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mc:AlternateContent xmlns:mc="http://schemas.openxmlformats.org/markup-compatibility/2006">
    <mc:Choice Requires="x15">
      <x15ac:absPath xmlns:x15ac="http://schemas.microsoft.com/office/spreadsheetml/2010/11/ac" url="https://kochind.sharepoint.com/sites/OBTforCapabilities-Collaboration/Shared Documents/4.0 OBT Design Management &amp; Collaboration/2.0 Projects/2.0 Project Impact/"/>
    </mc:Choice>
  </mc:AlternateContent>
  <xr:revisionPtr revIDLastSave="28" documentId="11_68FF8011B80F5E7BE8C7A210F372BF1926716AFD" xr6:coauthVersionLast="47" xr6:coauthVersionMax="47" xr10:uidLastSave="{5847CB75-E0ED-4A53-BBB2-A3D9F4A552EF}"/>
  <bookViews>
    <workbookView xWindow="96" yWindow="12696" windowWidth="24468" windowHeight="12408" tabRatio="839" firstSheet="4" activeTab="4" xr2:uid="{00000000-000D-0000-FFFF-FFFF00000000}"/>
  </bookViews>
  <sheets>
    <sheet name="Project IMPACT INDEX" sheetId="1" r:id="rId1"/>
    <sheet name="CURRENT Project Impact to STRAT" sheetId="2" r:id="rId2"/>
    <sheet name="CURRENT Project Impact to CAPAB" sheetId="3" r:id="rId3"/>
    <sheet name="FUTURE Project Impact to PAINPT" sheetId="4" r:id="rId4"/>
    <sheet name="FUTURE Project Impact to CAPABI"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5" l="1"/>
  <c r="N22" i="5"/>
  <c r="M22" i="5"/>
  <c r="O21" i="5"/>
  <c r="N21" i="5"/>
  <c r="M21" i="5"/>
  <c r="O20" i="5"/>
  <c r="N20" i="5"/>
  <c r="M20" i="5"/>
  <c r="O19" i="5"/>
  <c r="N19" i="5"/>
  <c r="M19" i="5"/>
  <c r="O18" i="5"/>
  <c r="N18" i="5"/>
  <c r="M18" i="5"/>
  <c r="O17" i="5"/>
  <c r="N17" i="5"/>
  <c r="M17" i="5"/>
  <c r="O16" i="5"/>
  <c r="N16" i="5"/>
  <c r="M16" i="5"/>
  <c r="O15" i="5"/>
  <c r="N15" i="5"/>
  <c r="M15" i="5"/>
  <c r="O14" i="5"/>
  <c r="N14" i="5"/>
  <c r="M14" i="5"/>
  <c r="O13" i="5"/>
  <c r="N13" i="5"/>
  <c r="M13" i="5"/>
  <c r="Q29" i="5" s="1"/>
  <c r="K7" i="5"/>
  <c r="J7" i="5"/>
  <c r="I7" i="5"/>
  <c r="H7" i="5"/>
  <c r="G7" i="5"/>
  <c r="F7" i="5"/>
  <c r="E7" i="5"/>
  <c r="D7" i="5"/>
  <c r="C7" i="5"/>
  <c r="K6" i="5"/>
  <c r="J6" i="5"/>
  <c r="I6" i="5"/>
  <c r="H6" i="5"/>
  <c r="G6" i="5"/>
  <c r="F6" i="5"/>
  <c r="E6" i="5"/>
  <c r="D6" i="5"/>
  <c r="C6" i="5"/>
  <c r="F5" i="5"/>
  <c r="E5" i="5"/>
  <c r="D5" i="5"/>
  <c r="E15" i="1" s="1"/>
  <c r="E16" i="1" s="1"/>
  <c r="C5" i="5"/>
  <c r="D15" i="1" s="1"/>
  <c r="D16" i="1" s="1"/>
  <c r="K4" i="5"/>
  <c r="J4" i="5"/>
  <c r="I4" i="5"/>
  <c r="H4" i="5"/>
  <c r="P4" i="5" s="1"/>
  <c r="G4" i="5"/>
  <c r="F4" i="5"/>
  <c r="E4" i="5"/>
  <c r="D4" i="5"/>
  <c r="M4" i="5" s="1"/>
  <c r="C4" i="5"/>
  <c r="Q4" i="5" s="1"/>
  <c r="O27" i="4"/>
  <c r="N27" i="4"/>
  <c r="M27" i="4"/>
  <c r="O26" i="4"/>
  <c r="N26" i="4"/>
  <c r="M26" i="4"/>
  <c r="O25" i="4"/>
  <c r="N25" i="4"/>
  <c r="M25" i="4"/>
  <c r="O24" i="4"/>
  <c r="N24" i="4"/>
  <c r="M24" i="4"/>
  <c r="O23" i="4"/>
  <c r="N23" i="4"/>
  <c r="M23" i="4"/>
  <c r="O22" i="4"/>
  <c r="N22" i="4"/>
  <c r="M22" i="4"/>
  <c r="O21" i="4"/>
  <c r="N21" i="4"/>
  <c r="M21" i="4"/>
  <c r="O20" i="4"/>
  <c r="N20" i="4"/>
  <c r="M20" i="4"/>
  <c r="O19" i="4"/>
  <c r="N19" i="4"/>
  <c r="M19" i="4"/>
  <c r="O18" i="4"/>
  <c r="N18" i="4"/>
  <c r="M18" i="4"/>
  <c r="O17" i="4"/>
  <c r="N17" i="4"/>
  <c r="M17" i="4"/>
  <c r="O16" i="4"/>
  <c r="N16" i="4"/>
  <c r="M16" i="4"/>
  <c r="O15" i="4"/>
  <c r="N15" i="4"/>
  <c r="M15" i="4"/>
  <c r="O14" i="4"/>
  <c r="N14" i="4"/>
  <c r="M14" i="4"/>
  <c r="O13" i="4"/>
  <c r="N13" i="4"/>
  <c r="M13" i="4"/>
  <c r="M35" i="4" s="1"/>
  <c r="K7" i="4"/>
  <c r="J7" i="4"/>
  <c r="I7" i="4"/>
  <c r="H7" i="4"/>
  <c r="G7" i="4"/>
  <c r="F7" i="4"/>
  <c r="E7" i="4"/>
  <c r="D7" i="4"/>
  <c r="C7" i="4"/>
  <c r="K6" i="4"/>
  <c r="J6" i="4"/>
  <c r="I6" i="4"/>
  <c r="H6" i="4"/>
  <c r="G6" i="4"/>
  <c r="F6" i="4"/>
  <c r="E6" i="4"/>
  <c r="D6" i="4"/>
  <c r="C6" i="4"/>
  <c r="J5" i="4"/>
  <c r="K14" i="1" s="1"/>
  <c r="D5" i="4"/>
  <c r="C5" i="4"/>
  <c r="K4" i="4"/>
  <c r="J4" i="4"/>
  <c r="I4" i="4"/>
  <c r="I5" i="4" s="1"/>
  <c r="J14" i="1" s="1"/>
  <c r="H4" i="4"/>
  <c r="G4" i="4"/>
  <c r="F4" i="4"/>
  <c r="E4" i="4"/>
  <c r="N4" i="4" s="1"/>
  <c r="D4" i="4"/>
  <c r="C4" i="4"/>
  <c r="I19" i="3"/>
  <c r="H19" i="3"/>
  <c r="G19" i="3"/>
  <c r="I18" i="3"/>
  <c r="H18" i="3"/>
  <c r="G18" i="3"/>
  <c r="I17" i="3"/>
  <c r="H17" i="3"/>
  <c r="G17" i="3"/>
  <c r="I16" i="3"/>
  <c r="H16" i="3"/>
  <c r="G16" i="3"/>
  <c r="I15" i="3"/>
  <c r="H15" i="3"/>
  <c r="G15" i="3"/>
  <c r="I14" i="3"/>
  <c r="H14" i="3"/>
  <c r="G14" i="3"/>
  <c r="I13" i="3"/>
  <c r="H13" i="3"/>
  <c r="G13" i="3"/>
  <c r="I12" i="3"/>
  <c r="H12" i="3"/>
  <c r="G12" i="3"/>
  <c r="E7" i="3"/>
  <c r="D7" i="3"/>
  <c r="C7" i="3"/>
  <c r="E6" i="3"/>
  <c r="D6" i="3"/>
  <c r="C6" i="3"/>
  <c r="C5" i="3"/>
  <c r="D7" i="1" s="1"/>
  <c r="D8" i="1" s="1"/>
  <c r="E4" i="3"/>
  <c r="D4" i="3"/>
  <c r="L4" i="3" s="1"/>
  <c r="C4" i="3"/>
  <c r="J4" i="3" s="1"/>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K27" i="2" s="1"/>
  <c r="I12" i="2"/>
  <c r="H12" i="2"/>
  <c r="G12" i="2"/>
  <c r="K29" i="2" s="1"/>
  <c r="E7" i="2"/>
  <c r="D7" i="2"/>
  <c r="C7" i="2"/>
  <c r="E6" i="2"/>
  <c r="D6" i="2"/>
  <c r="C6" i="2"/>
  <c r="D5" i="2"/>
  <c r="C5" i="2"/>
  <c r="E4" i="2"/>
  <c r="H4" i="2" s="1"/>
  <c r="D4" i="2"/>
  <c r="C4" i="2"/>
  <c r="L4" i="2" s="1"/>
  <c r="C16" i="1"/>
  <c r="G15" i="1"/>
  <c r="F15" i="1"/>
  <c r="E14" i="1"/>
  <c r="D14" i="1"/>
  <c r="L13" i="1"/>
  <c r="C8" i="1"/>
  <c r="E6" i="1"/>
  <c r="D6" i="1"/>
  <c r="P24" i="4" l="1"/>
  <c r="P14" i="4"/>
  <c r="P15" i="4"/>
  <c r="P19" i="4"/>
  <c r="P20" i="4"/>
  <c r="P21" i="5"/>
  <c r="J14" i="2"/>
  <c r="J21" i="2"/>
  <c r="P23" i="4"/>
  <c r="J16" i="2"/>
  <c r="J23" i="2"/>
  <c r="D5" i="3"/>
  <c r="E7" i="1" s="1"/>
  <c r="E8" i="1" s="1"/>
  <c r="K4" i="2"/>
  <c r="Q35" i="4"/>
  <c r="K22" i="3"/>
  <c r="R4" i="4"/>
  <c r="G8" i="4" s="1"/>
  <c r="M36" i="4"/>
  <c r="P26" i="4" s="1"/>
  <c r="I4" i="2"/>
  <c r="E5" i="3"/>
  <c r="F7" i="1" s="1"/>
  <c r="K26" i="2"/>
  <c r="G23" i="3"/>
  <c r="Q36" i="4"/>
  <c r="R4" i="5"/>
  <c r="H8" i="5" s="1"/>
  <c r="J4" i="2"/>
  <c r="Q4" i="4"/>
  <c r="F8" i="4" s="1"/>
  <c r="G27" i="2"/>
  <c r="K23" i="3"/>
  <c r="Q37" i="4"/>
  <c r="G5" i="5"/>
  <c r="H15" i="1" s="1"/>
  <c r="Q34" i="4"/>
  <c r="P4" i="4"/>
  <c r="G24" i="3"/>
  <c r="E5" i="4"/>
  <c r="F14" i="1" s="1"/>
  <c r="F16" i="1" s="1"/>
  <c r="H5" i="5"/>
  <c r="I15" i="1" s="1"/>
  <c r="O4" i="4"/>
  <c r="G28" i="2"/>
  <c r="J19" i="2" s="1"/>
  <c r="K28" i="2"/>
  <c r="C8" i="3"/>
  <c r="K25" i="3"/>
  <c r="G5" i="4"/>
  <c r="H14" i="1" s="1"/>
  <c r="H16" i="1" s="1"/>
  <c r="J5" i="5"/>
  <c r="E5" i="2"/>
  <c r="F6" i="1" s="1"/>
  <c r="F8" i="1" s="1"/>
  <c r="F10" i="1" s="1"/>
  <c r="K24" i="3"/>
  <c r="H5" i="4"/>
  <c r="I14" i="1" s="1"/>
  <c r="K5" i="5"/>
  <c r="K4" i="3"/>
  <c r="D8" i="3" s="1"/>
  <c r="F5" i="4"/>
  <c r="G14" i="1" s="1"/>
  <c r="G16" i="1" s="1"/>
  <c r="I5" i="5"/>
  <c r="J15" i="1" s="1"/>
  <c r="J16" i="1" s="1"/>
  <c r="K5" i="4"/>
  <c r="L14" i="1" s="1"/>
  <c r="G4" i="3"/>
  <c r="E8" i="4"/>
  <c r="H4" i="3"/>
  <c r="E8" i="2"/>
  <c r="I4" i="3"/>
  <c r="N4" i="5"/>
  <c r="Q26" i="5"/>
  <c r="M27" i="5"/>
  <c r="P13" i="5" s="1"/>
  <c r="O4" i="5"/>
  <c r="G4" i="2"/>
  <c r="M4" i="4"/>
  <c r="Q27" i="5"/>
  <c r="M28" i="5"/>
  <c r="Q28" i="5"/>
  <c r="C8" i="5" l="1"/>
  <c r="P27" i="4"/>
  <c r="J8" i="5"/>
  <c r="J18" i="3"/>
  <c r="J13" i="3"/>
  <c r="J15" i="3"/>
  <c r="J19" i="3"/>
  <c r="J14" i="3"/>
  <c r="P25" i="4"/>
  <c r="E10" i="1"/>
  <c r="J18" i="2"/>
  <c r="P16" i="5"/>
  <c r="F8" i="5"/>
  <c r="H8" i="4"/>
  <c r="E18" i="1"/>
  <c r="J22" i="2"/>
  <c r="J17" i="2"/>
  <c r="J12" i="2"/>
  <c r="J15" i="2"/>
  <c r="J20" i="2"/>
  <c r="K8" i="4"/>
  <c r="K8" i="5"/>
  <c r="P22" i="5"/>
  <c r="P17" i="5"/>
  <c r="P13" i="4"/>
  <c r="P21" i="4"/>
  <c r="I8" i="5"/>
  <c r="J13" i="2"/>
  <c r="J17" i="3"/>
  <c r="D8" i="2"/>
  <c r="C8" i="2"/>
  <c r="J16" i="3"/>
  <c r="E8" i="3"/>
  <c r="D8" i="5"/>
  <c r="P20" i="5"/>
  <c r="L15" i="1"/>
  <c r="K15" i="1"/>
  <c r="K16" i="1" s="1"/>
  <c r="E8" i="5"/>
  <c r="J8" i="4"/>
  <c r="D8" i="4"/>
  <c r="C8" i="4"/>
  <c r="I8" i="4"/>
  <c r="P18" i="4"/>
  <c r="P15" i="5"/>
  <c r="P16" i="4"/>
  <c r="P18" i="5"/>
  <c r="P17" i="4"/>
  <c r="P22" i="4"/>
  <c r="L16" i="1"/>
  <c r="G8" i="5"/>
  <c r="D10" i="1"/>
  <c r="P14" i="5"/>
  <c r="I16" i="1"/>
  <c r="I18" i="1" s="1"/>
  <c r="P19" i="5"/>
  <c r="J12" i="3"/>
  <c r="H18" i="1" l="1"/>
  <c r="F18" i="1"/>
  <c r="G18" i="1"/>
  <c r="J18" i="1"/>
  <c r="L18" i="1"/>
  <c r="K18" i="1"/>
  <c r="D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B18" authorId="0" shapeId="0" xr:uid="{00000000-0006-0000-00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J11" authorId="0" shapeId="0" xr:uid="{00000000-0006-0000-01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J11" authorId="0" shapeId="0" xr:uid="{00000000-0006-0000-02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2" authorId="0" shapeId="0" xr:uid="{00000000-0006-0000-0200-000003000000}">
      <text>
        <r>
          <rPr>
            <sz val="10"/>
            <color rgb="FF000000"/>
            <rFont val="Arial"/>
            <scheme val="minor"/>
          </rPr>
          <t>Evaluate expectations for feasibility, consider and prioritize only relevant expectations, ensure all stakeholder expectations are well understood, and manage changes to expectations effectively to preserve alignment and deliverability.
Outcome: Product expectations are well managed</t>
        </r>
      </text>
    </comment>
    <comment ref="B13" authorId="0" shapeId="0" xr:uid="{00000000-0006-0000-0200-000004000000}">
      <text>
        <r>
          <rPr>
            <sz val="10"/>
            <color rgb="FF000000"/>
            <rFont val="Arial"/>
            <scheme val="minor"/>
          </rPr>
          <t>Exchange, collect, and review product expectations from customers and internal stakeholders so every voice is captured and new product requests are promptly and accurately assessed.
Outcome: All product expectations of the stakeholders are rapidly &amp; accurately captured</t>
        </r>
      </text>
    </comment>
    <comment ref="B14" authorId="0" shapeId="0" xr:uid="{00000000-0006-0000-0200-000005000000}">
      <text>
        <r>
          <rPr>
            <sz val="10"/>
            <color rgb="FF000000"/>
            <rFont val="Arial"/>
            <scheme val="minor"/>
          </rPr>
          <t>Convert customer voices into clear, concise, and testable requirement statements by capturing raw customer input, synthesizing themes into elemental requirements, validating interpretations with customers and stakeholders, and formalizing requirements with ownership and traceability processes across all functional areas.
Outcome: Customer voices are easily transformed into concise requirements</t>
        </r>
      </text>
    </comment>
    <comment ref="B15" authorId="0" shapeId="0" xr:uid="{00000000-0006-0000-0200-000006000000}">
      <text>
        <r>
          <rPr>
            <sz val="10"/>
            <color rgb="FF000000"/>
            <rFont val="Arial"/>
            <scheme val="minor"/>
          </rPr>
          <t>"assign a clear owner and responsibilities for every product expectation and to distribute approved requirements to the relevant functional areas for implementation, ensuring accountability and timely execution.
Outcome: Clear responsibilities &amp; ownership of meeting an expectation exists"</t>
        </r>
      </text>
    </comment>
    <comment ref="B16" authorId="0" shapeId="0" xr:uid="{00000000-0006-0000-0200-000007000000}">
      <text>
        <r>
          <rPr>
            <sz val="10"/>
            <color rgb="FF000000"/>
            <rFont val="Arial"/>
            <scheme val="minor"/>
          </rPr>
          <t>"Record and maintain explicit, auditable links between requirements and synchronize changes so dependency relationships remain current and impact‑assessable.
Outcome - Dependencies between requirements are synchronized &amp; traceable"</t>
        </r>
      </text>
    </comment>
    <comment ref="B17" authorId="0" shapeId="0" xr:uid="{00000000-0006-0000-0200-000008000000}">
      <text>
        <r>
          <rPr>
            <sz val="10"/>
            <color rgb="FF000000"/>
            <rFont val="Arial"/>
            <scheme val="minor"/>
          </rPr>
          <t>"Capture relevant issues and learnings, convert them into corrective actions that drive continuous improvement, and apply predictive insights to preempt risks to customer expectations.
Outcome - Risks that can impede customer expectations are confidently mitigated"</t>
        </r>
      </text>
    </comment>
    <comment ref="B18" authorId="0" shapeId="0" xr:uid="{00000000-0006-0000-0200-000009000000}">
      <text>
        <r>
          <rPr>
            <sz val="10"/>
            <color rgb="FF000000"/>
            <rFont val="Arial"/>
            <scheme val="minor"/>
          </rPr>
          <t>"Publish expectation breakdown structures in a discoverable repository with searchable metadata and controlled access so artifacts are visible, easily retrieved, and reused consistently.
Outcome - Expectation break down structure is effectively reused"</t>
        </r>
      </text>
    </comment>
    <comment ref="B19" authorId="0" shapeId="0" xr:uid="{00000000-0006-0000-0200-00000A000000}">
      <text>
        <r>
          <rPr>
            <sz val="10"/>
            <color rgb="FF000000"/>
            <rFont val="Arial"/>
            <scheme val="minor"/>
          </rPr>
          <t>"Release approved requirements for design verification and to link verification and validation results directly to stakeholder expectations, maintaining an auditable, unbroken trace from expectations to requirements to verification and validation.
Outcome - Product evaluation traceability to expectations are never compromised"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P12" authorId="0" shapeId="0" xr:uid="{00000000-0006-0000-03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1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P12" authorId="0" shapeId="0" xr:uid="{00000000-0006-0000-0400-000002000000}">
      <text>
        <r>
          <rPr>
            <sz val="10"/>
            <color rgb="FF000000"/>
            <rFont val="Arial"/>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3" authorId="0" shapeId="0" xr:uid="{00000000-0006-0000-0400-000003000000}">
      <text>
        <r>
          <rPr>
            <sz val="10"/>
            <color rgb="FF000000"/>
            <rFont val="Arial"/>
            <scheme val="minor"/>
          </rPr>
          <t>Leverage complete insights to design and develop products by deeply understanding our customer's industry, engaging in co-design, and anticipating needs. Embark on leading-edge technology discovery while utilizing virtual experiences, fluid iterations, and simulations for optimal design and innovation.
Outcome: The most informed, intelligent and complete insights are leveraged</t>
        </r>
      </text>
    </comment>
    <comment ref="B14" authorId="0" shapeId="0" xr:uid="{00000000-0006-0000-0400-000004000000}">
      <text>
        <r>
          <rPr>
            <sz val="10"/>
            <color rgb="FF000000"/>
            <rFont val="Arial"/>
            <scheme val="minor"/>
          </rPr>
          <t>Quickly test desirabilities of new innovations by evaluating feedback from customers, partners, and other stakeholders on new ideas.
Outcome: New innovations are rapidly tested and validated with our customers</t>
        </r>
      </text>
    </comment>
    <comment ref="B15" authorId="0" shapeId="0" xr:uid="{00000000-0006-0000-0400-000005000000}">
      <text>
        <r>
          <rPr>
            <sz val="10"/>
            <color rgb="FF000000"/>
            <rFont val="Arial"/>
            <scheme val="minor"/>
          </rPr>
          <t>Achieve the most financially viable design solutions by utilizing true virtual models that accurately depict product behavior under various conditions and by maximizing design reuse.
Outcome: The most economically attractive designs are achieved</t>
        </r>
      </text>
    </comment>
    <comment ref="B16" authorId="0" shapeId="0" xr:uid="{00000000-0006-0000-0400-000006000000}">
      <text>
        <r>
          <rPr>
            <sz val="10"/>
            <color rgb="FF000000"/>
            <rFont val="Arial"/>
            <scheme val="minor"/>
          </rPr>
          <t>Perform work effortlessly at the highest level by empowering employees closest to the impact points to make decisions, fostering innovative design practices, and integrating mold and tooling design seamlessly with product part design.
Outcome: Work is easily performed at an unsurpassed level of excellence</t>
        </r>
      </text>
    </comment>
    <comment ref="B17" authorId="0" shapeId="0" xr:uid="{00000000-0006-0000-0400-000007000000}">
      <text>
        <r>
          <rPr>
            <sz val="10"/>
            <color rgb="FF000000"/>
            <rFont val="Arial"/>
            <scheme val="minor"/>
          </rPr>
          <t>Eliminate non-value activities through early verification planning and automatic design validations, optimize concurrent activities, reduce reliance on physical testing, integrate simulations, and efficiently leverage existing data.
Outcome: Non-value activities are relentlessly eliminated</t>
        </r>
      </text>
    </comment>
    <comment ref="B18" authorId="0" shapeId="0" xr:uid="{00000000-0006-0000-0400-000008000000}">
      <text>
        <r>
          <rPr>
            <sz val="10"/>
            <color rgb="FF000000"/>
            <rFont val="Arial"/>
            <scheme val="minor"/>
          </rPr>
          <t>Blend partner competencies into unique synergies by integrating suppliers into design, establishing clear accountabilities, and fostering trust reinforced this with shared vision, values, and customer empathy.
Outcome - Partner competencies blend to create unique synergies</t>
        </r>
      </text>
    </comment>
    <comment ref="B19" authorId="0" shapeId="0" xr:uid="{00000000-0006-0000-0400-000009000000}">
      <text>
        <r>
          <rPr>
            <sz val="10"/>
            <color rgb="FF000000"/>
            <rFont val="Arial"/>
            <scheme val="minor"/>
          </rPr>
          <t>Seamlessly facilitate cooperation among all functional groups by accelerating effective, real-time collaboration across the extended enterprise.
Outcome - Collaboration naturally occurs between all functional groups</t>
        </r>
      </text>
    </comment>
    <comment ref="B20" authorId="0" shapeId="0" xr:uid="{00000000-0006-0000-0400-00000A000000}">
      <text>
        <r>
          <rPr>
            <sz val="10"/>
            <color rgb="FF000000"/>
            <rFont val="Arial"/>
            <scheme val="minor"/>
          </rPr>
          <t>Maintain a single truth source by updating product information instantly across functions, standardizing secure global data sources, digitally linking manufacturing data to models, and ensuring seamless design information flow across groups and partners.
Outcome - A single source of truth exists</t>
        </r>
      </text>
    </comment>
    <comment ref="B21" authorId="0" shapeId="0" xr:uid="{00000000-0006-0000-0400-00000B000000}">
      <text>
        <r>
          <rPr>
            <sz val="10"/>
            <color rgb="FF000000"/>
            <rFont val="Arial"/>
            <scheme val="minor"/>
          </rPr>
          <t>Systematically acquire knowledge by seamlessly connecting data-generating assets, embracing active experimentation and exploration, and ensuring free information sharing and clear communication across the enterprise.
Outcome - Knowledge is acquired</t>
        </r>
      </text>
    </comment>
    <comment ref="B22" authorId="0" shapeId="0" xr:uid="{00000000-0006-0000-0400-00000C000000}">
      <text>
        <r>
          <rPr>
            <sz val="10"/>
            <color rgb="FF000000"/>
            <rFont val="Arial"/>
            <scheme val="minor"/>
          </rPr>
          <t>Nurture a culture of appreciation, and continuous improvement to regard knowledge as an invaluable asset by documenting and widely disseminating best practices and rewarding individuals for their contributions to knowledge.
Outcome - Knowledge is revered as a valuable asset</t>
        </r>
      </text>
    </comment>
  </commentList>
</comments>
</file>

<file path=xl/sharedStrings.xml><?xml version="1.0" encoding="utf-8"?>
<sst xmlns="http://schemas.openxmlformats.org/spreadsheetml/2006/main" count="224" uniqueCount="112">
  <si>
    <r>
      <rPr>
        <b/>
        <sz val="17"/>
        <color rgb="FF073763"/>
        <rFont val="Arial"/>
      </rPr>
      <t xml:space="preserve">PROJECT IMPACT INDEX - </t>
    </r>
    <r>
      <rPr>
        <sz val="17"/>
        <color rgb="FF073763"/>
        <rFont val="Arial"/>
      </rPr>
      <t>Percent of Total Potential Impact Points</t>
    </r>
  </si>
  <si>
    <t>Current Projects and Demand</t>
  </si>
  <si>
    <t>WGT</t>
  </si>
  <si>
    <t>Pain Points</t>
  </si>
  <si>
    <t>Capability Features</t>
  </si>
  <si>
    <t>Impact Index</t>
  </si>
  <si>
    <t>Z-Score</t>
  </si>
  <si>
    <t>Future Projects</t>
  </si>
  <si>
    <t>Global Innovation Lab Network</t>
  </si>
  <si>
    <t>Enterprise Intelligence System</t>
  </si>
  <si>
    <t>Digital Twin Manufacturing Platform</t>
  </si>
  <si>
    <t>Customer Co-Creation Initiative</t>
  </si>
  <si>
    <t>Concurrent Engineering Transformation</t>
  </si>
  <si>
    <t>Innovation Generators</t>
  </si>
  <si>
    <t>CoLab</t>
  </si>
  <si>
    <t>GRTS Reliability Lab Data</t>
  </si>
  <si>
    <t xml:space="preserve">PROJECT IMPACT to PAIN POINTS </t>
  </si>
  <si>
    <t xml:space="preserve">Projects Statistics </t>
  </si>
  <si>
    <t>Q1</t>
  </si>
  <si>
    <t>Q2</t>
  </si>
  <si>
    <t>Q3</t>
  </si>
  <si>
    <t>Q4</t>
  </si>
  <si>
    <t xml:space="preserve">Mean </t>
  </si>
  <si>
    <t>Std Dev</t>
  </si>
  <si>
    <t>Total Impact Points (2's and 3's)</t>
  </si>
  <si>
    <t xml:space="preserve">Percent Total Potential Impact Points </t>
  </si>
  <si>
    <t>Percent 3's</t>
  </si>
  <si>
    <t>Percent 2's</t>
  </si>
  <si>
    <t>Pain Point Defintions</t>
  </si>
  <si>
    <t>Total Impact Points</t>
  </si>
  <si>
    <t>Percent '3s'</t>
  </si>
  <si>
    <t>Percent '2s'</t>
  </si>
  <si>
    <t>Z Score</t>
  </si>
  <si>
    <t>Systems are disconnected, forcing manual data transfers</t>
  </si>
  <si>
    <t>Disconnected tools require frequent manual copying and reconciliation, causing errors, misalignment, and wasted effort.</t>
  </si>
  <si>
    <t>Requirements and test artifacts are stored in incompatible locations and formats</t>
  </si>
  <si>
    <t>Requirements and test plans live in scattered, incompatible repositories and formats, blocking reuse and slowing validation.</t>
  </si>
  <si>
    <t>End-to-end traceability across the lifecycle is fragmented</t>
  </si>
  <si>
    <t>Requirements, decisions and downstream artifacts cannot be traced reliably, preventing impact analysis, verification and auditability.</t>
  </si>
  <si>
    <t>Change information is not synchronized across artifacts and teams</t>
  </si>
  <si>
    <t>Changes are not propagated consistently across artifacts and systems, so revision history, impacts and synchronization are lost.</t>
  </si>
  <si>
    <t>Requirements are captured inconsistently across projects</t>
  </si>
  <si>
    <t>Project-to-project variability and missing standard processes produce ambiguous, missed or late requirements.</t>
  </si>
  <si>
    <t>Requirements lack sufficient detail and clarity</t>
  </si>
  <si>
    <t>Inputs delivered to teams often lack the detail and structure needed for design and verification.</t>
  </si>
  <si>
    <t>Stakeholders (including manufacturing and commercial) are engaged too late</t>
  </si>
  <si>
    <t>Downstream and commercial stakeholders are not involved or their inputs are not captured early, causing rework, misalignment and scope issues.</t>
  </si>
  <si>
    <t>No centralized reusable requirements library exists</t>
  </si>
  <si>
    <t>There is no single, product-family or standards-based repository to reuse validated requirements, increasing duplicate work and inconsistency.</t>
  </si>
  <si>
    <t>Collaboration and governance practices are inconsistent</t>
  </si>
  <si>
    <t>Roles, decision rights and collaboration models vary by team, causing delays, confusion and poor cross-functional outcomes.</t>
  </si>
  <si>
    <t>Decisions and customer inputs are not documented in real time</t>
  </si>
  <si>
    <t>Decisions, customer context and rationale are not captured as they occur, causing loss of tribal knowledge and inconsistent execution.</t>
  </si>
  <si>
    <t>High requirement volatility causes project fragmentation and scope instability</t>
  </si>
  <si>
    <t>Frequent, uncontrolled requirement changes fragment projects, increase rework, and raise delivery risk.</t>
  </si>
  <si>
    <t>Processes, workflows and tooling are confusing or non‑intuitive</t>
  </si>
  <si>
    <t>Poorly designed processes and non-intuitive tool workflows reduce productivity, create errors, and increase onboarding friction.</t>
  </si>
  <si>
    <t>Pain Point Statistics</t>
  </si>
  <si>
    <t>Mean</t>
  </si>
  <si>
    <t>Capabilities</t>
  </si>
  <si>
    <t>Product Expectations Govenance</t>
  </si>
  <si>
    <t>Product Expectations Capture</t>
  </si>
  <si>
    <t>Customer Requirement Translation</t>
  </si>
  <si>
    <t>Expectation Ownership Assignment</t>
  </si>
  <si>
    <t>Requirement Dependency Traceability</t>
  </si>
  <si>
    <t>Expectation Risk Mitigation</t>
  </si>
  <si>
    <t>Expectation Breakdown Reusability</t>
  </si>
  <si>
    <t>Product Evaluation Traceability Assurance</t>
  </si>
  <si>
    <t>Intelligent Knowledge Exploration</t>
  </si>
  <si>
    <t>1. Siloed information across functions</t>
  </si>
  <si>
    <t>Knowledge and data remain in separate tools and teams rather than a unified digital thread</t>
  </si>
  <si>
    <t>2. Delayed stakeholder involvement (tooling, sourcing, quality)</t>
  </si>
  <si>
    <t>Sequential handoffs instead of concurrent engineering</t>
  </si>
  <si>
    <t>3. Manual coordination for global teams</t>
  </si>
  <si>
    <t>Collaboration relies on ad hoc meetings and asynchronous messages rather than integrated collaborative spaces</t>
  </si>
  <si>
    <t>4. Inconsistent capture of customer insights</t>
  </si>
  <si>
    <t>Voice of the customer is not systematically captured or linked to requirements</t>
  </si>
  <si>
    <t>5. Limited reuse of prior knowledge and best practices</t>
  </si>
  <si>
    <t>No searchable institutional knowledge or standardized repositories</t>
  </si>
  <si>
    <t>6. Poor trade-off visibility (cost, manufacturability, performance)</t>
  </si>
  <si>
    <t>Decisions are evaluated locally without integrated system‑level simulations or global cost visibility</t>
  </si>
  <si>
    <t>7. Weak governance on design decisions and accountability</t>
  </si>
  <si>
    <t>Authority and decision rules are distributed and informal</t>
  </si>
  <si>
    <t>8. Insufficient integration between digital models and physical testing</t>
  </si>
  <si>
    <t>Heavy reliance on either virtual or physical validation without a tightly coupled process</t>
  </si>
  <si>
    <t>9. Lack of a single source of truth (digital twin inconsistency)</t>
  </si>
  <si>
    <t>Multiple representations of product state (models, drawings, spreadsheets)</t>
  </si>
  <si>
    <t>10. Inadequate visibility to supplier inventory and contracts</t>
  </si>
  <si>
    <t>Sourcing and contract data not surfaced to designers in real time</t>
  </si>
  <si>
    <t>11. Slow prototyping cycle despite advanced simulation</t>
  </si>
  <si>
    <t>Physical-to-digital handoffs remain manual or gated</t>
  </si>
  <si>
    <t>12. Skill and adoption gap for advanced collaboration tools</t>
  </si>
  <si>
    <t>Users inconsistent in using new VR/AI/collaboration platforms</t>
  </si>
  <si>
    <t>13. Over-centralization of decision tooling without local context</t>
  </si>
  <si>
    <t>Global optimization tools lack plant/line‑level constraints or operator input</t>
  </si>
  <si>
    <t>14. Fragmented traceability from concept → requirements → tests</t>
  </si>
  <si>
    <t>No end‑to‑end traceability mechanism linking artifacts and decisions</t>
  </si>
  <si>
    <t>15. Insufficient continuous learning loop from field feedback</t>
  </si>
  <si>
    <t>Field data and post‑launch lessons not systematically fed back into design systems</t>
  </si>
  <si>
    <t xml:space="preserve">Quartile </t>
  </si>
  <si>
    <t>Capability / Capability Feature</t>
  </si>
  <si>
    <t>Intelligent Knowledge Exploration (Impact 0–3)</t>
  </si>
  <si>
    <t>Insight-Driven Innovation</t>
  </si>
  <si>
    <t>Innovation Value Confirmation</t>
  </si>
  <si>
    <t>Economic Design Optimization</t>
  </si>
  <si>
    <t>Empowered Excellence Integration</t>
  </si>
  <si>
    <t>Process Optimization</t>
  </si>
  <si>
    <t>Collaborative Development</t>
  </si>
  <si>
    <t>Cross-Functional Collaboration</t>
  </si>
  <si>
    <t>Unified Information Management</t>
  </si>
  <si>
    <t>Knowledge Acquisition</t>
  </si>
  <si>
    <t>Knowledge Appreciation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</si>
</sst>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7">
    <font>
      <sz val="10"/>
      <color rgb="FF000000"/>
      <name val="Arial"/>
      <scheme val="minor"/>
    </font>
    <font>
      <b/>
      <sz val="17"/>
      <color rgb="FF073763"/>
      <name val="Arial"/>
      <scheme val="minor"/>
    </font>
    <font>
      <b/>
      <sz val="10"/>
      <color rgb="FFFFFFFF"/>
      <name val="Arial"/>
      <scheme val="minor"/>
    </font>
    <font>
      <sz val="11"/>
      <color rgb="FFFFFFFF"/>
      <name val="&quot;DM Sans&quot;"/>
    </font>
    <font>
      <sz val="10"/>
      <color theme="1"/>
      <name val="Arial"/>
      <scheme val="minor"/>
    </font>
    <font>
      <sz val="11"/>
      <color theme="1"/>
      <name val="Arial"/>
      <scheme val="minor"/>
    </font>
    <font>
      <sz val="11"/>
      <color theme="1"/>
      <name val="Arial"/>
    </font>
    <font>
      <b/>
      <sz val="11"/>
      <color rgb="FFFFFFFF"/>
      <name val="Arial"/>
      <scheme val="minor"/>
    </font>
    <font>
      <sz val="10"/>
      <name val="Arial"/>
    </font>
    <font>
      <sz val="11"/>
      <color theme="1"/>
      <name val="&quot;DM Sans&quot;"/>
    </font>
    <font>
      <sz val="12"/>
      <color rgb="FFFFFFFF"/>
      <name val="Arial"/>
    </font>
    <font>
      <sz val="11"/>
      <color rgb="FF000000"/>
      <name val="Arial"/>
      <scheme val="minor"/>
    </font>
    <font>
      <sz val="10"/>
      <color rgb="FFFFFFFF"/>
      <name val="Arial"/>
      <scheme val="minor"/>
    </font>
    <font>
      <b/>
      <sz val="12"/>
      <color theme="1"/>
      <name val="Arial"/>
      <scheme val="minor"/>
    </font>
    <font>
      <b/>
      <sz val="14"/>
      <color rgb="FFFFFFFF"/>
      <name val="&quot;DM Sans&quot;"/>
    </font>
    <font>
      <sz val="12"/>
      <color rgb="FF18181B"/>
      <name val="&quot;DM Sans&quot;"/>
    </font>
    <font>
      <sz val="12"/>
      <color theme="1"/>
      <name val="Aptos Narrow"/>
    </font>
    <font>
      <sz val="10"/>
      <color rgb="FF4D4D4C"/>
      <name val="BerkeleyMono"/>
    </font>
    <font>
      <sz val="12"/>
      <color theme="1"/>
      <name val="&quot;DM Sans&quot;"/>
    </font>
    <font>
      <sz val="12"/>
      <color rgb="FF27272A"/>
      <name val="&quot;DM Sans&quot;"/>
    </font>
    <font>
      <b/>
      <sz val="12"/>
      <color rgb="FFFFFFFF"/>
      <name val="Arial"/>
    </font>
    <font>
      <sz val="12"/>
      <color rgb="FF27272A"/>
      <name val="DM Sans"/>
    </font>
    <font>
      <sz val="12"/>
      <color rgb="FF27272A"/>
      <name val="Arial"/>
    </font>
    <font>
      <b/>
      <sz val="14"/>
      <color theme="1"/>
      <name val="Arial"/>
      <scheme val="minor"/>
    </font>
    <font>
      <sz val="12"/>
      <color rgb="FF000000"/>
      <name val="Arial"/>
    </font>
    <font>
      <b/>
      <sz val="17"/>
      <color rgb="FF073763"/>
      <name val="Arial"/>
    </font>
    <font>
      <sz val="17"/>
      <color rgb="FF073763"/>
      <name val="Arial"/>
    </font>
  </fonts>
  <fills count="10">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D9D9D9"/>
        <bgColor rgb="FFD9D9D9"/>
      </patternFill>
    </fill>
    <fill>
      <patternFill patternType="solid">
        <fgColor rgb="FF666666"/>
        <bgColor rgb="FF666666"/>
      </patternFill>
    </fill>
    <fill>
      <patternFill patternType="solid">
        <fgColor rgb="FF434343"/>
        <bgColor rgb="FF434343"/>
      </patternFill>
    </fill>
    <fill>
      <patternFill patternType="solid">
        <fgColor rgb="FFCCCCCC"/>
        <bgColor rgb="FFCCCCCC"/>
      </patternFill>
    </fill>
    <fill>
      <patternFill patternType="solid">
        <fgColor rgb="FF999999"/>
        <bgColor rgb="FF999999"/>
      </patternFill>
    </fill>
    <fill>
      <patternFill patternType="solid">
        <fgColor rgb="FFFFFFFF"/>
        <bgColor rgb="FFFFFFFF"/>
      </patternFill>
    </fill>
  </fills>
  <borders count="47">
    <border>
      <left/>
      <right/>
      <top/>
      <bottom/>
      <diagonal/>
    </border>
    <border>
      <left style="medium">
        <color rgb="FF073763"/>
      </left>
      <right style="thin">
        <color rgb="FF073763"/>
      </right>
      <top style="medium">
        <color rgb="FF073763"/>
      </top>
      <bottom style="thin">
        <color rgb="FF073763"/>
      </bottom>
      <diagonal/>
    </border>
    <border>
      <left style="thin">
        <color rgb="FF073763"/>
      </left>
      <right style="medium">
        <color rgb="FF073763"/>
      </right>
      <top style="medium">
        <color rgb="FF073763"/>
      </top>
      <bottom style="thin">
        <color rgb="FF073763"/>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medium">
        <color rgb="FF073763"/>
      </left>
      <right style="thin">
        <color rgb="FF073763"/>
      </right>
      <top style="thin">
        <color rgb="FF073763"/>
      </top>
      <bottom style="thin">
        <color rgb="FF073763"/>
      </bottom>
      <diagonal/>
    </border>
    <border>
      <left style="thin">
        <color rgb="FF073763"/>
      </left>
      <right style="medium">
        <color rgb="FF073763"/>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medium">
        <color rgb="FF073763"/>
      </left>
      <right style="thin">
        <color rgb="FF073763"/>
      </right>
      <top style="thin">
        <color rgb="FF073763"/>
      </top>
      <bottom style="medium">
        <color rgb="FF073763"/>
      </bottom>
      <diagonal/>
    </border>
    <border>
      <left style="thin">
        <color rgb="FF073763"/>
      </left>
      <right style="medium">
        <color rgb="FF073763"/>
      </right>
      <top style="thin">
        <color rgb="FF073763"/>
      </top>
      <bottom style="medium">
        <color rgb="FF073763"/>
      </bottom>
      <diagonal/>
    </border>
    <border>
      <left style="thin">
        <color rgb="FF073763"/>
      </left>
      <right style="thin">
        <color rgb="FF073763"/>
      </right>
      <top style="thin">
        <color rgb="FF073763"/>
      </top>
      <bottom style="medium">
        <color rgb="FF073763"/>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73763"/>
      </left>
      <right style="thin">
        <color rgb="FF073763"/>
      </right>
      <top style="medium">
        <color rgb="FF000000"/>
      </top>
      <bottom style="medium">
        <color rgb="FF000000"/>
      </bottom>
      <diagonal/>
    </border>
    <border>
      <left style="thin">
        <color rgb="FF073763"/>
      </left>
      <right style="medium">
        <color rgb="FF000000"/>
      </right>
      <top style="medium">
        <color rgb="FF000000"/>
      </top>
      <bottom style="medium">
        <color rgb="FF000000"/>
      </bottom>
      <diagonal/>
    </border>
    <border>
      <left/>
      <right style="medium">
        <color rgb="FF073763"/>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73763"/>
      </left>
      <right/>
      <top style="thin">
        <color rgb="FF073763"/>
      </top>
      <bottom style="medium">
        <color rgb="FF073763"/>
      </bottom>
      <diagonal/>
    </border>
    <border>
      <left style="thin">
        <color rgb="FF073763"/>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D4D4D8"/>
      </bottom>
      <diagonal/>
    </border>
    <border>
      <left/>
      <right/>
      <top/>
      <bottom style="thin">
        <color rgb="FFF4F4F5"/>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rgb="FF000000"/>
      </left>
      <right style="medium">
        <color rgb="FF073763"/>
      </right>
      <top style="thick">
        <color rgb="FF000000"/>
      </top>
      <bottom/>
      <diagonal/>
    </border>
    <border>
      <left style="thick">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medium">
        <color rgb="FF000000"/>
      </right>
      <top style="thin">
        <color rgb="FF000000"/>
      </top>
      <bottom style="thin">
        <color rgb="FF000000"/>
      </bottom>
      <diagonal/>
    </border>
    <border>
      <left style="thick">
        <color rgb="FF000000"/>
      </left>
      <right style="medium">
        <color rgb="FF000000"/>
      </right>
      <top style="thin">
        <color rgb="FF000000"/>
      </top>
      <bottom style="thick">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117">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5" fillId="3" borderId="5" xfId="0" applyFont="1" applyFill="1" applyBorder="1" applyAlignment="1">
      <alignment horizontal="center" vertical="center"/>
    </xf>
    <xf numFmtId="9" fontId="5" fillId="4" borderId="6" xfId="0" applyNumberFormat="1" applyFont="1" applyFill="1" applyBorder="1" applyAlignment="1">
      <alignment horizontal="center" vertical="center"/>
    </xf>
    <xf numFmtId="164" fontId="5" fillId="0" borderId="7" xfId="0" applyNumberFormat="1" applyFont="1" applyBorder="1" applyAlignment="1">
      <alignment horizontal="center" vertical="center"/>
    </xf>
    <xf numFmtId="164" fontId="5" fillId="0" borderId="8" xfId="0" applyNumberFormat="1" applyFont="1" applyBorder="1" applyAlignment="1">
      <alignment horizontal="center" vertical="center"/>
    </xf>
    <xf numFmtId="0" fontId="5" fillId="0" borderId="0" xfId="0" applyFont="1" applyAlignment="1">
      <alignment horizontal="center" vertical="center"/>
    </xf>
    <xf numFmtId="0" fontId="6" fillId="3" borderId="5" xfId="0" applyFont="1" applyFill="1" applyBorder="1" applyAlignment="1">
      <alignment horizontal="center" vertical="center"/>
    </xf>
    <xf numFmtId="0" fontId="7" fillId="5" borderId="9" xfId="0" applyFont="1" applyFill="1" applyBorder="1" applyAlignment="1">
      <alignment horizontal="center" vertical="center"/>
    </xf>
    <xf numFmtId="9" fontId="7" fillId="5" borderId="10" xfId="0" applyNumberFormat="1" applyFont="1" applyFill="1" applyBorder="1" applyAlignment="1">
      <alignment horizontal="center" vertical="center"/>
    </xf>
    <xf numFmtId="164" fontId="7" fillId="5" borderId="11" xfId="0" applyNumberFormat="1" applyFont="1" applyFill="1" applyBorder="1" applyAlignment="1">
      <alignment horizontal="center" vertical="center"/>
    </xf>
    <xf numFmtId="0" fontId="7" fillId="0" borderId="0" xfId="0" applyFont="1" applyAlignment="1">
      <alignment horizontal="center" vertical="center"/>
    </xf>
    <xf numFmtId="2" fontId="9" fillId="0" borderId="14" xfId="0" applyNumberFormat="1" applyFont="1" applyBorder="1" applyAlignment="1">
      <alignment horizontal="center" vertical="center"/>
    </xf>
    <xf numFmtId="2" fontId="9" fillId="0" borderId="15" xfId="0" applyNumberFormat="1" applyFont="1" applyBorder="1" applyAlignment="1">
      <alignment horizontal="center" vertical="center"/>
    </xf>
    <xf numFmtId="2" fontId="9" fillId="0" borderId="0" xfId="0" applyNumberFormat="1" applyFont="1" applyAlignment="1">
      <alignment horizontal="center" vertical="center"/>
    </xf>
    <xf numFmtId="164" fontId="6" fillId="0" borderId="0" xfId="0" applyNumberFormat="1" applyFont="1" applyAlignment="1">
      <alignment horizontal="center"/>
    </xf>
    <xf numFmtId="0" fontId="10" fillId="2" borderId="16" xfId="0" applyFont="1" applyFill="1" applyBorder="1" applyAlignment="1">
      <alignment horizontal="center" vertical="center" wrapText="1"/>
    </xf>
    <xf numFmtId="0" fontId="10" fillId="2" borderId="0" xfId="0" applyFont="1" applyFill="1" applyAlignment="1">
      <alignment horizontal="center" vertical="center" wrapText="1"/>
    </xf>
    <xf numFmtId="164" fontId="5" fillId="4" borderId="6" xfId="0" applyNumberFormat="1" applyFont="1" applyFill="1" applyBorder="1" applyAlignment="1">
      <alignment horizontal="center" vertical="center"/>
    </xf>
    <xf numFmtId="164" fontId="5" fillId="0" borderId="17" xfId="0" applyNumberFormat="1" applyFont="1" applyBorder="1" applyAlignment="1">
      <alignment horizontal="center" vertical="center"/>
    </xf>
    <xf numFmtId="164" fontId="11" fillId="0" borderId="17" xfId="0" applyNumberFormat="1" applyFont="1" applyBorder="1" applyAlignment="1">
      <alignment horizontal="center" vertical="center"/>
    </xf>
    <xf numFmtId="164" fontId="7" fillId="5" borderId="10" xfId="0" applyNumberFormat="1" applyFont="1" applyFill="1" applyBorder="1" applyAlignment="1">
      <alignment horizontal="center" vertical="center"/>
    </xf>
    <xf numFmtId="164" fontId="7" fillId="5" borderId="18" xfId="0" applyNumberFormat="1" applyFont="1" applyFill="1" applyBorder="1" applyAlignment="1">
      <alignment horizontal="center" vertical="center"/>
    </xf>
    <xf numFmtId="164" fontId="7" fillId="5" borderId="17" xfId="0" applyNumberFormat="1" applyFont="1" applyFill="1" applyBorder="1" applyAlignment="1">
      <alignment horizontal="center" vertical="center"/>
    </xf>
    <xf numFmtId="2" fontId="9" fillId="0" borderId="19" xfId="0" applyNumberFormat="1" applyFont="1" applyBorder="1" applyAlignment="1">
      <alignment horizontal="center" vertical="center"/>
    </xf>
    <xf numFmtId="0" fontId="4" fillId="0" borderId="0" xfId="0" applyFont="1" applyAlignment="1">
      <alignment vertical="center" wrapText="1"/>
    </xf>
    <xf numFmtId="0" fontId="4" fillId="0" borderId="0" xfId="0" applyFont="1" applyAlignment="1">
      <alignment wrapText="1"/>
    </xf>
    <xf numFmtId="0" fontId="13" fillId="0" borderId="0" xfId="0" applyFont="1" applyAlignment="1">
      <alignment wrapText="1"/>
    </xf>
    <xf numFmtId="0" fontId="4" fillId="7" borderId="0" xfId="0" applyFont="1" applyFill="1" applyAlignment="1">
      <alignment horizontal="center"/>
    </xf>
    <xf numFmtId="0" fontId="4" fillId="7" borderId="0" xfId="0" applyFont="1" applyFill="1" applyAlignment="1">
      <alignment horizontal="center" vertical="center"/>
    </xf>
    <xf numFmtId="0" fontId="4" fillId="0" borderId="20" xfId="0" applyFont="1" applyBorder="1" applyAlignment="1">
      <alignment horizontal="right" vertical="center" wrapText="1"/>
    </xf>
    <xf numFmtId="0" fontId="4" fillId="0" borderId="21" xfId="0" applyFont="1" applyBorder="1" applyAlignment="1">
      <alignment horizontal="center" vertical="center"/>
    </xf>
    <xf numFmtId="0" fontId="4" fillId="0" borderId="0" xfId="0" applyFont="1" applyAlignment="1">
      <alignment vertical="center"/>
    </xf>
    <xf numFmtId="0" fontId="4" fillId="3" borderId="0" xfId="0" applyFont="1" applyFill="1" applyAlignment="1">
      <alignment horizontal="center" vertical="center"/>
    </xf>
    <xf numFmtId="2" fontId="4" fillId="3" borderId="0" xfId="0" applyNumberFormat="1" applyFont="1" applyFill="1" applyAlignment="1">
      <alignment horizontal="center" vertical="center"/>
    </xf>
    <xf numFmtId="0" fontId="4" fillId="0" borderId="22" xfId="0" applyFont="1" applyBorder="1" applyAlignment="1">
      <alignment horizontal="right" vertical="center" wrapText="1"/>
    </xf>
    <xf numFmtId="164" fontId="4" fillId="0" borderId="17" xfId="0" applyNumberFormat="1" applyFont="1" applyBorder="1" applyAlignment="1">
      <alignment horizontal="center" vertical="center"/>
    </xf>
    <xf numFmtId="0" fontId="4" fillId="0" borderId="23" xfId="0" applyFont="1" applyBorder="1" applyAlignment="1">
      <alignment horizontal="right" vertical="center" wrapText="1"/>
    </xf>
    <xf numFmtId="2" fontId="9" fillId="0" borderId="24" xfId="0" applyNumberFormat="1" applyFont="1" applyBorder="1" applyAlignment="1">
      <alignment horizontal="center" vertical="center"/>
    </xf>
    <xf numFmtId="0" fontId="14" fillId="8"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15" fillId="9" borderId="29" xfId="0" applyFont="1" applyFill="1" applyBorder="1" applyAlignment="1">
      <alignment horizontal="center"/>
    </xf>
    <xf numFmtId="0" fontId="16" fillId="3" borderId="7" xfId="0" applyFont="1" applyFill="1" applyBorder="1" applyAlignment="1">
      <alignment vertical="center" wrapText="1"/>
    </xf>
    <xf numFmtId="0" fontId="16" fillId="0" borderId="7" xfId="0" applyFont="1" applyBorder="1" applyAlignment="1">
      <alignment vertical="center" wrapText="1"/>
    </xf>
    <xf numFmtId="0" fontId="15" fillId="9" borderId="30" xfId="0" applyFont="1" applyFill="1" applyBorder="1" applyAlignment="1">
      <alignment horizontal="center" vertical="center"/>
    </xf>
    <xf numFmtId="0" fontId="5" fillId="0" borderId="0" xfId="0" applyFont="1" applyAlignment="1">
      <alignment vertical="center"/>
    </xf>
    <xf numFmtId="0" fontId="5" fillId="0" borderId="31" xfId="0" applyFont="1" applyBorder="1" applyAlignment="1">
      <alignment horizontal="center" vertical="center"/>
    </xf>
    <xf numFmtId="2" fontId="9" fillId="0" borderId="32" xfId="0" applyNumberFormat="1" applyFont="1" applyBorder="1" applyAlignment="1">
      <alignment horizontal="center" vertical="center"/>
    </xf>
    <xf numFmtId="0" fontId="17" fillId="0" borderId="0" xfId="0" applyFont="1" applyAlignment="1">
      <alignment horizontal="center" vertical="center"/>
    </xf>
    <xf numFmtId="0" fontId="18" fillId="0" borderId="0" xfId="0" applyFont="1" applyAlignment="1">
      <alignment horizontal="left" vertical="center"/>
    </xf>
    <xf numFmtId="0" fontId="15" fillId="9" borderId="30" xfId="0" applyFont="1" applyFill="1" applyBorder="1" applyAlignment="1">
      <alignment horizontal="left"/>
    </xf>
    <xf numFmtId="0" fontId="15" fillId="9" borderId="0" xfId="0" applyFont="1" applyFill="1" applyAlignment="1">
      <alignment horizontal="left"/>
    </xf>
    <xf numFmtId="0" fontId="18" fillId="0" borderId="0" xfId="0" applyFont="1" applyAlignment="1">
      <alignment horizontal="left"/>
    </xf>
    <xf numFmtId="0" fontId="19" fillId="0" borderId="0" xfId="0" applyFont="1"/>
    <xf numFmtId="0" fontId="4" fillId="4" borderId="0" xfId="0" applyFont="1" applyFill="1"/>
    <xf numFmtId="0" fontId="4" fillId="4" borderId="0" xfId="0" applyFont="1" applyFill="1" applyAlignment="1">
      <alignment horizontal="center" vertical="center"/>
    </xf>
    <xf numFmtId="2" fontId="4" fillId="4" borderId="0" xfId="0" applyNumberFormat="1" applyFont="1" applyFill="1"/>
    <xf numFmtId="0" fontId="4" fillId="0" borderId="0" xfId="0" applyFont="1" applyAlignment="1">
      <alignment horizontal="right" vertical="center" wrapText="1"/>
    </xf>
    <xf numFmtId="2" fontId="9" fillId="0" borderId="17" xfId="0" applyNumberFormat="1" applyFont="1" applyBorder="1" applyAlignment="1">
      <alignment horizontal="center" vertical="center"/>
    </xf>
    <xf numFmtId="0" fontId="20" fillId="2" borderId="0" xfId="0" applyFont="1" applyFill="1" applyAlignment="1">
      <alignment horizontal="center" vertical="center" wrapText="1"/>
    </xf>
    <xf numFmtId="0" fontId="20" fillId="2" borderId="33" xfId="0" applyFont="1" applyFill="1" applyBorder="1" applyAlignment="1">
      <alignment horizontal="center" vertical="center" wrapText="1"/>
    </xf>
    <xf numFmtId="0" fontId="21" fillId="9" borderId="0" xfId="0" applyFont="1" applyFill="1" applyAlignment="1">
      <alignment vertical="center" wrapText="1"/>
    </xf>
    <xf numFmtId="0" fontId="22" fillId="9" borderId="34" xfId="0" applyFont="1" applyFill="1" applyBorder="1" applyAlignment="1">
      <alignment vertical="center" wrapText="1"/>
    </xf>
    <xf numFmtId="0" fontId="9" fillId="0" borderId="35" xfId="0" applyFont="1" applyBorder="1" applyAlignment="1">
      <alignment horizontal="center" vertical="center"/>
    </xf>
    <xf numFmtId="0" fontId="18" fillId="0" borderId="0" xfId="0" applyFont="1" applyAlignment="1">
      <alignment horizontal="center" vertical="center"/>
    </xf>
    <xf numFmtId="0" fontId="22" fillId="9" borderId="36" xfId="0" applyFont="1" applyFill="1" applyBorder="1" applyAlignment="1">
      <alignment vertical="center" wrapText="1"/>
    </xf>
    <xf numFmtId="0" fontId="22" fillId="9" borderId="37" xfId="0" applyFont="1" applyFill="1" applyBorder="1" applyAlignment="1">
      <alignment vertical="center" wrapText="1"/>
    </xf>
    <xf numFmtId="165" fontId="4" fillId="4" borderId="0" xfId="0" applyNumberFormat="1" applyFont="1" applyFill="1" applyAlignment="1">
      <alignment horizontal="center" vertical="center"/>
    </xf>
    <xf numFmtId="0" fontId="23" fillId="0" borderId="0" xfId="0" applyFont="1"/>
    <xf numFmtId="0" fontId="14" fillId="8" borderId="38" xfId="0" applyFont="1" applyFill="1" applyBorder="1" applyAlignment="1">
      <alignment horizontal="center" vertical="center" wrapText="1"/>
    </xf>
    <xf numFmtId="0" fontId="15" fillId="9" borderId="27" xfId="0" applyFont="1" applyFill="1" applyBorder="1" applyAlignment="1">
      <alignment horizontal="left" vertical="center" wrapText="1"/>
    </xf>
    <xf numFmtId="0" fontId="24" fillId="0" borderId="21" xfId="0" applyFont="1" applyBorder="1" applyAlignment="1">
      <alignment horizontal="left" vertical="center" wrapText="1"/>
    </xf>
    <xf numFmtId="0" fontId="15" fillId="9" borderId="21" xfId="0" applyFont="1" applyFill="1" applyBorder="1" applyAlignment="1">
      <alignment horizontal="center" vertical="center" wrapText="1"/>
    </xf>
    <xf numFmtId="0" fontId="15" fillId="9" borderId="28" xfId="0" applyFont="1" applyFill="1" applyBorder="1" applyAlignment="1">
      <alignment horizontal="center" vertical="center" wrapText="1"/>
    </xf>
    <xf numFmtId="0" fontId="5" fillId="0" borderId="0" xfId="0" applyFont="1" applyAlignment="1">
      <alignment vertical="center" wrapText="1"/>
    </xf>
    <xf numFmtId="0" fontId="5" fillId="0" borderId="31" xfId="0" applyFont="1" applyBorder="1" applyAlignment="1">
      <alignment horizontal="center" vertical="center" wrapText="1"/>
    </xf>
    <xf numFmtId="164" fontId="5" fillId="0" borderId="17" xfId="0" applyNumberFormat="1" applyFont="1" applyBorder="1" applyAlignment="1">
      <alignment horizontal="center" vertical="center" wrapText="1"/>
    </xf>
    <xf numFmtId="2" fontId="9" fillId="0" borderId="32" xfId="0" applyNumberFormat="1" applyFont="1" applyBorder="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left" vertical="center" wrapText="1"/>
    </xf>
    <xf numFmtId="0" fontId="15" fillId="9" borderId="30" xfId="0" applyFont="1" applyFill="1" applyBorder="1" applyAlignment="1">
      <alignment horizontal="left" vertical="center" wrapText="1"/>
    </xf>
    <xf numFmtId="0" fontId="15" fillId="9" borderId="31" xfId="0" applyFont="1" applyFill="1" applyBorder="1" applyAlignment="1">
      <alignment horizontal="left" vertical="center" wrapText="1"/>
    </xf>
    <xf numFmtId="0" fontId="24" fillId="0" borderId="17" xfId="0" applyFont="1" applyBorder="1" applyAlignment="1">
      <alignment horizontal="left" vertical="center" wrapText="1"/>
    </xf>
    <xf numFmtId="0" fontId="15" fillId="9" borderId="17" xfId="0" applyFont="1" applyFill="1" applyBorder="1" applyAlignment="1">
      <alignment horizontal="center" vertical="center" wrapText="1"/>
    </xf>
    <xf numFmtId="0" fontId="15" fillId="9" borderId="32" xfId="0" applyFont="1" applyFill="1" applyBorder="1" applyAlignment="1">
      <alignment horizontal="center" vertical="center" wrapText="1"/>
    </xf>
    <xf numFmtId="0" fontId="15" fillId="9" borderId="0" xfId="0" applyFont="1" applyFill="1" applyAlignment="1">
      <alignment horizontal="left" vertical="center" wrapText="1"/>
    </xf>
    <xf numFmtId="0" fontId="19" fillId="0" borderId="0" xfId="0" applyFont="1" applyAlignment="1">
      <alignment vertical="center" wrapText="1"/>
    </xf>
    <xf numFmtId="0" fontId="15" fillId="9" borderId="39" xfId="0" applyFont="1" applyFill="1" applyBorder="1" applyAlignment="1">
      <alignment horizontal="left" vertical="center" wrapText="1"/>
    </xf>
    <xf numFmtId="0" fontId="24" fillId="0" borderId="24" xfId="0" applyFont="1" applyBorder="1" applyAlignment="1">
      <alignment horizontal="left" vertical="center" wrapText="1"/>
    </xf>
    <xf numFmtId="0" fontId="15" fillId="9" borderId="24" xfId="0" applyFont="1" applyFill="1" applyBorder="1" applyAlignment="1">
      <alignment horizontal="center" vertical="center" wrapText="1"/>
    </xf>
    <xf numFmtId="0" fontId="15" fillId="9" borderId="40" xfId="0" applyFont="1" applyFill="1" applyBorder="1" applyAlignment="1">
      <alignment horizontal="center" vertical="center" wrapText="1"/>
    </xf>
    <xf numFmtId="0" fontId="3" fillId="5" borderId="41" xfId="0" applyFont="1" applyFill="1" applyBorder="1" applyAlignment="1">
      <alignment horizontal="center" vertical="center" wrapText="1"/>
    </xf>
    <xf numFmtId="0" fontId="3" fillId="5" borderId="42" xfId="0" applyFont="1" applyFill="1" applyBorder="1" applyAlignment="1">
      <alignment horizontal="center" vertical="center" wrapText="1"/>
    </xf>
    <xf numFmtId="0" fontId="3" fillId="5" borderId="43" xfId="0" applyFont="1" applyFill="1" applyBorder="1" applyAlignment="1">
      <alignment horizontal="center" vertical="center" wrapText="1"/>
    </xf>
    <xf numFmtId="0" fontId="15" fillId="9" borderId="29" xfId="0" applyFont="1" applyFill="1" applyBorder="1" applyAlignment="1">
      <alignment horizontal="center" vertical="center" wrapText="1"/>
    </xf>
    <xf numFmtId="0" fontId="15" fillId="9" borderId="30" xfId="0" applyFont="1" applyFill="1" applyBorder="1" applyAlignment="1">
      <alignment horizontal="left" vertical="center"/>
    </xf>
    <xf numFmtId="0" fontId="5" fillId="0" borderId="44" xfId="0" applyFont="1" applyBorder="1" applyAlignment="1">
      <alignment horizontal="center" vertical="center"/>
    </xf>
    <xf numFmtId="2" fontId="9" fillId="0" borderId="45" xfId="0" applyNumberFormat="1" applyFont="1" applyBorder="1" applyAlignment="1">
      <alignment horizontal="center" vertical="center"/>
    </xf>
    <xf numFmtId="0" fontId="15" fillId="9" borderId="0" xfId="0" applyFont="1" applyFill="1" applyAlignment="1">
      <alignment horizontal="left" vertical="center"/>
    </xf>
    <xf numFmtId="0" fontId="15" fillId="9" borderId="0" xfId="0" applyFont="1" applyFill="1" applyAlignment="1">
      <alignment horizontal="center" vertical="center"/>
    </xf>
    <xf numFmtId="2" fontId="9" fillId="0" borderId="46" xfId="0" applyNumberFormat="1" applyFont="1" applyBorder="1" applyAlignment="1">
      <alignment horizontal="center" vertical="center"/>
    </xf>
    <xf numFmtId="0" fontId="2" fillId="0" borderId="0" xfId="0" applyFont="1" applyAlignment="1">
      <alignment horizontal="center" vertical="center"/>
    </xf>
    <xf numFmtId="0" fontId="2" fillId="5" borderId="12" xfId="0" applyFont="1" applyFill="1" applyBorder="1" applyAlignment="1">
      <alignment horizontal="right" vertical="center" wrapText="1"/>
    </xf>
    <xf numFmtId="0" fontId="12" fillId="6" borderId="0" xfId="0" applyFont="1" applyFill="1" applyAlignment="1">
      <alignment horizontal="center"/>
    </xf>
    <xf numFmtId="0" fontId="2" fillId="6" borderId="0" xfId="0" applyFont="1" applyFill="1" applyAlignment="1">
      <alignment horizontal="center"/>
    </xf>
    <xf numFmtId="0" fontId="12" fillId="0" borderId="0" xfId="0" applyFont="1" applyAlignment="1">
      <alignment horizontal="center"/>
    </xf>
    <xf numFmtId="0" fontId="1" fillId="0" borderId="0" xfId="0" applyFont="1" applyAlignment="1"/>
    <xf numFmtId="0" fontId="0" fillId="0" borderId="0" xfId="0" applyAlignment="1"/>
    <xf numFmtId="0" fontId="8" fillId="0" borderId="1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P18"/>
  <sheetViews>
    <sheetView topLeftCell="A10" workbookViewId="0"/>
  </sheetViews>
  <sheetFormatPr defaultColWidth="12.7109375" defaultRowHeight="15.75" customHeight="1"/>
  <cols>
    <col min="2" max="2" width="29.42578125" customWidth="1"/>
    <col min="3" max="3" width="8.7109375" customWidth="1"/>
    <col min="4" max="11" width="20.140625" customWidth="1"/>
    <col min="12" max="12" width="23.42578125" customWidth="1"/>
  </cols>
  <sheetData>
    <row r="2" spans="1:16" ht="21.6">
      <c r="B2" s="114" t="s">
        <v>0</v>
      </c>
      <c r="C2" s="115"/>
      <c r="D2" s="115"/>
      <c r="E2" s="115"/>
      <c r="F2" s="115"/>
    </row>
    <row r="4" spans="1:16" ht="19.5" customHeight="1">
      <c r="D4" s="109"/>
      <c r="E4" s="115"/>
    </row>
    <row r="5" spans="1:16" ht="13.9">
      <c r="B5" s="1" t="s">
        <v>1</v>
      </c>
      <c r="C5" s="2" t="s">
        <v>2</v>
      </c>
      <c r="D5" s="3"/>
      <c r="E5" s="3"/>
      <c r="F5" s="4"/>
      <c r="G5" s="5"/>
      <c r="H5" s="5"/>
      <c r="I5" s="5"/>
    </row>
    <row r="6" spans="1:16" ht="30" customHeight="1">
      <c r="A6" s="6"/>
      <c r="B6" s="7" t="s">
        <v>3</v>
      </c>
      <c r="C6" s="8">
        <v>0.3</v>
      </c>
      <c r="D6" s="9">
        <f>'CURRENT Project Impact to STRAT'!C5</f>
        <v>0</v>
      </c>
      <c r="E6" s="9">
        <f>'CURRENT Project Impact to STRAT'!D5</f>
        <v>0</v>
      </c>
      <c r="F6" s="10">
        <f>'CURRENT Project Impact to STRAT'!E5</f>
        <v>0</v>
      </c>
      <c r="G6" s="11"/>
      <c r="H6" s="11"/>
      <c r="I6" s="11"/>
      <c r="J6" s="6"/>
      <c r="K6" s="6"/>
      <c r="L6" s="6"/>
      <c r="M6" s="6"/>
      <c r="N6" s="6"/>
      <c r="O6" s="6"/>
      <c r="P6" s="6"/>
    </row>
    <row r="7" spans="1:16" ht="30" customHeight="1">
      <c r="A7" s="6"/>
      <c r="B7" s="12" t="s">
        <v>4</v>
      </c>
      <c r="C7" s="8">
        <v>0.7</v>
      </c>
      <c r="D7" s="9">
        <f>'CURRENT Project Impact to CAPAB'!C5</f>
        <v>0</v>
      </c>
      <c r="E7" s="9">
        <f>'CURRENT Project Impact to CAPAB'!D5</f>
        <v>0</v>
      </c>
      <c r="F7" s="10">
        <f>'CURRENT Project Impact to CAPAB'!E5</f>
        <v>0</v>
      </c>
      <c r="G7" s="11"/>
      <c r="H7" s="11"/>
      <c r="I7" s="11"/>
      <c r="J7" s="6"/>
      <c r="K7" s="6"/>
      <c r="L7" s="6"/>
      <c r="M7" s="6"/>
      <c r="N7" s="6"/>
      <c r="O7" s="6"/>
      <c r="P7" s="6"/>
    </row>
    <row r="8" spans="1:16" ht="30" customHeight="1">
      <c r="A8" s="6"/>
      <c r="B8" s="13" t="s">
        <v>5</v>
      </c>
      <c r="C8" s="14">
        <f>SUM(C6:C7)</f>
        <v>1</v>
      </c>
      <c r="D8" s="15">
        <f t="shared" ref="D8:F8" si="0">($C$6*D6)+($C$7*D7)</f>
        <v>0</v>
      </c>
      <c r="E8" s="15">
        <f t="shared" si="0"/>
        <v>0</v>
      </c>
      <c r="F8" s="15">
        <f t="shared" si="0"/>
        <v>0</v>
      </c>
      <c r="G8" s="16"/>
      <c r="H8" s="16"/>
      <c r="I8" s="16"/>
      <c r="J8" s="6"/>
      <c r="K8" s="6"/>
      <c r="L8" s="6"/>
      <c r="M8" s="6"/>
      <c r="N8" s="6"/>
      <c r="O8" s="6"/>
      <c r="P8" s="6"/>
    </row>
    <row r="9" spans="1:16" ht="11.25" customHeight="1">
      <c r="A9" s="6"/>
      <c r="B9" s="6"/>
      <c r="C9" s="6"/>
      <c r="D9" s="6"/>
      <c r="E9" s="6"/>
      <c r="F9" s="6"/>
      <c r="G9" s="6"/>
      <c r="H9" s="6"/>
      <c r="I9" s="6"/>
      <c r="J9" s="6"/>
      <c r="K9" s="6"/>
      <c r="L9" s="6"/>
      <c r="M9" s="6"/>
      <c r="N9" s="6"/>
      <c r="O9" s="6"/>
      <c r="P9" s="6"/>
    </row>
    <row r="10" spans="1:16" ht="30" customHeight="1">
      <c r="A10" s="6"/>
      <c r="B10" s="110" t="s">
        <v>6</v>
      </c>
      <c r="C10" s="116"/>
      <c r="D10" s="17" t="e">
        <f t="shared" ref="D10:F10" si="1">(D8-AVERAGE($D$8:$I$8))/STDEV($D$8:$I$8)</f>
        <v>#DIV/0!</v>
      </c>
      <c r="E10" s="17" t="e">
        <f t="shared" si="1"/>
        <v>#DIV/0!</v>
      </c>
      <c r="F10" s="18" t="e">
        <f t="shared" si="1"/>
        <v>#DIV/0!</v>
      </c>
      <c r="G10" s="19"/>
      <c r="H10" s="19"/>
      <c r="I10" s="19"/>
      <c r="J10" s="6"/>
      <c r="K10" s="6"/>
      <c r="L10" s="6"/>
      <c r="M10" s="6"/>
      <c r="N10" s="6"/>
      <c r="O10" s="6"/>
      <c r="P10" s="6"/>
    </row>
    <row r="11" spans="1:16" ht="30" customHeight="1">
      <c r="A11" s="6"/>
      <c r="B11" s="6"/>
      <c r="C11" s="6"/>
      <c r="D11" s="6"/>
      <c r="E11" s="20"/>
      <c r="F11" s="6"/>
      <c r="G11" s="6"/>
      <c r="H11" s="6"/>
      <c r="I11" s="6"/>
      <c r="J11" s="6"/>
      <c r="K11" s="6"/>
      <c r="L11" s="6"/>
      <c r="M11" s="6"/>
      <c r="N11" s="6"/>
      <c r="O11" s="6"/>
      <c r="P11" s="6"/>
    </row>
    <row r="12" spans="1:16" ht="30" customHeight="1">
      <c r="A12" s="6"/>
      <c r="B12" s="6"/>
      <c r="C12" s="6"/>
      <c r="D12" s="6"/>
      <c r="E12" s="6"/>
      <c r="F12" s="6"/>
      <c r="G12" s="6"/>
      <c r="H12" s="6"/>
      <c r="I12" s="6"/>
      <c r="J12" s="6"/>
      <c r="K12" s="6"/>
      <c r="L12" s="6"/>
      <c r="M12" s="6"/>
      <c r="N12" s="6"/>
      <c r="O12" s="6"/>
      <c r="P12" s="6"/>
    </row>
    <row r="13" spans="1:16" ht="62.25" customHeight="1">
      <c r="A13" s="6"/>
      <c r="B13" s="1" t="s">
        <v>7</v>
      </c>
      <c r="C13" s="2" t="s">
        <v>2</v>
      </c>
      <c r="D13" s="21" t="s">
        <v>8</v>
      </c>
      <c r="E13" s="21" t="s">
        <v>9</v>
      </c>
      <c r="F13" s="21" t="s">
        <v>10</v>
      </c>
      <c r="G13" s="21" t="s">
        <v>11</v>
      </c>
      <c r="H13" s="21" t="s">
        <v>12</v>
      </c>
      <c r="I13" s="21" t="s">
        <v>13</v>
      </c>
      <c r="J13" s="22" t="s">
        <v>14</v>
      </c>
      <c r="K13" s="22" t="s">
        <v>15</v>
      </c>
      <c r="L13" s="22" t="str">
        <f>'FUTURE Project Impact to PAINPT'!K12</f>
        <v>Intelligent Knowledge Exploration</v>
      </c>
      <c r="M13" s="6"/>
      <c r="N13" s="6"/>
      <c r="O13" s="6"/>
      <c r="P13" s="6"/>
    </row>
    <row r="14" spans="1:16" ht="30" customHeight="1">
      <c r="B14" s="7" t="s">
        <v>3</v>
      </c>
      <c r="C14" s="23">
        <v>0.3</v>
      </c>
      <c r="D14" s="9">
        <f>'FUTURE Project Impact to PAINPT'!C5</f>
        <v>0.28888888888888886</v>
      </c>
      <c r="E14" s="9">
        <f>'FUTURE Project Impact to PAINPT'!D5</f>
        <v>0.6</v>
      </c>
      <c r="F14" s="9">
        <f>'FUTURE Project Impact to PAINPT'!E5</f>
        <v>0.48888888888888887</v>
      </c>
      <c r="G14" s="9">
        <f>'FUTURE Project Impact to PAINPT'!F5</f>
        <v>0.26666666666666666</v>
      </c>
      <c r="H14" s="9">
        <f>'FUTURE Project Impact to PAINPT'!G5</f>
        <v>0.53333333333333333</v>
      </c>
      <c r="I14" s="10">
        <f>'FUTURE Project Impact to PAINPT'!H5</f>
        <v>0</v>
      </c>
      <c r="J14" s="24">
        <f>'FUTURE Project Impact to PAINPT'!I5</f>
        <v>0.6</v>
      </c>
      <c r="K14" s="24">
        <f>'FUTURE Project Impact to PAINPT'!J5</f>
        <v>0.6</v>
      </c>
      <c r="L14" s="25">
        <f>'FUTURE Project Impact to PAINPT'!K5</f>
        <v>0.37777777777777777</v>
      </c>
    </row>
    <row r="15" spans="1:16" ht="30" customHeight="1">
      <c r="B15" s="12" t="s">
        <v>4</v>
      </c>
      <c r="C15" s="23">
        <v>0.7</v>
      </c>
      <c r="D15" s="9">
        <f>'FUTURE Project Impact to CAPABI'!C5</f>
        <v>0.66666666666666663</v>
      </c>
      <c r="E15" s="9">
        <f>'FUTURE Project Impact to CAPABI'!D5</f>
        <v>0.8</v>
      </c>
      <c r="F15" s="9">
        <f>'FUTURE Project Impact to CAPABI'!E5</f>
        <v>0.66666666666666663</v>
      </c>
      <c r="G15" s="9">
        <f>'FUTURE Project Impact to CAPABI'!F5</f>
        <v>0.6</v>
      </c>
      <c r="H15" s="9">
        <f>'FUTURE Project Impact to CAPABI'!G5</f>
        <v>0.66666666666666663</v>
      </c>
      <c r="I15" s="10">
        <f>'FUTURE Project Impact to CAPABI'!H5</f>
        <v>0.33333333333333331</v>
      </c>
      <c r="J15" s="24">
        <f>'FUTURE Project Impact to CAPABI'!I5</f>
        <v>0.66666666666666663</v>
      </c>
      <c r="K15" s="24">
        <f>'FUTURE Project Impact to CAPABI'!K5</f>
        <v>0.56666666666666665</v>
      </c>
      <c r="L15" s="24">
        <f>'FUTURE Project Impact to CAPABI'!K5</f>
        <v>0.56666666666666665</v>
      </c>
    </row>
    <row r="16" spans="1:16" ht="30" customHeight="1">
      <c r="B16" s="13" t="s">
        <v>5</v>
      </c>
      <c r="C16" s="26">
        <f>SUM(C14:C15)</f>
        <v>1</v>
      </c>
      <c r="D16" s="15">
        <f t="shared" ref="D16:L16" si="2">($C$14*D14)+($C$15*D15)</f>
        <v>0.55333333333333323</v>
      </c>
      <c r="E16" s="15">
        <f t="shared" si="2"/>
        <v>0.74</v>
      </c>
      <c r="F16" s="15">
        <f t="shared" si="2"/>
        <v>0.61333333333333329</v>
      </c>
      <c r="G16" s="15">
        <f t="shared" si="2"/>
        <v>0.5</v>
      </c>
      <c r="H16" s="15">
        <f t="shared" si="2"/>
        <v>0.62666666666666659</v>
      </c>
      <c r="I16" s="27">
        <f t="shared" si="2"/>
        <v>0.23333333333333331</v>
      </c>
      <c r="J16" s="28">
        <f t="shared" si="2"/>
        <v>0.64666666666666661</v>
      </c>
      <c r="K16" s="28">
        <f t="shared" si="2"/>
        <v>0.57666666666666666</v>
      </c>
      <c r="L16" s="28">
        <f t="shared" si="2"/>
        <v>0.5099999999999999</v>
      </c>
    </row>
    <row r="17" spans="2:12" ht="10.5" customHeight="1">
      <c r="B17" s="6"/>
      <c r="C17" s="6"/>
      <c r="D17" s="6"/>
      <c r="E17" s="6"/>
      <c r="F17" s="6"/>
      <c r="G17" s="6"/>
      <c r="H17" s="6"/>
      <c r="I17" s="6"/>
      <c r="J17" s="6"/>
      <c r="K17" s="6"/>
      <c r="L17" s="6"/>
    </row>
    <row r="18" spans="2:12" ht="30" customHeight="1">
      <c r="B18" s="110" t="s">
        <v>6</v>
      </c>
      <c r="C18" s="116"/>
      <c r="D18" s="17">
        <f t="shared" ref="D18:L18" si="3">(D16-AVERAGE($D$16:$I$16))/STDEV($D$16:$I$16)</f>
        <v>5.1562492132188331E-2</v>
      </c>
      <c r="E18" s="17">
        <f t="shared" si="3"/>
        <v>1.1343748269081504</v>
      </c>
      <c r="F18" s="17">
        <f t="shared" si="3"/>
        <v>0.39960931402446198</v>
      </c>
      <c r="G18" s="17">
        <f t="shared" si="3"/>
        <v>-0.25781246066094293</v>
      </c>
      <c r="H18" s="17">
        <f t="shared" si="3"/>
        <v>0.47695305222274481</v>
      </c>
      <c r="I18" s="17">
        <f t="shared" si="3"/>
        <v>-1.8046872246266026</v>
      </c>
      <c r="J18" s="17">
        <f t="shared" si="3"/>
        <v>0.59296865952016942</v>
      </c>
      <c r="K18" s="29">
        <f t="shared" si="3"/>
        <v>0.18691403397918407</v>
      </c>
      <c r="L18" s="18">
        <f t="shared" si="3"/>
        <v>-0.19980465701223132</v>
      </c>
    </row>
  </sheetData>
  <mergeCells count="4">
    <mergeCell ref="B2:F2"/>
    <mergeCell ref="D4:E4"/>
    <mergeCell ref="B10:C10"/>
    <mergeCell ref="B18:C18"/>
  </mergeCells>
  <conditionalFormatting sqref="D10:I10 D18:L18">
    <cfRule type="colorScale" priority="1">
      <colorScale>
        <cfvo type="formula" val="-1"/>
        <cfvo type="formula" val="0"/>
        <cfvo type="formula" val="1.157273521"/>
        <color rgb="FFEA9999"/>
        <color rgb="FFFFFFFF"/>
        <color rgb="FFEA9999"/>
      </colorScale>
    </cfRule>
    <cfRule type="colorScale" priority="2">
      <colorScale>
        <cfvo type="min"/>
        <cfvo type="max"/>
        <color rgb="FFFFFFFF"/>
        <color rgb="FF57BB8A"/>
      </colorScale>
    </cfRule>
    <cfRule type="colorScale" priority="3">
      <colorScale>
        <cfvo type="min"/>
        <cfvo type="max"/>
        <color rgb="FFFFFFFF"/>
        <color rgb="FF57BB8A"/>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13"/>
  <sheetViews>
    <sheetView workbookViewId="0"/>
  </sheetViews>
  <sheetFormatPr defaultColWidth="12.7109375" defaultRowHeight="15.75" customHeight="1"/>
  <cols>
    <col min="1" max="1" width="31.85546875" customWidth="1"/>
    <col min="2" max="2" width="52.42578125" customWidth="1"/>
    <col min="3" max="5" width="13.7109375" customWidth="1"/>
    <col min="6" max="6" width="3.28515625" customWidth="1"/>
    <col min="9" max="9" width="13.42578125" customWidth="1"/>
    <col min="12" max="12" width="14" customWidth="1"/>
    <col min="13" max="13" width="40" customWidth="1"/>
    <col min="14" max="14" width="19.42578125" customWidth="1"/>
    <col min="15" max="15" width="32.140625" customWidth="1"/>
  </cols>
  <sheetData>
    <row r="1" spans="1:30" ht="13.15">
      <c r="A1" s="30"/>
      <c r="B1" s="31"/>
      <c r="K1" s="6"/>
    </row>
    <row r="2" spans="1:30" ht="21.6">
      <c r="A2" s="30"/>
      <c r="B2" s="114" t="s">
        <v>16</v>
      </c>
      <c r="C2" s="115"/>
      <c r="D2" s="115"/>
      <c r="G2" s="111" t="s">
        <v>17</v>
      </c>
      <c r="H2" s="115"/>
      <c r="I2" s="115"/>
      <c r="J2" s="115"/>
      <c r="K2" s="115"/>
      <c r="L2" s="115"/>
    </row>
    <row r="3" spans="1:30" ht="15.6">
      <c r="A3" s="30"/>
      <c r="B3" s="32"/>
      <c r="G3" s="33" t="s">
        <v>18</v>
      </c>
      <c r="H3" s="33" t="s">
        <v>19</v>
      </c>
      <c r="I3" s="33" t="s">
        <v>20</v>
      </c>
      <c r="J3" s="33" t="s">
        <v>21</v>
      </c>
      <c r="K3" s="34" t="s">
        <v>22</v>
      </c>
      <c r="L3" s="33" t="s">
        <v>23</v>
      </c>
    </row>
    <row r="4" spans="1:30" ht="30" customHeight="1">
      <c r="A4" s="30"/>
      <c r="B4" s="35" t="s">
        <v>24</v>
      </c>
      <c r="C4" s="36">
        <f t="shared" ref="C4:E4" si="0">SUMIF(C12:C23,"&gt;1")</f>
        <v>0</v>
      </c>
      <c r="D4" s="36">
        <f t="shared" si="0"/>
        <v>0</v>
      </c>
      <c r="E4" s="36">
        <f t="shared" si="0"/>
        <v>0</v>
      </c>
      <c r="F4" s="37"/>
      <c r="G4" s="38">
        <f>QUARTILE($C$4:$E$4, 1)</f>
        <v>0</v>
      </c>
      <c r="H4" s="38">
        <f>QUARTILE($C$4:$E$4, 2)</f>
        <v>0</v>
      </c>
      <c r="I4" s="38">
        <f>QUARTILE($C$4:$E$4, 3)</f>
        <v>0</v>
      </c>
      <c r="J4" s="38">
        <f>QUARTILE($C$4:$E$4, 4)</f>
        <v>0</v>
      </c>
      <c r="K4" s="39">
        <f>AVERAGE(C4:E4)</f>
        <v>0</v>
      </c>
      <c r="L4" s="39">
        <f>STDEV(C4:E4)</f>
        <v>0</v>
      </c>
      <c r="M4" s="37"/>
      <c r="N4" s="37"/>
      <c r="O4" s="37"/>
      <c r="P4" s="37"/>
      <c r="Q4" s="37"/>
      <c r="R4" s="37"/>
      <c r="S4" s="37"/>
      <c r="T4" s="37"/>
      <c r="U4" s="37"/>
      <c r="V4" s="37"/>
      <c r="W4" s="37"/>
      <c r="X4" s="37"/>
      <c r="Y4" s="37"/>
      <c r="Z4" s="37"/>
      <c r="AA4" s="37"/>
      <c r="AB4" s="37"/>
      <c r="AC4" s="37"/>
      <c r="AD4" s="37"/>
    </row>
    <row r="5" spans="1:30" ht="30" customHeight="1">
      <c r="A5" s="30"/>
      <c r="B5" s="40" t="s">
        <v>25</v>
      </c>
      <c r="C5" s="41">
        <f t="shared" ref="C5:E5" si="1">C4/(COUNT(C12:C23)*3)</f>
        <v>0</v>
      </c>
      <c r="D5" s="41">
        <f t="shared" si="1"/>
        <v>0</v>
      </c>
      <c r="E5" s="41">
        <f t="shared" si="1"/>
        <v>0</v>
      </c>
      <c r="F5" s="37"/>
      <c r="G5" s="37"/>
      <c r="H5" s="37"/>
      <c r="I5" s="37"/>
      <c r="J5" s="37"/>
      <c r="K5" s="6"/>
      <c r="L5" s="37"/>
      <c r="M5" s="37"/>
      <c r="N5" s="37"/>
      <c r="O5" s="37"/>
      <c r="P5" s="37"/>
      <c r="Q5" s="37"/>
      <c r="R5" s="37"/>
      <c r="S5" s="37"/>
      <c r="T5" s="37"/>
      <c r="U5" s="37"/>
      <c r="V5" s="37"/>
      <c r="W5" s="37"/>
      <c r="X5" s="37"/>
      <c r="Y5" s="37"/>
      <c r="Z5" s="37"/>
      <c r="AA5" s="37"/>
      <c r="AB5" s="37"/>
      <c r="AC5" s="37"/>
      <c r="AD5" s="37"/>
    </row>
    <row r="6" spans="1:30" ht="30" customHeight="1">
      <c r="A6" s="30"/>
      <c r="B6" s="40" t="s">
        <v>26</v>
      </c>
      <c r="C6" s="41">
        <f t="shared" ref="C6:E6" si="2">COUNTIF(C12:C23,"3")/COUNT(C12:C23)</f>
        <v>0</v>
      </c>
      <c r="D6" s="41">
        <f t="shared" si="2"/>
        <v>0</v>
      </c>
      <c r="E6" s="41">
        <f t="shared" si="2"/>
        <v>0</v>
      </c>
      <c r="F6" s="37"/>
      <c r="G6" s="37"/>
      <c r="H6" s="37"/>
      <c r="I6" s="37"/>
      <c r="J6" s="37"/>
      <c r="K6" s="6"/>
      <c r="L6" s="37"/>
      <c r="M6" s="37"/>
      <c r="N6" s="37"/>
      <c r="O6" s="37"/>
      <c r="P6" s="37"/>
      <c r="Q6" s="37"/>
      <c r="R6" s="37"/>
      <c r="S6" s="37"/>
      <c r="T6" s="37"/>
      <c r="U6" s="37"/>
      <c r="V6" s="37"/>
      <c r="W6" s="37"/>
      <c r="X6" s="37"/>
      <c r="Y6" s="37"/>
      <c r="Z6" s="37"/>
      <c r="AA6" s="37"/>
      <c r="AB6" s="37"/>
      <c r="AC6" s="37"/>
      <c r="AD6" s="37"/>
    </row>
    <row r="7" spans="1:30" ht="30" customHeight="1">
      <c r="A7" s="30"/>
      <c r="B7" s="40" t="s">
        <v>27</v>
      </c>
      <c r="C7" s="41">
        <f t="shared" ref="C7:E7" si="3">COUNTIF(C12:C23,"2")/COUNT(C12:C23)</f>
        <v>0</v>
      </c>
      <c r="D7" s="41">
        <f t="shared" si="3"/>
        <v>0</v>
      </c>
      <c r="E7" s="41">
        <f t="shared" si="3"/>
        <v>0</v>
      </c>
      <c r="F7" s="37"/>
      <c r="G7" s="37"/>
      <c r="H7" s="37"/>
      <c r="I7" s="37"/>
      <c r="J7" s="37"/>
      <c r="K7" s="6"/>
      <c r="L7" s="37"/>
      <c r="M7" s="37"/>
      <c r="N7" s="37"/>
      <c r="O7" s="37"/>
      <c r="P7" s="37"/>
      <c r="Q7" s="37"/>
      <c r="R7" s="37"/>
      <c r="S7" s="37"/>
      <c r="T7" s="37"/>
      <c r="U7" s="37"/>
      <c r="V7" s="37"/>
      <c r="W7" s="37"/>
      <c r="X7" s="37"/>
      <c r="Y7" s="37"/>
      <c r="Z7" s="37"/>
      <c r="AA7" s="37"/>
      <c r="AB7" s="37"/>
      <c r="AC7" s="37"/>
      <c r="AD7" s="37"/>
    </row>
    <row r="8" spans="1:30" ht="30" customHeight="1">
      <c r="A8" s="30"/>
      <c r="B8" s="42" t="s">
        <v>6</v>
      </c>
      <c r="C8" s="43" t="e">
        <f t="shared" ref="C8:E8" si="4">(C4-$K$4)/$L$4</f>
        <v>#DIV/0!</v>
      </c>
      <c r="D8" s="43" t="e">
        <f t="shared" si="4"/>
        <v>#DIV/0!</v>
      </c>
      <c r="E8" s="43" t="e">
        <f t="shared" si="4"/>
        <v>#DIV/0!</v>
      </c>
      <c r="F8" s="37"/>
      <c r="G8" s="37"/>
      <c r="H8" s="37"/>
      <c r="I8" s="37"/>
      <c r="J8" s="37"/>
      <c r="K8" s="6"/>
      <c r="L8" s="37"/>
      <c r="M8" s="37"/>
      <c r="N8" s="37"/>
      <c r="O8" s="37"/>
      <c r="P8" s="37"/>
      <c r="Q8" s="37"/>
      <c r="R8" s="37"/>
      <c r="S8" s="37"/>
      <c r="T8" s="37"/>
      <c r="U8" s="37"/>
      <c r="V8" s="37"/>
      <c r="W8" s="37"/>
      <c r="X8" s="37"/>
      <c r="Y8" s="37"/>
      <c r="Z8" s="37"/>
      <c r="AA8" s="37"/>
      <c r="AB8" s="37"/>
      <c r="AC8" s="37"/>
      <c r="AD8" s="37"/>
    </row>
    <row r="9" spans="1:30" ht="13.15">
      <c r="A9" s="30"/>
      <c r="B9" s="31"/>
      <c r="K9" s="6"/>
    </row>
    <row r="10" spans="1:30" ht="13.15">
      <c r="A10" s="30"/>
      <c r="B10" s="31"/>
      <c r="K10" s="6"/>
    </row>
    <row r="11" spans="1:30" ht="27.6">
      <c r="A11" s="44" t="s">
        <v>3</v>
      </c>
      <c r="B11" s="44" t="s">
        <v>28</v>
      </c>
      <c r="C11" s="3"/>
      <c r="D11" s="3"/>
      <c r="E11" s="45"/>
      <c r="G11" s="46" t="s">
        <v>29</v>
      </c>
      <c r="H11" s="47" t="s">
        <v>30</v>
      </c>
      <c r="I11" s="47" t="s">
        <v>31</v>
      </c>
      <c r="J11" s="48" t="s">
        <v>32</v>
      </c>
      <c r="K11" s="5"/>
      <c r="M11" s="49"/>
      <c r="N11" s="49"/>
      <c r="O11" s="49"/>
      <c r="P11" s="49"/>
      <c r="Q11" s="49"/>
      <c r="R11" s="49"/>
      <c r="S11" s="49"/>
      <c r="T11" s="49"/>
      <c r="U11" s="49"/>
      <c r="V11" s="49"/>
      <c r="W11" s="49"/>
      <c r="X11" s="49"/>
      <c r="Y11" s="49"/>
      <c r="Z11" s="49"/>
      <c r="AA11" s="49"/>
      <c r="AB11" s="49"/>
      <c r="AC11" s="49"/>
      <c r="AD11" s="49"/>
    </row>
    <row r="12" spans="1:30" ht="56.25" customHeight="1">
      <c r="A12" s="50" t="s">
        <v>33</v>
      </c>
      <c r="B12" s="51" t="s">
        <v>34</v>
      </c>
      <c r="C12" s="52">
        <v>0</v>
      </c>
      <c r="D12" s="52">
        <v>0</v>
      </c>
      <c r="E12" s="52">
        <v>0</v>
      </c>
      <c r="F12" s="53"/>
      <c r="G12" s="54">
        <f t="shared" ref="G12:G23" si="5">SUM(C12:E12)</f>
        <v>0</v>
      </c>
      <c r="H12" s="24">
        <f t="shared" ref="H12:H23" si="6">COUNTIF(C12:E12, "3")/COUNT(C12:E12)</f>
        <v>0</v>
      </c>
      <c r="I12" s="24">
        <f t="shared" ref="I12:I23" si="7">COUNTIF(C12:E12, "2")/COUNT(C12:E12)</f>
        <v>0</v>
      </c>
      <c r="J12" s="55" t="e">
        <f t="shared" ref="J12:J23" si="8">(G12-$G$27)/$G$28</f>
        <v>#DIV/0!</v>
      </c>
      <c r="K12" s="56"/>
      <c r="L12" s="57"/>
      <c r="M12" s="58"/>
      <c r="N12" s="58"/>
      <c r="O12" s="58"/>
      <c r="P12" s="58"/>
      <c r="Q12" s="58"/>
      <c r="R12" s="58"/>
      <c r="S12" s="58"/>
      <c r="T12" s="58"/>
      <c r="U12" s="58"/>
      <c r="V12" s="58"/>
      <c r="W12" s="58"/>
      <c r="X12" s="58"/>
      <c r="Y12" s="58"/>
      <c r="Z12" s="58"/>
      <c r="AA12" s="58"/>
      <c r="AB12" s="58"/>
      <c r="AC12" s="58"/>
      <c r="AD12" s="58"/>
    </row>
    <row r="13" spans="1:30" ht="56.25" customHeight="1">
      <c r="A13" s="50" t="s">
        <v>35</v>
      </c>
      <c r="B13" s="51" t="s">
        <v>36</v>
      </c>
      <c r="C13" s="52">
        <v>0</v>
      </c>
      <c r="D13" s="52">
        <v>0</v>
      </c>
      <c r="E13" s="52">
        <v>0</v>
      </c>
      <c r="F13" s="53"/>
      <c r="G13" s="54">
        <f t="shared" si="5"/>
        <v>0</v>
      </c>
      <c r="H13" s="24">
        <f t="shared" si="6"/>
        <v>0</v>
      </c>
      <c r="I13" s="24">
        <f t="shared" si="7"/>
        <v>0</v>
      </c>
      <c r="J13" s="55" t="e">
        <f t="shared" si="8"/>
        <v>#DIV/0!</v>
      </c>
      <c r="K13" s="56"/>
      <c r="L13" s="57"/>
      <c r="M13" s="58"/>
      <c r="N13" s="58"/>
      <c r="O13" s="58"/>
      <c r="P13" s="58"/>
      <c r="Q13" s="58"/>
      <c r="R13" s="58"/>
      <c r="S13" s="58"/>
      <c r="T13" s="58"/>
      <c r="U13" s="58"/>
      <c r="V13" s="58"/>
      <c r="W13" s="58"/>
      <c r="X13" s="58"/>
      <c r="Y13" s="58"/>
      <c r="Z13" s="58"/>
      <c r="AA13" s="58"/>
      <c r="AB13" s="58"/>
      <c r="AC13" s="58"/>
      <c r="AD13" s="58"/>
    </row>
    <row r="14" spans="1:30" ht="56.25" customHeight="1">
      <c r="A14" s="50" t="s">
        <v>37</v>
      </c>
      <c r="B14" s="51" t="s">
        <v>38</v>
      </c>
      <c r="C14" s="52">
        <v>0</v>
      </c>
      <c r="D14" s="52">
        <v>0</v>
      </c>
      <c r="E14" s="52">
        <v>0</v>
      </c>
      <c r="F14" s="53"/>
      <c r="G14" s="54">
        <f t="shared" si="5"/>
        <v>0</v>
      </c>
      <c r="H14" s="24">
        <f t="shared" si="6"/>
        <v>0</v>
      </c>
      <c r="I14" s="24">
        <f t="shared" si="7"/>
        <v>0</v>
      </c>
      <c r="J14" s="55" t="e">
        <f t="shared" si="8"/>
        <v>#DIV/0!</v>
      </c>
      <c r="K14" s="56"/>
      <c r="L14" s="57"/>
      <c r="M14" s="58"/>
      <c r="N14" s="58"/>
      <c r="O14" s="58"/>
      <c r="P14" s="58"/>
      <c r="Q14" s="58"/>
      <c r="R14" s="58"/>
      <c r="S14" s="58"/>
      <c r="T14" s="58"/>
      <c r="U14" s="58"/>
      <c r="V14" s="58"/>
      <c r="W14" s="58"/>
      <c r="X14" s="58"/>
      <c r="Y14" s="58"/>
      <c r="Z14" s="58"/>
      <c r="AA14" s="58"/>
      <c r="AB14" s="58"/>
      <c r="AC14" s="58"/>
      <c r="AD14" s="58"/>
    </row>
    <row r="15" spans="1:30" ht="56.25" customHeight="1">
      <c r="A15" s="50" t="s">
        <v>39</v>
      </c>
      <c r="B15" s="51" t="s">
        <v>40</v>
      </c>
      <c r="C15" s="52">
        <v>0</v>
      </c>
      <c r="D15" s="52">
        <v>0</v>
      </c>
      <c r="E15" s="52">
        <v>0</v>
      </c>
      <c r="F15" s="53"/>
      <c r="G15" s="54">
        <f t="shared" si="5"/>
        <v>0</v>
      </c>
      <c r="H15" s="24">
        <f t="shared" si="6"/>
        <v>0</v>
      </c>
      <c r="I15" s="24">
        <f t="shared" si="7"/>
        <v>0</v>
      </c>
      <c r="J15" s="55" t="e">
        <f t="shared" si="8"/>
        <v>#DIV/0!</v>
      </c>
      <c r="K15" s="56"/>
      <c r="L15" s="57"/>
      <c r="M15" s="58"/>
      <c r="N15" s="58"/>
      <c r="O15" s="58"/>
      <c r="P15" s="58"/>
      <c r="Q15" s="58"/>
      <c r="R15" s="58"/>
      <c r="S15" s="58"/>
      <c r="T15" s="58"/>
      <c r="U15" s="58"/>
      <c r="V15" s="58"/>
      <c r="W15" s="58"/>
      <c r="X15" s="58"/>
      <c r="Y15" s="58"/>
      <c r="Z15" s="58"/>
      <c r="AA15" s="58"/>
      <c r="AB15" s="58"/>
      <c r="AC15" s="58"/>
      <c r="AD15" s="58"/>
    </row>
    <row r="16" spans="1:30" ht="56.25" customHeight="1">
      <c r="A16" s="50" t="s">
        <v>41</v>
      </c>
      <c r="B16" s="51" t="s">
        <v>42</v>
      </c>
      <c r="C16" s="52">
        <v>0</v>
      </c>
      <c r="D16" s="52">
        <v>0</v>
      </c>
      <c r="E16" s="52">
        <v>0</v>
      </c>
      <c r="F16" s="53"/>
      <c r="G16" s="54">
        <f t="shared" si="5"/>
        <v>0</v>
      </c>
      <c r="H16" s="24">
        <f t="shared" si="6"/>
        <v>0</v>
      </c>
      <c r="I16" s="24">
        <f t="shared" si="7"/>
        <v>0</v>
      </c>
      <c r="J16" s="55" t="e">
        <f t="shared" si="8"/>
        <v>#DIV/0!</v>
      </c>
      <c r="K16" s="56"/>
      <c r="L16" s="57"/>
      <c r="M16" s="58"/>
      <c r="N16" s="58"/>
      <c r="O16" s="58"/>
      <c r="P16" s="58"/>
      <c r="Q16" s="58"/>
      <c r="R16" s="58"/>
      <c r="S16" s="58"/>
      <c r="T16" s="58"/>
      <c r="U16" s="58"/>
      <c r="V16" s="58"/>
      <c r="W16" s="58"/>
      <c r="X16" s="58"/>
      <c r="Y16" s="58"/>
      <c r="Z16" s="58"/>
      <c r="AA16" s="58"/>
      <c r="AB16" s="58"/>
      <c r="AC16" s="58"/>
      <c r="AD16" s="58"/>
    </row>
    <row r="17" spans="1:30" ht="56.25" customHeight="1">
      <c r="A17" s="50" t="s">
        <v>43</v>
      </c>
      <c r="B17" s="51" t="s">
        <v>44</v>
      </c>
      <c r="C17" s="52">
        <v>0</v>
      </c>
      <c r="D17" s="52">
        <v>0</v>
      </c>
      <c r="E17" s="52">
        <v>0</v>
      </c>
      <c r="F17" s="53"/>
      <c r="G17" s="54">
        <f t="shared" si="5"/>
        <v>0</v>
      </c>
      <c r="H17" s="24">
        <f t="shared" si="6"/>
        <v>0</v>
      </c>
      <c r="I17" s="24">
        <f t="shared" si="7"/>
        <v>0</v>
      </c>
      <c r="J17" s="55" t="e">
        <f t="shared" si="8"/>
        <v>#DIV/0!</v>
      </c>
      <c r="K17" s="56"/>
      <c r="L17" s="57"/>
      <c r="M17" s="58"/>
      <c r="N17" s="58"/>
      <c r="O17" s="58"/>
      <c r="P17" s="58"/>
      <c r="Q17" s="58"/>
      <c r="R17" s="58"/>
      <c r="S17" s="58"/>
      <c r="T17" s="58"/>
      <c r="U17" s="58"/>
      <c r="V17" s="58"/>
      <c r="W17" s="58"/>
      <c r="X17" s="58"/>
      <c r="Y17" s="58"/>
      <c r="Z17" s="58"/>
      <c r="AA17" s="58"/>
      <c r="AB17" s="58"/>
      <c r="AC17" s="58"/>
      <c r="AD17" s="58"/>
    </row>
    <row r="18" spans="1:30" ht="56.25" customHeight="1">
      <c r="A18" s="50" t="s">
        <v>45</v>
      </c>
      <c r="B18" s="51" t="s">
        <v>46</v>
      </c>
      <c r="C18" s="52">
        <v>0</v>
      </c>
      <c r="D18" s="52">
        <v>0</v>
      </c>
      <c r="E18" s="52">
        <v>0</v>
      </c>
      <c r="F18" s="53"/>
      <c r="G18" s="54">
        <f t="shared" si="5"/>
        <v>0</v>
      </c>
      <c r="H18" s="24">
        <f t="shared" si="6"/>
        <v>0</v>
      </c>
      <c r="I18" s="24">
        <f t="shared" si="7"/>
        <v>0</v>
      </c>
      <c r="J18" s="55" t="e">
        <f t="shared" si="8"/>
        <v>#DIV/0!</v>
      </c>
      <c r="K18" s="56"/>
      <c r="L18" s="57"/>
      <c r="M18" s="58"/>
      <c r="N18" s="58"/>
      <c r="O18" s="58"/>
      <c r="P18" s="58"/>
      <c r="Q18" s="58"/>
      <c r="R18" s="58"/>
      <c r="S18" s="58"/>
      <c r="T18" s="58"/>
      <c r="U18" s="58"/>
      <c r="V18" s="58"/>
      <c r="W18" s="58"/>
      <c r="X18" s="58"/>
      <c r="Y18" s="58"/>
      <c r="Z18" s="58"/>
      <c r="AA18" s="58"/>
      <c r="AB18" s="58"/>
      <c r="AC18" s="58"/>
      <c r="AD18" s="58"/>
    </row>
    <row r="19" spans="1:30" ht="56.25" customHeight="1">
      <c r="A19" s="50" t="s">
        <v>47</v>
      </c>
      <c r="B19" s="51" t="s">
        <v>48</v>
      </c>
      <c r="C19" s="52">
        <v>0</v>
      </c>
      <c r="D19" s="52">
        <v>0</v>
      </c>
      <c r="E19" s="52">
        <v>0</v>
      </c>
      <c r="F19" s="53"/>
      <c r="G19" s="54">
        <f t="shared" si="5"/>
        <v>0</v>
      </c>
      <c r="H19" s="24">
        <f t="shared" si="6"/>
        <v>0</v>
      </c>
      <c r="I19" s="24">
        <f t="shared" si="7"/>
        <v>0</v>
      </c>
      <c r="J19" s="55" t="e">
        <f t="shared" si="8"/>
        <v>#DIV/0!</v>
      </c>
      <c r="K19" s="56"/>
      <c r="L19" s="57"/>
      <c r="M19" s="58"/>
      <c r="N19" s="58"/>
      <c r="O19" s="58"/>
      <c r="P19" s="58"/>
      <c r="Q19" s="58"/>
      <c r="R19" s="58"/>
      <c r="S19" s="58"/>
      <c r="T19" s="58"/>
      <c r="U19" s="58"/>
      <c r="V19" s="58"/>
      <c r="W19" s="58"/>
      <c r="X19" s="58"/>
      <c r="Y19" s="58"/>
      <c r="Z19" s="58"/>
      <c r="AA19" s="58"/>
      <c r="AB19" s="58"/>
      <c r="AC19" s="58"/>
      <c r="AD19" s="58"/>
    </row>
    <row r="20" spans="1:30" ht="56.25" customHeight="1">
      <c r="A20" s="50" t="s">
        <v>49</v>
      </c>
      <c r="B20" s="51" t="s">
        <v>50</v>
      </c>
      <c r="C20" s="52">
        <v>0</v>
      </c>
      <c r="D20" s="52">
        <v>0</v>
      </c>
      <c r="E20" s="52">
        <v>0</v>
      </c>
      <c r="F20" s="53"/>
      <c r="G20" s="54">
        <f t="shared" si="5"/>
        <v>0</v>
      </c>
      <c r="H20" s="24">
        <f t="shared" si="6"/>
        <v>0</v>
      </c>
      <c r="I20" s="24">
        <f t="shared" si="7"/>
        <v>0</v>
      </c>
      <c r="J20" s="55" t="e">
        <f t="shared" si="8"/>
        <v>#DIV/0!</v>
      </c>
      <c r="K20" s="56"/>
      <c r="L20" s="57"/>
      <c r="M20" s="58"/>
      <c r="N20" s="58"/>
      <c r="O20" s="58"/>
      <c r="P20" s="58"/>
      <c r="Q20" s="58"/>
      <c r="R20" s="58"/>
      <c r="S20" s="58"/>
      <c r="T20" s="58"/>
      <c r="U20" s="58"/>
      <c r="V20" s="58"/>
      <c r="W20" s="58"/>
      <c r="X20" s="58"/>
      <c r="Y20" s="58"/>
      <c r="Z20" s="58"/>
      <c r="AA20" s="58"/>
      <c r="AB20" s="58"/>
      <c r="AC20" s="58"/>
      <c r="AD20" s="58"/>
    </row>
    <row r="21" spans="1:30" ht="56.25" customHeight="1">
      <c r="A21" s="50" t="s">
        <v>51</v>
      </c>
      <c r="B21" s="51" t="s">
        <v>52</v>
      </c>
      <c r="C21" s="52">
        <v>0</v>
      </c>
      <c r="D21" s="52">
        <v>0</v>
      </c>
      <c r="E21" s="52">
        <v>0</v>
      </c>
      <c r="F21" s="53"/>
      <c r="G21" s="54">
        <f t="shared" si="5"/>
        <v>0</v>
      </c>
      <c r="H21" s="24">
        <f t="shared" si="6"/>
        <v>0</v>
      </c>
      <c r="I21" s="24">
        <f t="shared" si="7"/>
        <v>0</v>
      </c>
      <c r="J21" s="55" t="e">
        <f t="shared" si="8"/>
        <v>#DIV/0!</v>
      </c>
      <c r="K21" s="56"/>
      <c r="L21" s="57"/>
      <c r="M21" s="58"/>
      <c r="N21" s="58"/>
      <c r="O21" s="58"/>
      <c r="P21" s="58"/>
      <c r="Q21" s="58"/>
      <c r="R21" s="58"/>
      <c r="S21" s="58"/>
      <c r="T21" s="58"/>
      <c r="U21" s="58"/>
      <c r="V21" s="58"/>
      <c r="W21" s="58"/>
      <c r="X21" s="58"/>
      <c r="Y21" s="58"/>
      <c r="Z21" s="58"/>
      <c r="AA21" s="58"/>
      <c r="AB21" s="58"/>
      <c r="AC21" s="58"/>
      <c r="AD21" s="58"/>
    </row>
    <row r="22" spans="1:30" ht="56.25" customHeight="1">
      <c r="A22" s="50" t="s">
        <v>53</v>
      </c>
      <c r="B22" s="51" t="s">
        <v>54</v>
      </c>
      <c r="C22" s="52">
        <v>0</v>
      </c>
      <c r="D22" s="52">
        <v>0</v>
      </c>
      <c r="E22" s="52">
        <v>0</v>
      </c>
      <c r="F22" s="53"/>
      <c r="G22" s="54">
        <f t="shared" si="5"/>
        <v>0</v>
      </c>
      <c r="H22" s="24">
        <f t="shared" si="6"/>
        <v>0</v>
      </c>
      <c r="I22" s="24">
        <f t="shared" si="7"/>
        <v>0</v>
      </c>
      <c r="J22" s="55" t="e">
        <f t="shared" si="8"/>
        <v>#DIV/0!</v>
      </c>
      <c r="K22" s="56"/>
      <c r="L22" s="57"/>
      <c r="M22" s="58"/>
      <c r="N22" s="58"/>
      <c r="O22" s="58"/>
      <c r="P22" s="58"/>
      <c r="Q22" s="58"/>
      <c r="R22" s="58"/>
      <c r="S22" s="58"/>
      <c r="T22" s="58"/>
      <c r="U22" s="58"/>
      <c r="V22" s="58"/>
      <c r="W22" s="58"/>
      <c r="X22" s="58"/>
      <c r="Y22" s="58"/>
      <c r="Z22" s="58"/>
      <c r="AA22" s="58"/>
      <c r="AB22" s="58"/>
      <c r="AC22" s="58"/>
      <c r="AD22" s="58"/>
    </row>
    <row r="23" spans="1:30" ht="56.25" customHeight="1">
      <c r="A23" s="50" t="s">
        <v>55</v>
      </c>
      <c r="B23" s="51" t="s">
        <v>56</v>
      </c>
      <c r="C23" s="52">
        <v>0</v>
      </c>
      <c r="D23" s="52">
        <v>0</v>
      </c>
      <c r="E23" s="52">
        <v>0</v>
      </c>
      <c r="F23" s="53"/>
      <c r="G23" s="54">
        <f t="shared" si="5"/>
        <v>0</v>
      </c>
      <c r="H23" s="24">
        <f t="shared" si="6"/>
        <v>0</v>
      </c>
      <c r="I23" s="24">
        <f t="shared" si="7"/>
        <v>0</v>
      </c>
      <c r="J23" s="55" t="e">
        <f t="shared" si="8"/>
        <v>#DIV/0!</v>
      </c>
      <c r="K23" s="56"/>
      <c r="L23" s="57"/>
      <c r="M23" s="59"/>
      <c r="N23" s="59"/>
      <c r="O23" s="59"/>
      <c r="P23" s="59"/>
      <c r="Q23" s="57"/>
      <c r="R23" s="57"/>
      <c r="S23" s="37"/>
      <c r="T23" s="37"/>
      <c r="U23" s="37"/>
      <c r="V23" s="37"/>
      <c r="W23" s="37"/>
      <c r="X23" s="37"/>
      <c r="Y23" s="37"/>
      <c r="Z23" s="37"/>
      <c r="AA23" s="37"/>
      <c r="AB23" s="37"/>
      <c r="AC23" s="37"/>
      <c r="AD23" s="37"/>
    </row>
    <row r="24" spans="1:30" ht="15">
      <c r="A24" s="30"/>
      <c r="B24" s="31"/>
      <c r="L24" s="60"/>
      <c r="M24" s="59"/>
      <c r="N24" s="59"/>
      <c r="O24" s="59"/>
      <c r="P24" s="59"/>
      <c r="Q24" s="60"/>
      <c r="R24" s="60"/>
    </row>
    <row r="25" spans="1:30" ht="15">
      <c r="A25" s="30"/>
      <c r="B25" s="31"/>
      <c r="G25" s="112" t="s">
        <v>57</v>
      </c>
      <c r="H25" s="115"/>
      <c r="I25" s="115"/>
      <c r="J25" s="115"/>
      <c r="K25" s="115"/>
      <c r="L25" s="61"/>
      <c r="M25" s="60"/>
      <c r="N25" s="60"/>
      <c r="O25" s="60"/>
      <c r="P25" s="60"/>
    </row>
    <row r="26" spans="1:30" ht="15">
      <c r="A26" s="30"/>
      <c r="B26" s="31"/>
      <c r="G26" s="62"/>
      <c r="H26" s="62"/>
      <c r="I26" s="62"/>
      <c r="J26" s="62" t="s">
        <v>18</v>
      </c>
      <c r="K26" s="63">
        <f>QUARTILE($G$12:$G$23, 1)</f>
        <v>0</v>
      </c>
      <c r="L26" s="61"/>
    </row>
    <row r="27" spans="1:30" ht="13.15">
      <c r="A27" s="30"/>
      <c r="B27" s="31"/>
      <c r="G27" s="64">
        <f>AVERAGE(G12:G23)</f>
        <v>0</v>
      </c>
      <c r="H27" s="62" t="s">
        <v>58</v>
      </c>
      <c r="I27" s="62"/>
      <c r="J27" s="62" t="s">
        <v>19</v>
      </c>
      <c r="K27" s="63">
        <f>QUARTILE($G$12:$G$23, 2)</f>
        <v>0</v>
      </c>
    </row>
    <row r="28" spans="1:30" ht="13.15">
      <c r="A28" s="30"/>
      <c r="B28" s="31"/>
      <c r="G28" s="64">
        <f>STDEV(G12:G23)</f>
        <v>0</v>
      </c>
      <c r="H28" s="62" t="s">
        <v>23</v>
      </c>
      <c r="I28" s="62"/>
      <c r="J28" s="62" t="s">
        <v>20</v>
      </c>
      <c r="K28" s="63">
        <f>QUARTILE($G$12:$G$23, 3)</f>
        <v>0</v>
      </c>
    </row>
    <row r="29" spans="1:30" ht="13.15">
      <c r="A29" s="30"/>
      <c r="B29" s="31"/>
      <c r="G29" s="62"/>
      <c r="H29" s="62"/>
      <c r="I29" s="62"/>
      <c r="J29" s="62" t="s">
        <v>21</v>
      </c>
      <c r="K29" s="63">
        <f>QUARTILE($G$12:$G$23, 4)</f>
        <v>0</v>
      </c>
    </row>
    <row r="30" spans="1:30" ht="13.15">
      <c r="A30" s="30"/>
      <c r="B30" s="31"/>
      <c r="K30" s="6"/>
    </row>
    <row r="31" spans="1:30" ht="13.15">
      <c r="A31" s="30"/>
      <c r="B31" s="31"/>
      <c r="K31" s="6"/>
    </row>
    <row r="32" spans="1:30" ht="13.15">
      <c r="A32" s="30"/>
      <c r="B32" s="31"/>
      <c r="K32" s="6"/>
    </row>
    <row r="33" spans="1:11" ht="13.15">
      <c r="A33" s="30"/>
      <c r="B33" s="31"/>
      <c r="K33" s="6"/>
    </row>
    <row r="34" spans="1:11" ht="13.15">
      <c r="A34" s="30"/>
      <c r="B34" s="31"/>
      <c r="K34" s="6"/>
    </row>
    <row r="35" spans="1:11" ht="13.15">
      <c r="A35" s="30"/>
      <c r="B35" s="31"/>
      <c r="K35" s="6"/>
    </row>
    <row r="36" spans="1:11" ht="13.15">
      <c r="A36" s="30"/>
      <c r="B36" s="31"/>
      <c r="K36" s="6"/>
    </row>
    <row r="37" spans="1:11" ht="13.15">
      <c r="A37" s="30"/>
      <c r="B37" s="31"/>
      <c r="K37" s="6"/>
    </row>
    <row r="38" spans="1:11" ht="13.15">
      <c r="A38" s="30"/>
      <c r="B38" s="31"/>
      <c r="K38" s="6"/>
    </row>
    <row r="39" spans="1:11" ht="13.15">
      <c r="A39" s="30"/>
      <c r="B39" s="31"/>
      <c r="K39" s="6"/>
    </row>
    <row r="40" spans="1:11" ht="13.15">
      <c r="A40" s="30"/>
      <c r="B40" s="31"/>
      <c r="K40" s="6"/>
    </row>
    <row r="41" spans="1:11" ht="13.15">
      <c r="A41" s="30"/>
      <c r="B41" s="31"/>
      <c r="K41" s="6"/>
    </row>
    <row r="42" spans="1:11" ht="13.15">
      <c r="A42" s="30"/>
      <c r="B42" s="31"/>
      <c r="K42" s="6"/>
    </row>
    <row r="43" spans="1:11" ht="13.15">
      <c r="A43" s="30"/>
      <c r="B43" s="31"/>
      <c r="K43" s="6"/>
    </row>
    <row r="44" spans="1:11" ht="13.15">
      <c r="A44" s="30"/>
      <c r="B44" s="31"/>
      <c r="K44" s="6"/>
    </row>
    <row r="45" spans="1:11" ht="13.15">
      <c r="A45" s="30"/>
      <c r="B45" s="31"/>
      <c r="K45" s="6"/>
    </row>
    <row r="46" spans="1:11" ht="13.15">
      <c r="A46" s="30"/>
      <c r="B46" s="31"/>
      <c r="K46" s="6"/>
    </row>
    <row r="47" spans="1:11" ht="13.15">
      <c r="A47" s="30"/>
      <c r="B47" s="31"/>
      <c r="K47" s="6"/>
    </row>
    <row r="48" spans="1:11" ht="13.15">
      <c r="A48" s="30"/>
      <c r="B48" s="31"/>
      <c r="K48" s="6"/>
    </row>
    <row r="49" spans="1:11" ht="13.15">
      <c r="A49" s="30"/>
      <c r="B49" s="31"/>
      <c r="K49" s="6"/>
    </row>
    <row r="50" spans="1:11" ht="13.15">
      <c r="A50" s="30"/>
      <c r="B50" s="31"/>
      <c r="K50" s="6"/>
    </row>
    <row r="51" spans="1:11" ht="13.15">
      <c r="A51" s="30"/>
      <c r="B51" s="31"/>
      <c r="K51" s="6"/>
    </row>
    <row r="52" spans="1:11" ht="13.15">
      <c r="A52" s="30"/>
      <c r="B52" s="31"/>
      <c r="K52" s="6"/>
    </row>
    <row r="53" spans="1:11" ht="13.15">
      <c r="A53" s="30"/>
      <c r="B53" s="31"/>
      <c r="K53" s="6"/>
    </row>
    <row r="54" spans="1:11" ht="13.15">
      <c r="A54" s="30"/>
      <c r="B54" s="31"/>
      <c r="K54" s="6"/>
    </row>
    <row r="55" spans="1:11" ht="13.15">
      <c r="A55" s="30"/>
      <c r="B55" s="31"/>
      <c r="K55" s="6"/>
    </row>
    <row r="56" spans="1:11" ht="13.15">
      <c r="A56" s="30"/>
      <c r="B56" s="31"/>
      <c r="K56" s="6"/>
    </row>
    <row r="57" spans="1:11" ht="13.15">
      <c r="A57" s="30"/>
      <c r="B57" s="31"/>
      <c r="K57" s="6"/>
    </row>
    <row r="58" spans="1:11" ht="13.15">
      <c r="A58" s="30"/>
      <c r="B58" s="31"/>
      <c r="K58" s="6"/>
    </row>
    <row r="59" spans="1:11" ht="13.15">
      <c r="A59" s="30"/>
      <c r="B59" s="31"/>
      <c r="K59" s="6"/>
    </row>
    <row r="60" spans="1:11" ht="13.15">
      <c r="A60" s="30"/>
      <c r="B60" s="31"/>
      <c r="K60" s="6"/>
    </row>
    <row r="61" spans="1:11" ht="13.15">
      <c r="A61" s="30"/>
      <c r="B61" s="31"/>
      <c r="K61" s="6"/>
    </row>
    <row r="62" spans="1:11" ht="13.15">
      <c r="A62" s="30"/>
      <c r="B62" s="31"/>
      <c r="K62" s="6"/>
    </row>
    <row r="63" spans="1:11" ht="13.15">
      <c r="A63" s="30"/>
      <c r="B63" s="31"/>
      <c r="K63" s="6"/>
    </row>
    <row r="64" spans="1:11" ht="13.15">
      <c r="A64" s="30"/>
      <c r="B64" s="31"/>
      <c r="K64" s="6"/>
    </row>
    <row r="65" spans="1:11" ht="13.15">
      <c r="A65" s="30"/>
      <c r="B65" s="31"/>
      <c r="K65" s="6"/>
    </row>
    <row r="66" spans="1:11" ht="13.15">
      <c r="A66" s="30"/>
      <c r="B66" s="31"/>
      <c r="K66" s="6"/>
    </row>
    <row r="67" spans="1:11" ht="13.15">
      <c r="A67" s="30"/>
      <c r="B67" s="31"/>
      <c r="K67" s="6"/>
    </row>
    <row r="68" spans="1:11" ht="13.15">
      <c r="A68" s="30"/>
      <c r="B68" s="31"/>
      <c r="K68" s="6"/>
    </row>
    <row r="69" spans="1:11" ht="13.15">
      <c r="A69" s="30"/>
      <c r="B69" s="31"/>
      <c r="K69" s="6"/>
    </row>
    <row r="70" spans="1:11" ht="13.15">
      <c r="A70" s="30"/>
      <c r="B70" s="31"/>
      <c r="K70" s="6"/>
    </row>
    <row r="71" spans="1:11" ht="13.15">
      <c r="A71" s="30"/>
      <c r="B71" s="31"/>
      <c r="K71" s="6"/>
    </row>
    <row r="72" spans="1:11" ht="13.15">
      <c r="A72" s="30"/>
      <c r="B72" s="31"/>
      <c r="K72" s="6"/>
    </row>
    <row r="73" spans="1:11" ht="13.15">
      <c r="A73" s="30"/>
      <c r="B73" s="31"/>
      <c r="K73" s="6"/>
    </row>
    <row r="74" spans="1:11" ht="13.15">
      <c r="A74" s="30"/>
      <c r="B74" s="31"/>
      <c r="K74" s="6"/>
    </row>
    <row r="75" spans="1:11" ht="13.15">
      <c r="A75" s="30"/>
      <c r="B75" s="31"/>
      <c r="K75" s="6"/>
    </row>
    <row r="76" spans="1:11" ht="13.15">
      <c r="A76" s="30"/>
      <c r="B76" s="31"/>
      <c r="K76" s="6"/>
    </row>
    <row r="77" spans="1:11" ht="13.15">
      <c r="A77" s="30"/>
      <c r="B77" s="31"/>
      <c r="K77" s="6"/>
    </row>
    <row r="78" spans="1:11" ht="13.15">
      <c r="A78" s="30"/>
      <c r="B78" s="31"/>
      <c r="K78" s="6"/>
    </row>
    <row r="79" spans="1:11" ht="13.15">
      <c r="A79" s="30"/>
      <c r="B79" s="31"/>
      <c r="K79" s="6"/>
    </row>
    <row r="80" spans="1:11" ht="13.15">
      <c r="A80" s="30"/>
      <c r="B80" s="31"/>
      <c r="K80" s="6"/>
    </row>
    <row r="81" spans="1:11" ht="13.15">
      <c r="A81" s="30"/>
      <c r="B81" s="31"/>
      <c r="K81" s="6"/>
    </row>
    <row r="82" spans="1:11" ht="13.15">
      <c r="A82" s="30"/>
      <c r="B82" s="31"/>
      <c r="K82" s="6"/>
    </row>
    <row r="83" spans="1:11" ht="13.15">
      <c r="A83" s="30"/>
      <c r="B83" s="31"/>
      <c r="K83" s="6"/>
    </row>
    <row r="84" spans="1:11" ht="13.15">
      <c r="A84" s="30"/>
      <c r="B84" s="31"/>
      <c r="K84" s="6"/>
    </row>
    <row r="85" spans="1:11" ht="13.15">
      <c r="A85" s="30"/>
      <c r="B85" s="31"/>
      <c r="K85" s="6"/>
    </row>
    <row r="86" spans="1:11" ht="13.15">
      <c r="A86" s="30"/>
      <c r="B86" s="31"/>
      <c r="K86" s="6"/>
    </row>
    <row r="87" spans="1:11" ht="13.15">
      <c r="A87" s="30"/>
      <c r="B87" s="31"/>
      <c r="K87" s="6"/>
    </row>
    <row r="88" spans="1:11" ht="13.15">
      <c r="A88" s="30"/>
      <c r="B88" s="31"/>
      <c r="K88" s="6"/>
    </row>
    <row r="89" spans="1:11" ht="13.15">
      <c r="A89" s="30"/>
      <c r="B89" s="31"/>
      <c r="K89" s="6"/>
    </row>
    <row r="90" spans="1:11" ht="13.15">
      <c r="A90" s="30"/>
      <c r="B90" s="31"/>
      <c r="K90" s="6"/>
    </row>
    <row r="91" spans="1:11" ht="13.15">
      <c r="A91" s="30"/>
      <c r="B91" s="31"/>
      <c r="K91" s="6"/>
    </row>
    <row r="92" spans="1:11" ht="13.15">
      <c r="A92" s="30"/>
      <c r="B92" s="31"/>
      <c r="K92" s="6"/>
    </row>
    <row r="93" spans="1:11" ht="13.15">
      <c r="A93" s="30"/>
      <c r="B93" s="31"/>
      <c r="K93" s="6"/>
    </row>
    <row r="94" spans="1:11" ht="13.15">
      <c r="A94" s="30"/>
      <c r="B94" s="31"/>
      <c r="K94" s="6"/>
    </row>
    <row r="95" spans="1:11" ht="13.15">
      <c r="A95" s="30"/>
      <c r="B95" s="31"/>
      <c r="K95" s="6"/>
    </row>
    <row r="96" spans="1:11" ht="13.15">
      <c r="A96" s="30"/>
      <c r="B96" s="31"/>
      <c r="K96" s="6"/>
    </row>
    <row r="97" spans="1:11" ht="13.15">
      <c r="A97" s="30"/>
      <c r="B97" s="31"/>
      <c r="K97" s="6"/>
    </row>
    <row r="98" spans="1:11" ht="13.15">
      <c r="A98" s="30"/>
      <c r="B98" s="31"/>
      <c r="K98" s="6"/>
    </row>
    <row r="99" spans="1:11" ht="13.15">
      <c r="A99" s="30"/>
      <c r="B99" s="31"/>
      <c r="K99" s="6"/>
    </row>
    <row r="100" spans="1:11" ht="13.15">
      <c r="A100" s="30"/>
      <c r="B100" s="31"/>
      <c r="K100" s="6"/>
    </row>
    <row r="101" spans="1:11" ht="13.15">
      <c r="A101" s="30"/>
      <c r="B101" s="31"/>
      <c r="K101" s="6"/>
    </row>
    <row r="102" spans="1:11" ht="13.15">
      <c r="A102" s="30"/>
      <c r="B102" s="31"/>
      <c r="K102" s="6"/>
    </row>
    <row r="103" spans="1:11" ht="13.15">
      <c r="A103" s="30"/>
      <c r="B103" s="31"/>
      <c r="K103" s="6"/>
    </row>
    <row r="104" spans="1:11" ht="13.15">
      <c r="A104" s="30"/>
      <c r="B104" s="31"/>
      <c r="K104" s="6"/>
    </row>
    <row r="105" spans="1:11" ht="13.15">
      <c r="A105" s="30"/>
      <c r="B105" s="31"/>
      <c r="K105" s="6"/>
    </row>
    <row r="106" spans="1:11" ht="13.15">
      <c r="A106" s="30"/>
      <c r="B106" s="31"/>
      <c r="K106" s="6"/>
    </row>
    <row r="107" spans="1:11" ht="13.15">
      <c r="A107" s="30"/>
      <c r="B107" s="31"/>
      <c r="K107" s="6"/>
    </row>
    <row r="108" spans="1:11" ht="13.15">
      <c r="A108" s="30"/>
      <c r="B108" s="31"/>
      <c r="K108" s="6"/>
    </row>
    <row r="109" spans="1:11" ht="13.15">
      <c r="A109" s="30"/>
      <c r="B109" s="31"/>
      <c r="K109" s="6"/>
    </row>
    <row r="110" spans="1:11" ht="13.15">
      <c r="A110" s="30"/>
      <c r="B110" s="31"/>
      <c r="K110" s="6"/>
    </row>
    <row r="111" spans="1:11" ht="13.15">
      <c r="A111" s="30"/>
      <c r="B111" s="31"/>
      <c r="K111" s="6"/>
    </row>
    <row r="112" spans="1:11" ht="13.15">
      <c r="A112" s="30"/>
      <c r="B112" s="31"/>
      <c r="K112" s="6"/>
    </row>
    <row r="113" spans="1:11" ht="13.15">
      <c r="A113" s="30"/>
      <c r="B113" s="31"/>
      <c r="K113" s="6"/>
    </row>
    <row r="114" spans="1:11" ht="13.15">
      <c r="A114" s="30"/>
      <c r="B114" s="31"/>
      <c r="K114" s="6"/>
    </row>
    <row r="115" spans="1:11" ht="13.15">
      <c r="A115" s="30"/>
      <c r="B115" s="31"/>
      <c r="K115" s="6"/>
    </row>
    <row r="116" spans="1:11" ht="13.15">
      <c r="A116" s="30"/>
      <c r="B116" s="31"/>
      <c r="K116" s="6"/>
    </row>
    <row r="117" spans="1:11" ht="13.15">
      <c r="A117" s="30"/>
      <c r="B117" s="31"/>
      <c r="K117" s="6"/>
    </row>
    <row r="118" spans="1:11" ht="13.15">
      <c r="A118" s="30"/>
      <c r="B118" s="31"/>
      <c r="K118" s="6"/>
    </row>
    <row r="119" spans="1:11" ht="13.15">
      <c r="A119" s="30"/>
      <c r="B119" s="31"/>
      <c r="K119" s="6"/>
    </row>
    <row r="120" spans="1:11" ht="13.15">
      <c r="A120" s="30"/>
      <c r="B120" s="31"/>
      <c r="K120" s="6"/>
    </row>
    <row r="121" spans="1:11" ht="13.15">
      <c r="A121" s="30"/>
      <c r="B121" s="31"/>
      <c r="K121" s="6"/>
    </row>
    <row r="122" spans="1:11" ht="13.15">
      <c r="A122" s="30"/>
      <c r="B122" s="31"/>
      <c r="K122" s="6"/>
    </row>
    <row r="123" spans="1:11" ht="13.15">
      <c r="A123" s="30"/>
      <c r="B123" s="31"/>
      <c r="K123" s="6"/>
    </row>
    <row r="124" spans="1:11" ht="13.15">
      <c r="A124" s="30"/>
      <c r="B124" s="31"/>
      <c r="K124" s="6"/>
    </row>
    <row r="125" spans="1:11" ht="13.15">
      <c r="A125" s="30"/>
      <c r="B125" s="31"/>
      <c r="K125" s="6"/>
    </row>
    <row r="126" spans="1:11" ht="13.15">
      <c r="A126" s="30"/>
      <c r="B126" s="31"/>
      <c r="K126" s="6"/>
    </row>
    <row r="127" spans="1:11" ht="13.15">
      <c r="A127" s="30"/>
      <c r="B127" s="31"/>
      <c r="K127" s="6"/>
    </row>
    <row r="128" spans="1:11" ht="13.15">
      <c r="A128" s="30"/>
      <c r="B128" s="31"/>
      <c r="K128" s="6"/>
    </row>
    <row r="129" spans="1:11" ht="13.15">
      <c r="A129" s="30"/>
      <c r="B129" s="31"/>
      <c r="K129" s="6"/>
    </row>
    <row r="130" spans="1:11" ht="13.15">
      <c r="A130" s="30"/>
      <c r="B130" s="31"/>
      <c r="K130" s="6"/>
    </row>
    <row r="131" spans="1:11" ht="13.15">
      <c r="A131" s="30"/>
      <c r="B131" s="31"/>
      <c r="K131" s="6"/>
    </row>
    <row r="132" spans="1:11" ht="13.15">
      <c r="A132" s="30"/>
      <c r="B132" s="31"/>
      <c r="K132" s="6"/>
    </row>
    <row r="133" spans="1:11" ht="13.15">
      <c r="A133" s="30"/>
      <c r="B133" s="31"/>
      <c r="K133" s="6"/>
    </row>
    <row r="134" spans="1:11" ht="13.15">
      <c r="A134" s="30"/>
      <c r="B134" s="31"/>
      <c r="K134" s="6"/>
    </row>
    <row r="135" spans="1:11" ht="13.15">
      <c r="A135" s="30"/>
      <c r="B135" s="31"/>
      <c r="K135" s="6"/>
    </row>
    <row r="136" spans="1:11" ht="13.15">
      <c r="A136" s="30"/>
      <c r="B136" s="31"/>
      <c r="K136" s="6"/>
    </row>
    <row r="137" spans="1:11" ht="13.15">
      <c r="A137" s="30"/>
      <c r="B137" s="31"/>
      <c r="K137" s="6"/>
    </row>
    <row r="138" spans="1:11" ht="13.15">
      <c r="A138" s="30"/>
      <c r="B138" s="31"/>
      <c r="K138" s="6"/>
    </row>
    <row r="139" spans="1:11" ht="13.15">
      <c r="A139" s="30"/>
      <c r="B139" s="31"/>
      <c r="K139" s="6"/>
    </row>
    <row r="140" spans="1:11" ht="13.15">
      <c r="A140" s="30"/>
      <c r="B140" s="31"/>
      <c r="K140" s="6"/>
    </row>
    <row r="141" spans="1:11" ht="13.15">
      <c r="A141" s="30"/>
      <c r="B141" s="31"/>
      <c r="K141" s="6"/>
    </row>
    <row r="142" spans="1:11" ht="13.15">
      <c r="A142" s="30"/>
      <c r="B142" s="31"/>
      <c r="K142" s="6"/>
    </row>
    <row r="143" spans="1:11" ht="13.15">
      <c r="A143" s="30"/>
      <c r="B143" s="31"/>
      <c r="K143" s="6"/>
    </row>
    <row r="144" spans="1:11" ht="13.15">
      <c r="A144" s="30"/>
      <c r="B144" s="31"/>
      <c r="K144" s="6"/>
    </row>
    <row r="145" spans="1:11" ht="13.15">
      <c r="A145" s="30"/>
      <c r="B145" s="31"/>
      <c r="K145" s="6"/>
    </row>
    <row r="146" spans="1:11" ht="13.15">
      <c r="A146" s="30"/>
      <c r="B146" s="31"/>
      <c r="K146" s="6"/>
    </row>
    <row r="147" spans="1:11" ht="13.15">
      <c r="A147" s="30"/>
      <c r="B147" s="31"/>
      <c r="K147" s="6"/>
    </row>
    <row r="148" spans="1:11" ht="13.15">
      <c r="A148" s="30"/>
      <c r="B148" s="31"/>
      <c r="K148" s="6"/>
    </row>
    <row r="149" spans="1:11" ht="13.15">
      <c r="A149" s="30"/>
      <c r="B149" s="31"/>
      <c r="K149" s="6"/>
    </row>
    <row r="150" spans="1:11" ht="13.15">
      <c r="A150" s="30"/>
      <c r="B150" s="31"/>
      <c r="K150" s="6"/>
    </row>
    <row r="151" spans="1:11" ht="13.15">
      <c r="A151" s="30"/>
      <c r="B151" s="31"/>
      <c r="K151" s="6"/>
    </row>
    <row r="152" spans="1:11" ht="13.15">
      <c r="A152" s="30"/>
      <c r="B152" s="31"/>
      <c r="K152" s="6"/>
    </row>
    <row r="153" spans="1:11" ht="13.15">
      <c r="A153" s="30"/>
      <c r="B153" s="31"/>
      <c r="K153" s="6"/>
    </row>
    <row r="154" spans="1:11" ht="13.15">
      <c r="A154" s="30"/>
      <c r="B154" s="31"/>
      <c r="K154" s="6"/>
    </row>
    <row r="155" spans="1:11" ht="13.15">
      <c r="A155" s="30"/>
      <c r="B155" s="31"/>
      <c r="K155" s="6"/>
    </row>
    <row r="156" spans="1:11" ht="13.15">
      <c r="A156" s="30"/>
      <c r="B156" s="31"/>
      <c r="K156" s="6"/>
    </row>
    <row r="157" spans="1:11" ht="13.15">
      <c r="A157" s="30"/>
      <c r="B157" s="31"/>
      <c r="K157" s="6"/>
    </row>
    <row r="158" spans="1:11" ht="13.15">
      <c r="A158" s="30"/>
      <c r="B158" s="31"/>
      <c r="K158" s="6"/>
    </row>
    <row r="159" spans="1:11" ht="13.15">
      <c r="A159" s="30"/>
      <c r="B159" s="31"/>
      <c r="K159" s="6"/>
    </row>
    <row r="160" spans="1:11" ht="13.15">
      <c r="A160" s="30"/>
      <c r="B160" s="31"/>
      <c r="K160" s="6"/>
    </row>
    <row r="161" spans="1:11" ht="13.15">
      <c r="A161" s="30"/>
      <c r="B161" s="31"/>
      <c r="K161" s="6"/>
    </row>
    <row r="162" spans="1:11" ht="13.15">
      <c r="A162" s="30"/>
      <c r="B162" s="31"/>
      <c r="K162" s="6"/>
    </row>
    <row r="163" spans="1:11" ht="13.15">
      <c r="A163" s="30"/>
      <c r="B163" s="31"/>
      <c r="K163" s="6"/>
    </row>
    <row r="164" spans="1:11" ht="13.15">
      <c r="A164" s="30"/>
      <c r="B164" s="31"/>
      <c r="K164" s="6"/>
    </row>
    <row r="165" spans="1:11" ht="13.15">
      <c r="A165" s="30"/>
      <c r="B165" s="31"/>
      <c r="K165" s="6"/>
    </row>
    <row r="166" spans="1:11" ht="13.15">
      <c r="A166" s="30"/>
      <c r="B166" s="31"/>
      <c r="K166" s="6"/>
    </row>
    <row r="167" spans="1:11" ht="13.15">
      <c r="A167" s="30"/>
      <c r="B167" s="31"/>
      <c r="K167" s="6"/>
    </row>
    <row r="168" spans="1:11" ht="13.15">
      <c r="A168" s="30"/>
      <c r="B168" s="31"/>
      <c r="K168" s="6"/>
    </row>
    <row r="169" spans="1:11" ht="13.15">
      <c r="A169" s="30"/>
      <c r="B169" s="31"/>
      <c r="K169" s="6"/>
    </row>
    <row r="170" spans="1:11" ht="13.15">
      <c r="A170" s="30"/>
      <c r="B170" s="31"/>
      <c r="K170" s="6"/>
    </row>
    <row r="171" spans="1:11" ht="13.15">
      <c r="A171" s="30"/>
      <c r="B171" s="31"/>
      <c r="K171" s="6"/>
    </row>
    <row r="172" spans="1:11" ht="13.15">
      <c r="A172" s="30"/>
      <c r="B172" s="31"/>
      <c r="K172" s="6"/>
    </row>
    <row r="173" spans="1:11" ht="13.15">
      <c r="A173" s="30"/>
      <c r="B173" s="31"/>
      <c r="K173" s="6"/>
    </row>
    <row r="174" spans="1:11" ht="13.15">
      <c r="A174" s="30"/>
      <c r="B174" s="31"/>
      <c r="K174" s="6"/>
    </row>
    <row r="175" spans="1:11" ht="13.15">
      <c r="A175" s="30"/>
      <c r="B175" s="31"/>
      <c r="K175" s="6"/>
    </row>
    <row r="176" spans="1:11" ht="13.15">
      <c r="A176" s="30"/>
      <c r="B176" s="31"/>
      <c r="K176" s="6"/>
    </row>
    <row r="177" spans="1:11" ht="13.15">
      <c r="A177" s="30"/>
      <c r="B177" s="31"/>
      <c r="K177" s="6"/>
    </row>
    <row r="178" spans="1:11" ht="13.15">
      <c r="A178" s="30"/>
      <c r="B178" s="31"/>
      <c r="K178" s="6"/>
    </row>
    <row r="179" spans="1:11" ht="13.15">
      <c r="A179" s="30"/>
      <c r="B179" s="31"/>
      <c r="K179" s="6"/>
    </row>
    <row r="180" spans="1:11" ht="13.15">
      <c r="A180" s="30"/>
      <c r="B180" s="31"/>
      <c r="K180" s="6"/>
    </row>
    <row r="181" spans="1:11" ht="13.15">
      <c r="A181" s="30"/>
      <c r="B181" s="31"/>
      <c r="K181" s="6"/>
    </row>
    <row r="182" spans="1:11" ht="13.15">
      <c r="A182" s="30"/>
      <c r="B182" s="31"/>
      <c r="K182" s="6"/>
    </row>
    <row r="183" spans="1:11" ht="13.15">
      <c r="A183" s="30"/>
      <c r="B183" s="31"/>
      <c r="K183" s="6"/>
    </row>
    <row r="184" spans="1:11" ht="13.15">
      <c r="A184" s="30"/>
      <c r="B184" s="31"/>
      <c r="K184" s="6"/>
    </row>
    <row r="185" spans="1:11" ht="13.15">
      <c r="A185" s="30"/>
      <c r="B185" s="31"/>
      <c r="K185" s="6"/>
    </row>
    <row r="186" spans="1:11" ht="13.15">
      <c r="A186" s="30"/>
      <c r="B186" s="31"/>
      <c r="K186" s="6"/>
    </row>
    <row r="187" spans="1:11" ht="13.15">
      <c r="A187" s="30"/>
      <c r="B187" s="31"/>
      <c r="K187" s="6"/>
    </row>
    <row r="188" spans="1:11" ht="13.15">
      <c r="A188" s="30"/>
      <c r="B188" s="31"/>
      <c r="K188" s="6"/>
    </row>
    <row r="189" spans="1:11" ht="13.15">
      <c r="A189" s="30"/>
      <c r="B189" s="31"/>
      <c r="K189" s="6"/>
    </row>
    <row r="190" spans="1:11" ht="13.15">
      <c r="A190" s="30"/>
      <c r="B190" s="31"/>
      <c r="K190" s="6"/>
    </row>
    <row r="191" spans="1:11" ht="13.15">
      <c r="A191" s="30"/>
      <c r="B191" s="31"/>
      <c r="K191" s="6"/>
    </row>
    <row r="192" spans="1:11" ht="13.15">
      <c r="A192" s="30"/>
      <c r="B192" s="31"/>
      <c r="K192" s="6"/>
    </row>
    <row r="193" spans="1:11" ht="13.15">
      <c r="A193" s="30"/>
      <c r="B193" s="31"/>
      <c r="K193" s="6"/>
    </row>
    <row r="194" spans="1:11" ht="13.15">
      <c r="A194" s="30"/>
      <c r="B194" s="31"/>
      <c r="K194" s="6"/>
    </row>
    <row r="195" spans="1:11" ht="13.15">
      <c r="A195" s="30"/>
      <c r="B195" s="31"/>
      <c r="K195" s="6"/>
    </row>
    <row r="196" spans="1:11" ht="13.15">
      <c r="A196" s="30"/>
      <c r="B196" s="31"/>
      <c r="K196" s="6"/>
    </row>
    <row r="197" spans="1:11" ht="13.15">
      <c r="A197" s="30"/>
      <c r="B197" s="31"/>
      <c r="K197" s="6"/>
    </row>
    <row r="198" spans="1:11" ht="13.15">
      <c r="A198" s="30"/>
      <c r="B198" s="31"/>
      <c r="K198" s="6"/>
    </row>
    <row r="199" spans="1:11" ht="13.15">
      <c r="A199" s="30"/>
      <c r="B199" s="31"/>
      <c r="K199" s="6"/>
    </row>
    <row r="200" spans="1:11" ht="13.15">
      <c r="A200" s="30"/>
      <c r="B200" s="31"/>
      <c r="K200" s="6"/>
    </row>
    <row r="201" spans="1:11" ht="13.15">
      <c r="A201" s="30"/>
      <c r="B201" s="31"/>
      <c r="K201" s="6"/>
    </row>
    <row r="202" spans="1:11" ht="13.15">
      <c r="A202" s="30"/>
      <c r="B202" s="31"/>
      <c r="K202" s="6"/>
    </row>
    <row r="203" spans="1:11" ht="13.15">
      <c r="A203" s="30"/>
      <c r="B203" s="31"/>
      <c r="K203" s="6"/>
    </row>
    <row r="204" spans="1:11" ht="13.15">
      <c r="A204" s="30"/>
      <c r="B204" s="31"/>
      <c r="K204" s="6"/>
    </row>
    <row r="205" spans="1:11" ht="13.15">
      <c r="A205" s="30"/>
      <c r="B205" s="31"/>
      <c r="K205" s="6"/>
    </row>
    <row r="206" spans="1:11" ht="13.15">
      <c r="A206" s="30"/>
      <c r="B206" s="31"/>
      <c r="K206" s="6"/>
    </row>
    <row r="207" spans="1:11" ht="13.15">
      <c r="A207" s="30"/>
      <c r="B207" s="31"/>
      <c r="K207" s="6"/>
    </row>
    <row r="208" spans="1:11" ht="13.15">
      <c r="A208" s="30"/>
      <c r="B208" s="31"/>
      <c r="K208" s="6"/>
    </row>
    <row r="209" spans="1:11" ht="13.15">
      <c r="A209" s="30"/>
      <c r="B209" s="31"/>
      <c r="K209" s="6"/>
    </row>
    <row r="210" spans="1:11" ht="13.15">
      <c r="A210" s="30"/>
      <c r="B210" s="31"/>
      <c r="K210" s="6"/>
    </row>
    <row r="211" spans="1:11" ht="13.15">
      <c r="A211" s="30"/>
      <c r="B211" s="31"/>
      <c r="K211" s="6"/>
    </row>
    <row r="212" spans="1:11" ht="13.15">
      <c r="A212" s="30"/>
      <c r="B212" s="31"/>
      <c r="K212" s="6"/>
    </row>
    <row r="213" spans="1:11" ht="13.15">
      <c r="A213" s="30"/>
      <c r="B213" s="31"/>
      <c r="K213" s="6"/>
    </row>
    <row r="214" spans="1:11" ht="13.15">
      <c r="A214" s="30"/>
      <c r="B214" s="31"/>
      <c r="K214" s="6"/>
    </row>
    <row r="215" spans="1:11" ht="13.15">
      <c r="A215" s="30"/>
      <c r="B215" s="31"/>
      <c r="K215" s="6"/>
    </row>
    <row r="216" spans="1:11" ht="13.15">
      <c r="A216" s="30"/>
      <c r="B216" s="31"/>
      <c r="K216" s="6"/>
    </row>
    <row r="217" spans="1:11" ht="13.15">
      <c r="A217" s="30"/>
      <c r="B217" s="31"/>
      <c r="K217" s="6"/>
    </row>
    <row r="218" spans="1:11" ht="13.15">
      <c r="A218" s="30"/>
      <c r="B218" s="31"/>
      <c r="K218" s="6"/>
    </row>
    <row r="219" spans="1:11" ht="13.15">
      <c r="A219" s="30"/>
      <c r="B219" s="31"/>
      <c r="K219" s="6"/>
    </row>
    <row r="220" spans="1:11" ht="13.15">
      <c r="A220" s="30"/>
      <c r="B220" s="31"/>
      <c r="K220" s="6"/>
    </row>
    <row r="221" spans="1:11" ht="13.15">
      <c r="A221" s="30"/>
      <c r="B221" s="31"/>
      <c r="K221" s="6"/>
    </row>
    <row r="222" spans="1:11" ht="13.15">
      <c r="A222" s="30"/>
      <c r="B222" s="31"/>
      <c r="K222" s="6"/>
    </row>
    <row r="223" spans="1:11" ht="13.15">
      <c r="A223" s="30"/>
      <c r="B223" s="31"/>
      <c r="K223" s="6"/>
    </row>
    <row r="224" spans="1:11" ht="13.15">
      <c r="A224" s="30"/>
      <c r="B224" s="31"/>
      <c r="K224" s="6"/>
    </row>
    <row r="225" spans="1:11" ht="13.15">
      <c r="A225" s="30"/>
      <c r="B225" s="31"/>
      <c r="K225" s="6"/>
    </row>
    <row r="226" spans="1:11" ht="13.15">
      <c r="A226" s="30"/>
      <c r="B226" s="31"/>
      <c r="K226" s="6"/>
    </row>
    <row r="227" spans="1:11" ht="13.15">
      <c r="A227" s="30"/>
      <c r="B227" s="31"/>
      <c r="K227" s="6"/>
    </row>
    <row r="228" spans="1:11" ht="13.15">
      <c r="A228" s="30"/>
      <c r="B228" s="31"/>
      <c r="K228" s="6"/>
    </row>
    <row r="229" spans="1:11" ht="13.15">
      <c r="A229" s="30"/>
      <c r="B229" s="31"/>
      <c r="K229" s="6"/>
    </row>
    <row r="230" spans="1:11" ht="13.15">
      <c r="A230" s="30"/>
      <c r="B230" s="31"/>
      <c r="K230" s="6"/>
    </row>
    <row r="231" spans="1:11" ht="13.15">
      <c r="A231" s="30"/>
      <c r="B231" s="31"/>
      <c r="K231" s="6"/>
    </row>
    <row r="232" spans="1:11" ht="13.15">
      <c r="A232" s="30"/>
      <c r="B232" s="31"/>
      <c r="K232" s="6"/>
    </row>
    <row r="233" spans="1:11" ht="13.15">
      <c r="A233" s="30"/>
      <c r="B233" s="31"/>
      <c r="K233" s="6"/>
    </row>
    <row r="234" spans="1:11" ht="13.15">
      <c r="A234" s="30"/>
      <c r="B234" s="31"/>
      <c r="K234" s="6"/>
    </row>
    <row r="235" spans="1:11" ht="13.15">
      <c r="A235" s="30"/>
      <c r="B235" s="31"/>
      <c r="K235" s="6"/>
    </row>
    <row r="236" spans="1:11" ht="13.15">
      <c r="A236" s="30"/>
      <c r="B236" s="31"/>
      <c r="K236" s="6"/>
    </row>
    <row r="237" spans="1:11" ht="13.15">
      <c r="A237" s="30"/>
      <c r="B237" s="31"/>
      <c r="K237" s="6"/>
    </row>
    <row r="238" spans="1:11" ht="13.15">
      <c r="A238" s="30"/>
      <c r="B238" s="31"/>
      <c r="K238" s="6"/>
    </row>
    <row r="239" spans="1:11" ht="13.15">
      <c r="A239" s="30"/>
      <c r="B239" s="31"/>
      <c r="K239" s="6"/>
    </row>
    <row r="240" spans="1:11" ht="13.15">
      <c r="A240" s="30"/>
      <c r="B240" s="31"/>
      <c r="K240" s="6"/>
    </row>
    <row r="241" spans="1:11" ht="13.15">
      <c r="A241" s="30"/>
      <c r="B241" s="31"/>
      <c r="K241" s="6"/>
    </row>
    <row r="242" spans="1:11" ht="13.15">
      <c r="A242" s="30"/>
      <c r="B242" s="31"/>
      <c r="K242" s="6"/>
    </row>
    <row r="243" spans="1:11" ht="13.15">
      <c r="A243" s="30"/>
      <c r="B243" s="31"/>
      <c r="K243" s="6"/>
    </row>
    <row r="244" spans="1:11" ht="13.15">
      <c r="A244" s="30"/>
      <c r="B244" s="31"/>
      <c r="K244" s="6"/>
    </row>
    <row r="245" spans="1:11" ht="13.15">
      <c r="A245" s="30"/>
      <c r="B245" s="31"/>
      <c r="K245" s="6"/>
    </row>
    <row r="246" spans="1:11" ht="13.15">
      <c r="A246" s="30"/>
      <c r="B246" s="31"/>
      <c r="K246" s="6"/>
    </row>
    <row r="247" spans="1:11" ht="13.15">
      <c r="A247" s="30"/>
      <c r="B247" s="31"/>
      <c r="K247" s="6"/>
    </row>
    <row r="248" spans="1:11" ht="13.15">
      <c r="A248" s="30"/>
      <c r="B248" s="31"/>
      <c r="K248" s="6"/>
    </row>
    <row r="249" spans="1:11" ht="13.15">
      <c r="A249" s="30"/>
      <c r="B249" s="31"/>
      <c r="K249" s="6"/>
    </row>
    <row r="250" spans="1:11" ht="13.15">
      <c r="A250" s="30"/>
      <c r="B250" s="31"/>
      <c r="K250" s="6"/>
    </row>
    <row r="251" spans="1:11" ht="13.15">
      <c r="A251" s="30"/>
      <c r="B251" s="31"/>
      <c r="K251" s="6"/>
    </row>
    <row r="252" spans="1:11" ht="13.15">
      <c r="A252" s="30"/>
      <c r="B252" s="31"/>
      <c r="K252" s="6"/>
    </row>
    <row r="253" spans="1:11" ht="13.15">
      <c r="A253" s="30"/>
      <c r="B253" s="31"/>
      <c r="K253" s="6"/>
    </row>
    <row r="254" spans="1:11" ht="13.15">
      <c r="A254" s="30"/>
      <c r="B254" s="31"/>
      <c r="K254" s="6"/>
    </row>
    <row r="255" spans="1:11" ht="13.15">
      <c r="A255" s="30"/>
      <c r="B255" s="31"/>
      <c r="K255" s="6"/>
    </row>
    <row r="256" spans="1:11" ht="13.15">
      <c r="A256" s="30"/>
      <c r="B256" s="31"/>
      <c r="K256" s="6"/>
    </row>
    <row r="257" spans="1:11" ht="13.15">
      <c r="A257" s="30"/>
      <c r="B257" s="31"/>
      <c r="K257" s="6"/>
    </row>
    <row r="258" spans="1:11" ht="13.15">
      <c r="A258" s="30"/>
      <c r="B258" s="31"/>
      <c r="K258" s="6"/>
    </row>
    <row r="259" spans="1:11" ht="13.15">
      <c r="A259" s="30"/>
      <c r="B259" s="31"/>
      <c r="K259" s="6"/>
    </row>
    <row r="260" spans="1:11" ht="13.15">
      <c r="A260" s="30"/>
      <c r="B260" s="31"/>
      <c r="K260" s="6"/>
    </row>
    <row r="261" spans="1:11" ht="13.15">
      <c r="A261" s="30"/>
      <c r="B261" s="31"/>
      <c r="K261" s="6"/>
    </row>
    <row r="262" spans="1:11" ht="13.15">
      <c r="A262" s="30"/>
      <c r="B262" s="31"/>
      <c r="K262" s="6"/>
    </row>
    <row r="263" spans="1:11" ht="13.15">
      <c r="A263" s="30"/>
      <c r="B263" s="31"/>
      <c r="K263" s="6"/>
    </row>
    <row r="264" spans="1:11" ht="13.15">
      <c r="A264" s="30"/>
      <c r="B264" s="31"/>
      <c r="K264" s="6"/>
    </row>
    <row r="265" spans="1:11" ht="13.15">
      <c r="A265" s="30"/>
      <c r="B265" s="31"/>
      <c r="K265" s="6"/>
    </row>
    <row r="266" spans="1:11" ht="13.15">
      <c r="A266" s="30"/>
      <c r="B266" s="31"/>
      <c r="K266" s="6"/>
    </row>
    <row r="267" spans="1:11" ht="13.15">
      <c r="A267" s="30"/>
      <c r="B267" s="31"/>
      <c r="K267" s="6"/>
    </row>
    <row r="268" spans="1:11" ht="13.15">
      <c r="A268" s="30"/>
      <c r="B268" s="31"/>
      <c r="K268" s="6"/>
    </row>
    <row r="269" spans="1:11" ht="13.15">
      <c r="A269" s="30"/>
      <c r="B269" s="31"/>
      <c r="K269" s="6"/>
    </row>
    <row r="270" spans="1:11" ht="13.15">
      <c r="A270" s="30"/>
      <c r="B270" s="31"/>
      <c r="K270" s="6"/>
    </row>
    <row r="271" spans="1:11" ht="13.15">
      <c r="A271" s="30"/>
      <c r="B271" s="31"/>
      <c r="K271" s="6"/>
    </row>
    <row r="272" spans="1:11" ht="13.15">
      <c r="A272" s="30"/>
      <c r="B272" s="31"/>
      <c r="K272" s="6"/>
    </row>
    <row r="273" spans="1:11" ht="13.15">
      <c r="A273" s="30"/>
      <c r="B273" s="31"/>
      <c r="K273" s="6"/>
    </row>
    <row r="274" spans="1:11" ht="13.15">
      <c r="A274" s="30"/>
      <c r="B274" s="31"/>
      <c r="K274" s="6"/>
    </row>
    <row r="275" spans="1:11" ht="13.15">
      <c r="A275" s="30"/>
      <c r="B275" s="31"/>
      <c r="K275" s="6"/>
    </row>
    <row r="276" spans="1:11" ht="13.15">
      <c r="A276" s="30"/>
      <c r="B276" s="31"/>
      <c r="K276" s="6"/>
    </row>
    <row r="277" spans="1:11" ht="13.15">
      <c r="A277" s="30"/>
      <c r="B277" s="31"/>
      <c r="K277" s="6"/>
    </row>
    <row r="278" spans="1:11" ht="13.15">
      <c r="A278" s="30"/>
      <c r="B278" s="31"/>
      <c r="K278" s="6"/>
    </row>
    <row r="279" spans="1:11" ht="13.15">
      <c r="A279" s="30"/>
      <c r="B279" s="31"/>
      <c r="K279" s="6"/>
    </row>
    <row r="280" spans="1:11" ht="13.15">
      <c r="A280" s="30"/>
      <c r="B280" s="31"/>
      <c r="K280" s="6"/>
    </row>
    <row r="281" spans="1:11" ht="13.15">
      <c r="A281" s="30"/>
      <c r="B281" s="31"/>
      <c r="K281" s="6"/>
    </row>
    <row r="282" spans="1:11" ht="13.15">
      <c r="A282" s="30"/>
      <c r="B282" s="31"/>
      <c r="K282" s="6"/>
    </row>
    <row r="283" spans="1:11" ht="13.15">
      <c r="A283" s="30"/>
      <c r="B283" s="31"/>
      <c r="K283" s="6"/>
    </row>
    <row r="284" spans="1:11" ht="13.15">
      <c r="A284" s="30"/>
      <c r="B284" s="31"/>
      <c r="K284" s="6"/>
    </row>
    <row r="285" spans="1:11" ht="13.15">
      <c r="A285" s="30"/>
      <c r="B285" s="31"/>
      <c r="K285" s="6"/>
    </row>
    <row r="286" spans="1:11" ht="13.15">
      <c r="A286" s="30"/>
      <c r="B286" s="31"/>
      <c r="K286" s="6"/>
    </row>
    <row r="287" spans="1:11" ht="13.15">
      <c r="A287" s="30"/>
      <c r="B287" s="31"/>
      <c r="K287" s="6"/>
    </row>
    <row r="288" spans="1:11" ht="13.15">
      <c r="A288" s="30"/>
      <c r="B288" s="31"/>
      <c r="K288" s="6"/>
    </row>
    <row r="289" spans="1:11" ht="13.15">
      <c r="A289" s="30"/>
      <c r="B289" s="31"/>
      <c r="K289" s="6"/>
    </row>
    <row r="290" spans="1:11" ht="13.15">
      <c r="A290" s="30"/>
      <c r="B290" s="31"/>
      <c r="K290" s="6"/>
    </row>
    <row r="291" spans="1:11" ht="13.15">
      <c r="A291" s="30"/>
      <c r="B291" s="31"/>
      <c r="K291" s="6"/>
    </row>
    <row r="292" spans="1:11" ht="13.15">
      <c r="A292" s="30"/>
      <c r="B292" s="31"/>
      <c r="K292" s="6"/>
    </row>
    <row r="293" spans="1:11" ht="13.15">
      <c r="A293" s="30"/>
      <c r="B293" s="31"/>
      <c r="K293" s="6"/>
    </row>
    <row r="294" spans="1:11" ht="13.15">
      <c r="A294" s="30"/>
      <c r="B294" s="31"/>
      <c r="K294" s="6"/>
    </row>
    <row r="295" spans="1:11" ht="13.15">
      <c r="A295" s="30"/>
      <c r="B295" s="31"/>
      <c r="K295" s="6"/>
    </row>
    <row r="296" spans="1:11" ht="13.15">
      <c r="A296" s="30"/>
      <c r="B296" s="31"/>
      <c r="K296" s="6"/>
    </row>
    <row r="297" spans="1:11" ht="13.15">
      <c r="A297" s="30"/>
      <c r="B297" s="31"/>
      <c r="K297" s="6"/>
    </row>
    <row r="298" spans="1:11" ht="13.15">
      <c r="A298" s="30"/>
      <c r="B298" s="31"/>
      <c r="K298" s="6"/>
    </row>
    <row r="299" spans="1:11" ht="13.15">
      <c r="A299" s="30"/>
      <c r="B299" s="31"/>
      <c r="K299" s="6"/>
    </row>
    <row r="300" spans="1:11" ht="13.15">
      <c r="A300" s="30"/>
      <c r="B300" s="31"/>
      <c r="K300" s="6"/>
    </row>
    <row r="301" spans="1:11" ht="13.15">
      <c r="A301" s="30"/>
      <c r="B301" s="31"/>
      <c r="K301" s="6"/>
    </row>
    <row r="302" spans="1:11" ht="13.15">
      <c r="A302" s="30"/>
      <c r="B302" s="31"/>
      <c r="K302" s="6"/>
    </row>
    <row r="303" spans="1:11" ht="13.15">
      <c r="A303" s="30"/>
      <c r="B303" s="31"/>
      <c r="K303" s="6"/>
    </row>
    <row r="304" spans="1:11" ht="13.15">
      <c r="A304" s="30"/>
      <c r="B304" s="31"/>
      <c r="K304" s="6"/>
    </row>
    <row r="305" spans="1:11" ht="13.15">
      <c r="A305" s="30"/>
      <c r="B305" s="31"/>
      <c r="K305" s="6"/>
    </row>
    <row r="306" spans="1:11" ht="13.15">
      <c r="A306" s="30"/>
      <c r="B306" s="31"/>
      <c r="K306" s="6"/>
    </row>
    <row r="307" spans="1:11" ht="13.15">
      <c r="A307" s="30"/>
      <c r="B307" s="31"/>
      <c r="K307" s="6"/>
    </row>
    <row r="308" spans="1:11" ht="13.15">
      <c r="A308" s="30"/>
      <c r="B308" s="31"/>
      <c r="K308" s="6"/>
    </row>
    <row r="309" spans="1:11" ht="13.15">
      <c r="A309" s="30"/>
      <c r="B309" s="31"/>
      <c r="K309" s="6"/>
    </row>
    <row r="310" spans="1:11" ht="13.15">
      <c r="A310" s="30"/>
      <c r="B310" s="31"/>
      <c r="K310" s="6"/>
    </row>
    <row r="311" spans="1:11" ht="13.15">
      <c r="A311" s="30"/>
      <c r="B311" s="31"/>
      <c r="K311" s="6"/>
    </row>
    <row r="312" spans="1:11" ht="13.15">
      <c r="A312" s="30"/>
      <c r="B312" s="31"/>
      <c r="K312" s="6"/>
    </row>
    <row r="313" spans="1:11" ht="13.15">
      <c r="A313" s="30"/>
      <c r="B313" s="31"/>
      <c r="K313" s="6"/>
    </row>
    <row r="314" spans="1:11" ht="13.15">
      <c r="A314" s="30"/>
      <c r="B314" s="31"/>
      <c r="K314" s="6"/>
    </row>
    <row r="315" spans="1:11" ht="13.15">
      <c r="A315" s="30"/>
      <c r="B315" s="31"/>
      <c r="K315" s="6"/>
    </row>
    <row r="316" spans="1:11" ht="13.15">
      <c r="A316" s="30"/>
      <c r="B316" s="31"/>
      <c r="K316" s="6"/>
    </row>
    <row r="317" spans="1:11" ht="13.15">
      <c r="A317" s="30"/>
      <c r="B317" s="31"/>
      <c r="K317" s="6"/>
    </row>
    <row r="318" spans="1:11" ht="13.15">
      <c r="A318" s="30"/>
      <c r="B318" s="31"/>
      <c r="K318" s="6"/>
    </row>
    <row r="319" spans="1:11" ht="13.15">
      <c r="A319" s="30"/>
      <c r="B319" s="31"/>
      <c r="K319" s="6"/>
    </row>
    <row r="320" spans="1:11" ht="13.15">
      <c r="A320" s="30"/>
      <c r="B320" s="31"/>
      <c r="K320" s="6"/>
    </row>
    <row r="321" spans="1:11" ht="13.15">
      <c r="A321" s="30"/>
      <c r="B321" s="31"/>
      <c r="K321" s="6"/>
    </row>
    <row r="322" spans="1:11" ht="13.15">
      <c r="A322" s="30"/>
      <c r="B322" s="31"/>
      <c r="K322" s="6"/>
    </row>
    <row r="323" spans="1:11" ht="13.15">
      <c r="A323" s="30"/>
      <c r="B323" s="31"/>
      <c r="K323" s="6"/>
    </row>
    <row r="324" spans="1:11" ht="13.15">
      <c r="A324" s="30"/>
      <c r="B324" s="31"/>
      <c r="K324" s="6"/>
    </row>
    <row r="325" spans="1:11" ht="13.15">
      <c r="A325" s="30"/>
      <c r="B325" s="31"/>
      <c r="K325" s="6"/>
    </row>
    <row r="326" spans="1:11" ht="13.15">
      <c r="A326" s="30"/>
      <c r="B326" s="31"/>
      <c r="K326" s="6"/>
    </row>
    <row r="327" spans="1:11" ht="13.15">
      <c r="A327" s="30"/>
      <c r="B327" s="31"/>
      <c r="K327" s="6"/>
    </row>
    <row r="328" spans="1:11" ht="13.15">
      <c r="A328" s="30"/>
      <c r="B328" s="31"/>
      <c r="K328" s="6"/>
    </row>
    <row r="329" spans="1:11" ht="13.15">
      <c r="A329" s="30"/>
      <c r="B329" s="31"/>
      <c r="K329" s="6"/>
    </row>
    <row r="330" spans="1:11" ht="13.15">
      <c r="A330" s="30"/>
      <c r="B330" s="31"/>
      <c r="K330" s="6"/>
    </row>
    <row r="331" spans="1:11" ht="13.15">
      <c r="A331" s="30"/>
      <c r="B331" s="31"/>
      <c r="K331" s="6"/>
    </row>
    <row r="332" spans="1:11" ht="13.15">
      <c r="A332" s="30"/>
      <c r="B332" s="31"/>
      <c r="K332" s="6"/>
    </row>
    <row r="333" spans="1:11" ht="13.15">
      <c r="A333" s="30"/>
      <c r="B333" s="31"/>
      <c r="K333" s="6"/>
    </row>
    <row r="334" spans="1:11" ht="13.15">
      <c r="A334" s="30"/>
      <c r="B334" s="31"/>
      <c r="K334" s="6"/>
    </row>
    <row r="335" spans="1:11" ht="13.15">
      <c r="A335" s="30"/>
      <c r="B335" s="31"/>
      <c r="K335" s="6"/>
    </row>
    <row r="336" spans="1:11" ht="13.15">
      <c r="A336" s="30"/>
      <c r="B336" s="31"/>
      <c r="K336" s="6"/>
    </row>
    <row r="337" spans="1:11" ht="13.15">
      <c r="A337" s="30"/>
      <c r="B337" s="31"/>
      <c r="K337" s="6"/>
    </row>
    <row r="338" spans="1:11" ht="13.15">
      <c r="A338" s="30"/>
      <c r="B338" s="31"/>
      <c r="K338" s="6"/>
    </row>
    <row r="339" spans="1:11" ht="13.15">
      <c r="A339" s="30"/>
      <c r="B339" s="31"/>
      <c r="K339" s="6"/>
    </row>
    <row r="340" spans="1:11" ht="13.15">
      <c r="A340" s="30"/>
      <c r="B340" s="31"/>
      <c r="K340" s="6"/>
    </row>
    <row r="341" spans="1:11" ht="13.15">
      <c r="A341" s="30"/>
      <c r="B341" s="31"/>
      <c r="K341" s="6"/>
    </row>
    <row r="342" spans="1:11" ht="13.15">
      <c r="A342" s="30"/>
      <c r="B342" s="31"/>
      <c r="K342" s="6"/>
    </row>
    <row r="343" spans="1:11" ht="13.15">
      <c r="A343" s="30"/>
      <c r="B343" s="31"/>
      <c r="K343" s="6"/>
    </row>
    <row r="344" spans="1:11" ht="13.15">
      <c r="A344" s="30"/>
      <c r="B344" s="31"/>
      <c r="K344" s="6"/>
    </row>
    <row r="345" spans="1:11" ht="13.15">
      <c r="A345" s="30"/>
      <c r="B345" s="31"/>
      <c r="K345" s="6"/>
    </row>
    <row r="346" spans="1:11" ht="13.15">
      <c r="A346" s="30"/>
      <c r="B346" s="31"/>
      <c r="K346" s="6"/>
    </row>
    <row r="347" spans="1:11" ht="13.15">
      <c r="A347" s="30"/>
      <c r="B347" s="31"/>
      <c r="K347" s="6"/>
    </row>
    <row r="348" spans="1:11" ht="13.15">
      <c r="A348" s="30"/>
      <c r="B348" s="31"/>
      <c r="K348" s="6"/>
    </row>
    <row r="349" spans="1:11" ht="13.15">
      <c r="A349" s="30"/>
      <c r="B349" s="31"/>
      <c r="K349" s="6"/>
    </row>
    <row r="350" spans="1:11" ht="13.15">
      <c r="A350" s="30"/>
      <c r="B350" s="31"/>
      <c r="K350" s="6"/>
    </row>
    <row r="351" spans="1:11" ht="13.15">
      <c r="A351" s="30"/>
      <c r="B351" s="31"/>
      <c r="K351" s="6"/>
    </row>
    <row r="352" spans="1:11" ht="13.15">
      <c r="A352" s="30"/>
      <c r="B352" s="31"/>
      <c r="K352" s="6"/>
    </row>
    <row r="353" spans="1:11" ht="13.15">
      <c r="A353" s="30"/>
      <c r="B353" s="31"/>
      <c r="K353" s="6"/>
    </row>
    <row r="354" spans="1:11" ht="13.15">
      <c r="A354" s="30"/>
      <c r="B354" s="31"/>
      <c r="K354" s="6"/>
    </row>
    <row r="355" spans="1:11" ht="13.15">
      <c r="A355" s="30"/>
      <c r="B355" s="31"/>
      <c r="K355" s="6"/>
    </row>
    <row r="356" spans="1:11" ht="13.15">
      <c r="A356" s="30"/>
      <c r="B356" s="31"/>
      <c r="K356" s="6"/>
    </row>
    <row r="357" spans="1:11" ht="13.15">
      <c r="A357" s="30"/>
      <c r="B357" s="31"/>
      <c r="K357" s="6"/>
    </row>
    <row r="358" spans="1:11" ht="13.15">
      <c r="A358" s="30"/>
      <c r="B358" s="31"/>
      <c r="K358" s="6"/>
    </row>
    <row r="359" spans="1:11" ht="13.15">
      <c r="A359" s="30"/>
      <c r="B359" s="31"/>
      <c r="K359" s="6"/>
    </row>
    <row r="360" spans="1:11" ht="13.15">
      <c r="A360" s="30"/>
      <c r="B360" s="31"/>
      <c r="K360" s="6"/>
    </row>
    <row r="361" spans="1:11" ht="13.15">
      <c r="A361" s="30"/>
      <c r="B361" s="31"/>
      <c r="K361" s="6"/>
    </row>
    <row r="362" spans="1:11" ht="13.15">
      <c r="A362" s="30"/>
      <c r="B362" s="31"/>
      <c r="K362" s="6"/>
    </row>
    <row r="363" spans="1:11" ht="13.15">
      <c r="A363" s="30"/>
      <c r="B363" s="31"/>
      <c r="K363" s="6"/>
    </row>
    <row r="364" spans="1:11" ht="13.15">
      <c r="A364" s="30"/>
      <c r="B364" s="31"/>
      <c r="K364" s="6"/>
    </row>
    <row r="365" spans="1:11" ht="13.15">
      <c r="A365" s="30"/>
      <c r="B365" s="31"/>
      <c r="K365" s="6"/>
    </row>
    <row r="366" spans="1:11" ht="13.15">
      <c r="A366" s="30"/>
      <c r="B366" s="31"/>
      <c r="K366" s="6"/>
    </row>
    <row r="367" spans="1:11" ht="13.15">
      <c r="A367" s="30"/>
      <c r="B367" s="31"/>
      <c r="K367" s="6"/>
    </row>
    <row r="368" spans="1:11" ht="13.15">
      <c r="A368" s="30"/>
      <c r="B368" s="31"/>
      <c r="K368" s="6"/>
    </row>
    <row r="369" spans="1:11" ht="13.15">
      <c r="A369" s="30"/>
      <c r="B369" s="31"/>
      <c r="K369" s="6"/>
    </row>
    <row r="370" spans="1:11" ht="13.15">
      <c r="A370" s="30"/>
      <c r="B370" s="31"/>
      <c r="K370" s="6"/>
    </row>
    <row r="371" spans="1:11" ht="13.15">
      <c r="A371" s="30"/>
      <c r="B371" s="31"/>
      <c r="K371" s="6"/>
    </row>
    <row r="372" spans="1:11" ht="13.15">
      <c r="A372" s="30"/>
      <c r="B372" s="31"/>
      <c r="K372" s="6"/>
    </row>
    <row r="373" spans="1:11" ht="13.15">
      <c r="A373" s="30"/>
      <c r="B373" s="31"/>
      <c r="K373" s="6"/>
    </row>
    <row r="374" spans="1:11" ht="13.15">
      <c r="A374" s="30"/>
      <c r="B374" s="31"/>
      <c r="K374" s="6"/>
    </row>
    <row r="375" spans="1:11" ht="13.15">
      <c r="A375" s="30"/>
      <c r="B375" s="31"/>
      <c r="K375" s="6"/>
    </row>
    <row r="376" spans="1:11" ht="13.15">
      <c r="A376" s="30"/>
      <c r="B376" s="31"/>
      <c r="K376" s="6"/>
    </row>
    <row r="377" spans="1:11" ht="13.15">
      <c r="A377" s="30"/>
      <c r="B377" s="31"/>
      <c r="K377" s="6"/>
    </row>
    <row r="378" spans="1:11" ht="13.15">
      <c r="A378" s="30"/>
      <c r="B378" s="31"/>
      <c r="K378" s="6"/>
    </row>
    <row r="379" spans="1:11" ht="13.15">
      <c r="A379" s="30"/>
      <c r="B379" s="31"/>
      <c r="K379" s="6"/>
    </row>
    <row r="380" spans="1:11" ht="13.15">
      <c r="A380" s="30"/>
      <c r="B380" s="31"/>
      <c r="K380" s="6"/>
    </row>
    <row r="381" spans="1:11" ht="13.15">
      <c r="A381" s="30"/>
      <c r="B381" s="31"/>
      <c r="K381" s="6"/>
    </row>
    <row r="382" spans="1:11" ht="13.15">
      <c r="A382" s="30"/>
      <c r="B382" s="31"/>
      <c r="K382" s="6"/>
    </row>
    <row r="383" spans="1:11" ht="13.15">
      <c r="A383" s="30"/>
      <c r="B383" s="31"/>
      <c r="K383" s="6"/>
    </row>
    <row r="384" spans="1:11" ht="13.15">
      <c r="A384" s="30"/>
      <c r="B384" s="31"/>
      <c r="K384" s="6"/>
    </row>
    <row r="385" spans="1:11" ht="13.15">
      <c r="A385" s="30"/>
      <c r="B385" s="31"/>
      <c r="K385" s="6"/>
    </row>
    <row r="386" spans="1:11" ht="13.15">
      <c r="A386" s="30"/>
      <c r="B386" s="31"/>
      <c r="K386" s="6"/>
    </row>
    <row r="387" spans="1:11" ht="13.15">
      <c r="A387" s="30"/>
      <c r="B387" s="31"/>
      <c r="K387" s="6"/>
    </row>
    <row r="388" spans="1:11" ht="13.15">
      <c r="A388" s="30"/>
      <c r="B388" s="31"/>
      <c r="K388" s="6"/>
    </row>
    <row r="389" spans="1:11" ht="13.15">
      <c r="A389" s="30"/>
      <c r="B389" s="31"/>
      <c r="K389" s="6"/>
    </row>
    <row r="390" spans="1:11" ht="13.15">
      <c r="A390" s="30"/>
      <c r="B390" s="31"/>
      <c r="K390" s="6"/>
    </row>
    <row r="391" spans="1:11" ht="13.15">
      <c r="A391" s="30"/>
      <c r="B391" s="31"/>
      <c r="K391" s="6"/>
    </row>
    <row r="392" spans="1:11" ht="13.15">
      <c r="A392" s="30"/>
      <c r="B392" s="31"/>
      <c r="K392" s="6"/>
    </row>
    <row r="393" spans="1:11" ht="13.15">
      <c r="A393" s="30"/>
      <c r="B393" s="31"/>
      <c r="K393" s="6"/>
    </row>
    <row r="394" spans="1:11" ht="13.15">
      <c r="A394" s="30"/>
      <c r="B394" s="31"/>
      <c r="K394" s="6"/>
    </row>
    <row r="395" spans="1:11" ht="13.15">
      <c r="A395" s="30"/>
      <c r="B395" s="31"/>
      <c r="K395" s="6"/>
    </row>
    <row r="396" spans="1:11" ht="13.15">
      <c r="A396" s="30"/>
      <c r="B396" s="31"/>
      <c r="K396" s="6"/>
    </row>
    <row r="397" spans="1:11" ht="13.15">
      <c r="A397" s="30"/>
      <c r="B397" s="31"/>
      <c r="K397" s="6"/>
    </row>
    <row r="398" spans="1:11" ht="13.15">
      <c r="A398" s="30"/>
      <c r="B398" s="31"/>
      <c r="K398" s="6"/>
    </row>
    <row r="399" spans="1:11" ht="13.15">
      <c r="A399" s="30"/>
      <c r="B399" s="31"/>
      <c r="K399" s="6"/>
    </row>
    <row r="400" spans="1:11" ht="13.15">
      <c r="A400" s="30"/>
      <c r="B400" s="31"/>
      <c r="K400" s="6"/>
    </row>
    <row r="401" spans="1:11" ht="13.15">
      <c r="A401" s="30"/>
      <c r="B401" s="31"/>
      <c r="K401" s="6"/>
    </row>
    <row r="402" spans="1:11" ht="13.15">
      <c r="A402" s="30"/>
      <c r="B402" s="31"/>
      <c r="K402" s="6"/>
    </row>
    <row r="403" spans="1:11" ht="13.15">
      <c r="A403" s="30"/>
      <c r="B403" s="31"/>
      <c r="K403" s="6"/>
    </row>
    <row r="404" spans="1:11" ht="13.15">
      <c r="A404" s="30"/>
      <c r="B404" s="31"/>
      <c r="K404" s="6"/>
    </row>
    <row r="405" spans="1:11" ht="13.15">
      <c r="A405" s="30"/>
      <c r="B405" s="31"/>
      <c r="K405" s="6"/>
    </row>
    <row r="406" spans="1:11" ht="13.15">
      <c r="A406" s="30"/>
      <c r="B406" s="31"/>
      <c r="K406" s="6"/>
    </row>
    <row r="407" spans="1:11" ht="13.15">
      <c r="A407" s="30"/>
      <c r="B407" s="31"/>
      <c r="K407" s="6"/>
    </row>
    <row r="408" spans="1:11" ht="13.15">
      <c r="A408" s="30"/>
      <c r="B408" s="31"/>
      <c r="K408" s="6"/>
    </row>
    <row r="409" spans="1:11" ht="13.15">
      <c r="A409" s="30"/>
      <c r="B409" s="31"/>
      <c r="K409" s="6"/>
    </row>
    <row r="410" spans="1:11" ht="13.15">
      <c r="A410" s="30"/>
      <c r="B410" s="31"/>
      <c r="K410" s="6"/>
    </row>
    <row r="411" spans="1:11" ht="13.15">
      <c r="A411" s="30"/>
      <c r="B411" s="31"/>
      <c r="K411" s="6"/>
    </row>
    <row r="412" spans="1:11" ht="13.15">
      <c r="A412" s="30"/>
      <c r="B412" s="31"/>
      <c r="K412" s="6"/>
    </row>
    <row r="413" spans="1:11" ht="13.15">
      <c r="A413" s="30"/>
      <c r="B413" s="31"/>
      <c r="K413" s="6"/>
    </row>
    <row r="414" spans="1:11" ht="13.15">
      <c r="A414" s="30"/>
      <c r="B414" s="31"/>
      <c r="K414" s="6"/>
    </row>
    <row r="415" spans="1:11" ht="13.15">
      <c r="A415" s="30"/>
      <c r="B415" s="31"/>
      <c r="K415" s="6"/>
    </row>
    <row r="416" spans="1:11" ht="13.15">
      <c r="A416" s="30"/>
      <c r="B416" s="31"/>
      <c r="K416" s="6"/>
    </row>
    <row r="417" spans="1:11" ht="13.15">
      <c r="A417" s="30"/>
      <c r="B417" s="31"/>
      <c r="K417" s="6"/>
    </row>
    <row r="418" spans="1:11" ht="13.15">
      <c r="A418" s="30"/>
      <c r="B418" s="31"/>
      <c r="K418" s="6"/>
    </row>
    <row r="419" spans="1:11" ht="13.15">
      <c r="A419" s="30"/>
      <c r="B419" s="31"/>
      <c r="K419" s="6"/>
    </row>
    <row r="420" spans="1:11" ht="13.15">
      <c r="A420" s="30"/>
      <c r="B420" s="31"/>
      <c r="K420" s="6"/>
    </row>
    <row r="421" spans="1:11" ht="13.15">
      <c r="A421" s="30"/>
      <c r="B421" s="31"/>
      <c r="K421" s="6"/>
    </row>
    <row r="422" spans="1:11" ht="13.15">
      <c r="A422" s="30"/>
      <c r="B422" s="31"/>
      <c r="K422" s="6"/>
    </row>
    <row r="423" spans="1:11" ht="13.15">
      <c r="A423" s="30"/>
      <c r="B423" s="31"/>
      <c r="K423" s="6"/>
    </row>
    <row r="424" spans="1:11" ht="13.15">
      <c r="A424" s="30"/>
      <c r="B424" s="31"/>
      <c r="K424" s="6"/>
    </row>
    <row r="425" spans="1:11" ht="13.15">
      <c r="A425" s="30"/>
      <c r="B425" s="31"/>
      <c r="K425" s="6"/>
    </row>
    <row r="426" spans="1:11" ht="13.15">
      <c r="A426" s="30"/>
      <c r="B426" s="31"/>
      <c r="K426" s="6"/>
    </row>
    <row r="427" spans="1:11" ht="13.15">
      <c r="A427" s="30"/>
      <c r="B427" s="31"/>
      <c r="K427" s="6"/>
    </row>
    <row r="428" spans="1:11" ht="13.15">
      <c r="A428" s="30"/>
      <c r="B428" s="31"/>
      <c r="K428" s="6"/>
    </row>
    <row r="429" spans="1:11" ht="13.15">
      <c r="A429" s="30"/>
      <c r="B429" s="31"/>
      <c r="K429" s="6"/>
    </row>
    <row r="430" spans="1:11" ht="13.15">
      <c r="A430" s="30"/>
      <c r="B430" s="31"/>
      <c r="K430" s="6"/>
    </row>
    <row r="431" spans="1:11" ht="13.15">
      <c r="A431" s="30"/>
      <c r="B431" s="31"/>
      <c r="K431" s="6"/>
    </row>
    <row r="432" spans="1:11" ht="13.15">
      <c r="A432" s="30"/>
      <c r="B432" s="31"/>
      <c r="K432" s="6"/>
    </row>
    <row r="433" spans="1:11" ht="13.15">
      <c r="A433" s="30"/>
      <c r="B433" s="31"/>
      <c r="K433" s="6"/>
    </row>
    <row r="434" spans="1:11" ht="13.15">
      <c r="A434" s="30"/>
      <c r="B434" s="31"/>
      <c r="K434" s="6"/>
    </row>
    <row r="435" spans="1:11" ht="13.15">
      <c r="A435" s="30"/>
      <c r="B435" s="31"/>
      <c r="K435" s="6"/>
    </row>
    <row r="436" spans="1:11" ht="13.15">
      <c r="A436" s="30"/>
      <c r="B436" s="31"/>
      <c r="K436" s="6"/>
    </row>
    <row r="437" spans="1:11" ht="13.15">
      <c r="A437" s="30"/>
      <c r="B437" s="31"/>
      <c r="K437" s="6"/>
    </row>
    <row r="438" spans="1:11" ht="13.15">
      <c r="A438" s="30"/>
      <c r="B438" s="31"/>
      <c r="K438" s="6"/>
    </row>
    <row r="439" spans="1:11" ht="13.15">
      <c r="A439" s="30"/>
      <c r="B439" s="31"/>
      <c r="K439" s="6"/>
    </row>
    <row r="440" spans="1:11" ht="13.15">
      <c r="A440" s="30"/>
      <c r="B440" s="31"/>
      <c r="K440" s="6"/>
    </row>
    <row r="441" spans="1:11" ht="13.15">
      <c r="A441" s="30"/>
      <c r="B441" s="31"/>
      <c r="K441" s="6"/>
    </row>
    <row r="442" spans="1:11" ht="13.15">
      <c r="A442" s="30"/>
      <c r="B442" s="31"/>
      <c r="K442" s="6"/>
    </row>
    <row r="443" spans="1:11" ht="13.15">
      <c r="A443" s="30"/>
      <c r="B443" s="31"/>
      <c r="K443" s="6"/>
    </row>
    <row r="444" spans="1:11" ht="13.15">
      <c r="A444" s="30"/>
      <c r="B444" s="31"/>
      <c r="K444" s="6"/>
    </row>
    <row r="445" spans="1:11" ht="13.15">
      <c r="A445" s="30"/>
      <c r="B445" s="31"/>
      <c r="K445" s="6"/>
    </row>
    <row r="446" spans="1:11" ht="13.15">
      <c r="A446" s="30"/>
      <c r="B446" s="31"/>
      <c r="K446" s="6"/>
    </row>
    <row r="447" spans="1:11" ht="13.15">
      <c r="A447" s="30"/>
      <c r="B447" s="31"/>
      <c r="K447" s="6"/>
    </row>
    <row r="448" spans="1:11" ht="13.15">
      <c r="A448" s="30"/>
      <c r="B448" s="31"/>
      <c r="K448" s="6"/>
    </row>
    <row r="449" spans="1:11" ht="13.15">
      <c r="A449" s="30"/>
      <c r="B449" s="31"/>
      <c r="K449" s="6"/>
    </row>
    <row r="450" spans="1:11" ht="13.15">
      <c r="A450" s="30"/>
      <c r="B450" s="31"/>
      <c r="K450" s="6"/>
    </row>
    <row r="451" spans="1:11" ht="13.15">
      <c r="A451" s="30"/>
      <c r="B451" s="31"/>
      <c r="K451" s="6"/>
    </row>
    <row r="452" spans="1:11" ht="13.15">
      <c r="A452" s="30"/>
      <c r="B452" s="31"/>
      <c r="K452" s="6"/>
    </row>
    <row r="453" spans="1:11" ht="13.15">
      <c r="A453" s="30"/>
      <c r="B453" s="31"/>
      <c r="K453" s="6"/>
    </row>
    <row r="454" spans="1:11" ht="13.15">
      <c r="A454" s="30"/>
      <c r="B454" s="31"/>
      <c r="K454" s="6"/>
    </row>
    <row r="455" spans="1:11" ht="13.15">
      <c r="A455" s="30"/>
      <c r="B455" s="31"/>
      <c r="K455" s="6"/>
    </row>
    <row r="456" spans="1:11" ht="13.15">
      <c r="A456" s="30"/>
      <c r="B456" s="31"/>
      <c r="K456" s="6"/>
    </row>
    <row r="457" spans="1:11" ht="13.15">
      <c r="A457" s="30"/>
      <c r="B457" s="31"/>
      <c r="K457" s="6"/>
    </row>
    <row r="458" spans="1:11" ht="13.15">
      <c r="A458" s="30"/>
      <c r="B458" s="31"/>
      <c r="K458" s="6"/>
    </row>
    <row r="459" spans="1:11" ht="13.15">
      <c r="A459" s="30"/>
      <c r="B459" s="31"/>
      <c r="K459" s="6"/>
    </row>
    <row r="460" spans="1:11" ht="13.15">
      <c r="A460" s="30"/>
      <c r="B460" s="31"/>
      <c r="K460" s="6"/>
    </row>
    <row r="461" spans="1:11" ht="13.15">
      <c r="A461" s="30"/>
      <c r="B461" s="31"/>
      <c r="K461" s="6"/>
    </row>
    <row r="462" spans="1:11" ht="13.15">
      <c r="A462" s="30"/>
      <c r="B462" s="31"/>
      <c r="K462" s="6"/>
    </row>
    <row r="463" spans="1:11" ht="13.15">
      <c r="A463" s="30"/>
      <c r="B463" s="31"/>
      <c r="K463" s="6"/>
    </row>
    <row r="464" spans="1:11" ht="13.15">
      <c r="A464" s="30"/>
      <c r="B464" s="31"/>
      <c r="K464" s="6"/>
    </row>
    <row r="465" spans="1:11" ht="13.15">
      <c r="A465" s="30"/>
      <c r="B465" s="31"/>
      <c r="K465" s="6"/>
    </row>
    <row r="466" spans="1:11" ht="13.15">
      <c r="A466" s="30"/>
      <c r="B466" s="31"/>
      <c r="K466" s="6"/>
    </row>
    <row r="467" spans="1:11" ht="13.15">
      <c r="A467" s="30"/>
      <c r="B467" s="31"/>
      <c r="K467" s="6"/>
    </row>
    <row r="468" spans="1:11" ht="13.15">
      <c r="A468" s="30"/>
      <c r="B468" s="31"/>
      <c r="K468" s="6"/>
    </row>
    <row r="469" spans="1:11" ht="13.15">
      <c r="A469" s="30"/>
      <c r="B469" s="31"/>
      <c r="K469" s="6"/>
    </row>
    <row r="470" spans="1:11" ht="13.15">
      <c r="A470" s="30"/>
      <c r="B470" s="31"/>
      <c r="K470" s="6"/>
    </row>
    <row r="471" spans="1:11" ht="13.15">
      <c r="A471" s="30"/>
      <c r="B471" s="31"/>
      <c r="K471" s="6"/>
    </row>
    <row r="472" spans="1:11" ht="13.15">
      <c r="A472" s="30"/>
      <c r="B472" s="31"/>
      <c r="K472" s="6"/>
    </row>
    <row r="473" spans="1:11" ht="13.15">
      <c r="A473" s="30"/>
      <c r="B473" s="31"/>
      <c r="K473" s="6"/>
    </row>
    <row r="474" spans="1:11" ht="13.15">
      <c r="A474" s="30"/>
      <c r="B474" s="31"/>
      <c r="K474" s="6"/>
    </row>
    <row r="475" spans="1:11" ht="13.15">
      <c r="A475" s="30"/>
      <c r="B475" s="31"/>
      <c r="K475" s="6"/>
    </row>
    <row r="476" spans="1:11" ht="13.15">
      <c r="A476" s="30"/>
      <c r="B476" s="31"/>
      <c r="K476" s="6"/>
    </row>
    <row r="477" spans="1:11" ht="13.15">
      <c r="A477" s="30"/>
      <c r="B477" s="31"/>
      <c r="K477" s="6"/>
    </row>
    <row r="478" spans="1:11" ht="13.15">
      <c r="A478" s="30"/>
      <c r="B478" s="31"/>
      <c r="K478" s="6"/>
    </row>
    <row r="479" spans="1:11" ht="13.15">
      <c r="A479" s="30"/>
      <c r="B479" s="31"/>
      <c r="K479" s="6"/>
    </row>
    <row r="480" spans="1:11" ht="13.15">
      <c r="A480" s="30"/>
      <c r="B480" s="31"/>
      <c r="K480" s="6"/>
    </row>
    <row r="481" spans="1:11" ht="13.15">
      <c r="A481" s="30"/>
      <c r="B481" s="31"/>
      <c r="K481" s="6"/>
    </row>
    <row r="482" spans="1:11" ht="13.15">
      <c r="A482" s="30"/>
      <c r="B482" s="31"/>
      <c r="K482" s="6"/>
    </row>
    <row r="483" spans="1:11" ht="13.15">
      <c r="A483" s="30"/>
      <c r="B483" s="31"/>
      <c r="K483" s="6"/>
    </row>
    <row r="484" spans="1:11" ht="13.15">
      <c r="A484" s="30"/>
      <c r="B484" s="31"/>
      <c r="K484" s="6"/>
    </row>
    <row r="485" spans="1:11" ht="13.15">
      <c r="A485" s="30"/>
      <c r="B485" s="31"/>
      <c r="K485" s="6"/>
    </row>
    <row r="486" spans="1:11" ht="13.15">
      <c r="A486" s="30"/>
      <c r="B486" s="31"/>
      <c r="K486" s="6"/>
    </row>
    <row r="487" spans="1:11" ht="13.15">
      <c r="A487" s="30"/>
      <c r="B487" s="31"/>
      <c r="K487" s="6"/>
    </row>
    <row r="488" spans="1:11" ht="13.15">
      <c r="A488" s="30"/>
      <c r="B488" s="31"/>
      <c r="K488" s="6"/>
    </row>
    <row r="489" spans="1:11" ht="13.15">
      <c r="A489" s="30"/>
      <c r="B489" s="31"/>
      <c r="K489" s="6"/>
    </row>
    <row r="490" spans="1:11" ht="13.15">
      <c r="A490" s="30"/>
      <c r="B490" s="31"/>
      <c r="K490" s="6"/>
    </row>
    <row r="491" spans="1:11" ht="13.15">
      <c r="A491" s="30"/>
      <c r="B491" s="31"/>
      <c r="K491" s="6"/>
    </row>
    <row r="492" spans="1:11" ht="13.15">
      <c r="A492" s="30"/>
      <c r="B492" s="31"/>
      <c r="K492" s="6"/>
    </row>
    <row r="493" spans="1:11" ht="13.15">
      <c r="A493" s="30"/>
      <c r="B493" s="31"/>
      <c r="K493" s="6"/>
    </row>
    <row r="494" spans="1:11" ht="13.15">
      <c r="A494" s="30"/>
      <c r="B494" s="31"/>
      <c r="K494" s="6"/>
    </row>
    <row r="495" spans="1:11" ht="13.15">
      <c r="A495" s="30"/>
      <c r="B495" s="31"/>
      <c r="K495" s="6"/>
    </row>
    <row r="496" spans="1:11" ht="13.15">
      <c r="A496" s="30"/>
      <c r="B496" s="31"/>
      <c r="K496" s="6"/>
    </row>
    <row r="497" spans="1:11" ht="13.15">
      <c r="A497" s="30"/>
      <c r="B497" s="31"/>
      <c r="K497" s="6"/>
    </row>
    <row r="498" spans="1:11" ht="13.15">
      <c r="A498" s="30"/>
      <c r="B498" s="31"/>
      <c r="K498" s="6"/>
    </row>
    <row r="499" spans="1:11" ht="13.15">
      <c r="A499" s="30"/>
      <c r="B499" s="31"/>
      <c r="K499" s="6"/>
    </row>
    <row r="500" spans="1:11" ht="13.15">
      <c r="A500" s="30"/>
      <c r="B500" s="31"/>
      <c r="K500" s="6"/>
    </row>
    <row r="501" spans="1:11" ht="13.15">
      <c r="A501" s="30"/>
      <c r="B501" s="31"/>
      <c r="K501" s="6"/>
    </row>
    <row r="502" spans="1:11" ht="13.15">
      <c r="A502" s="30"/>
      <c r="B502" s="31"/>
      <c r="K502" s="6"/>
    </row>
    <row r="503" spans="1:11" ht="13.15">
      <c r="A503" s="30"/>
      <c r="B503" s="31"/>
      <c r="K503" s="6"/>
    </row>
    <row r="504" spans="1:11" ht="13.15">
      <c r="A504" s="30"/>
      <c r="B504" s="31"/>
      <c r="K504" s="6"/>
    </row>
    <row r="505" spans="1:11" ht="13.15">
      <c r="A505" s="30"/>
      <c r="B505" s="31"/>
      <c r="K505" s="6"/>
    </row>
    <row r="506" spans="1:11" ht="13.15">
      <c r="A506" s="30"/>
      <c r="B506" s="31"/>
      <c r="K506" s="6"/>
    </row>
    <row r="507" spans="1:11" ht="13.15">
      <c r="A507" s="30"/>
      <c r="B507" s="31"/>
      <c r="K507" s="6"/>
    </row>
    <row r="508" spans="1:11" ht="13.15">
      <c r="A508" s="30"/>
      <c r="B508" s="31"/>
      <c r="K508" s="6"/>
    </row>
    <row r="509" spans="1:11" ht="13.15">
      <c r="A509" s="30"/>
      <c r="B509" s="31"/>
      <c r="K509" s="6"/>
    </row>
    <row r="510" spans="1:11" ht="13.15">
      <c r="A510" s="30"/>
      <c r="B510" s="31"/>
      <c r="K510" s="6"/>
    </row>
    <row r="511" spans="1:11" ht="13.15">
      <c r="A511" s="30"/>
      <c r="B511" s="31"/>
      <c r="K511" s="6"/>
    </row>
    <row r="512" spans="1:11" ht="13.15">
      <c r="A512" s="30"/>
      <c r="B512" s="31"/>
      <c r="K512" s="6"/>
    </row>
    <row r="513" spans="1:11" ht="13.15">
      <c r="A513" s="30"/>
      <c r="B513" s="31"/>
      <c r="K513" s="6"/>
    </row>
    <row r="514" spans="1:11" ht="13.15">
      <c r="A514" s="30"/>
      <c r="B514" s="31"/>
      <c r="K514" s="6"/>
    </row>
    <row r="515" spans="1:11" ht="13.15">
      <c r="A515" s="30"/>
      <c r="B515" s="31"/>
      <c r="K515" s="6"/>
    </row>
    <row r="516" spans="1:11" ht="13.15">
      <c r="A516" s="30"/>
      <c r="B516" s="31"/>
      <c r="K516" s="6"/>
    </row>
    <row r="517" spans="1:11" ht="13.15">
      <c r="A517" s="30"/>
      <c r="B517" s="31"/>
      <c r="K517" s="6"/>
    </row>
    <row r="518" spans="1:11" ht="13.15">
      <c r="A518" s="30"/>
      <c r="B518" s="31"/>
      <c r="K518" s="6"/>
    </row>
    <row r="519" spans="1:11" ht="13.15">
      <c r="A519" s="30"/>
      <c r="B519" s="31"/>
      <c r="K519" s="6"/>
    </row>
    <row r="520" spans="1:11" ht="13.15">
      <c r="A520" s="30"/>
      <c r="B520" s="31"/>
      <c r="K520" s="6"/>
    </row>
    <row r="521" spans="1:11" ht="13.15">
      <c r="A521" s="30"/>
      <c r="B521" s="31"/>
      <c r="K521" s="6"/>
    </row>
    <row r="522" spans="1:11" ht="13.15">
      <c r="A522" s="30"/>
      <c r="B522" s="31"/>
      <c r="K522" s="6"/>
    </row>
    <row r="523" spans="1:11" ht="13.15">
      <c r="A523" s="30"/>
      <c r="B523" s="31"/>
      <c r="K523" s="6"/>
    </row>
    <row r="524" spans="1:11" ht="13.15">
      <c r="A524" s="30"/>
      <c r="B524" s="31"/>
      <c r="K524" s="6"/>
    </row>
    <row r="525" spans="1:11" ht="13.15">
      <c r="A525" s="30"/>
      <c r="B525" s="31"/>
      <c r="K525" s="6"/>
    </row>
    <row r="526" spans="1:11" ht="13.15">
      <c r="A526" s="30"/>
      <c r="B526" s="31"/>
      <c r="K526" s="6"/>
    </row>
    <row r="527" spans="1:11" ht="13.15">
      <c r="A527" s="30"/>
      <c r="B527" s="31"/>
      <c r="K527" s="6"/>
    </row>
    <row r="528" spans="1:11" ht="13.15">
      <c r="A528" s="30"/>
      <c r="B528" s="31"/>
      <c r="K528" s="6"/>
    </row>
    <row r="529" spans="1:11" ht="13.15">
      <c r="A529" s="30"/>
      <c r="B529" s="31"/>
      <c r="K529" s="6"/>
    </row>
    <row r="530" spans="1:11" ht="13.15">
      <c r="A530" s="30"/>
      <c r="B530" s="31"/>
      <c r="K530" s="6"/>
    </row>
    <row r="531" spans="1:11" ht="13.15">
      <c r="A531" s="30"/>
      <c r="B531" s="31"/>
      <c r="K531" s="6"/>
    </row>
    <row r="532" spans="1:11" ht="13.15">
      <c r="A532" s="30"/>
      <c r="B532" s="31"/>
      <c r="K532" s="6"/>
    </row>
    <row r="533" spans="1:11" ht="13.15">
      <c r="A533" s="30"/>
      <c r="B533" s="31"/>
      <c r="K533" s="6"/>
    </row>
    <row r="534" spans="1:11" ht="13.15">
      <c r="A534" s="30"/>
      <c r="B534" s="31"/>
      <c r="K534" s="6"/>
    </row>
    <row r="535" spans="1:11" ht="13.15">
      <c r="A535" s="30"/>
      <c r="B535" s="31"/>
      <c r="K535" s="6"/>
    </row>
    <row r="536" spans="1:11" ht="13.15">
      <c r="A536" s="30"/>
      <c r="B536" s="31"/>
      <c r="K536" s="6"/>
    </row>
    <row r="537" spans="1:11" ht="13.15">
      <c r="A537" s="30"/>
      <c r="B537" s="31"/>
      <c r="K537" s="6"/>
    </row>
    <row r="538" spans="1:11" ht="13.15">
      <c r="A538" s="30"/>
      <c r="B538" s="31"/>
      <c r="K538" s="6"/>
    </row>
    <row r="539" spans="1:11" ht="13.15">
      <c r="A539" s="30"/>
      <c r="B539" s="31"/>
      <c r="K539" s="6"/>
    </row>
    <row r="540" spans="1:11" ht="13.15">
      <c r="A540" s="30"/>
      <c r="B540" s="31"/>
      <c r="K540" s="6"/>
    </row>
    <row r="541" spans="1:11" ht="13.15">
      <c r="A541" s="30"/>
      <c r="B541" s="31"/>
      <c r="K541" s="6"/>
    </row>
    <row r="542" spans="1:11" ht="13.15">
      <c r="A542" s="30"/>
      <c r="B542" s="31"/>
      <c r="K542" s="6"/>
    </row>
    <row r="543" spans="1:11" ht="13.15">
      <c r="A543" s="30"/>
      <c r="B543" s="31"/>
      <c r="K543" s="6"/>
    </row>
    <row r="544" spans="1:11" ht="13.15">
      <c r="A544" s="30"/>
      <c r="B544" s="31"/>
      <c r="K544" s="6"/>
    </row>
    <row r="545" spans="1:11" ht="13.15">
      <c r="A545" s="30"/>
      <c r="B545" s="31"/>
      <c r="K545" s="6"/>
    </row>
    <row r="546" spans="1:11" ht="13.15">
      <c r="A546" s="30"/>
      <c r="B546" s="31"/>
      <c r="K546" s="6"/>
    </row>
    <row r="547" spans="1:11" ht="13.15">
      <c r="A547" s="30"/>
      <c r="B547" s="31"/>
      <c r="K547" s="6"/>
    </row>
    <row r="548" spans="1:11" ht="13.15">
      <c r="A548" s="30"/>
      <c r="B548" s="31"/>
      <c r="K548" s="6"/>
    </row>
    <row r="549" spans="1:11" ht="13.15">
      <c r="A549" s="30"/>
      <c r="B549" s="31"/>
      <c r="K549" s="6"/>
    </row>
    <row r="550" spans="1:11" ht="13.15">
      <c r="A550" s="30"/>
      <c r="B550" s="31"/>
      <c r="K550" s="6"/>
    </row>
    <row r="551" spans="1:11" ht="13.15">
      <c r="A551" s="30"/>
      <c r="B551" s="31"/>
      <c r="K551" s="6"/>
    </row>
    <row r="552" spans="1:11" ht="13.15">
      <c r="A552" s="30"/>
      <c r="B552" s="31"/>
      <c r="K552" s="6"/>
    </row>
    <row r="553" spans="1:11" ht="13.15">
      <c r="A553" s="30"/>
      <c r="B553" s="31"/>
      <c r="K553" s="6"/>
    </row>
    <row r="554" spans="1:11" ht="13.15">
      <c r="A554" s="30"/>
      <c r="B554" s="31"/>
      <c r="K554" s="6"/>
    </row>
    <row r="555" spans="1:11" ht="13.15">
      <c r="A555" s="30"/>
      <c r="B555" s="31"/>
      <c r="K555" s="6"/>
    </row>
    <row r="556" spans="1:11" ht="13.15">
      <c r="A556" s="30"/>
      <c r="B556" s="31"/>
      <c r="K556" s="6"/>
    </row>
    <row r="557" spans="1:11" ht="13.15">
      <c r="A557" s="30"/>
      <c r="B557" s="31"/>
      <c r="K557" s="6"/>
    </row>
    <row r="558" spans="1:11" ht="13.15">
      <c r="A558" s="30"/>
      <c r="B558" s="31"/>
      <c r="K558" s="6"/>
    </row>
    <row r="559" spans="1:11" ht="13.15">
      <c r="A559" s="30"/>
      <c r="B559" s="31"/>
      <c r="K559" s="6"/>
    </row>
    <row r="560" spans="1:11" ht="13.15">
      <c r="A560" s="30"/>
      <c r="B560" s="31"/>
      <c r="K560" s="6"/>
    </row>
    <row r="561" spans="1:11" ht="13.15">
      <c r="A561" s="30"/>
      <c r="B561" s="31"/>
      <c r="K561" s="6"/>
    </row>
    <row r="562" spans="1:11" ht="13.15">
      <c r="A562" s="30"/>
      <c r="B562" s="31"/>
      <c r="K562" s="6"/>
    </row>
    <row r="563" spans="1:11" ht="13.15">
      <c r="A563" s="30"/>
      <c r="B563" s="31"/>
      <c r="K563" s="6"/>
    </row>
    <row r="564" spans="1:11" ht="13.15">
      <c r="A564" s="30"/>
      <c r="B564" s="31"/>
      <c r="K564" s="6"/>
    </row>
    <row r="565" spans="1:11" ht="13.15">
      <c r="A565" s="30"/>
      <c r="B565" s="31"/>
      <c r="K565" s="6"/>
    </row>
    <row r="566" spans="1:11" ht="13.15">
      <c r="A566" s="30"/>
      <c r="B566" s="31"/>
      <c r="K566" s="6"/>
    </row>
    <row r="567" spans="1:11" ht="13.15">
      <c r="A567" s="30"/>
      <c r="B567" s="31"/>
      <c r="K567" s="6"/>
    </row>
    <row r="568" spans="1:11" ht="13.15">
      <c r="A568" s="30"/>
      <c r="B568" s="31"/>
      <c r="K568" s="6"/>
    </row>
    <row r="569" spans="1:11" ht="13.15">
      <c r="A569" s="30"/>
      <c r="B569" s="31"/>
      <c r="K569" s="6"/>
    </row>
    <row r="570" spans="1:11" ht="13.15">
      <c r="A570" s="30"/>
      <c r="B570" s="31"/>
      <c r="K570" s="6"/>
    </row>
    <row r="571" spans="1:11" ht="13.15">
      <c r="A571" s="30"/>
      <c r="B571" s="31"/>
      <c r="K571" s="6"/>
    </row>
    <row r="572" spans="1:11" ht="13.15">
      <c r="A572" s="30"/>
      <c r="B572" s="31"/>
      <c r="K572" s="6"/>
    </row>
    <row r="573" spans="1:11" ht="13.15">
      <c r="A573" s="30"/>
      <c r="B573" s="31"/>
      <c r="K573" s="6"/>
    </row>
    <row r="574" spans="1:11" ht="13.15">
      <c r="A574" s="30"/>
      <c r="B574" s="31"/>
      <c r="K574" s="6"/>
    </row>
    <row r="575" spans="1:11" ht="13.15">
      <c r="A575" s="30"/>
      <c r="B575" s="31"/>
      <c r="K575" s="6"/>
    </row>
    <row r="576" spans="1:11" ht="13.15">
      <c r="A576" s="30"/>
      <c r="B576" s="31"/>
      <c r="K576" s="6"/>
    </row>
    <row r="577" spans="1:11" ht="13.15">
      <c r="A577" s="30"/>
      <c r="B577" s="31"/>
      <c r="K577" s="6"/>
    </row>
    <row r="578" spans="1:11" ht="13.15">
      <c r="A578" s="30"/>
      <c r="B578" s="31"/>
      <c r="K578" s="6"/>
    </row>
    <row r="579" spans="1:11" ht="13.15">
      <c r="A579" s="30"/>
      <c r="B579" s="31"/>
      <c r="K579" s="6"/>
    </row>
    <row r="580" spans="1:11" ht="13.15">
      <c r="A580" s="30"/>
      <c r="B580" s="31"/>
      <c r="K580" s="6"/>
    </row>
    <row r="581" spans="1:11" ht="13.15">
      <c r="A581" s="30"/>
      <c r="B581" s="31"/>
      <c r="K581" s="6"/>
    </row>
    <row r="582" spans="1:11" ht="13.15">
      <c r="A582" s="30"/>
      <c r="B582" s="31"/>
      <c r="K582" s="6"/>
    </row>
    <row r="583" spans="1:11" ht="13.15">
      <c r="A583" s="30"/>
      <c r="B583" s="31"/>
      <c r="K583" s="6"/>
    </row>
    <row r="584" spans="1:11" ht="13.15">
      <c r="A584" s="30"/>
      <c r="B584" s="31"/>
      <c r="K584" s="6"/>
    </row>
    <row r="585" spans="1:11" ht="13.15">
      <c r="A585" s="30"/>
      <c r="B585" s="31"/>
      <c r="K585" s="6"/>
    </row>
    <row r="586" spans="1:11" ht="13.15">
      <c r="A586" s="30"/>
      <c r="B586" s="31"/>
      <c r="K586" s="6"/>
    </row>
    <row r="587" spans="1:11" ht="13.15">
      <c r="A587" s="30"/>
      <c r="B587" s="31"/>
      <c r="K587" s="6"/>
    </row>
    <row r="588" spans="1:11" ht="13.15">
      <c r="A588" s="30"/>
      <c r="B588" s="31"/>
      <c r="K588" s="6"/>
    </row>
    <row r="589" spans="1:11" ht="13.15">
      <c r="A589" s="30"/>
      <c r="B589" s="31"/>
      <c r="K589" s="6"/>
    </row>
    <row r="590" spans="1:11" ht="13.15">
      <c r="A590" s="30"/>
      <c r="B590" s="31"/>
      <c r="K590" s="6"/>
    </row>
    <row r="591" spans="1:11" ht="13.15">
      <c r="A591" s="30"/>
      <c r="B591" s="31"/>
      <c r="K591" s="6"/>
    </row>
    <row r="592" spans="1:11" ht="13.15">
      <c r="A592" s="30"/>
      <c r="B592" s="31"/>
      <c r="K592" s="6"/>
    </row>
    <row r="593" spans="1:11" ht="13.15">
      <c r="A593" s="30"/>
      <c r="B593" s="31"/>
      <c r="K593" s="6"/>
    </row>
    <row r="594" spans="1:11" ht="13.15">
      <c r="A594" s="30"/>
      <c r="B594" s="31"/>
      <c r="K594" s="6"/>
    </row>
    <row r="595" spans="1:11" ht="13.15">
      <c r="A595" s="30"/>
      <c r="B595" s="31"/>
      <c r="K595" s="6"/>
    </row>
    <row r="596" spans="1:11" ht="13.15">
      <c r="A596" s="30"/>
      <c r="B596" s="31"/>
      <c r="K596" s="6"/>
    </row>
    <row r="597" spans="1:11" ht="13.15">
      <c r="A597" s="30"/>
      <c r="B597" s="31"/>
      <c r="K597" s="6"/>
    </row>
    <row r="598" spans="1:11" ht="13.15">
      <c r="A598" s="30"/>
      <c r="B598" s="31"/>
      <c r="K598" s="6"/>
    </row>
    <row r="599" spans="1:11" ht="13.15">
      <c r="A599" s="30"/>
      <c r="B599" s="31"/>
      <c r="K599" s="6"/>
    </row>
    <row r="600" spans="1:11" ht="13.15">
      <c r="A600" s="30"/>
      <c r="B600" s="31"/>
      <c r="K600" s="6"/>
    </row>
    <row r="601" spans="1:11" ht="13.15">
      <c r="A601" s="30"/>
      <c r="B601" s="31"/>
      <c r="K601" s="6"/>
    </row>
    <row r="602" spans="1:11" ht="13.15">
      <c r="A602" s="30"/>
      <c r="B602" s="31"/>
      <c r="K602" s="6"/>
    </row>
    <row r="603" spans="1:11" ht="13.15">
      <c r="A603" s="30"/>
      <c r="B603" s="31"/>
      <c r="K603" s="6"/>
    </row>
    <row r="604" spans="1:11" ht="13.15">
      <c r="A604" s="30"/>
      <c r="B604" s="31"/>
      <c r="K604" s="6"/>
    </row>
    <row r="605" spans="1:11" ht="13.15">
      <c r="A605" s="30"/>
      <c r="B605" s="31"/>
      <c r="K605" s="6"/>
    </row>
    <row r="606" spans="1:11" ht="13.15">
      <c r="A606" s="30"/>
      <c r="B606" s="31"/>
      <c r="K606" s="6"/>
    </row>
    <row r="607" spans="1:11" ht="13.15">
      <c r="A607" s="30"/>
      <c r="B607" s="31"/>
      <c r="K607" s="6"/>
    </row>
    <row r="608" spans="1:11" ht="13.15">
      <c r="A608" s="30"/>
      <c r="B608" s="31"/>
      <c r="K608" s="6"/>
    </row>
    <row r="609" spans="1:11" ht="13.15">
      <c r="A609" s="30"/>
      <c r="B609" s="31"/>
      <c r="K609" s="6"/>
    </row>
    <row r="610" spans="1:11" ht="13.15">
      <c r="A610" s="30"/>
      <c r="B610" s="31"/>
      <c r="K610" s="6"/>
    </row>
    <row r="611" spans="1:11" ht="13.15">
      <c r="A611" s="30"/>
      <c r="B611" s="31"/>
      <c r="K611" s="6"/>
    </row>
    <row r="612" spans="1:11" ht="13.15">
      <c r="A612" s="30"/>
      <c r="B612" s="31"/>
      <c r="K612" s="6"/>
    </row>
    <row r="613" spans="1:11" ht="13.15">
      <c r="A613" s="30"/>
      <c r="B613" s="31"/>
      <c r="K613" s="6"/>
    </row>
    <row r="614" spans="1:11" ht="13.15">
      <c r="A614" s="30"/>
      <c r="B614" s="31"/>
      <c r="K614" s="6"/>
    </row>
    <row r="615" spans="1:11" ht="13.15">
      <c r="A615" s="30"/>
      <c r="B615" s="31"/>
      <c r="K615" s="6"/>
    </row>
    <row r="616" spans="1:11" ht="13.15">
      <c r="A616" s="30"/>
      <c r="B616" s="31"/>
      <c r="K616" s="6"/>
    </row>
    <row r="617" spans="1:11" ht="13.15">
      <c r="A617" s="30"/>
      <c r="B617" s="31"/>
      <c r="K617" s="6"/>
    </row>
    <row r="618" spans="1:11" ht="13.15">
      <c r="A618" s="30"/>
      <c r="B618" s="31"/>
      <c r="K618" s="6"/>
    </row>
    <row r="619" spans="1:11" ht="13.15">
      <c r="A619" s="30"/>
      <c r="B619" s="31"/>
      <c r="K619" s="6"/>
    </row>
    <row r="620" spans="1:11" ht="13.15">
      <c r="A620" s="30"/>
      <c r="B620" s="31"/>
      <c r="K620" s="6"/>
    </row>
    <row r="621" spans="1:11" ht="13.15">
      <c r="A621" s="30"/>
      <c r="B621" s="31"/>
      <c r="K621" s="6"/>
    </row>
    <row r="622" spans="1:11" ht="13.15">
      <c r="A622" s="30"/>
      <c r="B622" s="31"/>
      <c r="K622" s="6"/>
    </row>
    <row r="623" spans="1:11" ht="13.15">
      <c r="A623" s="30"/>
      <c r="B623" s="31"/>
      <c r="K623" s="6"/>
    </row>
    <row r="624" spans="1:11" ht="13.15">
      <c r="A624" s="30"/>
      <c r="B624" s="31"/>
      <c r="K624" s="6"/>
    </row>
    <row r="625" spans="1:11" ht="13.15">
      <c r="A625" s="30"/>
      <c r="B625" s="31"/>
      <c r="K625" s="6"/>
    </row>
    <row r="626" spans="1:11" ht="13.15">
      <c r="A626" s="30"/>
      <c r="B626" s="31"/>
      <c r="K626" s="6"/>
    </row>
    <row r="627" spans="1:11" ht="13.15">
      <c r="A627" s="30"/>
      <c r="B627" s="31"/>
      <c r="K627" s="6"/>
    </row>
    <row r="628" spans="1:11" ht="13.15">
      <c r="A628" s="30"/>
      <c r="B628" s="31"/>
      <c r="K628" s="6"/>
    </row>
    <row r="629" spans="1:11" ht="13.15">
      <c r="A629" s="30"/>
      <c r="B629" s="31"/>
      <c r="K629" s="6"/>
    </row>
    <row r="630" spans="1:11" ht="13.15">
      <c r="A630" s="30"/>
      <c r="B630" s="31"/>
      <c r="K630" s="6"/>
    </row>
    <row r="631" spans="1:11" ht="13.15">
      <c r="A631" s="30"/>
      <c r="B631" s="31"/>
      <c r="K631" s="6"/>
    </row>
    <row r="632" spans="1:11" ht="13.15">
      <c r="A632" s="30"/>
      <c r="B632" s="31"/>
      <c r="K632" s="6"/>
    </row>
    <row r="633" spans="1:11" ht="13.15">
      <c r="A633" s="30"/>
      <c r="B633" s="31"/>
      <c r="K633" s="6"/>
    </row>
    <row r="634" spans="1:11" ht="13.15">
      <c r="A634" s="30"/>
      <c r="B634" s="31"/>
      <c r="K634" s="6"/>
    </row>
    <row r="635" spans="1:11" ht="13.15">
      <c r="A635" s="30"/>
      <c r="B635" s="31"/>
      <c r="K635" s="6"/>
    </row>
    <row r="636" spans="1:11" ht="13.15">
      <c r="A636" s="30"/>
      <c r="B636" s="31"/>
      <c r="K636" s="6"/>
    </row>
    <row r="637" spans="1:11" ht="13.15">
      <c r="A637" s="30"/>
      <c r="B637" s="31"/>
      <c r="K637" s="6"/>
    </row>
    <row r="638" spans="1:11" ht="13.15">
      <c r="A638" s="30"/>
      <c r="B638" s="31"/>
      <c r="K638" s="6"/>
    </row>
    <row r="639" spans="1:11" ht="13.15">
      <c r="A639" s="30"/>
      <c r="B639" s="31"/>
      <c r="K639" s="6"/>
    </row>
    <row r="640" spans="1:11" ht="13.15">
      <c r="A640" s="30"/>
      <c r="B640" s="31"/>
      <c r="K640" s="6"/>
    </row>
    <row r="641" spans="1:11" ht="13.15">
      <c r="A641" s="30"/>
      <c r="B641" s="31"/>
      <c r="K641" s="6"/>
    </row>
    <row r="642" spans="1:11" ht="13.15">
      <c r="A642" s="30"/>
      <c r="B642" s="31"/>
      <c r="K642" s="6"/>
    </row>
    <row r="643" spans="1:11" ht="13.15">
      <c r="A643" s="30"/>
      <c r="B643" s="31"/>
      <c r="K643" s="6"/>
    </row>
    <row r="644" spans="1:11" ht="13.15">
      <c r="A644" s="30"/>
      <c r="B644" s="31"/>
      <c r="K644" s="6"/>
    </row>
    <row r="645" spans="1:11" ht="13.15">
      <c r="A645" s="30"/>
      <c r="B645" s="31"/>
      <c r="K645" s="6"/>
    </row>
    <row r="646" spans="1:11" ht="13.15">
      <c r="A646" s="30"/>
      <c r="B646" s="31"/>
      <c r="K646" s="6"/>
    </row>
    <row r="647" spans="1:11" ht="13.15">
      <c r="A647" s="30"/>
      <c r="B647" s="31"/>
      <c r="K647" s="6"/>
    </row>
    <row r="648" spans="1:11" ht="13.15">
      <c r="A648" s="30"/>
      <c r="B648" s="31"/>
      <c r="K648" s="6"/>
    </row>
    <row r="649" spans="1:11" ht="13.15">
      <c r="A649" s="30"/>
      <c r="B649" s="31"/>
      <c r="K649" s="6"/>
    </row>
    <row r="650" spans="1:11" ht="13.15">
      <c r="A650" s="30"/>
      <c r="B650" s="31"/>
      <c r="K650" s="6"/>
    </row>
    <row r="651" spans="1:11" ht="13.15">
      <c r="A651" s="30"/>
      <c r="B651" s="31"/>
      <c r="K651" s="6"/>
    </row>
    <row r="652" spans="1:11" ht="13.15">
      <c r="A652" s="30"/>
      <c r="B652" s="31"/>
      <c r="K652" s="6"/>
    </row>
    <row r="653" spans="1:11" ht="13.15">
      <c r="A653" s="30"/>
      <c r="B653" s="31"/>
      <c r="K653" s="6"/>
    </row>
    <row r="654" spans="1:11" ht="13.15">
      <c r="A654" s="30"/>
      <c r="B654" s="31"/>
      <c r="K654" s="6"/>
    </row>
    <row r="655" spans="1:11" ht="13.15">
      <c r="A655" s="30"/>
      <c r="B655" s="31"/>
      <c r="K655" s="6"/>
    </row>
    <row r="656" spans="1:11" ht="13.15">
      <c r="A656" s="30"/>
      <c r="B656" s="31"/>
      <c r="K656" s="6"/>
    </row>
    <row r="657" spans="1:11" ht="13.15">
      <c r="A657" s="30"/>
      <c r="B657" s="31"/>
      <c r="K657" s="6"/>
    </row>
    <row r="658" spans="1:11" ht="13.15">
      <c r="A658" s="30"/>
      <c r="B658" s="31"/>
      <c r="K658" s="6"/>
    </row>
    <row r="659" spans="1:11" ht="13.15">
      <c r="A659" s="30"/>
      <c r="B659" s="31"/>
      <c r="K659" s="6"/>
    </row>
    <row r="660" spans="1:11" ht="13.15">
      <c r="A660" s="30"/>
      <c r="B660" s="31"/>
      <c r="K660" s="6"/>
    </row>
    <row r="661" spans="1:11" ht="13.15">
      <c r="A661" s="30"/>
      <c r="B661" s="31"/>
      <c r="K661" s="6"/>
    </row>
    <row r="662" spans="1:11" ht="13.15">
      <c r="A662" s="30"/>
      <c r="B662" s="31"/>
      <c r="K662" s="6"/>
    </row>
    <row r="663" spans="1:11" ht="13.15">
      <c r="A663" s="30"/>
      <c r="B663" s="31"/>
      <c r="K663" s="6"/>
    </row>
    <row r="664" spans="1:11" ht="13.15">
      <c r="A664" s="30"/>
      <c r="B664" s="31"/>
      <c r="K664" s="6"/>
    </row>
    <row r="665" spans="1:11" ht="13.15">
      <c r="A665" s="30"/>
      <c r="B665" s="31"/>
      <c r="K665" s="6"/>
    </row>
    <row r="666" spans="1:11" ht="13.15">
      <c r="A666" s="30"/>
      <c r="B666" s="31"/>
      <c r="K666" s="6"/>
    </row>
    <row r="667" spans="1:11" ht="13.15">
      <c r="A667" s="30"/>
      <c r="B667" s="31"/>
      <c r="K667" s="6"/>
    </row>
    <row r="668" spans="1:11" ht="13.15">
      <c r="A668" s="30"/>
      <c r="B668" s="31"/>
      <c r="K668" s="6"/>
    </row>
    <row r="669" spans="1:11" ht="13.15">
      <c r="A669" s="30"/>
      <c r="B669" s="31"/>
      <c r="K669" s="6"/>
    </row>
    <row r="670" spans="1:11" ht="13.15">
      <c r="A670" s="30"/>
      <c r="B670" s="31"/>
      <c r="K670" s="6"/>
    </row>
    <row r="671" spans="1:11" ht="13.15">
      <c r="A671" s="30"/>
      <c r="B671" s="31"/>
      <c r="K671" s="6"/>
    </row>
    <row r="672" spans="1:11" ht="13.15">
      <c r="A672" s="30"/>
      <c r="B672" s="31"/>
      <c r="K672" s="6"/>
    </row>
    <row r="673" spans="1:11" ht="13.15">
      <c r="A673" s="30"/>
      <c r="B673" s="31"/>
      <c r="K673" s="6"/>
    </row>
    <row r="674" spans="1:11" ht="13.15">
      <c r="A674" s="30"/>
      <c r="B674" s="31"/>
      <c r="K674" s="6"/>
    </row>
    <row r="675" spans="1:11" ht="13.15">
      <c r="A675" s="30"/>
      <c r="B675" s="31"/>
      <c r="K675" s="6"/>
    </row>
    <row r="676" spans="1:11" ht="13.15">
      <c r="A676" s="30"/>
      <c r="B676" s="31"/>
      <c r="K676" s="6"/>
    </row>
    <row r="677" spans="1:11" ht="13.15">
      <c r="A677" s="30"/>
      <c r="B677" s="31"/>
      <c r="K677" s="6"/>
    </row>
    <row r="678" spans="1:11" ht="13.15">
      <c r="A678" s="30"/>
      <c r="B678" s="31"/>
      <c r="K678" s="6"/>
    </row>
    <row r="679" spans="1:11" ht="13.15">
      <c r="A679" s="30"/>
      <c r="B679" s="31"/>
      <c r="K679" s="6"/>
    </row>
    <row r="680" spans="1:11" ht="13.15">
      <c r="A680" s="30"/>
      <c r="B680" s="31"/>
      <c r="K680" s="6"/>
    </row>
    <row r="681" spans="1:11" ht="13.15">
      <c r="A681" s="30"/>
      <c r="B681" s="31"/>
      <c r="K681" s="6"/>
    </row>
    <row r="682" spans="1:11" ht="13.15">
      <c r="A682" s="30"/>
      <c r="B682" s="31"/>
      <c r="K682" s="6"/>
    </row>
    <row r="683" spans="1:11" ht="13.15">
      <c r="A683" s="30"/>
      <c r="B683" s="31"/>
      <c r="K683" s="6"/>
    </row>
    <row r="684" spans="1:11" ht="13.15">
      <c r="A684" s="30"/>
      <c r="B684" s="31"/>
      <c r="K684" s="6"/>
    </row>
    <row r="685" spans="1:11" ht="13.15">
      <c r="A685" s="30"/>
      <c r="B685" s="31"/>
      <c r="K685" s="6"/>
    </row>
    <row r="686" spans="1:11" ht="13.15">
      <c r="A686" s="30"/>
      <c r="B686" s="31"/>
      <c r="K686" s="6"/>
    </row>
    <row r="687" spans="1:11" ht="13.15">
      <c r="A687" s="30"/>
      <c r="B687" s="31"/>
      <c r="K687" s="6"/>
    </row>
    <row r="688" spans="1:11" ht="13.15">
      <c r="A688" s="30"/>
      <c r="B688" s="31"/>
      <c r="K688" s="6"/>
    </row>
    <row r="689" spans="1:11" ht="13.15">
      <c r="A689" s="30"/>
      <c r="B689" s="31"/>
      <c r="K689" s="6"/>
    </row>
    <row r="690" spans="1:11" ht="13.15">
      <c r="A690" s="30"/>
      <c r="B690" s="31"/>
      <c r="K690" s="6"/>
    </row>
    <row r="691" spans="1:11" ht="13.15">
      <c r="A691" s="30"/>
      <c r="B691" s="31"/>
      <c r="K691" s="6"/>
    </row>
    <row r="692" spans="1:11" ht="13.15">
      <c r="A692" s="30"/>
      <c r="B692" s="31"/>
      <c r="K692" s="6"/>
    </row>
    <row r="693" spans="1:11" ht="13.15">
      <c r="A693" s="30"/>
      <c r="B693" s="31"/>
      <c r="K693" s="6"/>
    </row>
    <row r="694" spans="1:11" ht="13.15">
      <c r="A694" s="30"/>
      <c r="B694" s="31"/>
      <c r="K694" s="6"/>
    </row>
    <row r="695" spans="1:11" ht="13.15">
      <c r="A695" s="30"/>
      <c r="B695" s="31"/>
      <c r="K695" s="6"/>
    </row>
    <row r="696" spans="1:11" ht="13.15">
      <c r="A696" s="30"/>
      <c r="B696" s="31"/>
      <c r="K696" s="6"/>
    </row>
    <row r="697" spans="1:11" ht="13.15">
      <c r="A697" s="30"/>
      <c r="B697" s="31"/>
      <c r="K697" s="6"/>
    </row>
    <row r="698" spans="1:11" ht="13.15">
      <c r="A698" s="30"/>
      <c r="B698" s="31"/>
      <c r="K698" s="6"/>
    </row>
    <row r="699" spans="1:11" ht="13.15">
      <c r="A699" s="30"/>
      <c r="B699" s="31"/>
      <c r="K699" s="6"/>
    </row>
    <row r="700" spans="1:11" ht="13.15">
      <c r="A700" s="30"/>
      <c r="B700" s="31"/>
      <c r="K700" s="6"/>
    </row>
    <row r="701" spans="1:11" ht="13.15">
      <c r="A701" s="30"/>
      <c r="B701" s="31"/>
      <c r="K701" s="6"/>
    </row>
    <row r="702" spans="1:11" ht="13.15">
      <c r="A702" s="30"/>
      <c r="B702" s="31"/>
      <c r="K702" s="6"/>
    </row>
    <row r="703" spans="1:11" ht="13.15">
      <c r="A703" s="30"/>
      <c r="B703" s="31"/>
      <c r="K703" s="6"/>
    </row>
    <row r="704" spans="1:11" ht="13.15">
      <c r="A704" s="30"/>
      <c r="B704" s="31"/>
      <c r="K704" s="6"/>
    </row>
    <row r="705" spans="1:11" ht="13.15">
      <c r="A705" s="30"/>
      <c r="B705" s="31"/>
      <c r="K705" s="6"/>
    </row>
    <row r="706" spans="1:11" ht="13.15">
      <c r="A706" s="30"/>
      <c r="B706" s="31"/>
      <c r="K706" s="6"/>
    </row>
    <row r="707" spans="1:11" ht="13.15">
      <c r="A707" s="30"/>
      <c r="B707" s="31"/>
      <c r="K707" s="6"/>
    </row>
    <row r="708" spans="1:11" ht="13.15">
      <c r="A708" s="30"/>
      <c r="B708" s="31"/>
      <c r="K708" s="6"/>
    </row>
    <row r="709" spans="1:11" ht="13.15">
      <c r="A709" s="30"/>
      <c r="B709" s="31"/>
      <c r="K709" s="6"/>
    </row>
    <row r="710" spans="1:11" ht="13.15">
      <c r="A710" s="30"/>
      <c r="B710" s="31"/>
      <c r="K710" s="6"/>
    </row>
    <row r="711" spans="1:11" ht="13.15">
      <c r="A711" s="30"/>
      <c r="B711" s="31"/>
      <c r="K711" s="6"/>
    </row>
    <row r="712" spans="1:11" ht="13.15">
      <c r="A712" s="30"/>
      <c r="B712" s="31"/>
      <c r="K712" s="6"/>
    </row>
    <row r="713" spans="1:11" ht="13.15">
      <c r="A713" s="30"/>
      <c r="B713" s="31"/>
      <c r="K713" s="6"/>
    </row>
    <row r="714" spans="1:11" ht="13.15">
      <c r="A714" s="30"/>
      <c r="B714" s="31"/>
      <c r="K714" s="6"/>
    </row>
    <row r="715" spans="1:11" ht="13.15">
      <c r="A715" s="30"/>
      <c r="B715" s="31"/>
      <c r="K715" s="6"/>
    </row>
    <row r="716" spans="1:11" ht="13.15">
      <c r="A716" s="30"/>
      <c r="B716" s="31"/>
      <c r="K716" s="6"/>
    </row>
    <row r="717" spans="1:11" ht="13.15">
      <c r="A717" s="30"/>
      <c r="B717" s="31"/>
      <c r="K717" s="6"/>
    </row>
    <row r="718" spans="1:11" ht="13.15">
      <c r="A718" s="30"/>
      <c r="B718" s="31"/>
      <c r="K718" s="6"/>
    </row>
    <row r="719" spans="1:11" ht="13.15">
      <c r="A719" s="30"/>
      <c r="B719" s="31"/>
      <c r="K719" s="6"/>
    </row>
    <row r="720" spans="1:11" ht="13.15">
      <c r="A720" s="30"/>
      <c r="B720" s="31"/>
      <c r="K720" s="6"/>
    </row>
    <row r="721" spans="1:11" ht="13.15">
      <c r="A721" s="30"/>
      <c r="B721" s="31"/>
      <c r="K721" s="6"/>
    </row>
    <row r="722" spans="1:11" ht="13.15">
      <c r="A722" s="30"/>
      <c r="B722" s="31"/>
      <c r="K722" s="6"/>
    </row>
    <row r="723" spans="1:11" ht="13.15">
      <c r="A723" s="30"/>
      <c r="B723" s="31"/>
      <c r="K723" s="6"/>
    </row>
    <row r="724" spans="1:11" ht="13.15">
      <c r="A724" s="30"/>
      <c r="B724" s="31"/>
      <c r="K724" s="6"/>
    </row>
    <row r="725" spans="1:11" ht="13.15">
      <c r="A725" s="30"/>
      <c r="B725" s="31"/>
      <c r="K725" s="6"/>
    </row>
    <row r="726" spans="1:11" ht="13.15">
      <c r="A726" s="30"/>
      <c r="B726" s="31"/>
      <c r="K726" s="6"/>
    </row>
    <row r="727" spans="1:11" ht="13.15">
      <c r="A727" s="30"/>
      <c r="B727" s="31"/>
      <c r="K727" s="6"/>
    </row>
    <row r="728" spans="1:11" ht="13.15">
      <c r="A728" s="30"/>
      <c r="B728" s="31"/>
      <c r="K728" s="6"/>
    </row>
    <row r="729" spans="1:11" ht="13.15">
      <c r="A729" s="30"/>
      <c r="B729" s="31"/>
      <c r="K729" s="6"/>
    </row>
    <row r="730" spans="1:11" ht="13.15">
      <c r="A730" s="30"/>
      <c r="B730" s="31"/>
      <c r="K730" s="6"/>
    </row>
    <row r="731" spans="1:11" ht="13.15">
      <c r="A731" s="30"/>
      <c r="B731" s="31"/>
      <c r="K731" s="6"/>
    </row>
    <row r="732" spans="1:11" ht="13.15">
      <c r="A732" s="30"/>
      <c r="B732" s="31"/>
      <c r="K732" s="6"/>
    </row>
    <row r="733" spans="1:11" ht="13.15">
      <c r="A733" s="30"/>
      <c r="B733" s="31"/>
      <c r="K733" s="6"/>
    </row>
    <row r="734" spans="1:11" ht="13.15">
      <c r="A734" s="30"/>
      <c r="B734" s="31"/>
      <c r="K734" s="6"/>
    </row>
    <row r="735" spans="1:11" ht="13.15">
      <c r="A735" s="30"/>
      <c r="B735" s="31"/>
      <c r="K735" s="6"/>
    </row>
    <row r="736" spans="1:11" ht="13.15">
      <c r="A736" s="30"/>
      <c r="B736" s="31"/>
      <c r="K736" s="6"/>
    </row>
    <row r="737" spans="1:11" ht="13.15">
      <c r="A737" s="30"/>
      <c r="B737" s="31"/>
      <c r="K737" s="6"/>
    </row>
    <row r="738" spans="1:11" ht="13.15">
      <c r="A738" s="30"/>
      <c r="B738" s="31"/>
      <c r="K738" s="6"/>
    </row>
    <row r="739" spans="1:11" ht="13.15">
      <c r="A739" s="30"/>
      <c r="B739" s="31"/>
      <c r="K739" s="6"/>
    </row>
    <row r="740" spans="1:11" ht="13.15">
      <c r="A740" s="30"/>
      <c r="B740" s="31"/>
      <c r="K740" s="6"/>
    </row>
    <row r="741" spans="1:11" ht="13.15">
      <c r="A741" s="30"/>
      <c r="B741" s="31"/>
      <c r="K741" s="6"/>
    </row>
    <row r="742" spans="1:11" ht="13.15">
      <c r="A742" s="30"/>
      <c r="B742" s="31"/>
      <c r="K742" s="6"/>
    </row>
    <row r="743" spans="1:11" ht="13.15">
      <c r="A743" s="30"/>
      <c r="B743" s="31"/>
      <c r="K743" s="6"/>
    </row>
    <row r="744" spans="1:11" ht="13.15">
      <c r="A744" s="30"/>
      <c r="B744" s="31"/>
      <c r="K744" s="6"/>
    </row>
    <row r="745" spans="1:11" ht="13.15">
      <c r="A745" s="30"/>
      <c r="B745" s="31"/>
      <c r="K745" s="6"/>
    </row>
    <row r="746" spans="1:11" ht="13.15">
      <c r="A746" s="30"/>
      <c r="B746" s="31"/>
      <c r="K746" s="6"/>
    </row>
    <row r="747" spans="1:11" ht="13.15">
      <c r="A747" s="30"/>
      <c r="B747" s="31"/>
      <c r="K747" s="6"/>
    </row>
    <row r="748" spans="1:11" ht="13.15">
      <c r="A748" s="30"/>
      <c r="B748" s="31"/>
      <c r="K748" s="6"/>
    </row>
    <row r="749" spans="1:11" ht="13.15">
      <c r="A749" s="30"/>
      <c r="B749" s="31"/>
      <c r="K749" s="6"/>
    </row>
    <row r="750" spans="1:11" ht="13.15">
      <c r="A750" s="30"/>
      <c r="B750" s="31"/>
      <c r="K750" s="6"/>
    </row>
    <row r="751" spans="1:11" ht="13.15">
      <c r="A751" s="30"/>
      <c r="B751" s="31"/>
      <c r="K751" s="6"/>
    </row>
    <row r="752" spans="1:11" ht="13.15">
      <c r="A752" s="30"/>
      <c r="B752" s="31"/>
      <c r="K752" s="6"/>
    </row>
    <row r="753" spans="1:11" ht="13.15">
      <c r="A753" s="30"/>
      <c r="B753" s="31"/>
      <c r="K753" s="6"/>
    </row>
    <row r="754" spans="1:11" ht="13.15">
      <c r="A754" s="30"/>
      <c r="B754" s="31"/>
      <c r="K754" s="6"/>
    </row>
    <row r="755" spans="1:11" ht="13.15">
      <c r="A755" s="30"/>
      <c r="B755" s="31"/>
      <c r="K755" s="6"/>
    </row>
    <row r="756" spans="1:11" ht="13.15">
      <c r="A756" s="30"/>
      <c r="B756" s="31"/>
      <c r="K756" s="6"/>
    </row>
    <row r="757" spans="1:11" ht="13.15">
      <c r="A757" s="30"/>
      <c r="B757" s="31"/>
      <c r="K757" s="6"/>
    </row>
    <row r="758" spans="1:11" ht="13.15">
      <c r="A758" s="30"/>
      <c r="B758" s="31"/>
      <c r="K758" s="6"/>
    </row>
    <row r="759" spans="1:11" ht="13.15">
      <c r="A759" s="30"/>
      <c r="B759" s="31"/>
      <c r="K759" s="6"/>
    </row>
    <row r="760" spans="1:11" ht="13.15">
      <c r="A760" s="30"/>
      <c r="B760" s="31"/>
      <c r="K760" s="6"/>
    </row>
    <row r="761" spans="1:11" ht="13.15">
      <c r="A761" s="30"/>
      <c r="B761" s="31"/>
      <c r="K761" s="6"/>
    </row>
    <row r="762" spans="1:11" ht="13.15">
      <c r="A762" s="30"/>
      <c r="B762" s="31"/>
      <c r="K762" s="6"/>
    </row>
    <row r="763" spans="1:11" ht="13.15">
      <c r="A763" s="30"/>
      <c r="B763" s="31"/>
      <c r="K763" s="6"/>
    </row>
    <row r="764" spans="1:11" ht="13.15">
      <c r="A764" s="30"/>
      <c r="B764" s="31"/>
      <c r="K764" s="6"/>
    </row>
    <row r="765" spans="1:11" ht="13.15">
      <c r="A765" s="30"/>
      <c r="B765" s="31"/>
      <c r="K765" s="6"/>
    </row>
    <row r="766" spans="1:11" ht="13.15">
      <c r="A766" s="30"/>
      <c r="B766" s="31"/>
      <c r="K766" s="6"/>
    </row>
    <row r="767" spans="1:11" ht="13.15">
      <c r="A767" s="30"/>
      <c r="B767" s="31"/>
      <c r="K767" s="6"/>
    </row>
    <row r="768" spans="1:11" ht="13.15">
      <c r="A768" s="30"/>
      <c r="B768" s="31"/>
      <c r="K768" s="6"/>
    </row>
    <row r="769" spans="1:11" ht="13.15">
      <c r="A769" s="30"/>
      <c r="B769" s="31"/>
      <c r="K769" s="6"/>
    </row>
    <row r="770" spans="1:11" ht="13.15">
      <c r="A770" s="30"/>
      <c r="B770" s="31"/>
      <c r="K770" s="6"/>
    </row>
    <row r="771" spans="1:11" ht="13.15">
      <c r="A771" s="30"/>
      <c r="B771" s="31"/>
      <c r="K771" s="6"/>
    </row>
    <row r="772" spans="1:11" ht="13.15">
      <c r="A772" s="30"/>
      <c r="B772" s="31"/>
      <c r="K772" s="6"/>
    </row>
    <row r="773" spans="1:11" ht="13.15">
      <c r="A773" s="30"/>
      <c r="B773" s="31"/>
      <c r="K773" s="6"/>
    </row>
    <row r="774" spans="1:11" ht="13.15">
      <c r="A774" s="30"/>
      <c r="B774" s="31"/>
      <c r="K774" s="6"/>
    </row>
    <row r="775" spans="1:11" ht="13.15">
      <c r="A775" s="30"/>
      <c r="B775" s="31"/>
      <c r="K775" s="6"/>
    </row>
    <row r="776" spans="1:11" ht="13.15">
      <c r="A776" s="30"/>
      <c r="B776" s="31"/>
      <c r="K776" s="6"/>
    </row>
    <row r="777" spans="1:11" ht="13.15">
      <c r="A777" s="30"/>
      <c r="B777" s="31"/>
      <c r="K777" s="6"/>
    </row>
    <row r="778" spans="1:11" ht="13.15">
      <c r="A778" s="30"/>
      <c r="B778" s="31"/>
      <c r="K778" s="6"/>
    </row>
    <row r="779" spans="1:11" ht="13.15">
      <c r="A779" s="30"/>
      <c r="B779" s="31"/>
      <c r="K779" s="6"/>
    </row>
    <row r="780" spans="1:11" ht="13.15">
      <c r="A780" s="30"/>
      <c r="B780" s="31"/>
      <c r="K780" s="6"/>
    </row>
    <row r="781" spans="1:11" ht="13.15">
      <c r="A781" s="30"/>
      <c r="B781" s="31"/>
      <c r="K781" s="6"/>
    </row>
    <row r="782" spans="1:11" ht="13.15">
      <c r="A782" s="30"/>
      <c r="B782" s="31"/>
      <c r="K782" s="6"/>
    </row>
    <row r="783" spans="1:11" ht="13.15">
      <c r="A783" s="30"/>
      <c r="B783" s="31"/>
      <c r="K783" s="6"/>
    </row>
    <row r="784" spans="1:11" ht="13.15">
      <c r="A784" s="30"/>
      <c r="B784" s="31"/>
      <c r="K784" s="6"/>
    </row>
    <row r="785" spans="1:11" ht="13.15">
      <c r="A785" s="30"/>
      <c r="B785" s="31"/>
      <c r="K785" s="6"/>
    </row>
    <row r="786" spans="1:11" ht="13.15">
      <c r="A786" s="30"/>
      <c r="B786" s="31"/>
      <c r="K786" s="6"/>
    </row>
    <row r="787" spans="1:11" ht="13.15">
      <c r="A787" s="30"/>
      <c r="B787" s="31"/>
      <c r="K787" s="6"/>
    </row>
    <row r="788" spans="1:11" ht="13.15">
      <c r="A788" s="30"/>
      <c r="B788" s="31"/>
      <c r="K788" s="6"/>
    </row>
    <row r="789" spans="1:11" ht="13.15">
      <c r="A789" s="30"/>
      <c r="B789" s="31"/>
      <c r="K789" s="6"/>
    </row>
    <row r="790" spans="1:11" ht="13.15">
      <c r="A790" s="30"/>
      <c r="B790" s="31"/>
      <c r="K790" s="6"/>
    </row>
    <row r="791" spans="1:11" ht="13.15">
      <c r="A791" s="30"/>
      <c r="B791" s="31"/>
      <c r="K791" s="6"/>
    </row>
    <row r="792" spans="1:11" ht="13.15">
      <c r="A792" s="30"/>
      <c r="B792" s="31"/>
      <c r="K792" s="6"/>
    </row>
    <row r="793" spans="1:11" ht="13.15">
      <c r="A793" s="30"/>
      <c r="B793" s="31"/>
      <c r="K793" s="6"/>
    </row>
    <row r="794" spans="1:11" ht="13.15">
      <c r="A794" s="30"/>
      <c r="B794" s="31"/>
      <c r="K794" s="6"/>
    </row>
    <row r="795" spans="1:11" ht="13.15">
      <c r="A795" s="30"/>
      <c r="B795" s="31"/>
      <c r="K795" s="6"/>
    </row>
    <row r="796" spans="1:11" ht="13.15">
      <c r="A796" s="30"/>
      <c r="B796" s="31"/>
      <c r="K796" s="6"/>
    </row>
    <row r="797" spans="1:11" ht="13.15">
      <c r="A797" s="30"/>
      <c r="B797" s="31"/>
      <c r="K797" s="6"/>
    </row>
    <row r="798" spans="1:11" ht="13.15">
      <c r="A798" s="30"/>
      <c r="B798" s="31"/>
      <c r="K798" s="6"/>
    </row>
    <row r="799" spans="1:11" ht="13.15">
      <c r="A799" s="30"/>
      <c r="B799" s="31"/>
      <c r="K799" s="6"/>
    </row>
    <row r="800" spans="1:11" ht="13.15">
      <c r="A800" s="30"/>
      <c r="B800" s="31"/>
      <c r="K800" s="6"/>
    </row>
    <row r="801" spans="1:11" ht="13.15">
      <c r="A801" s="30"/>
      <c r="B801" s="31"/>
      <c r="K801" s="6"/>
    </row>
    <row r="802" spans="1:11" ht="13.15">
      <c r="A802" s="30"/>
      <c r="B802" s="31"/>
      <c r="K802" s="6"/>
    </row>
    <row r="803" spans="1:11" ht="13.15">
      <c r="A803" s="30"/>
      <c r="B803" s="31"/>
      <c r="K803" s="6"/>
    </row>
    <row r="804" spans="1:11" ht="13.15">
      <c r="A804" s="30"/>
      <c r="B804" s="31"/>
      <c r="K804" s="6"/>
    </row>
    <row r="805" spans="1:11" ht="13.15">
      <c r="A805" s="30"/>
      <c r="B805" s="31"/>
      <c r="K805" s="6"/>
    </row>
    <row r="806" spans="1:11" ht="13.15">
      <c r="A806" s="30"/>
      <c r="B806" s="31"/>
      <c r="K806" s="6"/>
    </row>
    <row r="807" spans="1:11" ht="13.15">
      <c r="A807" s="30"/>
      <c r="B807" s="31"/>
      <c r="K807" s="6"/>
    </row>
    <row r="808" spans="1:11" ht="13.15">
      <c r="A808" s="30"/>
      <c r="B808" s="31"/>
      <c r="K808" s="6"/>
    </row>
    <row r="809" spans="1:11" ht="13.15">
      <c r="A809" s="30"/>
      <c r="B809" s="31"/>
      <c r="K809" s="6"/>
    </row>
    <row r="810" spans="1:11" ht="13.15">
      <c r="A810" s="30"/>
      <c r="B810" s="31"/>
      <c r="K810" s="6"/>
    </row>
    <row r="811" spans="1:11" ht="13.15">
      <c r="A811" s="30"/>
      <c r="B811" s="31"/>
      <c r="K811" s="6"/>
    </row>
    <row r="812" spans="1:11" ht="13.15">
      <c r="A812" s="30"/>
      <c r="B812" s="31"/>
      <c r="K812" s="6"/>
    </row>
    <row r="813" spans="1:11" ht="13.15">
      <c r="A813" s="30"/>
      <c r="B813" s="31"/>
      <c r="K813" s="6"/>
    </row>
    <row r="814" spans="1:11" ht="13.15">
      <c r="A814" s="30"/>
      <c r="B814" s="31"/>
      <c r="K814" s="6"/>
    </row>
    <row r="815" spans="1:11" ht="13.15">
      <c r="A815" s="30"/>
      <c r="B815" s="31"/>
      <c r="K815" s="6"/>
    </row>
    <row r="816" spans="1:11" ht="13.15">
      <c r="A816" s="30"/>
      <c r="B816" s="31"/>
      <c r="K816" s="6"/>
    </row>
    <row r="817" spans="1:11" ht="13.15">
      <c r="A817" s="30"/>
      <c r="B817" s="31"/>
      <c r="K817" s="6"/>
    </row>
    <row r="818" spans="1:11" ht="13.15">
      <c r="A818" s="30"/>
      <c r="B818" s="31"/>
      <c r="K818" s="6"/>
    </row>
    <row r="819" spans="1:11" ht="13.15">
      <c r="A819" s="30"/>
      <c r="B819" s="31"/>
      <c r="K819" s="6"/>
    </row>
    <row r="820" spans="1:11" ht="13.15">
      <c r="A820" s="30"/>
      <c r="B820" s="31"/>
      <c r="K820" s="6"/>
    </row>
    <row r="821" spans="1:11" ht="13.15">
      <c r="A821" s="30"/>
      <c r="B821" s="31"/>
      <c r="K821" s="6"/>
    </row>
    <row r="822" spans="1:11" ht="13.15">
      <c r="A822" s="30"/>
      <c r="B822" s="31"/>
      <c r="K822" s="6"/>
    </row>
    <row r="823" spans="1:11" ht="13.15">
      <c r="A823" s="30"/>
      <c r="B823" s="31"/>
      <c r="K823" s="6"/>
    </row>
    <row r="824" spans="1:11" ht="13.15">
      <c r="A824" s="30"/>
      <c r="B824" s="31"/>
      <c r="K824" s="6"/>
    </row>
    <row r="825" spans="1:11" ht="13.15">
      <c r="A825" s="30"/>
      <c r="B825" s="31"/>
      <c r="K825" s="6"/>
    </row>
    <row r="826" spans="1:11" ht="13.15">
      <c r="A826" s="30"/>
      <c r="B826" s="31"/>
      <c r="K826" s="6"/>
    </row>
    <row r="827" spans="1:11" ht="13.15">
      <c r="A827" s="30"/>
      <c r="B827" s="31"/>
      <c r="K827" s="6"/>
    </row>
    <row r="828" spans="1:11" ht="13.15">
      <c r="A828" s="30"/>
      <c r="B828" s="31"/>
      <c r="K828" s="6"/>
    </row>
    <row r="829" spans="1:11" ht="13.15">
      <c r="A829" s="30"/>
      <c r="B829" s="31"/>
      <c r="K829" s="6"/>
    </row>
    <row r="830" spans="1:11" ht="13.15">
      <c r="A830" s="30"/>
      <c r="B830" s="31"/>
      <c r="K830" s="6"/>
    </row>
    <row r="831" spans="1:11" ht="13.15">
      <c r="A831" s="30"/>
      <c r="B831" s="31"/>
      <c r="K831" s="6"/>
    </row>
    <row r="832" spans="1:11" ht="13.15">
      <c r="A832" s="30"/>
      <c r="B832" s="31"/>
      <c r="K832" s="6"/>
    </row>
    <row r="833" spans="1:11" ht="13.15">
      <c r="A833" s="30"/>
      <c r="B833" s="31"/>
      <c r="K833" s="6"/>
    </row>
    <row r="834" spans="1:11" ht="13.15">
      <c r="A834" s="30"/>
      <c r="B834" s="31"/>
      <c r="K834" s="6"/>
    </row>
    <row r="835" spans="1:11" ht="13.15">
      <c r="A835" s="30"/>
      <c r="B835" s="31"/>
      <c r="K835" s="6"/>
    </row>
    <row r="836" spans="1:11" ht="13.15">
      <c r="A836" s="30"/>
      <c r="B836" s="31"/>
      <c r="K836" s="6"/>
    </row>
    <row r="837" spans="1:11" ht="13.15">
      <c r="A837" s="30"/>
      <c r="B837" s="31"/>
      <c r="K837" s="6"/>
    </row>
    <row r="838" spans="1:11" ht="13.15">
      <c r="A838" s="30"/>
      <c r="B838" s="31"/>
      <c r="K838" s="6"/>
    </row>
    <row r="839" spans="1:11" ht="13.15">
      <c r="A839" s="30"/>
      <c r="B839" s="31"/>
      <c r="K839" s="6"/>
    </row>
    <row r="840" spans="1:11" ht="13.15">
      <c r="A840" s="30"/>
      <c r="B840" s="31"/>
      <c r="K840" s="6"/>
    </row>
    <row r="841" spans="1:11" ht="13.15">
      <c r="A841" s="30"/>
      <c r="B841" s="31"/>
      <c r="K841" s="6"/>
    </row>
    <row r="842" spans="1:11" ht="13.15">
      <c r="A842" s="30"/>
      <c r="B842" s="31"/>
      <c r="K842" s="6"/>
    </row>
    <row r="843" spans="1:11" ht="13.15">
      <c r="A843" s="30"/>
      <c r="B843" s="31"/>
      <c r="K843" s="6"/>
    </row>
    <row r="844" spans="1:11" ht="13.15">
      <c r="A844" s="30"/>
      <c r="B844" s="31"/>
      <c r="K844" s="6"/>
    </row>
    <row r="845" spans="1:11" ht="13.15">
      <c r="A845" s="30"/>
      <c r="B845" s="31"/>
      <c r="K845" s="6"/>
    </row>
    <row r="846" spans="1:11" ht="13.15">
      <c r="A846" s="30"/>
      <c r="B846" s="31"/>
      <c r="K846" s="6"/>
    </row>
    <row r="847" spans="1:11" ht="13.15">
      <c r="A847" s="30"/>
      <c r="B847" s="31"/>
      <c r="K847" s="6"/>
    </row>
    <row r="848" spans="1:11" ht="13.15">
      <c r="A848" s="30"/>
      <c r="B848" s="31"/>
      <c r="K848" s="6"/>
    </row>
    <row r="849" spans="1:11" ht="13.15">
      <c r="A849" s="30"/>
      <c r="B849" s="31"/>
      <c r="K849" s="6"/>
    </row>
    <row r="850" spans="1:11" ht="13.15">
      <c r="A850" s="30"/>
      <c r="B850" s="31"/>
      <c r="K850" s="6"/>
    </row>
    <row r="851" spans="1:11" ht="13.15">
      <c r="A851" s="30"/>
      <c r="B851" s="31"/>
      <c r="K851" s="6"/>
    </row>
    <row r="852" spans="1:11" ht="13.15">
      <c r="A852" s="30"/>
      <c r="B852" s="31"/>
      <c r="K852" s="6"/>
    </row>
    <row r="853" spans="1:11" ht="13.15">
      <c r="A853" s="30"/>
      <c r="B853" s="31"/>
      <c r="K853" s="6"/>
    </row>
    <row r="854" spans="1:11" ht="13.15">
      <c r="A854" s="30"/>
      <c r="B854" s="31"/>
      <c r="K854" s="6"/>
    </row>
    <row r="855" spans="1:11" ht="13.15">
      <c r="A855" s="30"/>
      <c r="B855" s="31"/>
      <c r="K855" s="6"/>
    </row>
    <row r="856" spans="1:11" ht="13.15">
      <c r="A856" s="30"/>
      <c r="B856" s="31"/>
      <c r="K856" s="6"/>
    </row>
    <row r="857" spans="1:11" ht="13.15">
      <c r="A857" s="30"/>
      <c r="B857" s="31"/>
      <c r="K857" s="6"/>
    </row>
    <row r="858" spans="1:11" ht="13.15">
      <c r="A858" s="30"/>
      <c r="B858" s="31"/>
      <c r="K858" s="6"/>
    </row>
    <row r="859" spans="1:11" ht="13.15">
      <c r="A859" s="30"/>
      <c r="B859" s="31"/>
      <c r="K859" s="6"/>
    </row>
    <row r="860" spans="1:11" ht="13.15">
      <c r="A860" s="30"/>
      <c r="B860" s="31"/>
      <c r="K860" s="6"/>
    </row>
    <row r="861" spans="1:11" ht="13.15">
      <c r="A861" s="30"/>
      <c r="B861" s="31"/>
      <c r="K861" s="6"/>
    </row>
    <row r="862" spans="1:11" ht="13.15">
      <c r="A862" s="30"/>
      <c r="B862" s="31"/>
      <c r="K862" s="6"/>
    </row>
    <row r="863" spans="1:11" ht="13.15">
      <c r="A863" s="30"/>
      <c r="B863" s="31"/>
      <c r="K863" s="6"/>
    </row>
    <row r="864" spans="1:11" ht="13.15">
      <c r="A864" s="30"/>
      <c r="B864" s="31"/>
      <c r="K864" s="6"/>
    </row>
    <row r="865" spans="1:11" ht="13.15">
      <c r="A865" s="30"/>
      <c r="B865" s="31"/>
      <c r="K865" s="6"/>
    </row>
    <row r="866" spans="1:11" ht="13.15">
      <c r="A866" s="30"/>
      <c r="B866" s="31"/>
      <c r="K866" s="6"/>
    </row>
    <row r="867" spans="1:11" ht="13.15">
      <c r="A867" s="30"/>
      <c r="B867" s="31"/>
      <c r="K867" s="6"/>
    </row>
    <row r="868" spans="1:11" ht="13.15">
      <c r="A868" s="30"/>
      <c r="B868" s="31"/>
      <c r="K868" s="6"/>
    </row>
    <row r="869" spans="1:11" ht="13.15">
      <c r="A869" s="30"/>
      <c r="B869" s="31"/>
      <c r="K869" s="6"/>
    </row>
    <row r="870" spans="1:11" ht="13.15">
      <c r="A870" s="30"/>
      <c r="B870" s="31"/>
      <c r="K870" s="6"/>
    </row>
    <row r="871" spans="1:11" ht="13.15">
      <c r="A871" s="30"/>
      <c r="B871" s="31"/>
      <c r="K871" s="6"/>
    </row>
    <row r="872" spans="1:11" ht="13.15">
      <c r="A872" s="30"/>
      <c r="B872" s="31"/>
      <c r="K872" s="6"/>
    </row>
    <row r="873" spans="1:11" ht="13.15">
      <c r="A873" s="30"/>
      <c r="B873" s="31"/>
      <c r="K873" s="6"/>
    </row>
    <row r="874" spans="1:11" ht="13.15">
      <c r="A874" s="30"/>
      <c r="B874" s="31"/>
      <c r="K874" s="6"/>
    </row>
    <row r="875" spans="1:11" ht="13.15">
      <c r="A875" s="30"/>
      <c r="B875" s="31"/>
      <c r="K875" s="6"/>
    </row>
    <row r="876" spans="1:11" ht="13.15">
      <c r="A876" s="30"/>
      <c r="B876" s="31"/>
      <c r="K876" s="6"/>
    </row>
    <row r="877" spans="1:11" ht="13.15">
      <c r="A877" s="30"/>
      <c r="B877" s="31"/>
      <c r="K877" s="6"/>
    </row>
    <row r="878" spans="1:11" ht="13.15">
      <c r="A878" s="30"/>
      <c r="B878" s="31"/>
      <c r="K878" s="6"/>
    </row>
    <row r="879" spans="1:11" ht="13.15">
      <c r="A879" s="30"/>
      <c r="B879" s="31"/>
      <c r="K879" s="6"/>
    </row>
    <row r="880" spans="1:11" ht="13.15">
      <c r="A880" s="30"/>
      <c r="B880" s="31"/>
      <c r="K880" s="6"/>
    </row>
    <row r="881" spans="1:11" ht="13.15">
      <c r="A881" s="30"/>
      <c r="B881" s="31"/>
      <c r="K881" s="6"/>
    </row>
    <row r="882" spans="1:11" ht="13.15">
      <c r="A882" s="30"/>
      <c r="B882" s="31"/>
      <c r="K882" s="6"/>
    </row>
    <row r="883" spans="1:11" ht="13.15">
      <c r="A883" s="30"/>
      <c r="B883" s="31"/>
      <c r="K883" s="6"/>
    </row>
    <row r="884" spans="1:11" ht="13.15">
      <c r="A884" s="30"/>
      <c r="B884" s="31"/>
      <c r="K884" s="6"/>
    </row>
    <row r="885" spans="1:11" ht="13.15">
      <c r="A885" s="30"/>
      <c r="B885" s="31"/>
      <c r="K885" s="6"/>
    </row>
    <row r="886" spans="1:11" ht="13.15">
      <c r="A886" s="30"/>
      <c r="B886" s="31"/>
      <c r="K886" s="6"/>
    </row>
    <row r="887" spans="1:11" ht="13.15">
      <c r="A887" s="30"/>
      <c r="B887" s="31"/>
      <c r="K887" s="6"/>
    </row>
    <row r="888" spans="1:11" ht="13.15">
      <c r="A888" s="30"/>
      <c r="B888" s="31"/>
      <c r="K888" s="6"/>
    </row>
    <row r="889" spans="1:11" ht="13.15">
      <c r="A889" s="30"/>
      <c r="B889" s="31"/>
      <c r="K889" s="6"/>
    </row>
    <row r="890" spans="1:11" ht="13.15">
      <c r="A890" s="30"/>
      <c r="B890" s="31"/>
      <c r="K890" s="6"/>
    </row>
    <row r="891" spans="1:11" ht="13.15">
      <c r="A891" s="30"/>
      <c r="B891" s="31"/>
      <c r="K891" s="6"/>
    </row>
    <row r="892" spans="1:11" ht="13.15">
      <c r="A892" s="30"/>
      <c r="B892" s="31"/>
      <c r="K892" s="6"/>
    </row>
    <row r="893" spans="1:11" ht="13.15">
      <c r="A893" s="30"/>
      <c r="B893" s="31"/>
      <c r="K893" s="6"/>
    </row>
    <row r="894" spans="1:11" ht="13.15">
      <c r="A894" s="30"/>
      <c r="B894" s="31"/>
      <c r="K894" s="6"/>
    </row>
    <row r="895" spans="1:11" ht="13.15">
      <c r="A895" s="30"/>
      <c r="B895" s="31"/>
      <c r="K895" s="6"/>
    </row>
    <row r="896" spans="1:11" ht="13.15">
      <c r="A896" s="30"/>
      <c r="B896" s="31"/>
      <c r="K896" s="6"/>
    </row>
    <row r="897" spans="1:11" ht="13.15">
      <c r="A897" s="30"/>
      <c r="B897" s="31"/>
      <c r="K897" s="6"/>
    </row>
    <row r="898" spans="1:11" ht="13.15">
      <c r="A898" s="30"/>
      <c r="B898" s="31"/>
      <c r="K898" s="6"/>
    </row>
    <row r="899" spans="1:11" ht="13.15">
      <c r="A899" s="30"/>
      <c r="B899" s="31"/>
      <c r="K899" s="6"/>
    </row>
    <row r="900" spans="1:11" ht="13.15">
      <c r="A900" s="30"/>
      <c r="B900" s="31"/>
      <c r="K900" s="6"/>
    </row>
    <row r="901" spans="1:11" ht="13.15">
      <c r="A901" s="30"/>
      <c r="B901" s="31"/>
      <c r="K901" s="6"/>
    </row>
    <row r="902" spans="1:11" ht="13.15">
      <c r="A902" s="30"/>
      <c r="B902" s="31"/>
      <c r="K902" s="6"/>
    </row>
    <row r="903" spans="1:11" ht="13.15">
      <c r="A903" s="30"/>
      <c r="B903" s="31"/>
      <c r="K903" s="6"/>
    </row>
    <row r="904" spans="1:11" ht="13.15">
      <c r="A904" s="30"/>
      <c r="B904" s="31"/>
      <c r="K904" s="6"/>
    </row>
    <row r="905" spans="1:11" ht="13.15">
      <c r="A905" s="30"/>
      <c r="B905" s="31"/>
      <c r="K905" s="6"/>
    </row>
    <row r="906" spans="1:11" ht="13.15">
      <c r="A906" s="30"/>
      <c r="B906" s="31"/>
      <c r="K906" s="6"/>
    </row>
    <row r="907" spans="1:11" ht="13.15">
      <c r="A907" s="30"/>
      <c r="B907" s="31"/>
      <c r="K907" s="6"/>
    </row>
    <row r="908" spans="1:11" ht="13.15">
      <c r="A908" s="30"/>
      <c r="B908" s="31"/>
      <c r="K908" s="6"/>
    </row>
    <row r="909" spans="1:11" ht="13.15">
      <c r="A909" s="30"/>
      <c r="B909" s="31"/>
      <c r="K909" s="6"/>
    </row>
    <row r="910" spans="1:11" ht="13.15">
      <c r="A910" s="30"/>
      <c r="B910" s="31"/>
      <c r="K910" s="6"/>
    </row>
    <row r="911" spans="1:11" ht="13.15">
      <c r="A911" s="30"/>
      <c r="B911" s="31"/>
      <c r="K911" s="6"/>
    </row>
    <row r="912" spans="1:11" ht="13.15">
      <c r="A912" s="30"/>
      <c r="B912" s="31"/>
      <c r="K912" s="6"/>
    </row>
    <row r="913" spans="1:11" ht="13.15">
      <c r="A913" s="30"/>
      <c r="B913" s="31"/>
      <c r="K913" s="6"/>
    </row>
  </sheetData>
  <mergeCells count="3">
    <mergeCell ref="B2:D2"/>
    <mergeCell ref="G2:L2"/>
    <mergeCell ref="G25:K25"/>
  </mergeCells>
  <conditionalFormatting sqref="C8:E8 J12:J23">
    <cfRule type="colorScale" priority="1">
      <colorScale>
        <cfvo type="formula" val="-1"/>
        <cfvo type="formula" val="0"/>
        <cfvo type="formula" val="1.157273521"/>
        <color rgb="FFEA9999"/>
        <color rgb="FFFFFFFF"/>
        <color rgb="FFEA9999"/>
      </colorScale>
    </cfRule>
  </conditionalFormatting>
  <conditionalFormatting sqref="C8:E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2:E23">
    <cfRule type="colorScale" priority="4">
      <colorScale>
        <cfvo type="formula" val="0"/>
        <cfvo type="formula" val="3"/>
        <color rgb="FFFFFFFF"/>
        <color rgb="FF57BB8A"/>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09"/>
  <sheetViews>
    <sheetView workbookViewId="0"/>
  </sheetViews>
  <sheetFormatPr defaultColWidth="12.7109375" defaultRowHeight="15.75" customHeight="1"/>
  <cols>
    <col min="1" max="1" width="15.28515625" customWidth="1"/>
    <col min="2" max="2" width="52.42578125" customWidth="1"/>
    <col min="3" max="5" width="18.85546875" customWidth="1"/>
    <col min="6" max="6" width="3.28515625" customWidth="1"/>
    <col min="9" max="9" width="13.42578125" customWidth="1"/>
    <col min="12" max="12" width="14" customWidth="1"/>
    <col min="13" max="13" width="40" customWidth="1"/>
    <col min="14" max="14" width="52.28515625" customWidth="1"/>
    <col min="15" max="15" width="32.140625" customWidth="1"/>
    <col min="16" max="16" width="38.42578125" customWidth="1"/>
  </cols>
  <sheetData>
    <row r="1" spans="1:22" ht="13.15">
      <c r="A1" s="31"/>
      <c r="B1" s="31"/>
      <c r="K1" s="6"/>
    </row>
    <row r="2" spans="1:22" ht="13.15">
      <c r="A2" s="31"/>
      <c r="B2" s="31"/>
      <c r="G2" s="111" t="s">
        <v>17</v>
      </c>
      <c r="H2" s="115"/>
      <c r="I2" s="115"/>
      <c r="J2" s="115"/>
      <c r="K2" s="115"/>
      <c r="L2" s="115"/>
    </row>
    <row r="3" spans="1:22" ht="15.6">
      <c r="A3" s="32"/>
      <c r="B3" s="32"/>
      <c r="G3" s="33" t="s">
        <v>18</v>
      </c>
      <c r="H3" s="33" t="s">
        <v>19</v>
      </c>
      <c r="I3" s="33" t="s">
        <v>20</v>
      </c>
      <c r="J3" s="33" t="s">
        <v>21</v>
      </c>
      <c r="K3" s="34" t="s">
        <v>22</v>
      </c>
      <c r="L3" s="33" t="s">
        <v>23</v>
      </c>
    </row>
    <row r="4" spans="1:22" ht="30" customHeight="1">
      <c r="A4" s="65"/>
      <c r="B4" s="35" t="s">
        <v>24</v>
      </c>
      <c r="C4" s="36">
        <f t="shared" ref="C4:E4" si="0">SUMIF(C12:C19,"&gt;1")</f>
        <v>0</v>
      </c>
      <c r="D4" s="36">
        <f t="shared" si="0"/>
        <v>0</v>
      </c>
      <c r="E4" s="36">
        <f t="shared" si="0"/>
        <v>0</v>
      </c>
      <c r="F4" s="37"/>
      <c r="G4" s="38">
        <f>QUARTILE($C$4:$E$4, 1)</f>
        <v>0</v>
      </c>
      <c r="H4" s="38">
        <f>QUARTILE($C$4:$E$4, 2)</f>
        <v>0</v>
      </c>
      <c r="I4" s="38">
        <f>QUARTILE($C$4:$E$4, 3)</f>
        <v>0</v>
      </c>
      <c r="J4" s="38">
        <f>QUARTILE($C$4:$E$4, 4)</f>
        <v>0</v>
      </c>
      <c r="K4" s="39">
        <f>AVERAGE(C4:E4)</f>
        <v>0</v>
      </c>
      <c r="L4" s="39">
        <f>STDEV(C4:E4)</f>
        <v>0</v>
      </c>
      <c r="M4" s="37"/>
      <c r="N4" s="37"/>
      <c r="O4" s="37"/>
      <c r="P4" s="37"/>
      <c r="Q4" s="37"/>
      <c r="R4" s="37"/>
      <c r="S4" s="37"/>
      <c r="T4" s="37"/>
      <c r="U4" s="37"/>
      <c r="V4" s="37"/>
    </row>
    <row r="5" spans="1:22" ht="30" customHeight="1">
      <c r="A5" s="65"/>
      <c r="B5" s="40" t="s">
        <v>25</v>
      </c>
      <c r="C5" s="41">
        <f t="shared" ref="C5:E5" si="1">C4/(COUNT(C12:C19)*3)</f>
        <v>0</v>
      </c>
      <c r="D5" s="41">
        <f t="shared" si="1"/>
        <v>0</v>
      </c>
      <c r="E5" s="41">
        <f t="shared" si="1"/>
        <v>0</v>
      </c>
      <c r="F5" s="37"/>
      <c r="G5" s="37"/>
      <c r="H5" s="37"/>
      <c r="I5" s="37"/>
      <c r="J5" s="37"/>
      <c r="K5" s="6"/>
      <c r="L5" s="37"/>
      <c r="M5" s="37"/>
      <c r="N5" s="37"/>
      <c r="O5" s="37"/>
      <c r="P5" s="37"/>
      <c r="Q5" s="37"/>
      <c r="R5" s="37"/>
      <c r="S5" s="37"/>
      <c r="T5" s="37"/>
      <c r="U5" s="37"/>
      <c r="V5" s="37"/>
    </row>
    <row r="6" spans="1:22" ht="30" customHeight="1">
      <c r="A6" s="65"/>
      <c r="B6" s="40" t="s">
        <v>26</v>
      </c>
      <c r="C6" s="41">
        <f t="shared" ref="C6:E6" si="2">COUNTIF(C12:C19,"3")/COUNT(C12:C19)</f>
        <v>0</v>
      </c>
      <c r="D6" s="41">
        <f t="shared" si="2"/>
        <v>0</v>
      </c>
      <c r="E6" s="41">
        <f t="shared" si="2"/>
        <v>0</v>
      </c>
      <c r="F6" s="37"/>
      <c r="G6" s="37"/>
      <c r="H6" s="37"/>
      <c r="I6" s="37"/>
      <c r="J6" s="37"/>
      <c r="K6" s="6"/>
      <c r="L6" s="37"/>
      <c r="M6" s="37"/>
      <c r="N6" s="37"/>
      <c r="O6" s="37"/>
      <c r="P6" s="37"/>
      <c r="Q6" s="37"/>
      <c r="R6" s="37"/>
      <c r="S6" s="37"/>
      <c r="T6" s="37"/>
      <c r="U6" s="37"/>
      <c r="V6" s="37"/>
    </row>
    <row r="7" spans="1:22" ht="30" customHeight="1">
      <c r="A7" s="65"/>
      <c r="B7" s="40" t="s">
        <v>27</v>
      </c>
      <c r="C7" s="41">
        <f t="shared" ref="C7:E7" si="3">COUNTIF(C12:C19,"2")/COUNT(C12:C19)</f>
        <v>0</v>
      </c>
      <c r="D7" s="41">
        <f t="shared" si="3"/>
        <v>0</v>
      </c>
      <c r="E7" s="41">
        <f t="shared" si="3"/>
        <v>0</v>
      </c>
      <c r="F7" s="37"/>
      <c r="G7" s="37"/>
      <c r="H7" s="37"/>
      <c r="I7" s="37"/>
      <c r="J7" s="37"/>
      <c r="K7" s="6"/>
      <c r="L7" s="37"/>
      <c r="M7" s="37"/>
      <c r="N7" s="37"/>
      <c r="O7" s="37"/>
      <c r="P7" s="37"/>
      <c r="Q7" s="37"/>
      <c r="R7" s="37"/>
      <c r="S7" s="37"/>
      <c r="T7" s="37"/>
      <c r="U7" s="37"/>
      <c r="V7" s="37"/>
    </row>
    <row r="8" spans="1:22" ht="30" customHeight="1">
      <c r="A8" s="65"/>
      <c r="B8" s="40" t="s">
        <v>6</v>
      </c>
      <c r="C8" s="66" t="e">
        <f t="shared" ref="C8:E8" si="4">(C4-$K$4)/$L$4</f>
        <v>#DIV/0!</v>
      </c>
      <c r="D8" s="66" t="e">
        <f t="shared" si="4"/>
        <v>#DIV/0!</v>
      </c>
      <c r="E8" s="66" t="e">
        <f t="shared" si="4"/>
        <v>#DIV/0!</v>
      </c>
      <c r="F8" s="37"/>
      <c r="G8" s="37"/>
      <c r="H8" s="37"/>
      <c r="I8" s="37"/>
      <c r="J8" s="37"/>
      <c r="K8" s="6"/>
      <c r="L8" s="37"/>
      <c r="M8" s="37"/>
      <c r="N8" s="37"/>
      <c r="O8" s="37"/>
      <c r="P8" s="37"/>
      <c r="Q8" s="37"/>
      <c r="R8" s="37"/>
      <c r="S8" s="37"/>
      <c r="T8" s="37"/>
      <c r="U8" s="37"/>
      <c r="V8" s="37"/>
    </row>
    <row r="9" spans="1:22" ht="13.15">
      <c r="A9" s="31"/>
      <c r="B9" s="31"/>
      <c r="K9" s="6"/>
    </row>
    <row r="10" spans="1:22" ht="13.15">
      <c r="A10" s="31"/>
      <c r="B10" s="31"/>
      <c r="K10" s="6"/>
    </row>
    <row r="11" spans="1:22" ht="27.6">
      <c r="A11" s="67"/>
      <c r="B11" s="68" t="s">
        <v>59</v>
      </c>
      <c r="C11" s="3"/>
      <c r="D11" s="3"/>
      <c r="E11" s="45"/>
      <c r="F11" s="37"/>
      <c r="G11" s="46" t="s">
        <v>29</v>
      </c>
      <c r="H11" s="47" t="s">
        <v>30</v>
      </c>
      <c r="I11" s="47" t="s">
        <v>31</v>
      </c>
      <c r="J11" s="48" t="s">
        <v>32</v>
      </c>
      <c r="K11" s="5"/>
      <c r="L11" s="49"/>
      <c r="M11" s="49"/>
      <c r="N11" s="49"/>
      <c r="O11" s="49"/>
      <c r="P11" s="49"/>
      <c r="Q11" s="37"/>
      <c r="R11" s="37"/>
      <c r="S11" s="37"/>
      <c r="T11" s="37"/>
      <c r="U11" s="37"/>
      <c r="V11" s="37"/>
    </row>
    <row r="12" spans="1:22" ht="45" customHeight="1">
      <c r="A12" s="69"/>
      <c r="B12" s="70" t="s">
        <v>60</v>
      </c>
      <c r="C12" s="71">
        <v>0</v>
      </c>
      <c r="D12" s="71">
        <v>0</v>
      </c>
      <c r="E12" s="71">
        <v>0</v>
      </c>
      <c r="F12" s="53"/>
      <c r="G12" s="54">
        <f t="shared" ref="G12:G19" si="5">SUM(C12:E12)</f>
        <v>0</v>
      </c>
      <c r="H12" s="24">
        <f t="shared" ref="H12:H19" si="6">COUNTIF(C12:E12, "3")/COUNT(C12:E12)</f>
        <v>0</v>
      </c>
      <c r="I12" s="24">
        <f t="shared" ref="I12:I19" si="7">COUNTIF(C12:E12, "2")/COUNT(C12:E12)</f>
        <v>0</v>
      </c>
      <c r="J12" s="55" t="e">
        <f t="shared" ref="J12:J19" si="8">(G12-$G$23)/$G$24</f>
        <v>#DIV/0!</v>
      </c>
      <c r="K12" s="56"/>
      <c r="L12" s="58"/>
      <c r="M12" s="58"/>
      <c r="N12" s="58"/>
      <c r="O12" s="58"/>
      <c r="P12" s="58"/>
      <c r="Q12" s="72"/>
      <c r="R12" s="72"/>
      <c r="S12" s="37"/>
      <c r="T12" s="37"/>
      <c r="U12" s="37"/>
      <c r="V12" s="37"/>
    </row>
    <row r="13" spans="1:22" ht="45" customHeight="1">
      <c r="A13" s="69"/>
      <c r="B13" s="73" t="s">
        <v>61</v>
      </c>
      <c r="C13" s="71">
        <v>0</v>
      </c>
      <c r="D13" s="71">
        <v>0</v>
      </c>
      <c r="E13" s="71">
        <v>0</v>
      </c>
      <c r="F13" s="53"/>
      <c r="G13" s="54">
        <f t="shared" si="5"/>
        <v>0</v>
      </c>
      <c r="H13" s="24">
        <f t="shared" si="6"/>
        <v>0</v>
      </c>
      <c r="I13" s="24">
        <f t="shared" si="7"/>
        <v>0</v>
      </c>
      <c r="J13" s="55" t="e">
        <f t="shared" si="8"/>
        <v>#DIV/0!</v>
      </c>
      <c r="K13" s="56"/>
      <c r="L13" s="58"/>
      <c r="M13" s="58"/>
      <c r="N13" s="58"/>
      <c r="O13" s="58"/>
      <c r="P13" s="58"/>
      <c r="Q13" s="57"/>
      <c r="R13" s="57"/>
      <c r="S13" s="37"/>
      <c r="T13" s="37"/>
      <c r="U13" s="37"/>
      <c r="V13" s="37"/>
    </row>
    <row r="14" spans="1:22" ht="45" customHeight="1">
      <c r="A14" s="69"/>
      <c r="B14" s="73" t="s">
        <v>62</v>
      </c>
      <c r="C14" s="71">
        <v>0</v>
      </c>
      <c r="D14" s="71">
        <v>0</v>
      </c>
      <c r="E14" s="71">
        <v>0</v>
      </c>
      <c r="F14" s="53"/>
      <c r="G14" s="54">
        <f t="shared" si="5"/>
        <v>0</v>
      </c>
      <c r="H14" s="24">
        <f t="shared" si="6"/>
        <v>0</v>
      </c>
      <c r="I14" s="24">
        <f t="shared" si="7"/>
        <v>0</v>
      </c>
      <c r="J14" s="55" t="e">
        <f t="shared" si="8"/>
        <v>#DIV/0!</v>
      </c>
      <c r="K14" s="56"/>
      <c r="L14" s="58"/>
      <c r="M14" s="58"/>
      <c r="N14" s="58"/>
      <c r="O14" s="58"/>
      <c r="P14" s="58"/>
      <c r="Q14" s="69"/>
      <c r="R14" s="69"/>
      <c r="S14" s="69"/>
      <c r="T14" s="69"/>
      <c r="U14" s="69"/>
      <c r="V14" s="69"/>
    </row>
    <row r="15" spans="1:22" ht="45" customHeight="1">
      <c r="A15" s="69"/>
      <c r="B15" s="73" t="s">
        <v>63</v>
      </c>
      <c r="C15" s="71">
        <v>0</v>
      </c>
      <c r="D15" s="71">
        <v>0</v>
      </c>
      <c r="E15" s="71">
        <v>0</v>
      </c>
      <c r="F15" s="53"/>
      <c r="G15" s="54">
        <f t="shared" si="5"/>
        <v>0</v>
      </c>
      <c r="H15" s="24">
        <f t="shared" si="6"/>
        <v>0</v>
      </c>
      <c r="I15" s="24">
        <f t="shared" si="7"/>
        <v>0</v>
      </c>
      <c r="J15" s="55" t="e">
        <f t="shared" si="8"/>
        <v>#DIV/0!</v>
      </c>
      <c r="K15" s="56"/>
      <c r="L15" s="58"/>
      <c r="M15" s="58"/>
      <c r="N15" s="58"/>
      <c r="O15" s="58"/>
      <c r="P15" s="58"/>
      <c r="Q15" s="69"/>
      <c r="R15" s="69"/>
      <c r="S15" s="69"/>
      <c r="T15" s="69"/>
      <c r="U15" s="69"/>
      <c r="V15" s="69"/>
    </row>
    <row r="16" spans="1:22" ht="45" customHeight="1">
      <c r="A16" s="69"/>
      <c r="B16" s="73" t="s">
        <v>64</v>
      </c>
      <c r="C16" s="71">
        <v>0</v>
      </c>
      <c r="D16" s="71">
        <v>0</v>
      </c>
      <c r="E16" s="71">
        <v>0</v>
      </c>
      <c r="F16" s="53"/>
      <c r="G16" s="54">
        <f t="shared" si="5"/>
        <v>0</v>
      </c>
      <c r="H16" s="24">
        <f t="shared" si="6"/>
        <v>0</v>
      </c>
      <c r="I16" s="24">
        <f t="shared" si="7"/>
        <v>0</v>
      </c>
      <c r="J16" s="55" t="e">
        <f t="shared" si="8"/>
        <v>#DIV/0!</v>
      </c>
      <c r="K16" s="56"/>
      <c r="L16" s="58"/>
      <c r="M16" s="58"/>
      <c r="N16" s="58"/>
      <c r="O16" s="58"/>
      <c r="P16" s="58"/>
      <c r="Q16" s="69"/>
      <c r="R16" s="69"/>
      <c r="S16" s="69"/>
      <c r="T16" s="69"/>
      <c r="U16" s="69"/>
      <c r="V16" s="69"/>
    </row>
    <row r="17" spans="1:22" ht="45" customHeight="1">
      <c r="A17" s="69"/>
      <c r="B17" s="73" t="s">
        <v>65</v>
      </c>
      <c r="C17" s="71">
        <v>0</v>
      </c>
      <c r="D17" s="71">
        <v>0</v>
      </c>
      <c r="E17" s="71">
        <v>0</v>
      </c>
      <c r="F17" s="53"/>
      <c r="G17" s="54">
        <f t="shared" si="5"/>
        <v>0</v>
      </c>
      <c r="H17" s="24">
        <f t="shared" si="6"/>
        <v>0</v>
      </c>
      <c r="I17" s="24">
        <f t="shared" si="7"/>
        <v>0</v>
      </c>
      <c r="J17" s="55" t="e">
        <f t="shared" si="8"/>
        <v>#DIV/0!</v>
      </c>
      <c r="K17" s="56"/>
      <c r="L17" s="58"/>
      <c r="M17" s="58"/>
      <c r="N17" s="58"/>
      <c r="O17" s="58"/>
      <c r="P17" s="58"/>
      <c r="Q17" s="69"/>
      <c r="R17" s="69"/>
      <c r="S17" s="69"/>
      <c r="T17" s="69"/>
      <c r="U17" s="69"/>
      <c r="V17" s="69"/>
    </row>
    <row r="18" spans="1:22" ht="45" customHeight="1">
      <c r="A18" s="69"/>
      <c r="B18" s="73" t="s">
        <v>66</v>
      </c>
      <c r="C18" s="71">
        <v>0</v>
      </c>
      <c r="D18" s="71">
        <v>0</v>
      </c>
      <c r="E18" s="71">
        <v>0</v>
      </c>
      <c r="F18" s="53"/>
      <c r="G18" s="54">
        <f t="shared" si="5"/>
        <v>0</v>
      </c>
      <c r="H18" s="24">
        <f t="shared" si="6"/>
        <v>0</v>
      </c>
      <c r="I18" s="24">
        <f t="shared" si="7"/>
        <v>0</v>
      </c>
      <c r="J18" s="55" t="e">
        <f t="shared" si="8"/>
        <v>#DIV/0!</v>
      </c>
      <c r="K18" s="56"/>
      <c r="L18" s="58"/>
      <c r="M18" s="58"/>
      <c r="N18" s="58"/>
      <c r="O18" s="58"/>
      <c r="P18" s="58"/>
      <c r="Q18" s="69"/>
      <c r="R18" s="69"/>
      <c r="S18" s="69"/>
      <c r="T18" s="69"/>
      <c r="U18" s="69"/>
      <c r="V18" s="69"/>
    </row>
    <row r="19" spans="1:22" ht="45" customHeight="1">
      <c r="A19" s="69"/>
      <c r="B19" s="74" t="s">
        <v>67</v>
      </c>
      <c r="C19" s="71">
        <v>0</v>
      </c>
      <c r="D19" s="71">
        <v>0</v>
      </c>
      <c r="E19" s="71">
        <v>0</v>
      </c>
      <c r="F19" s="53"/>
      <c r="G19" s="54">
        <f t="shared" si="5"/>
        <v>0</v>
      </c>
      <c r="H19" s="24">
        <f t="shared" si="6"/>
        <v>0</v>
      </c>
      <c r="I19" s="24">
        <f t="shared" si="7"/>
        <v>0</v>
      </c>
      <c r="J19" s="55" t="e">
        <f t="shared" si="8"/>
        <v>#DIV/0!</v>
      </c>
      <c r="K19" s="56"/>
      <c r="L19" s="59"/>
      <c r="M19" s="59"/>
      <c r="N19" s="59"/>
      <c r="O19" s="59"/>
      <c r="P19" s="59"/>
      <c r="Q19" s="69"/>
      <c r="R19" s="69"/>
      <c r="S19" s="69"/>
      <c r="T19" s="69"/>
      <c r="U19" s="69"/>
      <c r="V19" s="69"/>
    </row>
    <row r="20" spans="1:22" ht="16.149999999999999">
      <c r="A20" s="31"/>
      <c r="B20" s="31"/>
      <c r="L20" s="60"/>
      <c r="M20" s="58"/>
      <c r="N20" s="58"/>
      <c r="O20" s="58"/>
      <c r="P20" s="58"/>
      <c r="Q20" s="69"/>
      <c r="R20" s="69"/>
      <c r="S20" s="69"/>
      <c r="T20" s="69"/>
      <c r="U20" s="69"/>
      <c r="V20" s="69"/>
    </row>
    <row r="21" spans="1:22" ht="16.149999999999999">
      <c r="A21" s="31"/>
      <c r="B21" s="31"/>
      <c r="G21" s="112" t="s">
        <v>57</v>
      </c>
      <c r="H21" s="115"/>
      <c r="I21" s="115"/>
      <c r="J21" s="115"/>
      <c r="K21" s="115"/>
      <c r="L21" s="61"/>
      <c r="M21" s="58"/>
      <c r="N21" s="58"/>
      <c r="O21" s="58"/>
      <c r="P21" s="58"/>
      <c r="Q21" s="69"/>
      <c r="R21" s="69"/>
      <c r="S21" s="69"/>
      <c r="T21" s="69"/>
      <c r="U21" s="69"/>
      <c r="V21" s="69"/>
    </row>
    <row r="22" spans="1:22" ht="16.149999999999999">
      <c r="A22" s="31"/>
      <c r="B22" s="31"/>
      <c r="G22" s="62"/>
      <c r="H22" s="62"/>
      <c r="I22" s="62"/>
      <c r="J22" s="62" t="s">
        <v>18</v>
      </c>
      <c r="K22" s="75">
        <f>QUARTILE($G$12:$G$19, 1)</f>
        <v>0</v>
      </c>
      <c r="L22" s="61"/>
      <c r="M22" s="59"/>
      <c r="N22" s="59"/>
      <c r="O22" s="59"/>
      <c r="P22" s="59"/>
      <c r="Q22" s="69"/>
      <c r="R22" s="69"/>
      <c r="S22" s="69"/>
      <c r="T22" s="69"/>
      <c r="U22" s="69"/>
      <c r="V22" s="69"/>
    </row>
    <row r="23" spans="1:22" ht="16.149999999999999">
      <c r="A23" s="31"/>
      <c r="B23" s="31"/>
      <c r="G23" s="64">
        <f>AVERAGE(G12:G19)</f>
        <v>0</v>
      </c>
      <c r="H23" s="62" t="s">
        <v>58</v>
      </c>
      <c r="I23" s="62"/>
      <c r="J23" s="62" t="s">
        <v>19</v>
      </c>
      <c r="K23" s="75">
        <f>QUARTILE($G$12:$G$19, 2)</f>
        <v>0</v>
      </c>
      <c r="Q23" s="69"/>
      <c r="R23" s="69"/>
      <c r="S23" s="69"/>
      <c r="T23" s="69"/>
      <c r="U23" s="69"/>
      <c r="V23" s="69"/>
    </row>
    <row r="24" spans="1:22" ht="16.149999999999999">
      <c r="A24" s="31"/>
      <c r="B24" s="31"/>
      <c r="G24" s="64">
        <f>STDEV(G12:G19)</f>
        <v>0</v>
      </c>
      <c r="H24" s="62" t="s">
        <v>23</v>
      </c>
      <c r="I24" s="62"/>
      <c r="J24" s="62" t="s">
        <v>20</v>
      </c>
      <c r="K24" s="75">
        <f>QUARTILE($G$12:$G$19, 3)</f>
        <v>0</v>
      </c>
      <c r="M24" s="69"/>
      <c r="N24" s="69"/>
      <c r="O24" s="69"/>
      <c r="P24" s="69"/>
      <c r="Q24" s="69"/>
      <c r="R24" s="69"/>
      <c r="S24" s="69"/>
      <c r="T24" s="69"/>
      <c r="U24" s="69"/>
      <c r="V24" s="69"/>
    </row>
    <row r="25" spans="1:22" ht="16.149999999999999">
      <c r="A25" s="31"/>
      <c r="B25" s="31"/>
      <c r="G25" s="62"/>
      <c r="H25" s="62"/>
      <c r="I25" s="62"/>
      <c r="J25" s="62" t="s">
        <v>21</v>
      </c>
      <c r="K25" s="75">
        <f>QUARTILE($G$12:$G$19, 4)</f>
        <v>0</v>
      </c>
      <c r="M25" s="69"/>
      <c r="N25" s="69"/>
      <c r="O25" s="69"/>
      <c r="P25" s="69"/>
      <c r="Q25" s="69"/>
      <c r="R25" s="69"/>
      <c r="S25" s="69"/>
      <c r="T25" s="69"/>
      <c r="U25" s="69"/>
      <c r="V25" s="69"/>
    </row>
    <row r="26" spans="1:22" ht="16.149999999999999">
      <c r="A26" s="31"/>
      <c r="B26" s="31"/>
      <c r="K26" s="6"/>
      <c r="M26" s="69"/>
      <c r="N26" s="69"/>
      <c r="O26" s="69"/>
      <c r="P26" s="69"/>
      <c r="Q26" s="69"/>
      <c r="R26" s="69"/>
      <c r="S26" s="69"/>
      <c r="T26" s="69"/>
      <c r="U26" s="69"/>
      <c r="V26" s="69"/>
    </row>
    <row r="27" spans="1:22" ht="16.149999999999999">
      <c r="A27" s="31"/>
      <c r="B27" s="31"/>
      <c r="K27" s="6"/>
      <c r="M27" s="69"/>
      <c r="N27" s="69"/>
      <c r="O27" s="69"/>
      <c r="P27" s="69"/>
      <c r="Q27" s="69"/>
      <c r="R27" s="69"/>
      <c r="S27" s="69"/>
      <c r="T27" s="69"/>
      <c r="U27" s="69"/>
      <c r="V27" s="69"/>
    </row>
    <row r="28" spans="1:22" ht="16.149999999999999">
      <c r="A28" s="31"/>
      <c r="B28" s="31"/>
      <c r="K28" s="6"/>
      <c r="M28" s="69"/>
      <c r="N28" s="69"/>
      <c r="O28" s="69"/>
      <c r="P28" s="69"/>
      <c r="Q28" s="69"/>
      <c r="R28" s="69"/>
      <c r="S28" s="69"/>
      <c r="T28" s="69"/>
      <c r="U28" s="69"/>
      <c r="V28" s="69"/>
    </row>
    <row r="29" spans="1:22" ht="17.45">
      <c r="A29" s="31"/>
      <c r="B29" s="31"/>
      <c r="K29" s="6"/>
      <c r="M29" s="76"/>
    </row>
    <row r="30" spans="1:22" ht="17.45">
      <c r="A30" s="31"/>
      <c r="B30" s="31"/>
      <c r="K30" s="6"/>
      <c r="M30" s="76"/>
    </row>
    <row r="31" spans="1:22" ht="17.45">
      <c r="A31" s="31"/>
      <c r="B31" s="31"/>
      <c r="K31" s="6"/>
      <c r="M31" s="76"/>
    </row>
    <row r="32" spans="1:22" ht="17.45">
      <c r="A32" s="31"/>
      <c r="B32" s="31"/>
      <c r="K32" s="6"/>
      <c r="M32" s="76"/>
    </row>
    <row r="33" spans="1:13" ht="17.45">
      <c r="A33" s="31"/>
      <c r="B33" s="31"/>
      <c r="K33" s="6"/>
      <c r="M33" s="76"/>
    </row>
    <row r="34" spans="1:13" ht="17.45">
      <c r="A34" s="31"/>
      <c r="B34" s="31"/>
      <c r="K34" s="6"/>
      <c r="M34" s="76"/>
    </row>
    <row r="35" spans="1:13" ht="17.45">
      <c r="A35" s="31"/>
      <c r="B35" s="31"/>
      <c r="K35" s="6"/>
      <c r="M35" s="76"/>
    </row>
    <row r="36" spans="1:13" ht="17.45">
      <c r="A36" s="31"/>
      <c r="B36" s="31"/>
      <c r="K36" s="6"/>
      <c r="M36" s="76"/>
    </row>
    <row r="37" spans="1:13" ht="17.45">
      <c r="A37" s="31"/>
      <c r="B37" s="31"/>
      <c r="K37" s="6"/>
      <c r="M37" s="76"/>
    </row>
    <row r="38" spans="1:13" ht="17.45">
      <c r="A38" s="31"/>
      <c r="B38" s="31"/>
      <c r="K38" s="6"/>
      <c r="M38" s="76"/>
    </row>
    <row r="39" spans="1:13" ht="17.45">
      <c r="A39" s="31"/>
      <c r="B39" s="31"/>
      <c r="K39" s="6"/>
      <c r="M39" s="76"/>
    </row>
    <row r="40" spans="1:13" ht="17.45">
      <c r="A40" s="31"/>
      <c r="B40" s="31"/>
      <c r="K40" s="6"/>
      <c r="M40" s="76"/>
    </row>
    <row r="41" spans="1:13" ht="17.45">
      <c r="A41" s="31"/>
      <c r="B41" s="31"/>
      <c r="K41" s="6"/>
      <c r="M41" s="76"/>
    </row>
    <row r="42" spans="1:13" ht="17.45">
      <c r="A42" s="31"/>
      <c r="B42" s="31"/>
      <c r="K42" s="6"/>
      <c r="M42" s="76"/>
    </row>
    <row r="43" spans="1:13" ht="13.15">
      <c r="A43" s="31"/>
      <c r="B43" s="31"/>
      <c r="K43" s="6"/>
    </row>
    <row r="44" spans="1:13" ht="13.15">
      <c r="A44" s="31"/>
      <c r="B44" s="31"/>
      <c r="K44" s="6"/>
    </row>
    <row r="45" spans="1:13" ht="13.15">
      <c r="A45" s="31"/>
      <c r="B45" s="31"/>
      <c r="K45" s="6"/>
    </row>
    <row r="46" spans="1:13" ht="13.15">
      <c r="A46" s="31"/>
      <c r="B46" s="31"/>
      <c r="K46" s="6"/>
    </row>
    <row r="47" spans="1:13" ht="13.15">
      <c r="A47" s="31"/>
      <c r="B47" s="31"/>
      <c r="K47" s="6"/>
    </row>
    <row r="48" spans="1:13" ht="13.15">
      <c r="A48" s="31"/>
      <c r="B48" s="31"/>
      <c r="K48" s="6"/>
    </row>
    <row r="49" spans="1:11" ht="13.15">
      <c r="A49" s="31"/>
      <c r="B49" s="31"/>
      <c r="K49" s="6"/>
    </row>
    <row r="50" spans="1:11" ht="13.15">
      <c r="A50" s="31"/>
      <c r="B50" s="31"/>
      <c r="K50" s="6"/>
    </row>
    <row r="51" spans="1:11" ht="13.15">
      <c r="A51" s="31"/>
      <c r="B51" s="31"/>
      <c r="K51" s="6"/>
    </row>
    <row r="52" spans="1:11" ht="13.15">
      <c r="A52" s="31"/>
      <c r="B52" s="31"/>
      <c r="K52" s="6"/>
    </row>
    <row r="53" spans="1:11" ht="13.15">
      <c r="A53" s="31"/>
      <c r="B53" s="31"/>
      <c r="K53" s="6"/>
    </row>
    <row r="54" spans="1:11" ht="13.15">
      <c r="A54" s="31"/>
      <c r="B54" s="31"/>
      <c r="K54" s="6"/>
    </row>
    <row r="55" spans="1:11" ht="13.15">
      <c r="A55" s="31"/>
      <c r="B55" s="31"/>
      <c r="K55" s="6"/>
    </row>
    <row r="56" spans="1:11" ht="13.15">
      <c r="A56" s="31"/>
      <c r="B56" s="31"/>
      <c r="K56" s="6"/>
    </row>
    <row r="57" spans="1:11" ht="13.15">
      <c r="A57" s="31"/>
      <c r="B57" s="31"/>
      <c r="K57" s="6"/>
    </row>
    <row r="58" spans="1:11" ht="13.15">
      <c r="A58" s="31"/>
      <c r="B58" s="31"/>
      <c r="K58" s="6"/>
    </row>
    <row r="59" spans="1:11" ht="13.15">
      <c r="A59" s="31"/>
      <c r="B59" s="31"/>
      <c r="K59" s="6"/>
    </row>
    <row r="60" spans="1:11" ht="13.15">
      <c r="A60" s="31"/>
      <c r="B60" s="31"/>
      <c r="K60" s="6"/>
    </row>
    <row r="61" spans="1:11" ht="13.15">
      <c r="A61" s="31"/>
      <c r="B61" s="31"/>
      <c r="K61" s="6"/>
    </row>
    <row r="62" spans="1:11" ht="13.15">
      <c r="A62" s="31"/>
      <c r="B62" s="31"/>
      <c r="K62" s="6"/>
    </row>
    <row r="63" spans="1:11" ht="13.15">
      <c r="A63" s="31"/>
      <c r="B63" s="31"/>
      <c r="K63" s="6"/>
    </row>
    <row r="64" spans="1:11" ht="13.15">
      <c r="A64" s="31"/>
      <c r="B64" s="31"/>
      <c r="K64" s="6"/>
    </row>
    <row r="65" spans="1:11" ht="13.15">
      <c r="A65" s="31"/>
      <c r="B65" s="31"/>
      <c r="K65" s="6"/>
    </row>
    <row r="66" spans="1:11" ht="13.15">
      <c r="A66" s="31"/>
      <c r="B66" s="31"/>
      <c r="K66" s="6"/>
    </row>
    <row r="67" spans="1:11" ht="13.15">
      <c r="A67" s="31"/>
      <c r="B67" s="31"/>
      <c r="K67" s="6"/>
    </row>
    <row r="68" spans="1:11" ht="13.15">
      <c r="A68" s="31"/>
      <c r="B68" s="31"/>
      <c r="K68" s="6"/>
    </row>
    <row r="69" spans="1:11" ht="13.15">
      <c r="A69" s="31"/>
      <c r="B69" s="31"/>
      <c r="K69" s="6"/>
    </row>
    <row r="70" spans="1:11" ht="13.15">
      <c r="A70" s="31"/>
      <c r="B70" s="31"/>
      <c r="K70" s="6"/>
    </row>
    <row r="71" spans="1:11" ht="13.15">
      <c r="A71" s="31"/>
      <c r="B71" s="31"/>
      <c r="K71" s="6"/>
    </row>
    <row r="72" spans="1:11" ht="13.15">
      <c r="A72" s="31"/>
      <c r="B72" s="31"/>
      <c r="K72" s="6"/>
    </row>
    <row r="73" spans="1:11" ht="13.15">
      <c r="A73" s="31"/>
      <c r="B73" s="31"/>
      <c r="K73" s="6"/>
    </row>
    <row r="74" spans="1:11" ht="13.15">
      <c r="A74" s="31"/>
      <c r="B74" s="31"/>
      <c r="K74" s="6"/>
    </row>
    <row r="75" spans="1:11" ht="13.15">
      <c r="A75" s="31"/>
      <c r="B75" s="31"/>
      <c r="K75" s="6"/>
    </row>
    <row r="76" spans="1:11" ht="13.15">
      <c r="A76" s="31"/>
      <c r="B76" s="31"/>
      <c r="K76" s="6"/>
    </row>
    <row r="77" spans="1:11" ht="13.15">
      <c r="A77" s="31"/>
      <c r="B77" s="31"/>
      <c r="K77" s="6"/>
    </row>
    <row r="78" spans="1:11" ht="13.15">
      <c r="A78" s="31"/>
      <c r="B78" s="31"/>
      <c r="K78" s="6"/>
    </row>
    <row r="79" spans="1:11" ht="13.15">
      <c r="A79" s="31"/>
      <c r="B79" s="31"/>
      <c r="K79" s="6"/>
    </row>
    <row r="80" spans="1:11" ht="13.15">
      <c r="A80" s="31"/>
      <c r="B80" s="31"/>
      <c r="K80" s="6"/>
    </row>
    <row r="81" spans="1:11" ht="13.15">
      <c r="A81" s="31"/>
      <c r="B81" s="31"/>
      <c r="K81" s="6"/>
    </row>
    <row r="82" spans="1:11" ht="13.15">
      <c r="A82" s="31"/>
      <c r="B82" s="31"/>
      <c r="K82" s="6"/>
    </row>
    <row r="83" spans="1:11" ht="13.15">
      <c r="A83" s="31"/>
      <c r="B83" s="31"/>
      <c r="K83" s="6"/>
    </row>
    <row r="84" spans="1:11" ht="13.15">
      <c r="A84" s="31"/>
      <c r="B84" s="31"/>
      <c r="K84" s="6"/>
    </row>
    <row r="85" spans="1:11" ht="13.15">
      <c r="A85" s="31"/>
      <c r="B85" s="31"/>
      <c r="K85" s="6"/>
    </row>
    <row r="86" spans="1:11" ht="13.15">
      <c r="A86" s="31"/>
      <c r="B86" s="31"/>
      <c r="K86" s="6"/>
    </row>
    <row r="87" spans="1:11" ht="13.15">
      <c r="A87" s="31"/>
      <c r="B87" s="31"/>
      <c r="K87" s="6"/>
    </row>
    <row r="88" spans="1:11" ht="13.15">
      <c r="A88" s="31"/>
      <c r="B88" s="31"/>
      <c r="K88" s="6"/>
    </row>
    <row r="89" spans="1:11" ht="13.15">
      <c r="A89" s="31"/>
      <c r="B89" s="31"/>
      <c r="K89" s="6"/>
    </row>
    <row r="90" spans="1:11" ht="13.15">
      <c r="A90" s="31"/>
      <c r="B90" s="31"/>
      <c r="K90" s="6"/>
    </row>
    <row r="91" spans="1:11" ht="13.15">
      <c r="A91" s="31"/>
      <c r="B91" s="31"/>
      <c r="K91" s="6"/>
    </row>
    <row r="92" spans="1:11" ht="13.15">
      <c r="A92" s="31"/>
      <c r="B92" s="31"/>
      <c r="K92" s="6"/>
    </row>
    <row r="93" spans="1:11" ht="13.15">
      <c r="A93" s="31"/>
      <c r="B93" s="31"/>
      <c r="K93" s="6"/>
    </row>
    <row r="94" spans="1:11" ht="13.15">
      <c r="A94" s="31"/>
      <c r="B94" s="31"/>
      <c r="K94" s="6"/>
    </row>
    <row r="95" spans="1:11" ht="13.15">
      <c r="A95" s="31"/>
      <c r="B95" s="31"/>
      <c r="K95" s="6"/>
    </row>
    <row r="96" spans="1:11" ht="13.15">
      <c r="A96" s="31"/>
      <c r="B96" s="31"/>
      <c r="K96" s="6"/>
    </row>
    <row r="97" spans="1:11" ht="13.15">
      <c r="A97" s="31"/>
      <c r="B97" s="31"/>
      <c r="K97" s="6"/>
    </row>
    <row r="98" spans="1:11" ht="13.15">
      <c r="A98" s="31"/>
      <c r="B98" s="31"/>
      <c r="K98" s="6"/>
    </row>
    <row r="99" spans="1:11" ht="13.15">
      <c r="A99" s="31"/>
      <c r="B99" s="31"/>
      <c r="K99" s="6"/>
    </row>
    <row r="100" spans="1:11" ht="13.15">
      <c r="A100" s="31"/>
      <c r="B100" s="31"/>
      <c r="K100" s="6"/>
    </row>
    <row r="101" spans="1:11" ht="13.15">
      <c r="A101" s="31"/>
      <c r="B101" s="31"/>
      <c r="K101" s="6"/>
    </row>
    <row r="102" spans="1:11" ht="13.15">
      <c r="A102" s="31"/>
      <c r="B102" s="31"/>
      <c r="K102" s="6"/>
    </row>
    <row r="103" spans="1:11" ht="13.15">
      <c r="A103" s="31"/>
      <c r="B103" s="31"/>
      <c r="K103" s="6"/>
    </row>
    <row r="104" spans="1:11" ht="13.15">
      <c r="A104" s="31"/>
      <c r="B104" s="31"/>
      <c r="K104" s="6"/>
    </row>
    <row r="105" spans="1:11" ht="13.15">
      <c r="A105" s="31"/>
      <c r="B105" s="31"/>
      <c r="K105" s="6"/>
    </row>
    <row r="106" spans="1:11" ht="13.15">
      <c r="A106" s="31"/>
      <c r="B106" s="31"/>
      <c r="K106" s="6"/>
    </row>
    <row r="107" spans="1:11" ht="13.15">
      <c r="A107" s="31"/>
      <c r="B107" s="31"/>
      <c r="K107" s="6"/>
    </row>
    <row r="108" spans="1:11" ht="13.15">
      <c r="A108" s="31"/>
      <c r="B108" s="31"/>
      <c r="K108" s="6"/>
    </row>
    <row r="109" spans="1:11" ht="13.15">
      <c r="A109" s="31"/>
      <c r="B109" s="31"/>
      <c r="K109" s="6"/>
    </row>
    <row r="110" spans="1:11" ht="13.15">
      <c r="A110" s="31"/>
      <c r="B110" s="31"/>
      <c r="K110" s="6"/>
    </row>
    <row r="111" spans="1:11" ht="13.15">
      <c r="A111" s="31"/>
      <c r="B111" s="31"/>
      <c r="K111" s="6"/>
    </row>
    <row r="112" spans="1:11" ht="13.15">
      <c r="A112" s="31"/>
      <c r="B112" s="31"/>
      <c r="K112" s="6"/>
    </row>
    <row r="113" spans="1:11" ht="13.15">
      <c r="A113" s="31"/>
      <c r="B113" s="31"/>
      <c r="K113" s="6"/>
    </row>
    <row r="114" spans="1:11" ht="13.15">
      <c r="A114" s="31"/>
      <c r="B114" s="31"/>
      <c r="K114" s="6"/>
    </row>
    <row r="115" spans="1:11" ht="13.15">
      <c r="A115" s="31"/>
      <c r="B115" s="31"/>
      <c r="K115" s="6"/>
    </row>
    <row r="116" spans="1:11" ht="13.15">
      <c r="A116" s="31"/>
      <c r="B116" s="31"/>
      <c r="K116" s="6"/>
    </row>
    <row r="117" spans="1:11" ht="13.15">
      <c r="A117" s="31"/>
      <c r="B117" s="31"/>
      <c r="K117" s="6"/>
    </row>
    <row r="118" spans="1:11" ht="13.15">
      <c r="A118" s="31"/>
      <c r="B118" s="31"/>
      <c r="K118" s="6"/>
    </row>
    <row r="119" spans="1:11" ht="13.15">
      <c r="A119" s="31"/>
      <c r="B119" s="31"/>
      <c r="K119" s="6"/>
    </row>
    <row r="120" spans="1:11" ht="13.15">
      <c r="A120" s="31"/>
      <c r="B120" s="31"/>
      <c r="K120" s="6"/>
    </row>
    <row r="121" spans="1:11" ht="13.15">
      <c r="A121" s="31"/>
      <c r="B121" s="31"/>
      <c r="K121" s="6"/>
    </row>
    <row r="122" spans="1:11" ht="13.15">
      <c r="A122" s="31"/>
      <c r="B122" s="31"/>
      <c r="K122" s="6"/>
    </row>
    <row r="123" spans="1:11" ht="13.15">
      <c r="A123" s="31"/>
      <c r="B123" s="31"/>
      <c r="K123" s="6"/>
    </row>
    <row r="124" spans="1:11" ht="13.15">
      <c r="A124" s="31"/>
      <c r="B124" s="31"/>
      <c r="K124" s="6"/>
    </row>
    <row r="125" spans="1:11" ht="13.15">
      <c r="A125" s="31"/>
      <c r="B125" s="31"/>
      <c r="K125" s="6"/>
    </row>
    <row r="126" spans="1:11" ht="13.15">
      <c r="A126" s="31"/>
      <c r="B126" s="31"/>
      <c r="K126" s="6"/>
    </row>
    <row r="127" spans="1:11" ht="13.15">
      <c r="A127" s="31"/>
      <c r="B127" s="31"/>
      <c r="K127" s="6"/>
    </row>
    <row r="128" spans="1:11" ht="13.15">
      <c r="A128" s="31"/>
      <c r="B128" s="31"/>
      <c r="K128" s="6"/>
    </row>
    <row r="129" spans="1:11" ht="13.15">
      <c r="A129" s="31"/>
      <c r="B129" s="31"/>
      <c r="K129" s="6"/>
    </row>
    <row r="130" spans="1:11" ht="13.15">
      <c r="A130" s="31"/>
      <c r="B130" s="31"/>
      <c r="K130" s="6"/>
    </row>
    <row r="131" spans="1:11" ht="13.15">
      <c r="A131" s="31"/>
      <c r="B131" s="31"/>
      <c r="K131" s="6"/>
    </row>
    <row r="132" spans="1:11" ht="13.15">
      <c r="A132" s="31"/>
      <c r="B132" s="31"/>
      <c r="K132" s="6"/>
    </row>
    <row r="133" spans="1:11" ht="13.15">
      <c r="A133" s="31"/>
      <c r="B133" s="31"/>
      <c r="K133" s="6"/>
    </row>
    <row r="134" spans="1:11" ht="13.15">
      <c r="A134" s="31"/>
      <c r="B134" s="31"/>
      <c r="K134" s="6"/>
    </row>
    <row r="135" spans="1:11" ht="13.15">
      <c r="A135" s="31"/>
      <c r="B135" s="31"/>
      <c r="K135" s="6"/>
    </row>
    <row r="136" spans="1:11" ht="13.15">
      <c r="A136" s="31"/>
      <c r="B136" s="31"/>
      <c r="K136" s="6"/>
    </row>
    <row r="137" spans="1:11" ht="13.15">
      <c r="A137" s="31"/>
      <c r="B137" s="31"/>
      <c r="K137" s="6"/>
    </row>
    <row r="138" spans="1:11" ht="13.15">
      <c r="A138" s="31"/>
      <c r="B138" s="31"/>
      <c r="K138" s="6"/>
    </row>
    <row r="139" spans="1:11" ht="13.15">
      <c r="A139" s="31"/>
      <c r="B139" s="31"/>
      <c r="K139" s="6"/>
    </row>
    <row r="140" spans="1:11" ht="13.15">
      <c r="A140" s="31"/>
      <c r="B140" s="31"/>
      <c r="K140" s="6"/>
    </row>
    <row r="141" spans="1:11" ht="13.15">
      <c r="A141" s="31"/>
      <c r="B141" s="31"/>
      <c r="K141" s="6"/>
    </row>
    <row r="142" spans="1:11" ht="13.15">
      <c r="A142" s="31"/>
      <c r="B142" s="31"/>
      <c r="K142" s="6"/>
    </row>
    <row r="143" spans="1:11" ht="13.15">
      <c r="A143" s="31"/>
      <c r="B143" s="31"/>
      <c r="K143" s="6"/>
    </row>
    <row r="144" spans="1:11" ht="13.15">
      <c r="A144" s="31"/>
      <c r="B144" s="31"/>
      <c r="K144" s="6"/>
    </row>
    <row r="145" spans="1:11" ht="13.15">
      <c r="A145" s="31"/>
      <c r="B145" s="31"/>
      <c r="K145" s="6"/>
    </row>
    <row r="146" spans="1:11" ht="13.15">
      <c r="A146" s="31"/>
      <c r="B146" s="31"/>
      <c r="K146" s="6"/>
    </row>
    <row r="147" spans="1:11" ht="13.15">
      <c r="A147" s="31"/>
      <c r="B147" s="31"/>
      <c r="K147" s="6"/>
    </row>
    <row r="148" spans="1:11" ht="13.15">
      <c r="A148" s="31"/>
      <c r="B148" s="31"/>
      <c r="K148" s="6"/>
    </row>
    <row r="149" spans="1:11" ht="13.15">
      <c r="A149" s="31"/>
      <c r="B149" s="31"/>
      <c r="K149" s="6"/>
    </row>
    <row r="150" spans="1:11" ht="13.15">
      <c r="A150" s="31"/>
      <c r="B150" s="31"/>
      <c r="K150" s="6"/>
    </row>
    <row r="151" spans="1:11" ht="13.15">
      <c r="A151" s="31"/>
      <c r="B151" s="31"/>
      <c r="K151" s="6"/>
    </row>
    <row r="152" spans="1:11" ht="13.15">
      <c r="A152" s="31"/>
      <c r="B152" s="31"/>
      <c r="K152" s="6"/>
    </row>
    <row r="153" spans="1:11" ht="13.15">
      <c r="A153" s="31"/>
      <c r="B153" s="31"/>
      <c r="K153" s="6"/>
    </row>
    <row r="154" spans="1:11" ht="13.15">
      <c r="A154" s="31"/>
      <c r="B154" s="31"/>
      <c r="K154" s="6"/>
    </row>
    <row r="155" spans="1:11" ht="13.15">
      <c r="A155" s="31"/>
      <c r="B155" s="31"/>
      <c r="K155" s="6"/>
    </row>
    <row r="156" spans="1:11" ht="13.15">
      <c r="A156" s="31"/>
      <c r="B156" s="31"/>
      <c r="K156" s="6"/>
    </row>
    <row r="157" spans="1:11" ht="13.15">
      <c r="A157" s="31"/>
      <c r="B157" s="31"/>
      <c r="K157" s="6"/>
    </row>
    <row r="158" spans="1:11" ht="13.15">
      <c r="A158" s="31"/>
      <c r="B158" s="31"/>
      <c r="K158" s="6"/>
    </row>
    <row r="159" spans="1:11" ht="13.15">
      <c r="A159" s="31"/>
      <c r="B159" s="31"/>
      <c r="K159" s="6"/>
    </row>
    <row r="160" spans="1:11" ht="13.15">
      <c r="A160" s="31"/>
      <c r="B160" s="31"/>
      <c r="K160" s="6"/>
    </row>
    <row r="161" spans="1:11" ht="13.15">
      <c r="A161" s="31"/>
      <c r="B161" s="31"/>
      <c r="K161" s="6"/>
    </row>
    <row r="162" spans="1:11" ht="13.15">
      <c r="A162" s="31"/>
      <c r="B162" s="31"/>
      <c r="K162" s="6"/>
    </row>
    <row r="163" spans="1:11" ht="13.15">
      <c r="A163" s="31"/>
      <c r="B163" s="31"/>
      <c r="K163" s="6"/>
    </row>
    <row r="164" spans="1:11" ht="13.15">
      <c r="A164" s="31"/>
      <c r="B164" s="31"/>
      <c r="K164" s="6"/>
    </row>
    <row r="165" spans="1:11" ht="13.15">
      <c r="A165" s="31"/>
      <c r="B165" s="31"/>
      <c r="K165" s="6"/>
    </row>
    <row r="166" spans="1:11" ht="13.15">
      <c r="A166" s="31"/>
      <c r="B166" s="31"/>
      <c r="K166" s="6"/>
    </row>
    <row r="167" spans="1:11" ht="13.15">
      <c r="A167" s="31"/>
      <c r="B167" s="31"/>
      <c r="K167" s="6"/>
    </row>
    <row r="168" spans="1:11" ht="13.15">
      <c r="A168" s="31"/>
      <c r="B168" s="31"/>
      <c r="K168" s="6"/>
    </row>
    <row r="169" spans="1:11" ht="13.15">
      <c r="A169" s="31"/>
      <c r="B169" s="31"/>
      <c r="K169" s="6"/>
    </row>
    <row r="170" spans="1:11" ht="13.15">
      <c r="A170" s="31"/>
      <c r="B170" s="31"/>
      <c r="K170" s="6"/>
    </row>
    <row r="171" spans="1:11" ht="13.15">
      <c r="A171" s="31"/>
      <c r="B171" s="31"/>
      <c r="K171" s="6"/>
    </row>
    <row r="172" spans="1:11" ht="13.15">
      <c r="A172" s="31"/>
      <c r="B172" s="31"/>
      <c r="K172" s="6"/>
    </row>
    <row r="173" spans="1:11" ht="13.15">
      <c r="A173" s="31"/>
      <c r="B173" s="31"/>
      <c r="K173" s="6"/>
    </row>
    <row r="174" spans="1:11" ht="13.15">
      <c r="A174" s="31"/>
      <c r="B174" s="31"/>
      <c r="K174" s="6"/>
    </row>
    <row r="175" spans="1:11" ht="13.15">
      <c r="A175" s="31"/>
      <c r="B175" s="31"/>
      <c r="K175" s="6"/>
    </row>
    <row r="176" spans="1:11" ht="13.15">
      <c r="A176" s="31"/>
      <c r="B176" s="31"/>
      <c r="K176" s="6"/>
    </row>
    <row r="177" spans="1:11" ht="13.15">
      <c r="A177" s="31"/>
      <c r="B177" s="31"/>
      <c r="K177" s="6"/>
    </row>
    <row r="178" spans="1:11" ht="13.15">
      <c r="A178" s="31"/>
      <c r="B178" s="31"/>
      <c r="K178" s="6"/>
    </row>
    <row r="179" spans="1:11" ht="13.15">
      <c r="A179" s="31"/>
      <c r="B179" s="31"/>
      <c r="K179" s="6"/>
    </row>
    <row r="180" spans="1:11" ht="13.15">
      <c r="A180" s="31"/>
      <c r="B180" s="31"/>
      <c r="K180" s="6"/>
    </row>
    <row r="181" spans="1:11" ht="13.15">
      <c r="A181" s="31"/>
      <c r="B181" s="31"/>
      <c r="K181" s="6"/>
    </row>
    <row r="182" spans="1:11" ht="13.15">
      <c r="A182" s="31"/>
      <c r="B182" s="31"/>
      <c r="K182" s="6"/>
    </row>
    <row r="183" spans="1:11" ht="13.15">
      <c r="A183" s="31"/>
      <c r="B183" s="31"/>
      <c r="K183" s="6"/>
    </row>
    <row r="184" spans="1:11" ht="13.15">
      <c r="A184" s="31"/>
      <c r="B184" s="31"/>
      <c r="K184" s="6"/>
    </row>
    <row r="185" spans="1:11" ht="13.15">
      <c r="A185" s="31"/>
      <c r="B185" s="31"/>
      <c r="K185" s="6"/>
    </row>
    <row r="186" spans="1:11" ht="13.15">
      <c r="A186" s="31"/>
      <c r="B186" s="31"/>
      <c r="K186" s="6"/>
    </row>
    <row r="187" spans="1:11" ht="13.15">
      <c r="A187" s="31"/>
      <c r="B187" s="31"/>
      <c r="K187" s="6"/>
    </row>
    <row r="188" spans="1:11" ht="13.15">
      <c r="A188" s="31"/>
      <c r="B188" s="31"/>
      <c r="K188" s="6"/>
    </row>
    <row r="189" spans="1:11" ht="13.15">
      <c r="A189" s="31"/>
      <c r="B189" s="31"/>
      <c r="K189" s="6"/>
    </row>
    <row r="190" spans="1:11" ht="13.15">
      <c r="A190" s="31"/>
      <c r="B190" s="31"/>
      <c r="K190" s="6"/>
    </row>
    <row r="191" spans="1:11" ht="13.15">
      <c r="A191" s="31"/>
      <c r="B191" s="31"/>
      <c r="K191" s="6"/>
    </row>
    <row r="192" spans="1:11" ht="13.15">
      <c r="A192" s="31"/>
      <c r="B192" s="31"/>
      <c r="K192" s="6"/>
    </row>
    <row r="193" spans="1:11" ht="13.15">
      <c r="A193" s="31"/>
      <c r="B193" s="31"/>
      <c r="K193" s="6"/>
    </row>
    <row r="194" spans="1:11" ht="13.15">
      <c r="A194" s="31"/>
      <c r="B194" s="31"/>
      <c r="K194" s="6"/>
    </row>
    <row r="195" spans="1:11" ht="13.15">
      <c r="A195" s="31"/>
      <c r="B195" s="31"/>
      <c r="K195" s="6"/>
    </row>
    <row r="196" spans="1:11" ht="13.15">
      <c r="A196" s="31"/>
      <c r="B196" s="31"/>
      <c r="K196" s="6"/>
    </row>
    <row r="197" spans="1:11" ht="13.15">
      <c r="A197" s="31"/>
      <c r="B197" s="31"/>
      <c r="K197" s="6"/>
    </row>
    <row r="198" spans="1:11" ht="13.15">
      <c r="A198" s="31"/>
      <c r="B198" s="31"/>
      <c r="K198" s="6"/>
    </row>
    <row r="199" spans="1:11" ht="13.15">
      <c r="A199" s="31"/>
      <c r="B199" s="31"/>
      <c r="K199" s="6"/>
    </row>
    <row r="200" spans="1:11" ht="13.15">
      <c r="A200" s="31"/>
      <c r="B200" s="31"/>
      <c r="K200" s="6"/>
    </row>
    <row r="201" spans="1:11" ht="13.15">
      <c r="A201" s="31"/>
      <c r="B201" s="31"/>
      <c r="K201" s="6"/>
    </row>
    <row r="202" spans="1:11" ht="13.15">
      <c r="A202" s="31"/>
      <c r="B202" s="31"/>
      <c r="K202" s="6"/>
    </row>
    <row r="203" spans="1:11" ht="13.15">
      <c r="A203" s="31"/>
      <c r="B203" s="31"/>
      <c r="K203" s="6"/>
    </row>
    <row r="204" spans="1:11" ht="13.15">
      <c r="A204" s="31"/>
      <c r="B204" s="31"/>
      <c r="K204" s="6"/>
    </row>
    <row r="205" spans="1:11" ht="13.15">
      <c r="A205" s="31"/>
      <c r="B205" s="31"/>
      <c r="K205" s="6"/>
    </row>
    <row r="206" spans="1:11" ht="13.15">
      <c r="A206" s="31"/>
      <c r="B206" s="31"/>
      <c r="K206" s="6"/>
    </row>
    <row r="207" spans="1:11" ht="13.15">
      <c r="A207" s="31"/>
      <c r="B207" s="31"/>
      <c r="K207" s="6"/>
    </row>
    <row r="208" spans="1:11" ht="13.15">
      <c r="A208" s="31"/>
      <c r="B208" s="31"/>
      <c r="K208" s="6"/>
    </row>
    <row r="209" spans="1:11" ht="13.15">
      <c r="A209" s="31"/>
      <c r="B209" s="31"/>
      <c r="K209" s="6"/>
    </row>
    <row r="210" spans="1:11" ht="13.15">
      <c r="A210" s="31"/>
      <c r="B210" s="31"/>
      <c r="K210" s="6"/>
    </row>
    <row r="211" spans="1:11" ht="13.15">
      <c r="A211" s="31"/>
      <c r="B211" s="31"/>
      <c r="K211" s="6"/>
    </row>
    <row r="212" spans="1:11" ht="13.15">
      <c r="A212" s="31"/>
      <c r="B212" s="31"/>
      <c r="K212" s="6"/>
    </row>
    <row r="213" spans="1:11" ht="13.15">
      <c r="A213" s="31"/>
      <c r="B213" s="31"/>
      <c r="K213" s="6"/>
    </row>
    <row r="214" spans="1:11" ht="13.15">
      <c r="A214" s="31"/>
      <c r="B214" s="31"/>
      <c r="K214" s="6"/>
    </row>
    <row r="215" spans="1:11" ht="13.15">
      <c r="A215" s="31"/>
      <c r="B215" s="31"/>
      <c r="K215" s="6"/>
    </row>
    <row r="216" spans="1:11" ht="13.15">
      <c r="A216" s="31"/>
      <c r="B216" s="31"/>
      <c r="K216" s="6"/>
    </row>
    <row r="217" spans="1:11" ht="13.15">
      <c r="A217" s="31"/>
      <c r="B217" s="31"/>
      <c r="K217" s="6"/>
    </row>
    <row r="218" spans="1:11" ht="13.15">
      <c r="A218" s="31"/>
      <c r="B218" s="31"/>
      <c r="K218" s="6"/>
    </row>
    <row r="219" spans="1:11" ht="13.15">
      <c r="A219" s="31"/>
      <c r="B219" s="31"/>
      <c r="K219" s="6"/>
    </row>
    <row r="220" spans="1:11" ht="13.15">
      <c r="A220" s="31"/>
      <c r="B220" s="31"/>
      <c r="K220" s="6"/>
    </row>
    <row r="221" spans="1:11" ht="13.15">
      <c r="A221" s="31"/>
      <c r="B221" s="31"/>
      <c r="K221" s="6"/>
    </row>
    <row r="222" spans="1:11" ht="13.15">
      <c r="A222" s="31"/>
      <c r="B222" s="31"/>
      <c r="K222" s="6"/>
    </row>
    <row r="223" spans="1:11" ht="13.15">
      <c r="A223" s="31"/>
      <c r="B223" s="31"/>
      <c r="K223" s="6"/>
    </row>
    <row r="224" spans="1:11" ht="13.15">
      <c r="A224" s="31"/>
      <c r="B224" s="31"/>
      <c r="K224" s="6"/>
    </row>
    <row r="225" spans="1:11" ht="13.15">
      <c r="A225" s="31"/>
      <c r="B225" s="31"/>
      <c r="K225" s="6"/>
    </row>
    <row r="226" spans="1:11" ht="13.15">
      <c r="A226" s="31"/>
      <c r="B226" s="31"/>
      <c r="K226" s="6"/>
    </row>
    <row r="227" spans="1:11" ht="13.15">
      <c r="A227" s="31"/>
      <c r="B227" s="31"/>
      <c r="K227" s="6"/>
    </row>
    <row r="228" spans="1:11" ht="13.15">
      <c r="A228" s="31"/>
      <c r="B228" s="31"/>
      <c r="K228" s="6"/>
    </row>
    <row r="229" spans="1:11" ht="13.15">
      <c r="A229" s="31"/>
      <c r="B229" s="31"/>
      <c r="K229" s="6"/>
    </row>
    <row r="230" spans="1:11" ht="13.15">
      <c r="A230" s="31"/>
      <c r="B230" s="31"/>
      <c r="K230" s="6"/>
    </row>
    <row r="231" spans="1:11" ht="13.15">
      <c r="A231" s="31"/>
      <c r="B231" s="31"/>
      <c r="K231" s="6"/>
    </row>
    <row r="232" spans="1:11" ht="13.15">
      <c r="A232" s="31"/>
      <c r="B232" s="31"/>
      <c r="K232" s="6"/>
    </row>
    <row r="233" spans="1:11" ht="13.15">
      <c r="A233" s="31"/>
      <c r="B233" s="31"/>
      <c r="K233" s="6"/>
    </row>
    <row r="234" spans="1:11" ht="13.15">
      <c r="A234" s="31"/>
      <c r="B234" s="31"/>
      <c r="K234" s="6"/>
    </row>
    <row r="235" spans="1:11" ht="13.15">
      <c r="A235" s="31"/>
      <c r="B235" s="31"/>
      <c r="K235" s="6"/>
    </row>
    <row r="236" spans="1:11" ht="13.15">
      <c r="A236" s="31"/>
      <c r="B236" s="31"/>
      <c r="K236" s="6"/>
    </row>
    <row r="237" spans="1:11" ht="13.15">
      <c r="A237" s="31"/>
      <c r="B237" s="31"/>
      <c r="K237" s="6"/>
    </row>
    <row r="238" spans="1:11" ht="13.15">
      <c r="A238" s="31"/>
      <c r="B238" s="31"/>
      <c r="K238" s="6"/>
    </row>
    <row r="239" spans="1:11" ht="13.15">
      <c r="A239" s="31"/>
      <c r="B239" s="31"/>
      <c r="K239" s="6"/>
    </row>
    <row r="240" spans="1:11" ht="13.15">
      <c r="A240" s="31"/>
      <c r="B240" s="31"/>
      <c r="K240" s="6"/>
    </row>
    <row r="241" spans="1:11" ht="13.15">
      <c r="A241" s="31"/>
      <c r="B241" s="31"/>
      <c r="K241" s="6"/>
    </row>
    <row r="242" spans="1:11" ht="13.15">
      <c r="A242" s="31"/>
      <c r="B242" s="31"/>
      <c r="K242" s="6"/>
    </row>
    <row r="243" spans="1:11" ht="13.15">
      <c r="A243" s="31"/>
      <c r="B243" s="31"/>
      <c r="K243" s="6"/>
    </row>
    <row r="244" spans="1:11" ht="13.15">
      <c r="A244" s="31"/>
      <c r="B244" s="31"/>
      <c r="K244" s="6"/>
    </row>
    <row r="245" spans="1:11" ht="13.15">
      <c r="A245" s="31"/>
      <c r="B245" s="31"/>
      <c r="K245" s="6"/>
    </row>
    <row r="246" spans="1:11" ht="13.15">
      <c r="A246" s="31"/>
      <c r="B246" s="31"/>
      <c r="K246" s="6"/>
    </row>
    <row r="247" spans="1:11" ht="13.15">
      <c r="A247" s="31"/>
      <c r="B247" s="31"/>
      <c r="K247" s="6"/>
    </row>
    <row r="248" spans="1:11" ht="13.15">
      <c r="A248" s="31"/>
      <c r="B248" s="31"/>
      <c r="K248" s="6"/>
    </row>
    <row r="249" spans="1:11" ht="13.15">
      <c r="A249" s="31"/>
      <c r="B249" s="31"/>
      <c r="K249" s="6"/>
    </row>
    <row r="250" spans="1:11" ht="13.15">
      <c r="A250" s="31"/>
      <c r="B250" s="31"/>
      <c r="K250" s="6"/>
    </row>
    <row r="251" spans="1:11" ht="13.15">
      <c r="A251" s="31"/>
      <c r="B251" s="31"/>
      <c r="K251" s="6"/>
    </row>
    <row r="252" spans="1:11" ht="13.15">
      <c r="A252" s="31"/>
      <c r="B252" s="31"/>
      <c r="K252" s="6"/>
    </row>
    <row r="253" spans="1:11" ht="13.15">
      <c r="A253" s="31"/>
      <c r="B253" s="31"/>
      <c r="K253" s="6"/>
    </row>
    <row r="254" spans="1:11" ht="13.15">
      <c r="A254" s="31"/>
      <c r="B254" s="31"/>
      <c r="K254" s="6"/>
    </row>
    <row r="255" spans="1:11" ht="13.15">
      <c r="A255" s="31"/>
      <c r="B255" s="31"/>
      <c r="K255" s="6"/>
    </row>
    <row r="256" spans="1:11" ht="13.15">
      <c r="A256" s="31"/>
      <c r="B256" s="31"/>
      <c r="K256" s="6"/>
    </row>
    <row r="257" spans="1:11" ht="13.15">
      <c r="A257" s="31"/>
      <c r="B257" s="31"/>
      <c r="K257" s="6"/>
    </row>
    <row r="258" spans="1:11" ht="13.15">
      <c r="A258" s="31"/>
      <c r="B258" s="31"/>
      <c r="K258" s="6"/>
    </row>
    <row r="259" spans="1:11" ht="13.15">
      <c r="A259" s="31"/>
      <c r="B259" s="31"/>
      <c r="K259" s="6"/>
    </row>
    <row r="260" spans="1:11" ht="13.15">
      <c r="A260" s="31"/>
      <c r="B260" s="31"/>
      <c r="K260" s="6"/>
    </row>
    <row r="261" spans="1:11" ht="13.15">
      <c r="A261" s="31"/>
      <c r="B261" s="31"/>
      <c r="K261" s="6"/>
    </row>
    <row r="262" spans="1:11" ht="13.15">
      <c r="A262" s="31"/>
      <c r="B262" s="31"/>
      <c r="K262" s="6"/>
    </row>
    <row r="263" spans="1:11" ht="13.15">
      <c r="A263" s="31"/>
      <c r="B263" s="31"/>
      <c r="K263" s="6"/>
    </row>
    <row r="264" spans="1:11" ht="13.15">
      <c r="A264" s="31"/>
      <c r="B264" s="31"/>
      <c r="K264" s="6"/>
    </row>
    <row r="265" spans="1:11" ht="13.15">
      <c r="A265" s="31"/>
      <c r="B265" s="31"/>
      <c r="K265" s="6"/>
    </row>
    <row r="266" spans="1:11" ht="13.15">
      <c r="A266" s="31"/>
      <c r="B266" s="31"/>
      <c r="K266" s="6"/>
    </row>
    <row r="267" spans="1:11" ht="13.15">
      <c r="A267" s="31"/>
      <c r="B267" s="31"/>
      <c r="K267" s="6"/>
    </row>
    <row r="268" spans="1:11" ht="13.15">
      <c r="A268" s="31"/>
      <c r="B268" s="31"/>
      <c r="K268" s="6"/>
    </row>
    <row r="269" spans="1:11" ht="13.15">
      <c r="A269" s="31"/>
      <c r="B269" s="31"/>
      <c r="K269" s="6"/>
    </row>
    <row r="270" spans="1:11" ht="13.15">
      <c r="A270" s="31"/>
      <c r="B270" s="31"/>
      <c r="K270" s="6"/>
    </row>
    <row r="271" spans="1:11" ht="13.15">
      <c r="A271" s="31"/>
      <c r="B271" s="31"/>
      <c r="K271" s="6"/>
    </row>
    <row r="272" spans="1:11" ht="13.15">
      <c r="A272" s="31"/>
      <c r="B272" s="31"/>
      <c r="K272" s="6"/>
    </row>
    <row r="273" spans="1:11" ht="13.15">
      <c r="A273" s="31"/>
      <c r="B273" s="31"/>
      <c r="K273" s="6"/>
    </row>
    <row r="274" spans="1:11" ht="13.15">
      <c r="A274" s="31"/>
      <c r="B274" s="31"/>
      <c r="K274" s="6"/>
    </row>
    <row r="275" spans="1:11" ht="13.15">
      <c r="A275" s="31"/>
      <c r="B275" s="31"/>
      <c r="K275" s="6"/>
    </row>
    <row r="276" spans="1:11" ht="13.15">
      <c r="A276" s="31"/>
      <c r="B276" s="31"/>
      <c r="K276" s="6"/>
    </row>
    <row r="277" spans="1:11" ht="13.15">
      <c r="A277" s="31"/>
      <c r="B277" s="31"/>
      <c r="K277" s="6"/>
    </row>
    <row r="278" spans="1:11" ht="13.15">
      <c r="A278" s="31"/>
      <c r="B278" s="31"/>
      <c r="K278" s="6"/>
    </row>
    <row r="279" spans="1:11" ht="13.15">
      <c r="A279" s="31"/>
      <c r="B279" s="31"/>
      <c r="K279" s="6"/>
    </row>
    <row r="280" spans="1:11" ht="13.15">
      <c r="A280" s="31"/>
      <c r="B280" s="31"/>
      <c r="K280" s="6"/>
    </row>
    <row r="281" spans="1:11" ht="13.15">
      <c r="A281" s="31"/>
      <c r="B281" s="31"/>
      <c r="K281" s="6"/>
    </row>
    <row r="282" spans="1:11" ht="13.15">
      <c r="A282" s="31"/>
      <c r="B282" s="31"/>
      <c r="K282" s="6"/>
    </row>
    <row r="283" spans="1:11" ht="13.15">
      <c r="A283" s="31"/>
      <c r="B283" s="31"/>
      <c r="K283" s="6"/>
    </row>
    <row r="284" spans="1:11" ht="13.15">
      <c r="A284" s="31"/>
      <c r="B284" s="31"/>
      <c r="K284" s="6"/>
    </row>
    <row r="285" spans="1:11" ht="13.15">
      <c r="A285" s="31"/>
      <c r="B285" s="31"/>
      <c r="K285" s="6"/>
    </row>
    <row r="286" spans="1:11" ht="13.15">
      <c r="A286" s="31"/>
      <c r="B286" s="31"/>
      <c r="K286" s="6"/>
    </row>
    <row r="287" spans="1:11" ht="13.15">
      <c r="A287" s="31"/>
      <c r="B287" s="31"/>
      <c r="K287" s="6"/>
    </row>
    <row r="288" spans="1:11" ht="13.15">
      <c r="A288" s="31"/>
      <c r="B288" s="31"/>
      <c r="K288" s="6"/>
    </row>
    <row r="289" spans="1:11" ht="13.15">
      <c r="A289" s="31"/>
      <c r="B289" s="31"/>
      <c r="K289" s="6"/>
    </row>
    <row r="290" spans="1:11" ht="13.15">
      <c r="A290" s="31"/>
      <c r="B290" s="31"/>
      <c r="K290" s="6"/>
    </row>
    <row r="291" spans="1:11" ht="13.15">
      <c r="A291" s="31"/>
      <c r="B291" s="31"/>
      <c r="K291" s="6"/>
    </row>
    <row r="292" spans="1:11" ht="13.15">
      <c r="A292" s="31"/>
      <c r="B292" s="31"/>
      <c r="K292" s="6"/>
    </row>
    <row r="293" spans="1:11" ht="13.15">
      <c r="A293" s="31"/>
      <c r="B293" s="31"/>
      <c r="K293" s="6"/>
    </row>
    <row r="294" spans="1:11" ht="13.15">
      <c r="A294" s="31"/>
      <c r="B294" s="31"/>
      <c r="K294" s="6"/>
    </row>
    <row r="295" spans="1:11" ht="13.15">
      <c r="A295" s="31"/>
      <c r="B295" s="31"/>
      <c r="K295" s="6"/>
    </row>
    <row r="296" spans="1:11" ht="13.15">
      <c r="A296" s="31"/>
      <c r="B296" s="31"/>
      <c r="K296" s="6"/>
    </row>
    <row r="297" spans="1:11" ht="13.15">
      <c r="A297" s="31"/>
      <c r="B297" s="31"/>
      <c r="K297" s="6"/>
    </row>
    <row r="298" spans="1:11" ht="13.15">
      <c r="A298" s="31"/>
      <c r="B298" s="31"/>
      <c r="K298" s="6"/>
    </row>
    <row r="299" spans="1:11" ht="13.15">
      <c r="A299" s="31"/>
      <c r="B299" s="31"/>
      <c r="K299" s="6"/>
    </row>
    <row r="300" spans="1:11" ht="13.15">
      <c r="A300" s="31"/>
      <c r="B300" s="31"/>
      <c r="K300" s="6"/>
    </row>
    <row r="301" spans="1:11" ht="13.15">
      <c r="A301" s="31"/>
      <c r="B301" s="31"/>
      <c r="K301" s="6"/>
    </row>
    <row r="302" spans="1:11" ht="13.15">
      <c r="A302" s="31"/>
      <c r="B302" s="31"/>
      <c r="K302" s="6"/>
    </row>
    <row r="303" spans="1:11" ht="13.15">
      <c r="A303" s="31"/>
      <c r="B303" s="31"/>
      <c r="K303" s="6"/>
    </row>
    <row r="304" spans="1:11" ht="13.15">
      <c r="A304" s="31"/>
      <c r="B304" s="31"/>
      <c r="K304" s="6"/>
    </row>
    <row r="305" spans="1:11" ht="13.15">
      <c r="A305" s="31"/>
      <c r="B305" s="31"/>
      <c r="K305" s="6"/>
    </row>
    <row r="306" spans="1:11" ht="13.15">
      <c r="A306" s="31"/>
      <c r="B306" s="31"/>
      <c r="K306" s="6"/>
    </row>
    <row r="307" spans="1:11" ht="13.15">
      <c r="A307" s="31"/>
      <c r="B307" s="31"/>
      <c r="K307" s="6"/>
    </row>
    <row r="308" spans="1:11" ht="13.15">
      <c r="A308" s="31"/>
      <c r="B308" s="31"/>
      <c r="K308" s="6"/>
    </row>
    <row r="309" spans="1:11" ht="13.15">
      <c r="A309" s="31"/>
      <c r="B309" s="31"/>
      <c r="K309" s="6"/>
    </row>
    <row r="310" spans="1:11" ht="13.15">
      <c r="A310" s="31"/>
      <c r="B310" s="31"/>
      <c r="K310" s="6"/>
    </row>
    <row r="311" spans="1:11" ht="13.15">
      <c r="A311" s="31"/>
      <c r="B311" s="31"/>
      <c r="K311" s="6"/>
    </row>
    <row r="312" spans="1:11" ht="13.15">
      <c r="A312" s="31"/>
      <c r="B312" s="31"/>
      <c r="K312" s="6"/>
    </row>
    <row r="313" spans="1:11" ht="13.15">
      <c r="A313" s="31"/>
      <c r="B313" s="31"/>
      <c r="K313" s="6"/>
    </row>
    <row r="314" spans="1:11" ht="13.15">
      <c r="A314" s="31"/>
      <c r="B314" s="31"/>
      <c r="K314" s="6"/>
    </row>
    <row r="315" spans="1:11" ht="13.15">
      <c r="A315" s="31"/>
      <c r="B315" s="31"/>
      <c r="K315" s="6"/>
    </row>
    <row r="316" spans="1:11" ht="13.15">
      <c r="A316" s="31"/>
      <c r="B316" s="31"/>
      <c r="K316" s="6"/>
    </row>
    <row r="317" spans="1:11" ht="13.15">
      <c r="A317" s="31"/>
      <c r="B317" s="31"/>
      <c r="K317" s="6"/>
    </row>
    <row r="318" spans="1:11" ht="13.15">
      <c r="A318" s="31"/>
      <c r="B318" s="31"/>
      <c r="K318" s="6"/>
    </row>
    <row r="319" spans="1:11" ht="13.15">
      <c r="A319" s="31"/>
      <c r="B319" s="31"/>
      <c r="K319" s="6"/>
    </row>
    <row r="320" spans="1:11" ht="13.15">
      <c r="A320" s="31"/>
      <c r="B320" s="31"/>
      <c r="K320" s="6"/>
    </row>
    <row r="321" spans="1:11" ht="13.15">
      <c r="A321" s="31"/>
      <c r="B321" s="31"/>
      <c r="K321" s="6"/>
    </row>
    <row r="322" spans="1:11" ht="13.15">
      <c r="A322" s="31"/>
      <c r="B322" s="31"/>
      <c r="K322" s="6"/>
    </row>
    <row r="323" spans="1:11" ht="13.15">
      <c r="A323" s="31"/>
      <c r="B323" s="31"/>
      <c r="K323" s="6"/>
    </row>
    <row r="324" spans="1:11" ht="13.15">
      <c r="A324" s="31"/>
      <c r="B324" s="31"/>
      <c r="K324" s="6"/>
    </row>
    <row r="325" spans="1:11" ht="13.15">
      <c r="A325" s="31"/>
      <c r="B325" s="31"/>
      <c r="K325" s="6"/>
    </row>
    <row r="326" spans="1:11" ht="13.15">
      <c r="A326" s="31"/>
      <c r="B326" s="31"/>
      <c r="K326" s="6"/>
    </row>
    <row r="327" spans="1:11" ht="13.15">
      <c r="A327" s="31"/>
      <c r="B327" s="31"/>
      <c r="K327" s="6"/>
    </row>
    <row r="328" spans="1:11" ht="13.15">
      <c r="A328" s="31"/>
      <c r="B328" s="31"/>
      <c r="K328" s="6"/>
    </row>
    <row r="329" spans="1:11" ht="13.15">
      <c r="A329" s="31"/>
      <c r="B329" s="31"/>
      <c r="K329" s="6"/>
    </row>
    <row r="330" spans="1:11" ht="13.15">
      <c r="A330" s="31"/>
      <c r="B330" s="31"/>
      <c r="K330" s="6"/>
    </row>
    <row r="331" spans="1:11" ht="13.15">
      <c r="A331" s="31"/>
      <c r="B331" s="31"/>
      <c r="K331" s="6"/>
    </row>
    <row r="332" spans="1:11" ht="13.15">
      <c r="A332" s="31"/>
      <c r="B332" s="31"/>
      <c r="K332" s="6"/>
    </row>
    <row r="333" spans="1:11" ht="13.15">
      <c r="A333" s="31"/>
      <c r="B333" s="31"/>
      <c r="K333" s="6"/>
    </row>
    <row r="334" spans="1:11" ht="13.15">
      <c r="A334" s="31"/>
      <c r="B334" s="31"/>
      <c r="K334" s="6"/>
    </row>
    <row r="335" spans="1:11" ht="13.15">
      <c r="A335" s="31"/>
      <c r="B335" s="31"/>
      <c r="K335" s="6"/>
    </row>
    <row r="336" spans="1:11" ht="13.15">
      <c r="A336" s="31"/>
      <c r="B336" s="31"/>
      <c r="K336" s="6"/>
    </row>
    <row r="337" spans="1:11" ht="13.15">
      <c r="A337" s="31"/>
      <c r="B337" s="31"/>
      <c r="K337" s="6"/>
    </row>
    <row r="338" spans="1:11" ht="13.15">
      <c r="A338" s="31"/>
      <c r="B338" s="31"/>
      <c r="K338" s="6"/>
    </row>
    <row r="339" spans="1:11" ht="13.15">
      <c r="A339" s="31"/>
      <c r="B339" s="31"/>
      <c r="K339" s="6"/>
    </row>
    <row r="340" spans="1:11" ht="13.15">
      <c r="A340" s="31"/>
      <c r="B340" s="31"/>
      <c r="K340" s="6"/>
    </row>
    <row r="341" spans="1:11" ht="13.15">
      <c r="A341" s="31"/>
      <c r="B341" s="31"/>
      <c r="K341" s="6"/>
    </row>
    <row r="342" spans="1:11" ht="13.15">
      <c r="A342" s="31"/>
      <c r="B342" s="31"/>
      <c r="K342" s="6"/>
    </row>
    <row r="343" spans="1:11" ht="13.15">
      <c r="A343" s="31"/>
      <c r="B343" s="31"/>
      <c r="K343" s="6"/>
    </row>
    <row r="344" spans="1:11" ht="13.15">
      <c r="A344" s="31"/>
      <c r="B344" s="31"/>
      <c r="K344" s="6"/>
    </row>
    <row r="345" spans="1:11" ht="13.15">
      <c r="A345" s="31"/>
      <c r="B345" s="31"/>
      <c r="K345" s="6"/>
    </row>
    <row r="346" spans="1:11" ht="13.15">
      <c r="A346" s="31"/>
      <c r="B346" s="31"/>
      <c r="K346" s="6"/>
    </row>
    <row r="347" spans="1:11" ht="13.15">
      <c r="A347" s="31"/>
      <c r="B347" s="31"/>
      <c r="K347" s="6"/>
    </row>
    <row r="348" spans="1:11" ht="13.15">
      <c r="A348" s="31"/>
      <c r="B348" s="31"/>
      <c r="K348" s="6"/>
    </row>
    <row r="349" spans="1:11" ht="13.15">
      <c r="A349" s="31"/>
      <c r="B349" s="31"/>
      <c r="K349" s="6"/>
    </row>
    <row r="350" spans="1:11" ht="13.15">
      <c r="A350" s="31"/>
      <c r="B350" s="31"/>
      <c r="K350" s="6"/>
    </row>
    <row r="351" spans="1:11" ht="13.15">
      <c r="A351" s="31"/>
      <c r="B351" s="31"/>
      <c r="K351" s="6"/>
    </row>
    <row r="352" spans="1:11" ht="13.15">
      <c r="A352" s="31"/>
      <c r="B352" s="31"/>
      <c r="K352" s="6"/>
    </row>
    <row r="353" spans="1:11" ht="13.15">
      <c r="A353" s="31"/>
      <c r="B353" s="31"/>
      <c r="K353" s="6"/>
    </row>
    <row r="354" spans="1:11" ht="13.15">
      <c r="A354" s="31"/>
      <c r="B354" s="31"/>
      <c r="K354" s="6"/>
    </row>
    <row r="355" spans="1:11" ht="13.15">
      <c r="A355" s="31"/>
      <c r="B355" s="31"/>
      <c r="K355" s="6"/>
    </row>
    <row r="356" spans="1:11" ht="13.15">
      <c r="A356" s="31"/>
      <c r="B356" s="31"/>
      <c r="K356" s="6"/>
    </row>
    <row r="357" spans="1:11" ht="13.15">
      <c r="A357" s="31"/>
      <c r="B357" s="31"/>
      <c r="K357" s="6"/>
    </row>
    <row r="358" spans="1:11" ht="13.15">
      <c r="A358" s="31"/>
      <c r="B358" s="31"/>
      <c r="K358" s="6"/>
    </row>
    <row r="359" spans="1:11" ht="13.15">
      <c r="A359" s="31"/>
      <c r="B359" s="31"/>
      <c r="K359" s="6"/>
    </row>
    <row r="360" spans="1:11" ht="13.15">
      <c r="A360" s="31"/>
      <c r="B360" s="31"/>
      <c r="K360" s="6"/>
    </row>
    <row r="361" spans="1:11" ht="13.15">
      <c r="A361" s="31"/>
      <c r="B361" s="31"/>
      <c r="K361" s="6"/>
    </row>
    <row r="362" spans="1:11" ht="13.15">
      <c r="A362" s="31"/>
      <c r="B362" s="31"/>
      <c r="K362" s="6"/>
    </row>
    <row r="363" spans="1:11" ht="13.15">
      <c r="A363" s="31"/>
      <c r="B363" s="31"/>
      <c r="K363" s="6"/>
    </row>
    <row r="364" spans="1:11" ht="13.15">
      <c r="A364" s="31"/>
      <c r="B364" s="31"/>
      <c r="K364" s="6"/>
    </row>
    <row r="365" spans="1:11" ht="13.15">
      <c r="A365" s="31"/>
      <c r="B365" s="31"/>
      <c r="K365" s="6"/>
    </row>
    <row r="366" spans="1:11" ht="13.15">
      <c r="A366" s="31"/>
      <c r="B366" s="31"/>
      <c r="K366" s="6"/>
    </row>
    <row r="367" spans="1:11" ht="13.15">
      <c r="A367" s="31"/>
      <c r="B367" s="31"/>
      <c r="K367" s="6"/>
    </row>
    <row r="368" spans="1:11" ht="13.15">
      <c r="A368" s="31"/>
      <c r="B368" s="31"/>
      <c r="K368" s="6"/>
    </row>
    <row r="369" spans="1:11" ht="13.15">
      <c r="A369" s="31"/>
      <c r="B369" s="31"/>
      <c r="K369" s="6"/>
    </row>
    <row r="370" spans="1:11" ht="13.15">
      <c r="A370" s="31"/>
      <c r="B370" s="31"/>
      <c r="K370" s="6"/>
    </row>
    <row r="371" spans="1:11" ht="13.15">
      <c r="A371" s="31"/>
      <c r="B371" s="31"/>
      <c r="K371" s="6"/>
    </row>
    <row r="372" spans="1:11" ht="13.15">
      <c r="A372" s="31"/>
      <c r="B372" s="31"/>
      <c r="K372" s="6"/>
    </row>
    <row r="373" spans="1:11" ht="13.15">
      <c r="A373" s="31"/>
      <c r="B373" s="31"/>
      <c r="K373" s="6"/>
    </row>
    <row r="374" spans="1:11" ht="13.15">
      <c r="A374" s="31"/>
      <c r="B374" s="31"/>
      <c r="K374" s="6"/>
    </row>
    <row r="375" spans="1:11" ht="13.15">
      <c r="A375" s="31"/>
      <c r="B375" s="31"/>
      <c r="K375" s="6"/>
    </row>
    <row r="376" spans="1:11" ht="13.15">
      <c r="A376" s="31"/>
      <c r="B376" s="31"/>
      <c r="K376" s="6"/>
    </row>
    <row r="377" spans="1:11" ht="13.15">
      <c r="A377" s="31"/>
      <c r="B377" s="31"/>
      <c r="K377" s="6"/>
    </row>
    <row r="378" spans="1:11" ht="13.15">
      <c r="A378" s="31"/>
      <c r="B378" s="31"/>
      <c r="K378" s="6"/>
    </row>
    <row r="379" spans="1:11" ht="13.15">
      <c r="A379" s="31"/>
      <c r="B379" s="31"/>
      <c r="K379" s="6"/>
    </row>
    <row r="380" spans="1:11" ht="13.15">
      <c r="A380" s="31"/>
      <c r="B380" s="31"/>
      <c r="K380" s="6"/>
    </row>
    <row r="381" spans="1:11" ht="13.15">
      <c r="A381" s="31"/>
      <c r="B381" s="31"/>
      <c r="K381" s="6"/>
    </row>
    <row r="382" spans="1:11" ht="13.15">
      <c r="A382" s="31"/>
      <c r="B382" s="31"/>
      <c r="K382" s="6"/>
    </row>
    <row r="383" spans="1:11" ht="13.15">
      <c r="A383" s="31"/>
      <c r="B383" s="31"/>
      <c r="K383" s="6"/>
    </row>
    <row r="384" spans="1:11" ht="13.15">
      <c r="A384" s="31"/>
      <c r="B384" s="31"/>
      <c r="K384" s="6"/>
    </row>
    <row r="385" spans="1:11" ht="13.15">
      <c r="A385" s="31"/>
      <c r="B385" s="31"/>
      <c r="K385" s="6"/>
    </row>
    <row r="386" spans="1:11" ht="13.15">
      <c r="A386" s="31"/>
      <c r="B386" s="31"/>
      <c r="K386" s="6"/>
    </row>
    <row r="387" spans="1:11" ht="13.15">
      <c r="A387" s="31"/>
      <c r="B387" s="31"/>
      <c r="K387" s="6"/>
    </row>
    <row r="388" spans="1:11" ht="13.15">
      <c r="A388" s="31"/>
      <c r="B388" s="31"/>
      <c r="K388" s="6"/>
    </row>
    <row r="389" spans="1:11" ht="13.15">
      <c r="A389" s="31"/>
      <c r="B389" s="31"/>
      <c r="K389" s="6"/>
    </row>
    <row r="390" spans="1:11" ht="13.15">
      <c r="A390" s="31"/>
      <c r="B390" s="31"/>
      <c r="K390" s="6"/>
    </row>
    <row r="391" spans="1:11" ht="13.15">
      <c r="A391" s="31"/>
      <c r="B391" s="31"/>
      <c r="K391" s="6"/>
    </row>
    <row r="392" spans="1:11" ht="13.15">
      <c r="A392" s="31"/>
      <c r="B392" s="31"/>
      <c r="K392" s="6"/>
    </row>
    <row r="393" spans="1:11" ht="13.15">
      <c r="A393" s="31"/>
      <c r="B393" s="31"/>
      <c r="K393" s="6"/>
    </row>
    <row r="394" spans="1:11" ht="13.15">
      <c r="A394" s="31"/>
      <c r="B394" s="31"/>
      <c r="K394" s="6"/>
    </row>
    <row r="395" spans="1:11" ht="13.15">
      <c r="A395" s="31"/>
      <c r="B395" s="31"/>
      <c r="K395" s="6"/>
    </row>
    <row r="396" spans="1:11" ht="13.15">
      <c r="A396" s="31"/>
      <c r="B396" s="31"/>
      <c r="K396" s="6"/>
    </row>
    <row r="397" spans="1:11" ht="13.15">
      <c r="A397" s="31"/>
      <c r="B397" s="31"/>
      <c r="K397" s="6"/>
    </row>
    <row r="398" spans="1:11" ht="13.15">
      <c r="A398" s="31"/>
      <c r="B398" s="31"/>
      <c r="K398" s="6"/>
    </row>
    <row r="399" spans="1:11" ht="13.15">
      <c r="A399" s="31"/>
      <c r="B399" s="31"/>
      <c r="K399" s="6"/>
    </row>
    <row r="400" spans="1:11" ht="13.15">
      <c r="A400" s="31"/>
      <c r="B400" s="31"/>
      <c r="K400" s="6"/>
    </row>
    <row r="401" spans="1:11" ht="13.15">
      <c r="A401" s="31"/>
      <c r="B401" s="31"/>
      <c r="K401" s="6"/>
    </row>
    <row r="402" spans="1:11" ht="13.15">
      <c r="A402" s="31"/>
      <c r="B402" s="31"/>
      <c r="K402" s="6"/>
    </row>
    <row r="403" spans="1:11" ht="13.15">
      <c r="A403" s="31"/>
      <c r="B403" s="31"/>
      <c r="K403" s="6"/>
    </row>
    <row r="404" spans="1:11" ht="13.15">
      <c r="A404" s="31"/>
      <c r="B404" s="31"/>
      <c r="K404" s="6"/>
    </row>
    <row r="405" spans="1:11" ht="13.15">
      <c r="A405" s="31"/>
      <c r="B405" s="31"/>
      <c r="K405" s="6"/>
    </row>
    <row r="406" spans="1:11" ht="13.15">
      <c r="A406" s="31"/>
      <c r="B406" s="31"/>
      <c r="K406" s="6"/>
    </row>
    <row r="407" spans="1:11" ht="13.15">
      <c r="A407" s="31"/>
      <c r="B407" s="31"/>
      <c r="K407" s="6"/>
    </row>
    <row r="408" spans="1:11" ht="13.15">
      <c r="A408" s="31"/>
      <c r="B408" s="31"/>
      <c r="K408" s="6"/>
    </row>
    <row r="409" spans="1:11" ht="13.15">
      <c r="A409" s="31"/>
      <c r="B409" s="31"/>
      <c r="K409" s="6"/>
    </row>
    <row r="410" spans="1:11" ht="13.15">
      <c r="A410" s="31"/>
      <c r="B410" s="31"/>
      <c r="K410" s="6"/>
    </row>
    <row r="411" spans="1:11" ht="13.15">
      <c r="A411" s="31"/>
      <c r="B411" s="31"/>
      <c r="K411" s="6"/>
    </row>
    <row r="412" spans="1:11" ht="13.15">
      <c r="A412" s="31"/>
      <c r="B412" s="31"/>
      <c r="K412" s="6"/>
    </row>
    <row r="413" spans="1:11" ht="13.15">
      <c r="A413" s="31"/>
      <c r="B413" s="31"/>
      <c r="K413" s="6"/>
    </row>
    <row r="414" spans="1:11" ht="13.15">
      <c r="A414" s="31"/>
      <c r="B414" s="31"/>
      <c r="K414" s="6"/>
    </row>
    <row r="415" spans="1:11" ht="13.15">
      <c r="A415" s="31"/>
      <c r="B415" s="31"/>
      <c r="K415" s="6"/>
    </row>
    <row r="416" spans="1:11" ht="13.15">
      <c r="A416" s="31"/>
      <c r="B416" s="31"/>
      <c r="K416" s="6"/>
    </row>
    <row r="417" spans="1:11" ht="13.15">
      <c r="A417" s="31"/>
      <c r="B417" s="31"/>
      <c r="K417" s="6"/>
    </row>
    <row r="418" spans="1:11" ht="13.15">
      <c r="A418" s="31"/>
      <c r="B418" s="31"/>
      <c r="K418" s="6"/>
    </row>
    <row r="419" spans="1:11" ht="13.15">
      <c r="A419" s="31"/>
      <c r="B419" s="31"/>
      <c r="K419" s="6"/>
    </row>
    <row r="420" spans="1:11" ht="13.15">
      <c r="A420" s="31"/>
      <c r="B420" s="31"/>
      <c r="K420" s="6"/>
    </row>
    <row r="421" spans="1:11" ht="13.15">
      <c r="A421" s="31"/>
      <c r="B421" s="31"/>
      <c r="K421" s="6"/>
    </row>
    <row r="422" spans="1:11" ht="13.15">
      <c r="A422" s="31"/>
      <c r="B422" s="31"/>
      <c r="K422" s="6"/>
    </row>
    <row r="423" spans="1:11" ht="13.15">
      <c r="A423" s="31"/>
      <c r="B423" s="31"/>
      <c r="K423" s="6"/>
    </row>
    <row r="424" spans="1:11" ht="13.15">
      <c r="A424" s="31"/>
      <c r="B424" s="31"/>
      <c r="K424" s="6"/>
    </row>
    <row r="425" spans="1:11" ht="13.15">
      <c r="A425" s="31"/>
      <c r="B425" s="31"/>
      <c r="K425" s="6"/>
    </row>
    <row r="426" spans="1:11" ht="13.15">
      <c r="A426" s="31"/>
      <c r="B426" s="31"/>
      <c r="K426" s="6"/>
    </row>
    <row r="427" spans="1:11" ht="13.15">
      <c r="A427" s="31"/>
      <c r="B427" s="31"/>
      <c r="K427" s="6"/>
    </row>
    <row r="428" spans="1:11" ht="13.15">
      <c r="A428" s="31"/>
      <c r="B428" s="31"/>
      <c r="K428" s="6"/>
    </row>
    <row r="429" spans="1:11" ht="13.15">
      <c r="A429" s="31"/>
      <c r="B429" s="31"/>
      <c r="K429" s="6"/>
    </row>
    <row r="430" spans="1:11" ht="13.15">
      <c r="A430" s="31"/>
      <c r="B430" s="31"/>
      <c r="K430" s="6"/>
    </row>
    <row r="431" spans="1:11" ht="13.15">
      <c r="A431" s="31"/>
      <c r="B431" s="31"/>
      <c r="K431" s="6"/>
    </row>
    <row r="432" spans="1:11" ht="13.15">
      <c r="A432" s="31"/>
      <c r="B432" s="31"/>
      <c r="K432" s="6"/>
    </row>
    <row r="433" spans="1:11" ht="13.15">
      <c r="A433" s="31"/>
      <c r="B433" s="31"/>
      <c r="K433" s="6"/>
    </row>
    <row r="434" spans="1:11" ht="13.15">
      <c r="A434" s="31"/>
      <c r="B434" s="31"/>
      <c r="K434" s="6"/>
    </row>
    <row r="435" spans="1:11" ht="13.15">
      <c r="A435" s="31"/>
      <c r="B435" s="31"/>
      <c r="K435" s="6"/>
    </row>
    <row r="436" spans="1:11" ht="13.15">
      <c r="A436" s="31"/>
      <c r="B436" s="31"/>
      <c r="K436" s="6"/>
    </row>
    <row r="437" spans="1:11" ht="13.15">
      <c r="A437" s="31"/>
      <c r="B437" s="31"/>
      <c r="K437" s="6"/>
    </row>
    <row r="438" spans="1:11" ht="13.15">
      <c r="A438" s="31"/>
      <c r="B438" s="31"/>
      <c r="K438" s="6"/>
    </row>
    <row r="439" spans="1:11" ht="13.15">
      <c r="A439" s="31"/>
      <c r="B439" s="31"/>
      <c r="K439" s="6"/>
    </row>
    <row r="440" spans="1:11" ht="13.15">
      <c r="A440" s="31"/>
      <c r="B440" s="31"/>
      <c r="K440" s="6"/>
    </row>
    <row r="441" spans="1:11" ht="13.15">
      <c r="A441" s="31"/>
      <c r="B441" s="31"/>
      <c r="K441" s="6"/>
    </row>
    <row r="442" spans="1:11" ht="13.15">
      <c r="A442" s="31"/>
      <c r="B442" s="31"/>
      <c r="K442" s="6"/>
    </row>
    <row r="443" spans="1:11" ht="13.15">
      <c r="A443" s="31"/>
      <c r="B443" s="31"/>
      <c r="K443" s="6"/>
    </row>
    <row r="444" spans="1:11" ht="13.15">
      <c r="A444" s="31"/>
      <c r="B444" s="31"/>
      <c r="K444" s="6"/>
    </row>
    <row r="445" spans="1:11" ht="13.15">
      <c r="A445" s="31"/>
      <c r="B445" s="31"/>
      <c r="K445" s="6"/>
    </row>
    <row r="446" spans="1:11" ht="13.15">
      <c r="A446" s="31"/>
      <c r="B446" s="31"/>
      <c r="K446" s="6"/>
    </row>
    <row r="447" spans="1:11" ht="13.15">
      <c r="A447" s="31"/>
      <c r="B447" s="31"/>
      <c r="K447" s="6"/>
    </row>
    <row r="448" spans="1:11" ht="13.15">
      <c r="A448" s="31"/>
      <c r="B448" s="31"/>
      <c r="K448" s="6"/>
    </row>
    <row r="449" spans="1:11" ht="13.15">
      <c r="A449" s="31"/>
      <c r="B449" s="31"/>
      <c r="K449" s="6"/>
    </row>
    <row r="450" spans="1:11" ht="13.15">
      <c r="A450" s="31"/>
      <c r="B450" s="31"/>
      <c r="K450" s="6"/>
    </row>
    <row r="451" spans="1:11" ht="13.15">
      <c r="A451" s="31"/>
      <c r="B451" s="31"/>
      <c r="K451" s="6"/>
    </row>
    <row r="452" spans="1:11" ht="13.15">
      <c r="A452" s="31"/>
      <c r="B452" s="31"/>
      <c r="K452" s="6"/>
    </row>
    <row r="453" spans="1:11" ht="13.15">
      <c r="A453" s="31"/>
      <c r="B453" s="31"/>
      <c r="K453" s="6"/>
    </row>
    <row r="454" spans="1:11" ht="13.15">
      <c r="A454" s="31"/>
      <c r="B454" s="31"/>
      <c r="K454" s="6"/>
    </row>
    <row r="455" spans="1:11" ht="13.15">
      <c r="A455" s="31"/>
      <c r="B455" s="31"/>
      <c r="K455" s="6"/>
    </row>
    <row r="456" spans="1:11" ht="13.15">
      <c r="A456" s="31"/>
      <c r="B456" s="31"/>
      <c r="K456" s="6"/>
    </row>
    <row r="457" spans="1:11" ht="13.15">
      <c r="A457" s="31"/>
      <c r="B457" s="31"/>
      <c r="K457" s="6"/>
    </row>
    <row r="458" spans="1:11" ht="13.15">
      <c r="A458" s="31"/>
      <c r="B458" s="31"/>
      <c r="K458" s="6"/>
    </row>
    <row r="459" spans="1:11" ht="13.15">
      <c r="A459" s="31"/>
      <c r="B459" s="31"/>
      <c r="K459" s="6"/>
    </row>
    <row r="460" spans="1:11" ht="13.15">
      <c r="A460" s="31"/>
      <c r="B460" s="31"/>
      <c r="K460" s="6"/>
    </row>
    <row r="461" spans="1:11" ht="13.15">
      <c r="A461" s="31"/>
      <c r="B461" s="31"/>
      <c r="K461" s="6"/>
    </row>
    <row r="462" spans="1:11" ht="13.15">
      <c r="A462" s="31"/>
      <c r="B462" s="31"/>
      <c r="K462" s="6"/>
    </row>
    <row r="463" spans="1:11" ht="13.15">
      <c r="A463" s="31"/>
      <c r="B463" s="31"/>
      <c r="K463" s="6"/>
    </row>
    <row r="464" spans="1:11" ht="13.15">
      <c r="A464" s="31"/>
      <c r="B464" s="31"/>
      <c r="K464" s="6"/>
    </row>
    <row r="465" spans="1:11" ht="13.15">
      <c r="A465" s="31"/>
      <c r="B465" s="31"/>
      <c r="K465" s="6"/>
    </row>
    <row r="466" spans="1:11" ht="13.15">
      <c r="A466" s="31"/>
      <c r="B466" s="31"/>
      <c r="K466" s="6"/>
    </row>
    <row r="467" spans="1:11" ht="13.15">
      <c r="A467" s="31"/>
      <c r="B467" s="31"/>
      <c r="K467" s="6"/>
    </row>
    <row r="468" spans="1:11" ht="13.15">
      <c r="A468" s="31"/>
      <c r="B468" s="31"/>
      <c r="K468" s="6"/>
    </row>
    <row r="469" spans="1:11" ht="13.15">
      <c r="A469" s="31"/>
      <c r="B469" s="31"/>
      <c r="K469" s="6"/>
    </row>
    <row r="470" spans="1:11" ht="13.15">
      <c r="A470" s="31"/>
      <c r="B470" s="31"/>
      <c r="K470" s="6"/>
    </row>
    <row r="471" spans="1:11" ht="13.15">
      <c r="A471" s="31"/>
      <c r="B471" s="31"/>
      <c r="K471" s="6"/>
    </row>
    <row r="472" spans="1:11" ht="13.15">
      <c r="A472" s="31"/>
      <c r="B472" s="31"/>
      <c r="K472" s="6"/>
    </row>
    <row r="473" spans="1:11" ht="13.15">
      <c r="A473" s="31"/>
      <c r="B473" s="31"/>
      <c r="K473" s="6"/>
    </row>
    <row r="474" spans="1:11" ht="13.15">
      <c r="A474" s="31"/>
      <c r="B474" s="31"/>
      <c r="K474" s="6"/>
    </row>
    <row r="475" spans="1:11" ht="13.15">
      <c r="A475" s="31"/>
      <c r="B475" s="31"/>
      <c r="K475" s="6"/>
    </row>
    <row r="476" spans="1:11" ht="13.15">
      <c r="A476" s="31"/>
      <c r="B476" s="31"/>
      <c r="K476" s="6"/>
    </row>
    <row r="477" spans="1:11" ht="13.15">
      <c r="A477" s="31"/>
      <c r="B477" s="31"/>
      <c r="K477" s="6"/>
    </row>
    <row r="478" spans="1:11" ht="13.15">
      <c r="A478" s="31"/>
      <c r="B478" s="31"/>
      <c r="K478" s="6"/>
    </row>
    <row r="479" spans="1:11" ht="13.15">
      <c r="A479" s="31"/>
      <c r="B479" s="31"/>
      <c r="K479" s="6"/>
    </row>
    <row r="480" spans="1:11" ht="13.15">
      <c r="A480" s="31"/>
      <c r="B480" s="31"/>
      <c r="K480" s="6"/>
    </row>
    <row r="481" spans="1:11" ht="13.15">
      <c r="A481" s="31"/>
      <c r="B481" s="31"/>
      <c r="K481" s="6"/>
    </row>
    <row r="482" spans="1:11" ht="13.15">
      <c r="A482" s="31"/>
      <c r="B482" s="31"/>
      <c r="K482" s="6"/>
    </row>
    <row r="483" spans="1:11" ht="13.15">
      <c r="A483" s="31"/>
      <c r="B483" s="31"/>
      <c r="K483" s="6"/>
    </row>
    <row r="484" spans="1:11" ht="13.15">
      <c r="A484" s="31"/>
      <c r="B484" s="31"/>
      <c r="K484" s="6"/>
    </row>
    <row r="485" spans="1:11" ht="13.15">
      <c r="A485" s="31"/>
      <c r="B485" s="31"/>
      <c r="K485" s="6"/>
    </row>
    <row r="486" spans="1:11" ht="13.15">
      <c r="A486" s="31"/>
      <c r="B486" s="31"/>
      <c r="K486" s="6"/>
    </row>
    <row r="487" spans="1:11" ht="13.15">
      <c r="A487" s="31"/>
      <c r="B487" s="31"/>
      <c r="K487" s="6"/>
    </row>
    <row r="488" spans="1:11" ht="13.15">
      <c r="A488" s="31"/>
      <c r="B488" s="31"/>
      <c r="K488" s="6"/>
    </row>
    <row r="489" spans="1:11" ht="13.15">
      <c r="A489" s="31"/>
      <c r="B489" s="31"/>
      <c r="K489" s="6"/>
    </row>
    <row r="490" spans="1:11" ht="13.15">
      <c r="A490" s="31"/>
      <c r="B490" s="31"/>
      <c r="K490" s="6"/>
    </row>
    <row r="491" spans="1:11" ht="13.15">
      <c r="A491" s="31"/>
      <c r="B491" s="31"/>
      <c r="K491" s="6"/>
    </row>
    <row r="492" spans="1:11" ht="13.15">
      <c r="A492" s="31"/>
      <c r="B492" s="31"/>
      <c r="K492" s="6"/>
    </row>
    <row r="493" spans="1:11" ht="13.15">
      <c r="A493" s="31"/>
      <c r="B493" s="31"/>
      <c r="K493" s="6"/>
    </row>
    <row r="494" spans="1:11" ht="13.15">
      <c r="A494" s="31"/>
      <c r="B494" s="31"/>
      <c r="K494" s="6"/>
    </row>
    <row r="495" spans="1:11" ht="13.15">
      <c r="A495" s="31"/>
      <c r="B495" s="31"/>
      <c r="K495" s="6"/>
    </row>
    <row r="496" spans="1:11" ht="13.15">
      <c r="A496" s="31"/>
      <c r="B496" s="31"/>
      <c r="K496" s="6"/>
    </row>
    <row r="497" spans="1:11" ht="13.15">
      <c r="A497" s="31"/>
      <c r="B497" s="31"/>
      <c r="K497" s="6"/>
    </row>
    <row r="498" spans="1:11" ht="13.15">
      <c r="A498" s="31"/>
      <c r="B498" s="31"/>
      <c r="K498" s="6"/>
    </row>
    <row r="499" spans="1:11" ht="13.15">
      <c r="A499" s="31"/>
      <c r="B499" s="31"/>
      <c r="K499" s="6"/>
    </row>
    <row r="500" spans="1:11" ht="13.15">
      <c r="A500" s="31"/>
      <c r="B500" s="31"/>
      <c r="K500" s="6"/>
    </row>
    <row r="501" spans="1:11" ht="13.15">
      <c r="A501" s="31"/>
      <c r="B501" s="31"/>
      <c r="K501" s="6"/>
    </row>
    <row r="502" spans="1:11" ht="13.15">
      <c r="A502" s="31"/>
      <c r="B502" s="31"/>
      <c r="K502" s="6"/>
    </row>
    <row r="503" spans="1:11" ht="13.15">
      <c r="A503" s="31"/>
      <c r="B503" s="31"/>
      <c r="K503" s="6"/>
    </row>
    <row r="504" spans="1:11" ht="13.15">
      <c r="A504" s="31"/>
      <c r="B504" s="31"/>
      <c r="K504" s="6"/>
    </row>
    <row r="505" spans="1:11" ht="13.15">
      <c r="A505" s="31"/>
      <c r="B505" s="31"/>
      <c r="K505" s="6"/>
    </row>
    <row r="506" spans="1:11" ht="13.15">
      <c r="A506" s="31"/>
      <c r="B506" s="31"/>
      <c r="K506" s="6"/>
    </row>
    <row r="507" spans="1:11" ht="13.15">
      <c r="A507" s="31"/>
      <c r="B507" s="31"/>
      <c r="K507" s="6"/>
    </row>
    <row r="508" spans="1:11" ht="13.15">
      <c r="A508" s="31"/>
      <c r="B508" s="31"/>
      <c r="K508" s="6"/>
    </row>
    <row r="509" spans="1:11" ht="13.15">
      <c r="A509" s="31"/>
      <c r="B509" s="31"/>
      <c r="K509" s="6"/>
    </row>
    <row r="510" spans="1:11" ht="13.15">
      <c r="A510" s="31"/>
      <c r="B510" s="31"/>
      <c r="K510" s="6"/>
    </row>
    <row r="511" spans="1:11" ht="13.15">
      <c r="A511" s="31"/>
      <c r="B511" s="31"/>
      <c r="K511" s="6"/>
    </row>
    <row r="512" spans="1:11" ht="13.15">
      <c r="A512" s="31"/>
      <c r="B512" s="31"/>
      <c r="K512" s="6"/>
    </row>
    <row r="513" spans="1:11" ht="13.15">
      <c r="A513" s="31"/>
      <c r="B513" s="31"/>
      <c r="K513" s="6"/>
    </row>
    <row r="514" spans="1:11" ht="13.15">
      <c r="A514" s="31"/>
      <c r="B514" s="31"/>
      <c r="K514" s="6"/>
    </row>
    <row r="515" spans="1:11" ht="13.15">
      <c r="A515" s="31"/>
      <c r="B515" s="31"/>
      <c r="K515" s="6"/>
    </row>
    <row r="516" spans="1:11" ht="13.15">
      <c r="A516" s="31"/>
      <c r="B516" s="31"/>
      <c r="K516" s="6"/>
    </row>
    <row r="517" spans="1:11" ht="13.15">
      <c r="A517" s="31"/>
      <c r="B517" s="31"/>
      <c r="K517" s="6"/>
    </row>
    <row r="518" spans="1:11" ht="13.15">
      <c r="A518" s="31"/>
      <c r="B518" s="31"/>
      <c r="K518" s="6"/>
    </row>
    <row r="519" spans="1:11" ht="13.15">
      <c r="A519" s="31"/>
      <c r="B519" s="31"/>
      <c r="K519" s="6"/>
    </row>
    <row r="520" spans="1:11" ht="13.15">
      <c r="A520" s="31"/>
      <c r="B520" s="31"/>
      <c r="K520" s="6"/>
    </row>
    <row r="521" spans="1:11" ht="13.15">
      <c r="A521" s="31"/>
      <c r="B521" s="31"/>
      <c r="K521" s="6"/>
    </row>
    <row r="522" spans="1:11" ht="13.15">
      <c r="A522" s="31"/>
      <c r="B522" s="31"/>
      <c r="K522" s="6"/>
    </row>
    <row r="523" spans="1:11" ht="13.15">
      <c r="A523" s="31"/>
      <c r="B523" s="31"/>
      <c r="K523" s="6"/>
    </row>
    <row r="524" spans="1:11" ht="13.15">
      <c r="A524" s="31"/>
      <c r="B524" s="31"/>
      <c r="K524" s="6"/>
    </row>
    <row r="525" spans="1:11" ht="13.15">
      <c r="A525" s="31"/>
      <c r="B525" s="31"/>
      <c r="K525" s="6"/>
    </row>
    <row r="526" spans="1:11" ht="13.15">
      <c r="A526" s="31"/>
      <c r="B526" s="31"/>
      <c r="K526" s="6"/>
    </row>
    <row r="527" spans="1:11" ht="13.15">
      <c r="A527" s="31"/>
      <c r="B527" s="31"/>
      <c r="K527" s="6"/>
    </row>
    <row r="528" spans="1:11" ht="13.15">
      <c r="A528" s="31"/>
      <c r="B528" s="31"/>
      <c r="K528" s="6"/>
    </row>
    <row r="529" spans="1:11" ht="13.15">
      <c r="A529" s="31"/>
      <c r="B529" s="31"/>
      <c r="K529" s="6"/>
    </row>
    <row r="530" spans="1:11" ht="13.15">
      <c r="A530" s="31"/>
      <c r="B530" s="31"/>
      <c r="K530" s="6"/>
    </row>
    <row r="531" spans="1:11" ht="13.15">
      <c r="A531" s="31"/>
      <c r="B531" s="31"/>
      <c r="K531" s="6"/>
    </row>
    <row r="532" spans="1:11" ht="13.15">
      <c r="A532" s="31"/>
      <c r="B532" s="31"/>
      <c r="K532" s="6"/>
    </row>
    <row r="533" spans="1:11" ht="13.15">
      <c r="A533" s="31"/>
      <c r="B533" s="31"/>
      <c r="K533" s="6"/>
    </row>
    <row r="534" spans="1:11" ht="13.15">
      <c r="A534" s="31"/>
      <c r="B534" s="31"/>
      <c r="K534" s="6"/>
    </row>
    <row r="535" spans="1:11" ht="13.15">
      <c r="A535" s="31"/>
      <c r="B535" s="31"/>
      <c r="K535" s="6"/>
    </row>
    <row r="536" spans="1:11" ht="13.15">
      <c r="A536" s="31"/>
      <c r="B536" s="31"/>
      <c r="K536" s="6"/>
    </row>
    <row r="537" spans="1:11" ht="13.15">
      <c r="A537" s="31"/>
      <c r="B537" s="31"/>
      <c r="K537" s="6"/>
    </row>
    <row r="538" spans="1:11" ht="13.15">
      <c r="A538" s="31"/>
      <c r="B538" s="31"/>
      <c r="K538" s="6"/>
    </row>
    <row r="539" spans="1:11" ht="13.15">
      <c r="A539" s="31"/>
      <c r="B539" s="31"/>
      <c r="K539" s="6"/>
    </row>
    <row r="540" spans="1:11" ht="13.15">
      <c r="A540" s="31"/>
      <c r="B540" s="31"/>
      <c r="K540" s="6"/>
    </row>
    <row r="541" spans="1:11" ht="13.15">
      <c r="A541" s="31"/>
      <c r="B541" s="31"/>
      <c r="K541" s="6"/>
    </row>
    <row r="542" spans="1:11" ht="13.15">
      <c r="A542" s="31"/>
      <c r="B542" s="31"/>
      <c r="K542" s="6"/>
    </row>
    <row r="543" spans="1:11" ht="13.15">
      <c r="A543" s="31"/>
      <c r="B543" s="31"/>
      <c r="K543" s="6"/>
    </row>
    <row r="544" spans="1:11" ht="13.15">
      <c r="A544" s="31"/>
      <c r="B544" s="31"/>
      <c r="K544" s="6"/>
    </row>
    <row r="545" spans="1:11" ht="13.15">
      <c r="A545" s="31"/>
      <c r="B545" s="31"/>
      <c r="K545" s="6"/>
    </row>
    <row r="546" spans="1:11" ht="13.15">
      <c r="A546" s="31"/>
      <c r="B546" s="31"/>
      <c r="K546" s="6"/>
    </row>
    <row r="547" spans="1:11" ht="13.15">
      <c r="A547" s="31"/>
      <c r="B547" s="31"/>
      <c r="K547" s="6"/>
    </row>
    <row r="548" spans="1:11" ht="13.15">
      <c r="A548" s="31"/>
      <c r="B548" s="31"/>
      <c r="K548" s="6"/>
    </row>
    <row r="549" spans="1:11" ht="13.15">
      <c r="A549" s="31"/>
      <c r="B549" s="31"/>
      <c r="K549" s="6"/>
    </row>
    <row r="550" spans="1:11" ht="13.15">
      <c r="A550" s="31"/>
      <c r="B550" s="31"/>
      <c r="K550" s="6"/>
    </row>
    <row r="551" spans="1:11" ht="13.15">
      <c r="A551" s="31"/>
      <c r="B551" s="31"/>
      <c r="K551" s="6"/>
    </row>
    <row r="552" spans="1:11" ht="13.15">
      <c r="A552" s="31"/>
      <c r="B552" s="31"/>
      <c r="K552" s="6"/>
    </row>
    <row r="553" spans="1:11" ht="13.15">
      <c r="A553" s="31"/>
      <c r="B553" s="31"/>
      <c r="K553" s="6"/>
    </row>
    <row r="554" spans="1:11" ht="13.15">
      <c r="A554" s="31"/>
      <c r="B554" s="31"/>
      <c r="K554" s="6"/>
    </row>
    <row r="555" spans="1:11" ht="13.15">
      <c r="A555" s="31"/>
      <c r="B555" s="31"/>
      <c r="K555" s="6"/>
    </row>
    <row r="556" spans="1:11" ht="13.15">
      <c r="A556" s="31"/>
      <c r="B556" s="31"/>
      <c r="K556" s="6"/>
    </row>
    <row r="557" spans="1:11" ht="13.15">
      <c r="A557" s="31"/>
      <c r="B557" s="31"/>
      <c r="K557" s="6"/>
    </row>
    <row r="558" spans="1:11" ht="13.15">
      <c r="A558" s="31"/>
      <c r="B558" s="31"/>
      <c r="K558" s="6"/>
    </row>
    <row r="559" spans="1:11" ht="13.15">
      <c r="A559" s="31"/>
      <c r="B559" s="31"/>
      <c r="K559" s="6"/>
    </row>
    <row r="560" spans="1:11" ht="13.15">
      <c r="A560" s="31"/>
      <c r="B560" s="31"/>
      <c r="K560" s="6"/>
    </row>
    <row r="561" spans="1:11" ht="13.15">
      <c r="A561" s="31"/>
      <c r="B561" s="31"/>
      <c r="K561" s="6"/>
    </row>
    <row r="562" spans="1:11" ht="13.15">
      <c r="A562" s="31"/>
      <c r="B562" s="31"/>
      <c r="K562" s="6"/>
    </row>
    <row r="563" spans="1:11" ht="13.15">
      <c r="A563" s="31"/>
      <c r="B563" s="31"/>
      <c r="K563" s="6"/>
    </row>
    <row r="564" spans="1:11" ht="13.15">
      <c r="A564" s="31"/>
      <c r="B564" s="31"/>
      <c r="K564" s="6"/>
    </row>
    <row r="565" spans="1:11" ht="13.15">
      <c r="A565" s="31"/>
      <c r="B565" s="31"/>
      <c r="K565" s="6"/>
    </row>
    <row r="566" spans="1:11" ht="13.15">
      <c r="A566" s="31"/>
      <c r="B566" s="31"/>
      <c r="K566" s="6"/>
    </row>
    <row r="567" spans="1:11" ht="13.15">
      <c r="A567" s="31"/>
      <c r="B567" s="31"/>
      <c r="K567" s="6"/>
    </row>
    <row r="568" spans="1:11" ht="13.15">
      <c r="A568" s="31"/>
      <c r="B568" s="31"/>
      <c r="K568" s="6"/>
    </row>
    <row r="569" spans="1:11" ht="13.15">
      <c r="A569" s="31"/>
      <c r="B569" s="31"/>
      <c r="K569" s="6"/>
    </row>
    <row r="570" spans="1:11" ht="13.15">
      <c r="A570" s="31"/>
      <c r="B570" s="31"/>
      <c r="K570" s="6"/>
    </row>
    <row r="571" spans="1:11" ht="13.15">
      <c r="A571" s="31"/>
      <c r="B571" s="31"/>
      <c r="K571" s="6"/>
    </row>
    <row r="572" spans="1:11" ht="13.15">
      <c r="A572" s="31"/>
      <c r="B572" s="31"/>
      <c r="K572" s="6"/>
    </row>
    <row r="573" spans="1:11" ht="13.15">
      <c r="A573" s="31"/>
      <c r="B573" s="31"/>
      <c r="K573" s="6"/>
    </row>
    <row r="574" spans="1:11" ht="13.15">
      <c r="A574" s="31"/>
      <c r="B574" s="31"/>
      <c r="K574" s="6"/>
    </row>
    <row r="575" spans="1:11" ht="13.15">
      <c r="A575" s="31"/>
      <c r="B575" s="31"/>
      <c r="K575" s="6"/>
    </row>
    <row r="576" spans="1:11" ht="13.15">
      <c r="A576" s="31"/>
      <c r="B576" s="31"/>
      <c r="K576" s="6"/>
    </row>
    <row r="577" spans="1:11" ht="13.15">
      <c r="A577" s="31"/>
      <c r="B577" s="31"/>
      <c r="K577" s="6"/>
    </row>
    <row r="578" spans="1:11" ht="13.15">
      <c r="A578" s="31"/>
      <c r="B578" s="31"/>
      <c r="K578" s="6"/>
    </row>
    <row r="579" spans="1:11" ht="13.15">
      <c r="A579" s="31"/>
      <c r="B579" s="31"/>
      <c r="K579" s="6"/>
    </row>
    <row r="580" spans="1:11" ht="13.15">
      <c r="A580" s="31"/>
      <c r="B580" s="31"/>
      <c r="K580" s="6"/>
    </row>
    <row r="581" spans="1:11" ht="13.15">
      <c r="A581" s="31"/>
      <c r="B581" s="31"/>
      <c r="K581" s="6"/>
    </row>
    <row r="582" spans="1:11" ht="13.15">
      <c r="A582" s="31"/>
      <c r="B582" s="31"/>
      <c r="K582" s="6"/>
    </row>
    <row r="583" spans="1:11" ht="13.15">
      <c r="A583" s="31"/>
      <c r="B583" s="31"/>
      <c r="K583" s="6"/>
    </row>
    <row r="584" spans="1:11" ht="13.15">
      <c r="A584" s="31"/>
      <c r="B584" s="31"/>
      <c r="K584" s="6"/>
    </row>
    <row r="585" spans="1:11" ht="13.15">
      <c r="A585" s="31"/>
      <c r="B585" s="31"/>
      <c r="K585" s="6"/>
    </row>
    <row r="586" spans="1:11" ht="13.15">
      <c r="A586" s="31"/>
      <c r="B586" s="31"/>
      <c r="K586" s="6"/>
    </row>
    <row r="587" spans="1:11" ht="13.15">
      <c r="A587" s="31"/>
      <c r="B587" s="31"/>
      <c r="K587" s="6"/>
    </row>
    <row r="588" spans="1:11" ht="13.15">
      <c r="A588" s="31"/>
      <c r="B588" s="31"/>
      <c r="K588" s="6"/>
    </row>
    <row r="589" spans="1:11" ht="13.15">
      <c r="A589" s="31"/>
      <c r="B589" s="31"/>
      <c r="K589" s="6"/>
    </row>
    <row r="590" spans="1:11" ht="13.15">
      <c r="A590" s="31"/>
      <c r="B590" s="31"/>
      <c r="K590" s="6"/>
    </row>
    <row r="591" spans="1:11" ht="13.15">
      <c r="A591" s="31"/>
      <c r="B591" s="31"/>
      <c r="K591" s="6"/>
    </row>
    <row r="592" spans="1:11" ht="13.15">
      <c r="A592" s="31"/>
      <c r="B592" s="31"/>
      <c r="K592" s="6"/>
    </row>
    <row r="593" spans="1:11" ht="13.15">
      <c r="A593" s="31"/>
      <c r="B593" s="31"/>
      <c r="K593" s="6"/>
    </row>
    <row r="594" spans="1:11" ht="13.15">
      <c r="A594" s="31"/>
      <c r="B594" s="31"/>
      <c r="K594" s="6"/>
    </row>
    <row r="595" spans="1:11" ht="13.15">
      <c r="A595" s="31"/>
      <c r="B595" s="31"/>
      <c r="K595" s="6"/>
    </row>
    <row r="596" spans="1:11" ht="13.15">
      <c r="A596" s="31"/>
      <c r="B596" s="31"/>
      <c r="K596" s="6"/>
    </row>
    <row r="597" spans="1:11" ht="13.15">
      <c r="A597" s="31"/>
      <c r="B597" s="31"/>
      <c r="K597" s="6"/>
    </row>
    <row r="598" spans="1:11" ht="13.15">
      <c r="A598" s="31"/>
      <c r="B598" s="31"/>
      <c r="K598" s="6"/>
    </row>
    <row r="599" spans="1:11" ht="13.15">
      <c r="A599" s="31"/>
      <c r="B599" s="31"/>
      <c r="K599" s="6"/>
    </row>
    <row r="600" spans="1:11" ht="13.15">
      <c r="A600" s="31"/>
      <c r="B600" s="31"/>
      <c r="K600" s="6"/>
    </row>
    <row r="601" spans="1:11" ht="13.15">
      <c r="A601" s="31"/>
      <c r="B601" s="31"/>
      <c r="K601" s="6"/>
    </row>
    <row r="602" spans="1:11" ht="13.15">
      <c r="A602" s="31"/>
      <c r="B602" s="31"/>
      <c r="K602" s="6"/>
    </row>
    <row r="603" spans="1:11" ht="13.15">
      <c r="A603" s="31"/>
      <c r="B603" s="31"/>
      <c r="K603" s="6"/>
    </row>
    <row r="604" spans="1:11" ht="13.15">
      <c r="A604" s="31"/>
      <c r="B604" s="31"/>
      <c r="K604" s="6"/>
    </row>
    <row r="605" spans="1:11" ht="13.15">
      <c r="A605" s="31"/>
      <c r="B605" s="31"/>
      <c r="K605" s="6"/>
    </row>
    <row r="606" spans="1:11" ht="13.15">
      <c r="A606" s="31"/>
      <c r="B606" s="31"/>
      <c r="K606" s="6"/>
    </row>
    <row r="607" spans="1:11" ht="13.15">
      <c r="A607" s="31"/>
      <c r="B607" s="31"/>
      <c r="K607" s="6"/>
    </row>
    <row r="608" spans="1:11" ht="13.15">
      <c r="A608" s="31"/>
      <c r="B608" s="31"/>
      <c r="K608" s="6"/>
    </row>
    <row r="609" spans="1:11" ht="13.15">
      <c r="A609" s="31"/>
      <c r="B609" s="31"/>
      <c r="K609" s="6"/>
    </row>
    <row r="610" spans="1:11" ht="13.15">
      <c r="A610" s="31"/>
      <c r="B610" s="31"/>
      <c r="K610" s="6"/>
    </row>
    <row r="611" spans="1:11" ht="13.15">
      <c r="A611" s="31"/>
      <c r="B611" s="31"/>
      <c r="K611" s="6"/>
    </row>
    <row r="612" spans="1:11" ht="13.15">
      <c r="A612" s="31"/>
      <c r="B612" s="31"/>
      <c r="K612" s="6"/>
    </row>
    <row r="613" spans="1:11" ht="13.15">
      <c r="A613" s="31"/>
      <c r="B613" s="31"/>
      <c r="K613" s="6"/>
    </row>
    <row r="614" spans="1:11" ht="13.15">
      <c r="A614" s="31"/>
      <c r="B614" s="31"/>
      <c r="K614" s="6"/>
    </row>
    <row r="615" spans="1:11" ht="13.15">
      <c r="A615" s="31"/>
      <c r="B615" s="31"/>
      <c r="K615" s="6"/>
    </row>
    <row r="616" spans="1:11" ht="13.15">
      <c r="A616" s="31"/>
      <c r="B616" s="31"/>
      <c r="K616" s="6"/>
    </row>
    <row r="617" spans="1:11" ht="13.15">
      <c r="A617" s="31"/>
      <c r="B617" s="31"/>
      <c r="K617" s="6"/>
    </row>
    <row r="618" spans="1:11" ht="13.15">
      <c r="A618" s="31"/>
      <c r="B618" s="31"/>
      <c r="K618" s="6"/>
    </row>
    <row r="619" spans="1:11" ht="13.15">
      <c r="A619" s="31"/>
      <c r="B619" s="31"/>
      <c r="K619" s="6"/>
    </row>
    <row r="620" spans="1:11" ht="13.15">
      <c r="A620" s="31"/>
      <c r="B620" s="31"/>
      <c r="K620" s="6"/>
    </row>
    <row r="621" spans="1:11" ht="13.15">
      <c r="A621" s="31"/>
      <c r="B621" s="31"/>
      <c r="K621" s="6"/>
    </row>
    <row r="622" spans="1:11" ht="13.15">
      <c r="A622" s="31"/>
      <c r="B622" s="31"/>
      <c r="K622" s="6"/>
    </row>
    <row r="623" spans="1:11" ht="13.15">
      <c r="A623" s="31"/>
      <c r="B623" s="31"/>
      <c r="K623" s="6"/>
    </row>
    <row r="624" spans="1:11" ht="13.15">
      <c r="A624" s="31"/>
      <c r="B624" s="31"/>
      <c r="K624" s="6"/>
    </row>
    <row r="625" spans="1:11" ht="13.15">
      <c r="A625" s="31"/>
      <c r="B625" s="31"/>
      <c r="K625" s="6"/>
    </row>
    <row r="626" spans="1:11" ht="13.15">
      <c r="A626" s="31"/>
      <c r="B626" s="31"/>
      <c r="K626" s="6"/>
    </row>
    <row r="627" spans="1:11" ht="13.15">
      <c r="A627" s="31"/>
      <c r="B627" s="31"/>
      <c r="K627" s="6"/>
    </row>
    <row r="628" spans="1:11" ht="13.15">
      <c r="A628" s="31"/>
      <c r="B628" s="31"/>
      <c r="K628" s="6"/>
    </row>
    <row r="629" spans="1:11" ht="13.15">
      <c r="A629" s="31"/>
      <c r="B629" s="31"/>
      <c r="K629" s="6"/>
    </row>
    <row r="630" spans="1:11" ht="13.15">
      <c r="A630" s="31"/>
      <c r="B630" s="31"/>
      <c r="K630" s="6"/>
    </row>
    <row r="631" spans="1:11" ht="13.15">
      <c r="A631" s="31"/>
      <c r="B631" s="31"/>
      <c r="K631" s="6"/>
    </row>
    <row r="632" spans="1:11" ht="13.15">
      <c r="A632" s="31"/>
      <c r="B632" s="31"/>
      <c r="K632" s="6"/>
    </row>
    <row r="633" spans="1:11" ht="13.15">
      <c r="A633" s="31"/>
      <c r="B633" s="31"/>
      <c r="K633" s="6"/>
    </row>
    <row r="634" spans="1:11" ht="13.15">
      <c r="A634" s="31"/>
      <c r="B634" s="31"/>
      <c r="K634" s="6"/>
    </row>
    <row r="635" spans="1:11" ht="13.15">
      <c r="A635" s="31"/>
      <c r="B635" s="31"/>
      <c r="K635" s="6"/>
    </row>
    <row r="636" spans="1:11" ht="13.15">
      <c r="A636" s="31"/>
      <c r="B636" s="31"/>
      <c r="K636" s="6"/>
    </row>
    <row r="637" spans="1:11" ht="13.15">
      <c r="A637" s="31"/>
      <c r="B637" s="31"/>
      <c r="K637" s="6"/>
    </row>
    <row r="638" spans="1:11" ht="13.15">
      <c r="A638" s="31"/>
      <c r="B638" s="31"/>
      <c r="K638" s="6"/>
    </row>
    <row r="639" spans="1:11" ht="13.15">
      <c r="A639" s="31"/>
      <c r="B639" s="31"/>
      <c r="K639" s="6"/>
    </row>
    <row r="640" spans="1:11" ht="13.15">
      <c r="A640" s="31"/>
      <c r="B640" s="31"/>
      <c r="K640" s="6"/>
    </row>
    <row r="641" spans="1:11" ht="13.15">
      <c r="A641" s="31"/>
      <c r="B641" s="31"/>
      <c r="K641" s="6"/>
    </row>
    <row r="642" spans="1:11" ht="13.15">
      <c r="A642" s="31"/>
      <c r="B642" s="31"/>
      <c r="K642" s="6"/>
    </row>
    <row r="643" spans="1:11" ht="13.15">
      <c r="A643" s="31"/>
      <c r="B643" s="31"/>
      <c r="K643" s="6"/>
    </row>
    <row r="644" spans="1:11" ht="13.15">
      <c r="A644" s="31"/>
      <c r="B644" s="31"/>
      <c r="K644" s="6"/>
    </row>
    <row r="645" spans="1:11" ht="13.15">
      <c r="A645" s="31"/>
      <c r="B645" s="31"/>
      <c r="K645" s="6"/>
    </row>
    <row r="646" spans="1:11" ht="13.15">
      <c r="A646" s="31"/>
      <c r="B646" s="31"/>
      <c r="K646" s="6"/>
    </row>
    <row r="647" spans="1:11" ht="13.15">
      <c r="A647" s="31"/>
      <c r="B647" s="31"/>
      <c r="K647" s="6"/>
    </row>
    <row r="648" spans="1:11" ht="13.15">
      <c r="A648" s="31"/>
      <c r="B648" s="31"/>
      <c r="K648" s="6"/>
    </row>
    <row r="649" spans="1:11" ht="13.15">
      <c r="A649" s="31"/>
      <c r="B649" s="31"/>
      <c r="K649" s="6"/>
    </row>
    <row r="650" spans="1:11" ht="13.15">
      <c r="A650" s="31"/>
      <c r="B650" s="31"/>
      <c r="K650" s="6"/>
    </row>
    <row r="651" spans="1:11" ht="13.15">
      <c r="A651" s="31"/>
      <c r="B651" s="31"/>
      <c r="K651" s="6"/>
    </row>
    <row r="652" spans="1:11" ht="13.15">
      <c r="A652" s="31"/>
      <c r="B652" s="31"/>
      <c r="K652" s="6"/>
    </row>
    <row r="653" spans="1:11" ht="13.15">
      <c r="A653" s="31"/>
      <c r="B653" s="31"/>
      <c r="K653" s="6"/>
    </row>
    <row r="654" spans="1:11" ht="13.15">
      <c r="A654" s="31"/>
      <c r="B654" s="31"/>
      <c r="K654" s="6"/>
    </row>
    <row r="655" spans="1:11" ht="13.15">
      <c r="A655" s="31"/>
      <c r="B655" s="31"/>
      <c r="K655" s="6"/>
    </row>
    <row r="656" spans="1:11" ht="13.15">
      <c r="A656" s="31"/>
      <c r="B656" s="31"/>
      <c r="K656" s="6"/>
    </row>
    <row r="657" spans="1:11" ht="13.15">
      <c r="A657" s="31"/>
      <c r="B657" s="31"/>
      <c r="K657" s="6"/>
    </row>
    <row r="658" spans="1:11" ht="13.15">
      <c r="A658" s="31"/>
      <c r="B658" s="31"/>
      <c r="K658" s="6"/>
    </row>
    <row r="659" spans="1:11" ht="13.15">
      <c r="A659" s="31"/>
      <c r="B659" s="31"/>
      <c r="K659" s="6"/>
    </row>
    <row r="660" spans="1:11" ht="13.15">
      <c r="A660" s="31"/>
      <c r="B660" s="31"/>
      <c r="K660" s="6"/>
    </row>
    <row r="661" spans="1:11" ht="13.15">
      <c r="A661" s="31"/>
      <c r="B661" s="31"/>
      <c r="K661" s="6"/>
    </row>
    <row r="662" spans="1:11" ht="13.15">
      <c r="A662" s="31"/>
      <c r="B662" s="31"/>
      <c r="K662" s="6"/>
    </row>
    <row r="663" spans="1:11" ht="13.15">
      <c r="A663" s="31"/>
      <c r="B663" s="31"/>
      <c r="K663" s="6"/>
    </row>
    <row r="664" spans="1:11" ht="13.15">
      <c r="A664" s="31"/>
      <c r="B664" s="31"/>
      <c r="K664" s="6"/>
    </row>
    <row r="665" spans="1:11" ht="13.15">
      <c r="A665" s="31"/>
      <c r="B665" s="31"/>
      <c r="K665" s="6"/>
    </row>
    <row r="666" spans="1:11" ht="13.15">
      <c r="A666" s="31"/>
      <c r="B666" s="31"/>
      <c r="K666" s="6"/>
    </row>
    <row r="667" spans="1:11" ht="13.15">
      <c r="A667" s="31"/>
      <c r="B667" s="31"/>
      <c r="K667" s="6"/>
    </row>
    <row r="668" spans="1:11" ht="13.15">
      <c r="A668" s="31"/>
      <c r="B668" s="31"/>
      <c r="K668" s="6"/>
    </row>
    <row r="669" spans="1:11" ht="13.15">
      <c r="A669" s="31"/>
      <c r="B669" s="31"/>
      <c r="K669" s="6"/>
    </row>
    <row r="670" spans="1:11" ht="13.15">
      <c r="A670" s="31"/>
      <c r="B670" s="31"/>
      <c r="K670" s="6"/>
    </row>
    <row r="671" spans="1:11" ht="13.15">
      <c r="A671" s="31"/>
      <c r="B671" s="31"/>
      <c r="K671" s="6"/>
    </row>
    <row r="672" spans="1:11" ht="13.15">
      <c r="A672" s="31"/>
      <c r="B672" s="31"/>
      <c r="K672" s="6"/>
    </row>
    <row r="673" spans="1:11" ht="13.15">
      <c r="A673" s="31"/>
      <c r="B673" s="31"/>
      <c r="K673" s="6"/>
    </row>
    <row r="674" spans="1:11" ht="13.15">
      <c r="A674" s="31"/>
      <c r="B674" s="31"/>
      <c r="K674" s="6"/>
    </row>
    <row r="675" spans="1:11" ht="13.15">
      <c r="A675" s="31"/>
      <c r="B675" s="31"/>
      <c r="K675" s="6"/>
    </row>
    <row r="676" spans="1:11" ht="13.15">
      <c r="A676" s="31"/>
      <c r="B676" s="31"/>
      <c r="K676" s="6"/>
    </row>
    <row r="677" spans="1:11" ht="13.15">
      <c r="A677" s="31"/>
      <c r="B677" s="31"/>
      <c r="K677" s="6"/>
    </row>
    <row r="678" spans="1:11" ht="13.15">
      <c r="A678" s="31"/>
      <c r="B678" s="31"/>
      <c r="K678" s="6"/>
    </row>
    <row r="679" spans="1:11" ht="13.15">
      <c r="A679" s="31"/>
      <c r="B679" s="31"/>
      <c r="K679" s="6"/>
    </row>
    <row r="680" spans="1:11" ht="13.15">
      <c r="A680" s="31"/>
      <c r="B680" s="31"/>
      <c r="K680" s="6"/>
    </row>
    <row r="681" spans="1:11" ht="13.15">
      <c r="A681" s="31"/>
      <c r="B681" s="31"/>
      <c r="K681" s="6"/>
    </row>
    <row r="682" spans="1:11" ht="13.15">
      <c r="A682" s="31"/>
      <c r="B682" s="31"/>
      <c r="K682" s="6"/>
    </row>
    <row r="683" spans="1:11" ht="13.15">
      <c r="A683" s="31"/>
      <c r="B683" s="31"/>
      <c r="K683" s="6"/>
    </row>
    <row r="684" spans="1:11" ht="13.15">
      <c r="A684" s="31"/>
      <c r="B684" s="31"/>
      <c r="K684" s="6"/>
    </row>
    <row r="685" spans="1:11" ht="13.15">
      <c r="A685" s="31"/>
      <c r="B685" s="31"/>
      <c r="K685" s="6"/>
    </row>
    <row r="686" spans="1:11" ht="13.15">
      <c r="A686" s="31"/>
      <c r="B686" s="31"/>
      <c r="K686" s="6"/>
    </row>
    <row r="687" spans="1:11" ht="13.15">
      <c r="A687" s="31"/>
      <c r="B687" s="31"/>
      <c r="K687" s="6"/>
    </row>
    <row r="688" spans="1:11" ht="13.15">
      <c r="A688" s="31"/>
      <c r="B688" s="31"/>
      <c r="K688" s="6"/>
    </row>
    <row r="689" spans="1:11" ht="13.15">
      <c r="A689" s="31"/>
      <c r="B689" s="31"/>
      <c r="K689" s="6"/>
    </row>
    <row r="690" spans="1:11" ht="13.15">
      <c r="A690" s="31"/>
      <c r="B690" s="31"/>
      <c r="K690" s="6"/>
    </row>
    <row r="691" spans="1:11" ht="13.15">
      <c r="A691" s="31"/>
      <c r="B691" s="31"/>
      <c r="K691" s="6"/>
    </row>
    <row r="692" spans="1:11" ht="13.15">
      <c r="A692" s="31"/>
      <c r="B692" s="31"/>
      <c r="K692" s="6"/>
    </row>
    <row r="693" spans="1:11" ht="13.15">
      <c r="A693" s="31"/>
      <c r="B693" s="31"/>
      <c r="K693" s="6"/>
    </row>
    <row r="694" spans="1:11" ht="13.15">
      <c r="A694" s="31"/>
      <c r="B694" s="31"/>
      <c r="K694" s="6"/>
    </row>
    <row r="695" spans="1:11" ht="13.15">
      <c r="A695" s="31"/>
      <c r="B695" s="31"/>
      <c r="K695" s="6"/>
    </row>
    <row r="696" spans="1:11" ht="13.15">
      <c r="A696" s="31"/>
      <c r="B696" s="31"/>
      <c r="K696" s="6"/>
    </row>
    <row r="697" spans="1:11" ht="13.15">
      <c r="A697" s="31"/>
      <c r="B697" s="31"/>
      <c r="K697" s="6"/>
    </row>
    <row r="698" spans="1:11" ht="13.15">
      <c r="A698" s="31"/>
      <c r="B698" s="31"/>
      <c r="K698" s="6"/>
    </row>
    <row r="699" spans="1:11" ht="13.15">
      <c r="A699" s="31"/>
      <c r="B699" s="31"/>
      <c r="K699" s="6"/>
    </row>
    <row r="700" spans="1:11" ht="13.15">
      <c r="A700" s="31"/>
      <c r="B700" s="31"/>
      <c r="K700" s="6"/>
    </row>
    <row r="701" spans="1:11" ht="13.15">
      <c r="A701" s="31"/>
      <c r="B701" s="31"/>
      <c r="K701" s="6"/>
    </row>
    <row r="702" spans="1:11" ht="13.15">
      <c r="A702" s="31"/>
      <c r="B702" s="31"/>
      <c r="K702" s="6"/>
    </row>
    <row r="703" spans="1:11" ht="13.15">
      <c r="A703" s="31"/>
      <c r="B703" s="31"/>
      <c r="K703" s="6"/>
    </row>
    <row r="704" spans="1:11" ht="13.15">
      <c r="A704" s="31"/>
      <c r="B704" s="31"/>
      <c r="K704" s="6"/>
    </row>
    <row r="705" spans="1:11" ht="13.15">
      <c r="A705" s="31"/>
      <c r="B705" s="31"/>
      <c r="K705" s="6"/>
    </row>
    <row r="706" spans="1:11" ht="13.15">
      <c r="A706" s="31"/>
      <c r="B706" s="31"/>
      <c r="K706" s="6"/>
    </row>
    <row r="707" spans="1:11" ht="13.15">
      <c r="A707" s="31"/>
      <c r="B707" s="31"/>
      <c r="K707" s="6"/>
    </row>
    <row r="708" spans="1:11" ht="13.15">
      <c r="A708" s="31"/>
      <c r="B708" s="31"/>
      <c r="K708" s="6"/>
    </row>
    <row r="709" spans="1:11" ht="13.15">
      <c r="A709" s="31"/>
      <c r="B709" s="31"/>
      <c r="K709" s="6"/>
    </row>
    <row r="710" spans="1:11" ht="13.15">
      <c r="A710" s="31"/>
      <c r="B710" s="31"/>
      <c r="K710" s="6"/>
    </row>
    <row r="711" spans="1:11" ht="13.15">
      <c r="A711" s="31"/>
      <c r="B711" s="31"/>
      <c r="K711" s="6"/>
    </row>
    <row r="712" spans="1:11" ht="13.15">
      <c r="A712" s="31"/>
      <c r="B712" s="31"/>
      <c r="K712" s="6"/>
    </row>
    <row r="713" spans="1:11" ht="13.15">
      <c r="A713" s="31"/>
      <c r="B713" s="31"/>
      <c r="K713" s="6"/>
    </row>
    <row r="714" spans="1:11" ht="13.15">
      <c r="A714" s="31"/>
      <c r="B714" s="31"/>
      <c r="K714" s="6"/>
    </row>
    <row r="715" spans="1:11" ht="13.15">
      <c r="A715" s="31"/>
      <c r="B715" s="31"/>
      <c r="K715" s="6"/>
    </row>
    <row r="716" spans="1:11" ht="13.15">
      <c r="A716" s="31"/>
      <c r="B716" s="31"/>
      <c r="K716" s="6"/>
    </row>
    <row r="717" spans="1:11" ht="13.15">
      <c r="A717" s="31"/>
      <c r="B717" s="31"/>
      <c r="K717" s="6"/>
    </row>
    <row r="718" spans="1:11" ht="13.15">
      <c r="A718" s="31"/>
      <c r="B718" s="31"/>
      <c r="K718" s="6"/>
    </row>
    <row r="719" spans="1:11" ht="13.15">
      <c r="A719" s="31"/>
      <c r="B719" s="31"/>
      <c r="K719" s="6"/>
    </row>
    <row r="720" spans="1:11" ht="13.15">
      <c r="A720" s="31"/>
      <c r="B720" s="31"/>
      <c r="K720" s="6"/>
    </row>
    <row r="721" spans="1:11" ht="13.15">
      <c r="A721" s="31"/>
      <c r="B721" s="31"/>
      <c r="K721" s="6"/>
    </row>
    <row r="722" spans="1:11" ht="13.15">
      <c r="A722" s="31"/>
      <c r="B722" s="31"/>
      <c r="K722" s="6"/>
    </row>
    <row r="723" spans="1:11" ht="13.15">
      <c r="A723" s="31"/>
      <c r="B723" s="31"/>
      <c r="K723" s="6"/>
    </row>
    <row r="724" spans="1:11" ht="13.15">
      <c r="A724" s="31"/>
      <c r="B724" s="31"/>
      <c r="K724" s="6"/>
    </row>
    <row r="725" spans="1:11" ht="13.15">
      <c r="A725" s="31"/>
      <c r="B725" s="31"/>
      <c r="K725" s="6"/>
    </row>
    <row r="726" spans="1:11" ht="13.15">
      <c r="A726" s="31"/>
      <c r="B726" s="31"/>
      <c r="K726" s="6"/>
    </row>
    <row r="727" spans="1:11" ht="13.15">
      <c r="A727" s="31"/>
      <c r="B727" s="31"/>
      <c r="K727" s="6"/>
    </row>
    <row r="728" spans="1:11" ht="13.15">
      <c r="A728" s="31"/>
      <c r="B728" s="31"/>
      <c r="K728" s="6"/>
    </row>
    <row r="729" spans="1:11" ht="13.15">
      <c r="A729" s="31"/>
      <c r="B729" s="31"/>
      <c r="K729" s="6"/>
    </row>
    <row r="730" spans="1:11" ht="13.15">
      <c r="A730" s="31"/>
      <c r="B730" s="31"/>
      <c r="K730" s="6"/>
    </row>
    <row r="731" spans="1:11" ht="13.15">
      <c r="A731" s="31"/>
      <c r="B731" s="31"/>
      <c r="K731" s="6"/>
    </row>
    <row r="732" spans="1:11" ht="13.15">
      <c r="A732" s="31"/>
      <c r="B732" s="31"/>
      <c r="K732" s="6"/>
    </row>
    <row r="733" spans="1:11" ht="13.15">
      <c r="A733" s="31"/>
      <c r="B733" s="31"/>
      <c r="K733" s="6"/>
    </row>
    <row r="734" spans="1:11" ht="13.15">
      <c r="A734" s="31"/>
      <c r="B734" s="31"/>
      <c r="K734" s="6"/>
    </row>
    <row r="735" spans="1:11" ht="13.15">
      <c r="A735" s="31"/>
      <c r="B735" s="31"/>
      <c r="K735" s="6"/>
    </row>
    <row r="736" spans="1:11" ht="13.15">
      <c r="A736" s="31"/>
      <c r="B736" s="31"/>
      <c r="K736" s="6"/>
    </row>
    <row r="737" spans="1:11" ht="13.15">
      <c r="A737" s="31"/>
      <c r="B737" s="31"/>
      <c r="K737" s="6"/>
    </row>
    <row r="738" spans="1:11" ht="13.15">
      <c r="A738" s="31"/>
      <c r="B738" s="31"/>
      <c r="K738" s="6"/>
    </row>
    <row r="739" spans="1:11" ht="13.15">
      <c r="A739" s="31"/>
      <c r="B739" s="31"/>
      <c r="K739" s="6"/>
    </row>
    <row r="740" spans="1:11" ht="13.15">
      <c r="A740" s="31"/>
      <c r="B740" s="31"/>
      <c r="K740" s="6"/>
    </row>
    <row r="741" spans="1:11" ht="13.15">
      <c r="A741" s="31"/>
      <c r="B741" s="31"/>
      <c r="K741" s="6"/>
    </row>
    <row r="742" spans="1:11" ht="13.15">
      <c r="A742" s="31"/>
      <c r="B742" s="31"/>
      <c r="K742" s="6"/>
    </row>
    <row r="743" spans="1:11" ht="13.15">
      <c r="A743" s="31"/>
      <c r="B743" s="31"/>
      <c r="K743" s="6"/>
    </row>
    <row r="744" spans="1:11" ht="13.15">
      <c r="A744" s="31"/>
      <c r="B744" s="31"/>
      <c r="K744" s="6"/>
    </row>
    <row r="745" spans="1:11" ht="13.15">
      <c r="A745" s="31"/>
      <c r="B745" s="31"/>
      <c r="K745" s="6"/>
    </row>
    <row r="746" spans="1:11" ht="13.15">
      <c r="A746" s="31"/>
      <c r="B746" s="31"/>
      <c r="K746" s="6"/>
    </row>
    <row r="747" spans="1:11" ht="13.15">
      <c r="A747" s="31"/>
      <c r="B747" s="31"/>
      <c r="K747" s="6"/>
    </row>
    <row r="748" spans="1:11" ht="13.15">
      <c r="A748" s="31"/>
      <c r="B748" s="31"/>
      <c r="K748" s="6"/>
    </row>
    <row r="749" spans="1:11" ht="13.15">
      <c r="A749" s="31"/>
      <c r="B749" s="31"/>
      <c r="K749" s="6"/>
    </row>
    <row r="750" spans="1:11" ht="13.15">
      <c r="A750" s="31"/>
      <c r="B750" s="31"/>
      <c r="K750" s="6"/>
    </row>
    <row r="751" spans="1:11" ht="13.15">
      <c r="A751" s="31"/>
      <c r="B751" s="31"/>
      <c r="K751" s="6"/>
    </row>
    <row r="752" spans="1:11" ht="13.15">
      <c r="A752" s="31"/>
      <c r="B752" s="31"/>
      <c r="K752" s="6"/>
    </row>
    <row r="753" spans="1:11" ht="13.15">
      <c r="A753" s="31"/>
      <c r="B753" s="31"/>
      <c r="K753" s="6"/>
    </row>
    <row r="754" spans="1:11" ht="13.15">
      <c r="A754" s="31"/>
      <c r="B754" s="31"/>
      <c r="K754" s="6"/>
    </row>
    <row r="755" spans="1:11" ht="13.15">
      <c r="A755" s="31"/>
      <c r="B755" s="31"/>
      <c r="K755" s="6"/>
    </row>
    <row r="756" spans="1:11" ht="13.15">
      <c r="A756" s="31"/>
      <c r="B756" s="31"/>
      <c r="K756" s="6"/>
    </row>
    <row r="757" spans="1:11" ht="13.15">
      <c r="A757" s="31"/>
      <c r="B757" s="31"/>
      <c r="K757" s="6"/>
    </row>
    <row r="758" spans="1:11" ht="13.15">
      <c r="A758" s="31"/>
      <c r="B758" s="31"/>
      <c r="K758" s="6"/>
    </row>
    <row r="759" spans="1:11" ht="13.15">
      <c r="A759" s="31"/>
      <c r="B759" s="31"/>
      <c r="K759" s="6"/>
    </row>
    <row r="760" spans="1:11" ht="13.15">
      <c r="A760" s="31"/>
      <c r="B760" s="31"/>
      <c r="K760" s="6"/>
    </row>
    <row r="761" spans="1:11" ht="13.15">
      <c r="A761" s="31"/>
      <c r="B761" s="31"/>
      <c r="K761" s="6"/>
    </row>
    <row r="762" spans="1:11" ht="13.15">
      <c r="A762" s="31"/>
      <c r="B762" s="31"/>
      <c r="K762" s="6"/>
    </row>
    <row r="763" spans="1:11" ht="13.15">
      <c r="A763" s="31"/>
      <c r="B763" s="31"/>
      <c r="K763" s="6"/>
    </row>
    <row r="764" spans="1:11" ht="13.15">
      <c r="A764" s="31"/>
      <c r="B764" s="31"/>
      <c r="K764" s="6"/>
    </row>
    <row r="765" spans="1:11" ht="13.15">
      <c r="A765" s="31"/>
      <c r="B765" s="31"/>
      <c r="K765" s="6"/>
    </row>
    <row r="766" spans="1:11" ht="13.15">
      <c r="A766" s="31"/>
      <c r="B766" s="31"/>
      <c r="K766" s="6"/>
    </row>
    <row r="767" spans="1:11" ht="13.15">
      <c r="A767" s="31"/>
      <c r="B767" s="31"/>
      <c r="K767" s="6"/>
    </row>
    <row r="768" spans="1:11" ht="13.15">
      <c r="A768" s="31"/>
      <c r="B768" s="31"/>
      <c r="K768" s="6"/>
    </row>
    <row r="769" spans="1:11" ht="13.15">
      <c r="A769" s="31"/>
      <c r="B769" s="31"/>
      <c r="K769" s="6"/>
    </row>
    <row r="770" spans="1:11" ht="13.15">
      <c r="A770" s="31"/>
      <c r="B770" s="31"/>
      <c r="K770" s="6"/>
    </row>
    <row r="771" spans="1:11" ht="13.15">
      <c r="A771" s="31"/>
      <c r="B771" s="31"/>
      <c r="K771" s="6"/>
    </row>
    <row r="772" spans="1:11" ht="13.15">
      <c r="A772" s="31"/>
      <c r="B772" s="31"/>
      <c r="K772" s="6"/>
    </row>
    <row r="773" spans="1:11" ht="13.15">
      <c r="A773" s="31"/>
      <c r="B773" s="31"/>
      <c r="K773" s="6"/>
    </row>
    <row r="774" spans="1:11" ht="13.15">
      <c r="A774" s="31"/>
      <c r="B774" s="31"/>
      <c r="K774" s="6"/>
    </row>
    <row r="775" spans="1:11" ht="13.15">
      <c r="A775" s="31"/>
      <c r="B775" s="31"/>
      <c r="K775" s="6"/>
    </row>
    <row r="776" spans="1:11" ht="13.15">
      <c r="A776" s="31"/>
      <c r="B776" s="31"/>
      <c r="K776" s="6"/>
    </row>
    <row r="777" spans="1:11" ht="13.15">
      <c r="A777" s="31"/>
      <c r="B777" s="31"/>
      <c r="K777" s="6"/>
    </row>
    <row r="778" spans="1:11" ht="13.15">
      <c r="A778" s="31"/>
      <c r="B778" s="31"/>
      <c r="K778" s="6"/>
    </row>
    <row r="779" spans="1:11" ht="13.15">
      <c r="A779" s="31"/>
      <c r="B779" s="31"/>
      <c r="K779" s="6"/>
    </row>
    <row r="780" spans="1:11" ht="13.15">
      <c r="A780" s="31"/>
      <c r="B780" s="31"/>
      <c r="K780" s="6"/>
    </row>
    <row r="781" spans="1:11" ht="13.15">
      <c r="A781" s="31"/>
      <c r="B781" s="31"/>
      <c r="K781" s="6"/>
    </row>
    <row r="782" spans="1:11" ht="13.15">
      <c r="A782" s="31"/>
      <c r="B782" s="31"/>
      <c r="K782" s="6"/>
    </row>
    <row r="783" spans="1:11" ht="13.15">
      <c r="A783" s="31"/>
      <c r="B783" s="31"/>
      <c r="K783" s="6"/>
    </row>
    <row r="784" spans="1:11" ht="13.15">
      <c r="A784" s="31"/>
      <c r="B784" s="31"/>
      <c r="K784" s="6"/>
    </row>
    <row r="785" spans="1:11" ht="13.15">
      <c r="A785" s="31"/>
      <c r="B785" s="31"/>
      <c r="K785" s="6"/>
    </row>
    <row r="786" spans="1:11" ht="13.15">
      <c r="A786" s="31"/>
      <c r="B786" s="31"/>
      <c r="K786" s="6"/>
    </row>
    <row r="787" spans="1:11" ht="13.15">
      <c r="A787" s="31"/>
      <c r="B787" s="31"/>
      <c r="K787" s="6"/>
    </row>
    <row r="788" spans="1:11" ht="13.15">
      <c r="A788" s="31"/>
      <c r="B788" s="31"/>
      <c r="K788" s="6"/>
    </row>
    <row r="789" spans="1:11" ht="13.15">
      <c r="A789" s="31"/>
      <c r="B789" s="31"/>
      <c r="K789" s="6"/>
    </row>
    <row r="790" spans="1:11" ht="13.15">
      <c r="A790" s="31"/>
      <c r="B790" s="31"/>
      <c r="K790" s="6"/>
    </row>
    <row r="791" spans="1:11" ht="13.15">
      <c r="A791" s="31"/>
      <c r="B791" s="31"/>
      <c r="K791" s="6"/>
    </row>
    <row r="792" spans="1:11" ht="13.15">
      <c r="A792" s="31"/>
      <c r="B792" s="31"/>
      <c r="K792" s="6"/>
    </row>
    <row r="793" spans="1:11" ht="13.15">
      <c r="A793" s="31"/>
      <c r="B793" s="31"/>
      <c r="K793" s="6"/>
    </row>
    <row r="794" spans="1:11" ht="13.15">
      <c r="A794" s="31"/>
      <c r="B794" s="31"/>
      <c r="K794" s="6"/>
    </row>
    <row r="795" spans="1:11" ht="13.15">
      <c r="A795" s="31"/>
      <c r="B795" s="31"/>
      <c r="K795" s="6"/>
    </row>
    <row r="796" spans="1:11" ht="13.15">
      <c r="A796" s="31"/>
      <c r="B796" s="31"/>
      <c r="K796" s="6"/>
    </row>
    <row r="797" spans="1:11" ht="13.15">
      <c r="A797" s="31"/>
      <c r="B797" s="31"/>
      <c r="K797" s="6"/>
    </row>
    <row r="798" spans="1:11" ht="13.15">
      <c r="A798" s="31"/>
      <c r="B798" s="31"/>
      <c r="K798" s="6"/>
    </row>
    <row r="799" spans="1:11" ht="13.15">
      <c r="A799" s="31"/>
      <c r="B799" s="31"/>
      <c r="K799" s="6"/>
    </row>
    <row r="800" spans="1:11" ht="13.15">
      <c r="A800" s="31"/>
      <c r="B800" s="31"/>
      <c r="K800" s="6"/>
    </row>
    <row r="801" spans="1:11" ht="13.15">
      <c r="A801" s="31"/>
      <c r="B801" s="31"/>
      <c r="K801" s="6"/>
    </row>
    <row r="802" spans="1:11" ht="13.15">
      <c r="A802" s="31"/>
      <c r="B802" s="31"/>
      <c r="K802" s="6"/>
    </row>
    <row r="803" spans="1:11" ht="13.15">
      <c r="A803" s="31"/>
      <c r="B803" s="31"/>
      <c r="K803" s="6"/>
    </row>
    <row r="804" spans="1:11" ht="13.15">
      <c r="A804" s="31"/>
      <c r="B804" s="31"/>
      <c r="K804" s="6"/>
    </row>
    <row r="805" spans="1:11" ht="13.15">
      <c r="A805" s="31"/>
      <c r="B805" s="31"/>
      <c r="K805" s="6"/>
    </row>
    <row r="806" spans="1:11" ht="13.15">
      <c r="A806" s="31"/>
      <c r="B806" s="31"/>
      <c r="K806" s="6"/>
    </row>
    <row r="807" spans="1:11" ht="13.15">
      <c r="A807" s="31"/>
      <c r="B807" s="31"/>
      <c r="K807" s="6"/>
    </row>
    <row r="808" spans="1:11" ht="13.15">
      <c r="A808" s="31"/>
      <c r="B808" s="31"/>
      <c r="K808" s="6"/>
    </row>
    <row r="809" spans="1:11" ht="13.15">
      <c r="A809" s="31"/>
      <c r="B809" s="31"/>
      <c r="K809" s="6"/>
    </row>
    <row r="810" spans="1:11" ht="13.15">
      <c r="A810" s="31"/>
      <c r="B810" s="31"/>
      <c r="K810" s="6"/>
    </row>
    <row r="811" spans="1:11" ht="13.15">
      <c r="A811" s="31"/>
      <c r="B811" s="31"/>
      <c r="K811" s="6"/>
    </row>
    <row r="812" spans="1:11" ht="13.15">
      <c r="A812" s="31"/>
      <c r="B812" s="31"/>
      <c r="K812" s="6"/>
    </row>
    <row r="813" spans="1:11" ht="13.15">
      <c r="A813" s="31"/>
      <c r="B813" s="31"/>
      <c r="K813" s="6"/>
    </row>
    <row r="814" spans="1:11" ht="13.15">
      <c r="A814" s="31"/>
      <c r="B814" s="31"/>
      <c r="K814" s="6"/>
    </row>
    <row r="815" spans="1:11" ht="13.15">
      <c r="A815" s="31"/>
      <c r="B815" s="31"/>
      <c r="K815" s="6"/>
    </row>
    <row r="816" spans="1:11" ht="13.15">
      <c r="A816" s="31"/>
      <c r="B816" s="31"/>
      <c r="K816" s="6"/>
    </row>
    <row r="817" spans="1:11" ht="13.15">
      <c r="A817" s="31"/>
      <c r="B817" s="31"/>
      <c r="K817" s="6"/>
    </row>
    <row r="818" spans="1:11" ht="13.15">
      <c r="A818" s="31"/>
      <c r="B818" s="31"/>
      <c r="K818" s="6"/>
    </row>
    <row r="819" spans="1:11" ht="13.15">
      <c r="A819" s="31"/>
      <c r="B819" s="31"/>
      <c r="K819" s="6"/>
    </row>
    <row r="820" spans="1:11" ht="13.15">
      <c r="A820" s="31"/>
      <c r="B820" s="31"/>
      <c r="K820" s="6"/>
    </row>
    <row r="821" spans="1:11" ht="13.15">
      <c r="A821" s="31"/>
      <c r="B821" s="31"/>
      <c r="K821" s="6"/>
    </row>
    <row r="822" spans="1:11" ht="13.15">
      <c r="A822" s="31"/>
      <c r="B822" s="31"/>
      <c r="K822" s="6"/>
    </row>
    <row r="823" spans="1:11" ht="13.15">
      <c r="A823" s="31"/>
      <c r="B823" s="31"/>
      <c r="K823" s="6"/>
    </row>
    <row r="824" spans="1:11" ht="13.15">
      <c r="A824" s="31"/>
      <c r="B824" s="31"/>
      <c r="K824" s="6"/>
    </row>
    <row r="825" spans="1:11" ht="13.15">
      <c r="A825" s="31"/>
      <c r="B825" s="31"/>
      <c r="K825" s="6"/>
    </row>
    <row r="826" spans="1:11" ht="13.15">
      <c r="A826" s="31"/>
      <c r="B826" s="31"/>
      <c r="K826" s="6"/>
    </row>
    <row r="827" spans="1:11" ht="13.15">
      <c r="A827" s="31"/>
      <c r="B827" s="31"/>
      <c r="K827" s="6"/>
    </row>
    <row r="828" spans="1:11" ht="13.15">
      <c r="A828" s="31"/>
      <c r="B828" s="31"/>
      <c r="K828" s="6"/>
    </row>
    <row r="829" spans="1:11" ht="13.15">
      <c r="A829" s="31"/>
      <c r="B829" s="31"/>
      <c r="K829" s="6"/>
    </row>
    <row r="830" spans="1:11" ht="13.15">
      <c r="A830" s="31"/>
      <c r="B830" s="31"/>
      <c r="K830" s="6"/>
    </row>
    <row r="831" spans="1:11" ht="13.15">
      <c r="A831" s="31"/>
      <c r="B831" s="31"/>
      <c r="K831" s="6"/>
    </row>
    <row r="832" spans="1:11" ht="13.15">
      <c r="A832" s="31"/>
      <c r="B832" s="31"/>
      <c r="K832" s="6"/>
    </row>
    <row r="833" spans="1:11" ht="13.15">
      <c r="A833" s="31"/>
      <c r="B833" s="31"/>
      <c r="K833" s="6"/>
    </row>
    <row r="834" spans="1:11" ht="13.15">
      <c r="A834" s="31"/>
      <c r="B834" s="31"/>
      <c r="K834" s="6"/>
    </row>
    <row r="835" spans="1:11" ht="13.15">
      <c r="A835" s="31"/>
      <c r="B835" s="31"/>
      <c r="K835" s="6"/>
    </row>
    <row r="836" spans="1:11" ht="13.15">
      <c r="A836" s="31"/>
      <c r="B836" s="31"/>
      <c r="K836" s="6"/>
    </row>
    <row r="837" spans="1:11" ht="13.15">
      <c r="A837" s="31"/>
      <c r="B837" s="31"/>
      <c r="K837" s="6"/>
    </row>
    <row r="838" spans="1:11" ht="13.15">
      <c r="A838" s="31"/>
      <c r="B838" s="31"/>
      <c r="K838" s="6"/>
    </row>
    <row r="839" spans="1:11" ht="13.15">
      <c r="A839" s="31"/>
      <c r="B839" s="31"/>
      <c r="K839" s="6"/>
    </row>
    <row r="840" spans="1:11" ht="13.15">
      <c r="A840" s="31"/>
      <c r="B840" s="31"/>
      <c r="K840" s="6"/>
    </row>
    <row r="841" spans="1:11" ht="13.15">
      <c r="A841" s="31"/>
      <c r="B841" s="31"/>
      <c r="K841" s="6"/>
    </row>
    <row r="842" spans="1:11" ht="13.15">
      <c r="A842" s="31"/>
      <c r="B842" s="31"/>
      <c r="K842" s="6"/>
    </row>
    <row r="843" spans="1:11" ht="13.15">
      <c r="A843" s="31"/>
      <c r="B843" s="31"/>
      <c r="K843" s="6"/>
    </row>
    <row r="844" spans="1:11" ht="13.15">
      <c r="A844" s="31"/>
      <c r="B844" s="31"/>
      <c r="K844" s="6"/>
    </row>
    <row r="845" spans="1:11" ht="13.15">
      <c r="A845" s="31"/>
      <c r="B845" s="31"/>
      <c r="K845" s="6"/>
    </row>
    <row r="846" spans="1:11" ht="13.15">
      <c r="A846" s="31"/>
      <c r="B846" s="31"/>
      <c r="K846" s="6"/>
    </row>
    <row r="847" spans="1:11" ht="13.15">
      <c r="A847" s="31"/>
      <c r="B847" s="31"/>
      <c r="K847" s="6"/>
    </row>
    <row r="848" spans="1:11" ht="13.15">
      <c r="A848" s="31"/>
      <c r="B848" s="31"/>
      <c r="K848" s="6"/>
    </row>
    <row r="849" spans="1:11" ht="13.15">
      <c r="A849" s="31"/>
      <c r="B849" s="31"/>
      <c r="K849" s="6"/>
    </row>
    <row r="850" spans="1:11" ht="13.15">
      <c r="A850" s="31"/>
      <c r="B850" s="31"/>
      <c r="K850" s="6"/>
    </row>
    <row r="851" spans="1:11" ht="13.15">
      <c r="A851" s="31"/>
      <c r="B851" s="31"/>
      <c r="K851" s="6"/>
    </row>
    <row r="852" spans="1:11" ht="13.15">
      <c r="A852" s="31"/>
      <c r="B852" s="31"/>
      <c r="K852" s="6"/>
    </row>
    <row r="853" spans="1:11" ht="13.15">
      <c r="A853" s="31"/>
      <c r="B853" s="31"/>
      <c r="K853" s="6"/>
    </row>
    <row r="854" spans="1:11" ht="13.15">
      <c r="A854" s="31"/>
      <c r="B854" s="31"/>
      <c r="K854" s="6"/>
    </row>
    <row r="855" spans="1:11" ht="13.15">
      <c r="A855" s="31"/>
      <c r="B855" s="31"/>
      <c r="K855" s="6"/>
    </row>
    <row r="856" spans="1:11" ht="13.15">
      <c r="A856" s="31"/>
      <c r="B856" s="31"/>
      <c r="K856" s="6"/>
    </row>
    <row r="857" spans="1:11" ht="13.15">
      <c r="A857" s="31"/>
      <c r="B857" s="31"/>
      <c r="K857" s="6"/>
    </row>
    <row r="858" spans="1:11" ht="13.15">
      <c r="A858" s="31"/>
      <c r="B858" s="31"/>
      <c r="K858" s="6"/>
    </row>
    <row r="859" spans="1:11" ht="13.15">
      <c r="A859" s="31"/>
      <c r="B859" s="31"/>
      <c r="K859" s="6"/>
    </row>
    <row r="860" spans="1:11" ht="13.15">
      <c r="A860" s="31"/>
      <c r="B860" s="31"/>
      <c r="K860" s="6"/>
    </row>
    <row r="861" spans="1:11" ht="13.15">
      <c r="A861" s="31"/>
      <c r="B861" s="31"/>
      <c r="K861" s="6"/>
    </row>
    <row r="862" spans="1:11" ht="13.15">
      <c r="A862" s="31"/>
      <c r="B862" s="31"/>
      <c r="K862" s="6"/>
    </row>
    <row r="863" spans="1:11" ht="13.15">
      <c r="A863" s="31"/>
      <c r="B863" s="31"/>
      <c r="K863" s="6"/>
    </row>
    <row r="864" spans="1:11" ht="13.15">
      <c r="A864" s="31"/>
      <c r="B864" s="31"/>
      <c r="K864" s="6"/>
    </row>
    <row r="865" spans="1:11" ht="13.15">
      <c r="A865" s="31"/>
      <c r="B865" s="31"/>
      <c r="K865" s="6"/>
    </row>
    <row r="866" spans="1:11" ht="13.15">
      <c r="A866" s="31"/>
      <c r="B866" s="31"/>
      <c r="K866" s="6"/>
    </row>
    <row r="867" spans="1:11" ht="13.15">
      <c r="A867" s="31"/>
      <c r="B867" s="31"/>
      <c r="K867" s="6"/>
    </row>
    <row r="868" spans="1:11" ht="13.15">
      <c r="A868" s="31"/>
      <c r="B868" s="31"/>
      <c r="K868" s="6"/>
    </row>
    <row r="869" spans="1:11" ht="13.15">
      <c r="A869" s="31"/>
      <c r="B869" s="31"/>
      <c r="K869" s="6"/>
    </row>
    <row r="870" spans="1:11" ht="13.15">
      <c r="A870" s="31"/>
      <c r="B870" s="31"/>
      <c r="K870" s="6"/>
    </row>
    <row r="871" spans="1:11" ht="13.15">
      <c r="A871" s="31"/>
      <c r="B871" s="31"/>
      <c r="K871" s="6"/>
    </row>
    <row r="872" spans="1:11" ht="13.15">
      <c r="A872" s="31"/>
      <c r="B872" s="31"/>
      <c r="K872" s="6"/>
    </row>
    <row r="873" spans="1:11" ht="13.15">
      <c r="A873" s="31"/>
      <c r="B873" s="31"/>
      <c r="K873" s="6"/>
    </row>
    <row r="874" spans="1:11" ht="13.15">
      <c r="A874" s="31"/>
      <c r="B874" s="31"/>
      <c r="K874" s="6"/>
    </row>
    <row r="875" spans="1:11" ht="13.15">
      <c r="A875" s="31"/>
      <c r="B875" s="31"/>
      <c r="K875" s="6"/>
    </row>
    <row r="876" spans="1:11" ht="13.15">
      <c r="A876" s="31"/>
      <c r="B876" s="31"/>
      <c r="K876" s="6"/>
    </row>
    <row r="877" spans="1:11" ht="13.15">
      <c r="A877" s="31"/>
      <c r="B877" s="31"/>
      <c r="K877" s="6"/>
    </row>
    <row r="878" spans="1:11" ht="13.15">
      <c r="A878" s="31"/>
      <c r="B878" s="31"/>
      <c r="K878" s="6"/>
    </row>
    <row r="879" spans="1:11" ht="13.15">
      <c r="A879" s="31"/>
      <c r="B879" s="31"/>
      <c r="K879" s="6"/>
    </row>
    <row r="880" spans="1:11" ht="13.15">
      <c r="A880" s="31"/>
      <c r="B880" s="31"/>
      <c r="K880" s="6"/>
    </row>
    <row r="881" spans="1:11" ht="13.15">
      <c r="A881" s="31"/>
      <c r="B881" s="31"/>
      <c r="K881" s="6"/>
    </row>
    <row r="882" spans="1:11" ht="13.15">
      <c r="A882" s="31"/>
      <c r="B882" s="31"/>
      <c r="K882" s="6"/>
    </row>
    <row r="883" spans="1:11" ht="13.15">
      <c r="A883" s="31"/>
      <c r="B883" s="31"/>
      <c r="K883" s="6"/>
    </row>
    <row r="884" spans="1:11" ht="13.15">
      <c r="A884" s="31"/>
      <c r="B884" s="31"/>
      <c r="K884" s="6"/>
    </row>
    <row r="885" spans="1:11" ht="13.15">
      <c r="A885" s="31"/>
      <c r="B885" s="31"/>
      <c r="K885" s="6"/>
    </row>
    <row r="886" spans="1:11" ht="13.15">
      <c r="A886" s="31"/>
      <c r="B886" s="31"/>
      <c r="K886" s="6"/>
    </row>
    <row r="887" spans="1:11" ht="13.15">
      <c r="A887" s="31"/>
      <c r="B887" s="31"/>
      <c r="K887" s="6"/>
    </row>
    <row r="888" spans="1:11" ht="13.15">
      <c r="A888" s="31"/>
      <c r="B888" s="31"/>
      <c r="K888" s="6"/>
    </row>
    <row r="889" spans="1:11" ht="13.15">
      <c r="A889" s="31"/>
      <c r="B889" s="31"/>
      <c r="K889" s="6"/>
    </row>
    <row r="890" spans="1:11" ht="13.15">
      <c r="A890" s="31"/>
      <c r="B890" s="31"/>
      <c r="K890" s="6"/>
    </row>
    <row r="891" spans="1:11" ht="13.15">
      <c r="A891" s="31"/>
      <c r="B891" s="31"/>
      <c r="K891" s="6"/>
    </row>
    <row r="892" spans="1:11" ht="13.15">
      <c r="A892" s="31"/>
      <c r="B892" s="31"/>
      <c r="K892" s="6"/>
    </row>
    <row r="893" spans="1:11" ht="13.15">
      <c r="A893" s="31"/>
      <c r="B893" s="31"/>
      <c r="K893" s="6"/>
    </row>
    <row r="894" spans="1:11" ht="13.15">
      <c r="A894" s="31"/>
      <c r="B894" s="31"/>
      <c r="K894" s="6"/>
    </row>
    <row r="895" spans="1:11" ht="13.15">
      <c r="A895" s="31"/>
      <c r="B895" s="31"/>
      <c r="K895" s="6"/>
    </row>
    <row r="896" spans="1:11" ht="13.15">
      <c r="A896" s="31"/>
      <c r="B896" s="31"/>
      <c r="K896" s="6"/>
    </row>
    <row r="897" spans="1:11" ht="13.15">
      <c r="A897" s="31"/>
      <c r="B897" s="31"/>
      <c r="K897" s="6"/>
    </row>
    <row r="898" spans="1:11" ht="13.15">
      <c r="A898" s="31"/>
      <c r="B898" s="31"/>
      <c r="K898" s="6"/>
    </row>
    <row r="899" spans="1:11" ht="13.15">
      <c r="A899" s="31"/>
      <c r="B899" s="31"/>
      <c r="K899" s="6"/>
    </row>
    <row r="900" spans="1:11" ht="13.15">
      <c r="A900" s="31"/>
      <c r="B900" s="31"/>
      <c r="K900" s="6"/>
    </row>
    <row r="901" spans="1:11" ht="13.15">
      <c r="A901" s="31"/>
      <c r="B901" s="31"/>
      <c r="K901" s="6"/>
    </row>
    <row r="902" spans="1:11" ht="13.15">
      <c r="A902" s="31"/>
      <c r="B902" s="31"/>
      <c r="K902" s="6"/>
    </row>
    <row r="903" spans="1:11" ht="13.15">
      <c r="A903" s="31"/>
      <c r="B903" s="31"/>
      <c r="K903" s="6"/>
    </row>
    <row r="904" spans="1:11" ht="13.15">
      <c r="A904" s="31"/>
      <c r="B904" s="31"/>
      <c r="K904" s="6"/>
    </row>
    <row r="905" spans="1:11" ht="13.15">
      <c r="A905" s="31"/>
      <c r="B905" s="31"/>
      <c r="K905" s="6"/>
    </row>
    <row r="906" spans="1:11" ht="13.15">
      <c r="A906" s="31"/>
      <c r="B906" s="31"/>
      <c r="K906" s="6"/>
    </row>
    <row r="907" spans="1:11" ht="13.15">
      <c r="A907" s="31"/>
      <c r="B907" s="31"/>
      <c r="K907" s="6"/>
    </row>
    <row r="908" spans="1:11" ht="13.15">
      <c r="A908" s="31"/>
      <c r="B908" s="31"/>
      <c r="K908" s="6"/>
    </row>
    <row r="909" spans="1:11" ht="13.15">
      <c r="A909" s="31"/>
      <c r="B909" s="31"/>
      <c r="K909" s="6"/>
    </row>
  </sheetData>
  <mergeCells count="2">
    <mergeCell ref="G2:L2"/>
    <mergeCell ref="G21:K21"/>
  </mergeCells>
  <conditionalFormatting sqref="C8:E8 C12:E19">
    <cfRule type="colorScale" priority="2">
      <colorScale>
        <cfvo type="formula" val="0"/>
        <cfvo type="formula" val="3"/>
        <color rgb="FFFFFFFF"/>
        <color rgb="FF57BB8A"/>
      </colorScale>
    </cfRule>
  </conditionalFormatting>
  <conditionalFormatting sqref="C8:E8 J12:J19">
    <cfRule type="colorScale" priority="1">
      <colorScale>
        <cfvo type="formula" val="-1"/>
        <cfvo type="formula" val="0"/>
        <cfvo type="formula" val="1.157273521"/>
        <color rgb="FFEA9999"/>
        <color rgb="FFFFFFFF"/>
        <color rgb="FFEA9999"/>
      </colorScale>
    </cfRule>
  </conditionalFormatting>
  <conditionalFormatting sqref="C8:E8">
    <cfRule type="colorScale" priority="3">
      <colorScale>
        <cfvo type="min"/>
        <cfvo type="max"/>
        <color rgb="FFFFFFFF"/>
        <color rgb="FF57BB8A"/>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914"/>
  <sheetViews>
    <sheetView workbookViewId="0"/>
  </sheetViews>
  <sheetFormatPr defaultColWidth="12.7109375" defaultRowHeight="15.75" customHeight="1"/>
  <cols>
    <col min="1" max="1" width="29.85546875" customWidth="1"/>
    <col min="2" max="2" width="52.42578125" customWidth="1"/>
    <col min="3" max="3" width="22.85546875" customWidth="1"/>
    <col min="4" max="11" width="18.85546875" customWidth="1"/>
    <col min="12" max="12" width="3.28515625" customWidth="1"/>
    <col min="15" max="15" width="13.42578125" customWidth="1"/>
    <col min="18" max="18" width="14" customWidth="1"/>
    <col min="19" max="19" width="40" customWidth="1"/>
    <col min="20" max="20" width="19.42578125" customWidth="1"/>
    <col min="21" max="21" width="32.140625" customWidth="1"/>
  </cols>
  <sheetData>
    <row r="1" spans="1:36" ht="13.15">
      <c r="A1" s="30"/>
      <c r="B1" s="31"/>
      <c r="F1" s="6"/>
      <c r="G1" s="6"/>
      <c r="H1" s="6"/>
      <c r="I1" s="6"/>
      <c r="J1" s="6"/>
      <c r="K1" s="6"/>
      <c r="Q1" s="6"/>
    </row>
    <row r="2" spans="1:36" ht="21.6">
      <c r="A2" s="30"/>
      <c r="B2" s="114" t="s">
        <v>16</v>
      </c>
      <c r="C2" s="115"/>
      <c r="D2" s="115"/>
      <c r="F2" s="6"/>
      <c r="G2" s="6"/>
      <c r="H2" s="6"/>
      <c r="I2" s="6"/>
      <c r="J2" s="6"/>
      <c r="K2" s="6"/>
      <c r="M2" s="111" t="s">
        <v>17</v>
      </c>
      <c r="N2" s="115"/>
      <c r="O2" s="115"/>
      <c r="P2" s="115"/>
      <c r="Q2" s="115"/>
      <c r="R2" s="115"/>
    </row>
    <row r="3" spans="1:36" ht="15.6">
      <c r="A3" s="30"/>
      <c r="B3" s="32"/>
      <c r="F3" s="6"/>
      <c r="G3" s="6"/>
      <c r="H3" s="6"/>
      <c r="I3" s="6"/>
      <c r="J3" s="6"/>
      <c r="K3" s="6"/>
      <c r="M3" s="33" t="s">
        <v>18</v>
      </c>
      <c r="N3" s="33" t="s">
        <v>19</v>
      </c>
      <c r="O3" s="33" t="s">
        <v>20</v>
      </c>
      <c r="P3" s="33" t="s">
        <v>21</v>
      </c>
      <c r="Q3" s="34" t="s">
        <v>22</v>
      </c>
      <c r="R3" s="33" t="s">
        <v>23</v>
      </c>
    </row>
    <row r="4" spans="1:36" ht="30" customHeight="1">
      <c r="A4" s="30"/>
      <c r="B4" s="35" t="s">
        <v>24</v>
      </c>
      <c r="C4" s="36">
        <f t="shared" ref="C4:K4" si="0">SUMIF(C13:C27,"&gt;1")</f>
        <v>13</v>
      </c>
      <c r="D4" s="36">
        <f t="shared" si="0"/>
        <v>27</v>
      </c>
      <c r="E4" s="36">
        <f t="shared" si="0"/>
        <v>22</v>
      </c>
      <c r="F4" s="36">
        <f t="shared" si="0"/>
        <v>12</v>
      </c>
      <c r="G4" s="36">
        <f t="shared" si="0"/>
        <v>24</v>
      </c>
      <c r="H4" s="36">
        <f t="shared" si="0"/>
        <v>0</v>
      </c>
      <c r="I4" s="36">
        <f t="shared" si="0"/>
        <v>27</v>
      </c>
      <c r="J4" s="36">
        <f t="shared" si="0"/>
        <v>27</v>
      </c>
      <c r="K4" s="36">
        <f t="shared" si="0"/>
        <v>17</v>
      </c>
      <c r="L4" s="37"/>
      <c r="M4" s="38">
        <f>QUARTILE($C$4:$K$4, 1)</f>
        <v>13</v>
      </c>
      <c r="N4" s="38">
        <f>QUARTILE($C$4:$K$4, 2)</f>
        <v>22</v>
      </c>
      <c r="O4" s="38">
        <f>QUARTILE($C$4:$K$4, 3)</f>
        <v>27</v>
      </c>
      <c r="P4" s="38">
        <f>QUARTILE($C$4:$K$4, 4)</f>
        <v>27</v>
      </c>
      <c r="Q4" s="39">
        <f>AVERAGE(C4:K4)</f>
        <v>18.777777777777779</v>
      </c>
      <c r="R4" s="39">
        <f>STDEV(C4:K4)</f>
        <v>9.1893658347268143</v>
      </c>
      <c r="S4" s="37"/>
      <c r="T4" s="37"/>
      <c r="U4" s="37"/>
      <c r="V4" s="37"/>
      <c r="W4" s="37"/>
      <c r="X4" s="37"/>
      <c r="Y4" s="37"/>
      <c r="Z4" s="37"/>
      <c r="AA4" s="37"/>
      <c r="AB4" s="37"/>
      <c r="AC4" s="37"/>
      <c r="AD4" s="37"/>
      <c r="AE4" s="37"/>
      <c r="AF4" s="37"/>
      <c r="AG4" s="37"/>
      <c r="AH4" s="37"/>
      <c r="AI4" s="37"/>
      <c r="AJ4" s="37"/>
    </row>
    <row r="5" spans="1:36" ht="30" customHeight="1">
      <c r="A5" s="30"/>
      <c r="B5" s="40" t="s">
        <v>25</v>
      </c>
      <c r="C5" s="41">
        <f t="shared" ref="C5:K5" si="1">C4/(COUNT(C13:C27)*3)</f>
        <v>0.28888888888888886</v>
      </c>
      <c r="D5" s="41">
        <f t="shared" si="1"/>
        <v>0.6</v>
      </c>
      <c r="E5" s="41">
        <f t="shared" si="1"/>
        <v>0.48888888888888887</v>
      </c>
      <c r="F5" s="41">
        <f t="shared" si="1"/>
        <v>0.26666666666666666</v>
      </c>
      <c r="G5" s="41">
        <f t="shared" si="1"/>
        <v>0.53333333333333333</v>
      </c>
      <c r="H5" s="41">
        <f t="shared" si="1"/>
        <v>0</v>
      </c>
      <c r="I5" s="41">
        <f t="shared" si="1"/>
        <v>0.6</v>
      </c>
      <c r="J5" s="41">
        <f t="shared" si="1"/>
        <v>0.6</v>
      </c>
      <c r="K5" s="41">
        <f t="shared" si="1"/>
        <v>0.37777777777777777</v>
      </c>
      <c r="L5" s="37"/>
      <c r="M5" s="37"/>
      <c r="N5" s="37"/>
      <c r="O5" s="37"/>
      <c r="P5" s="37"/>
      <c r="Q5" s="6"/>
      <c r="R5" s="37"/>
      <c r="S5" s="37"/>
      <c r="T5" s="37"/>
      <c r="U5" s="37"/>
      <c r="V5" s="37"/>
      <c r="W5" s="37"/>
      <c r="X5" s="37"/>
      <c r="Y5" s="37"/>
      <c r="Z5" s="37"/>
      <c r="AA5" s="37"/>
      <c r="AB5" s="37"/>
      <c r="AC5" s="37"/>
      <c r="AD5" s="37"/>
      <c r="AE5" s="37"/>
      <c r="AF5" s="37"/>
      <c r="AG5" s="37"/>
      <c r="AH5" s="37"/>
      <c r="AI5" s="37"/>
      <c r="AJ5" s="37"/>
    </row>
    <row r="6" spans="1:36" ht="30" customHeight="1">
      <c r="A6" s="30"/>
      <c r="B6" s="40" t="s">
        <v>26</v>
      </c>
      <c r="C6" s="41">
        <f t="shared" ref="C6:K6" si="2">COUNTIF(C13:C27,"3")/COUNT(C13:C24)</f>
        <v>8.3333333333333329E-2</v>
      </c>
      <c r="D6" s="41">
        <f t="shared" si="2"/>
        <v>0.41666666666666669</v>
      </c>
      <c r="E6" s="41">
        <f t="shared" si="2"/>
        <v>0.33333333333333331</v>
      </c>
      <c r="F6" s="41">
        <f t="shared" si="2"/>
        <v>0.16666666666666666</v>
      </c>
      <c r="G6" s="41">
        <f t="shared" si="2"/>
        <v>0.16666666666666666</v>
      </c>
      <c r="H6" s="41">
        <f t="shared" si="2"/>
        <v>0</v>
      </c>
      <c r="I6" s="41">
        <f t="shared" si="2"/>
        <v>0.41666666666666669</v>
      </c>
      <c r="J6" s="41">
        <f t="shared" si="2"/>
        <v>0.41666666666666669</v>
      </c>
      <c r="K6" s="41">
        <f t="shared" si="2"/>
        <v>0.25</v>
      </c>
      <c r="L6" s="37"/>
      <c r="M6" s="37"/>
      <c r="N6" s="37"/>
      <c r="O6" s="37"/>
      <c r="P6" s="37"/>
      <c r="Q6" s="6"/>
      <c r="R6" s="37"/>
      <c r="S6" s="37"/>
      <c r="T6" s="37"/>
      <c r="U6" s="37"/>
      <c r="V6" s="37"/>
      <c r="W6" s="37"/>
      <c r="X6" s="37"/>
      <c r="Y6" s="37"/>
      <c r="Z6" s="37"/>
      <c r="AA6" s="37"/>
      <c r="AB6" s="37"/>
      <c r="AC6" s="37"/>
      <c r="AD6" s="37"/>
      <c r="AE6" s="37"/>
      <c r="AF6" s="37"/>
      <c r="AG6" s="37"/>
      <c r="AH6" s="37"/>
      <c r="AI6" s="37"/>
      <c r="AJ6" s="37"/>
    </row>
    <row r="7" spans="1:36" ht="30" customHeight="1">
      <c r="A7" s="30"/>
      <c r="B7" s="40" t="s">
        <v>27</v>
      </c>
      <c r="C7" s="41">
        <f t="shared" ref="C7:K7" si="3">COUNTIF(C13:C27,"2")/COUNT(C13:C27)</f>
        <v>0.33333333333333331</v>
      </c>
      <c r="D7" s="41">
        <f t="shared" si="3"/>
        <v>0.4</v>
      </c>
      <c r="E7" s="41">
        <f t="shared" si="3"/>
        <v>0.33333333333333331</v>
      </c>
      <c r="F7" s="41">
        <f t="shared" si="3"/>
        <v>0.2</v>
      </c>
      <c r="G7" s="41">
        <f t="shared" si="3"/>
        <v>0.6</v>
      </c>
      <c r="H7" s="41">
        <f t="shared" si="3"/>
        <v>0</v>
      </c>
      <c r="I7" s="41">
        <f t="shared" si="3"/>
        <v>0.4</v>
      </c>
      <c r="J7" s="41">
        <f t="shared" si="3"/>
        <v>0.4</v>
      </c>
      <c r="K7" s="41">
        <f t="shared" si="3"/>
        <v>0.26666666666666666</v>
      </c>
      <c r="L7" s="37"/>
      <c r="M7" s="37"/>
      <c r="N7" s="37"/>
      <c r="O7" s="37"/>
      <c r="P7" s="37"/>
      <c r="Q7" s="6"/>
      <c r="R7" s="37"/>
      <c r="S7" s="37"/>
      <c r="T7" s="37"/>
      <c r="U7" s="37"/>
      <c r="V7" s="37"/>
      <c r="W7" s="37"/>
      <c r="X7" s="37"/>
      <c r="Y7" s="37"/>
      <c r="Z7" s="37"/>
      <c r="AA7" s="37"/>
      <c r="AB7" s="37"/>
      <c r="AC7" s="37"/>
      <c r="AD7" s="37"/>
      <c r="AE7" s="37"/>
      <c r="AF7" s="37"/>
      <c r="AG7" s="37"/>
      <c r="AH7" s="37"/>
      <c r="AI7" s="37"/>
      <c r="AJ7" s="37"/>
    </row>
    <row r="8" spans="1:36" ht="30" customHeight="1">
      <c r="A8" s="30"/>
      <c r="B8" s="40" t="s">
        <v>6</v>
      </c>
      <c r="C8" s="66">
        <f t="shared" ref="C8:K8" si="4">(C4-$Q$4)/$R$4</f>
        <v>-0.62874608342867688</v>
      </c>
      <c r="D8" s="66">
        <f t="shared" si="4"/>
        <v>0.89475404180234763</v>
      </c>
      <c r="E8" s="66">
        <f t="shared" si="4"/>
        <v>0.35064685421983888</v>
      </c>
      <c r="F8" s="66">
        <f t="shared" si="4"/>
        <v>-0.73756752094517863</v>
      </c>
      <c r="G8" s="66">
        <f t="shared" si="4"/>
        <v>0.56828972925284238</v>
      </c>
      <c r="H8" s="66">
        <f t="shared" si="4"/>
        <v>-2.0434247711431999</v>
      </c>
      <c r="I8" s="66">
        <f t="shared" si="4"/>
        <v>0.89475404180234763</v>
      </c>
      <c r="J8" s="66">
        <f t="shared" si="4"/>
        <v>0.89475404180234763</v>
      </c>
      <c r="K8" s="66">
        <f t="shared" si="4"/>
        <v>-0.19346033336266988</v>
      </c>
      <c r="L8" s="37"/>
      <c r="M8" s="37"/>
      <c r="N8" s="37"/>
      <c r="O8" s="37"/>
      <c r="P8" s="37"/>
      <c r="Q8" s="6"/>
      <c r="R8" s="37"/>
      <c r="S8" s="37"/>
      <c r="T8" s="37"/>
      <c r="U8" s="37"/>
      <c r="V8" s="37"/>
      <c r="W8" s="37"/>
      <c r="X8" s="37"/>
      <c r="Y8" s="37"/>
      <c r="Z8" s="37"/>
      <c r="AA8" s="37"/>
      <c r="AB8" s="37"/>
      <c r="AC8" s="37"/>
      <c r="AD8" s="37"/>
      <c r="AE8" s="37"/>
      <c r="AF8" s="37"/>
      <c r="AG8" s="37"/>
      <c r="AH8" s="37"/>
      <c r="AI8" s="37"/>
      <c r="AJ8" s="37"/>
    </row>
    <row r="9" spans="1:36" ht="13.15">
      <c r="A9" s="30"/>
      <c r="B9" s="31"/>
      <c r="F9" s="6"/>
      <c r="G9" s="6"/>
      <c r="H9" s="6"/>
      <c r="I9" s="6"/>
      <c r="J9" s="6"/>
      <c r="K9" s="6"/>
      <c r="Q9" s="6"/>
    </row>
    <row r="10" spans="1:36" ht="13.15">
      <c r="A10" s="30"/>
      <c r="B10" s="31"/>
      <c r="F10" s="6"/>
      <c r="G10" s="6"/>
      <c r="H10" s="6"/>
      <c r="I10" s="6"/>
      <c r="J10" s="6"/>
      <c r="K10" s="6"/>
      <c r="Q10" s="6"/>
    </row>
    <row r="11" spans="1:36" ht="21" customHeight="1">
      <c r="A11" s="30"/>
      <c r="B11" s="31"/>
      <c r="C11" s="113"/>
      <c r="D11" s="115"/>
      <c r="F11" s="6"/>
      <c r="G11" s="6"/>
      <c r="H11" s="6"/>
      <c r="I11" s="6"/>
      <c r="J11" s="6"/>
      <c r="K11" s="6"/>
      <c r="Q11" s="6"/>
    </row>
    <row r="12" spans="1:36" ht="64.5" customHeight="1">
      <c r="A12" s="77" t="s">
        <v>3</v>
      </c>
      <c r="B12" s="77" t="s">
        <v>28</v>
      </c>
      <c r="C12" s="21" t="s">
        <v>8</v>
      </c>
      <c r="D12" s="21" t="s">
        <v>9</v>
      </c>
      <c r="E12" s="21" t="s">
        <v>10</v>
      </c>
      <c r="F12" s="21" t="s">
        <v>11</v>
      </c>
      <c r="G12" s="21" t="s">
        <v>12</v>
      </c>
      <c r="H12" s="21" t="s">
        <v>13</v>
      </c>
      <c r="I12" s="22" t="s">
        <v>14</v>
      </c>
      <c r="J12" s="22" t="s">
        <v>15</v>
      </c>
      <c r="K12" s="22" t="s">
        <v>68</v>
      </c>
      <c r="M12" s="46" t="s">
        <v>29</v>
      </c>
      <c r="N12" s="47" t="s">
        <v>30</v>
      </c>
      <c r="O12" s="47" t="s">
        <v>31</v>
      </c>
      <c r="P12" s="48" t="s">
        <v>32</v>
      </c>
      <c r="Q12" s="5"/>
      <c r="S12" s="49"/>
      <c r="T12" s="49"/>
      <c r="U12" s="49"/>
      <c r="V12" s="49"/>
      <c r="W12" s="49"/>
      <c r="X12" s="49"/>
      <c r="Y12" s="49"/>
      <c r="Z12" s="49"/>
      <c r="AA12" s="49"/>
      <c r="AB12" s="49"/>
      <c r="AC12" s="49"/>
      <c r="AD12" s="49"/>
      <c r="AE12" s="49"/>
      <c r="AF12" s="49"/>
      <c r="AG12" s="49"/>
      <c r="AH12" s="49"/>
      <c r="AI12" s="49"/>
      <c r="AJ12" s="49"/>
    </row>
    <row r="13" spans="1:36" ht="56.25" customHeight="1">
      <c r="A13" s="78" t="s">
        <v>69</v>
      </c>
      <c r="B13" s="79" t="s">
        <v>70</v>
      </c>
      <c r="C13" s="80">
        <v>1</v>
      </c>
      <c r="D13" s="80">
        <v>3</v>
      </c>
      <c r="E13" s="80">
        <v>2</v>
      </c>
      <c r="F13" s="80">
        <v>2</v>
      </c>
      <c r="G13" s="80">
        <v>2</v>
      </c>
      <c r="H13" s="80">
        <v>1</v>
      </c>
      <c r="I13" s="80">
        <v>2</v>
      </c>
      <c r="J13" s="80">
        <v>3</v>
      </c>
      <c r="K13" s="81">
        <v>2</v>
      </c>
      <c r="L13" s="82"/>
      <c r="M13" s="83">
        <f t="shared" ref="M13:M27" si="5">SUM(C13:K13)</f>
        <v>18</v>
      </c>
      <c r="N13" s="84">
        <f t="shared" ref="N13:N27" si="6">COUNTIF(C13:K13, "3")/COUNT(C13:K13)</f>
        <v>0.22222222222222221</v>
      </c>
      <c r="O13" s="84">
        <f t="shared" ref="O13:O27" si="7">COUNTIF(C13:K13, "2")/COUNT(C13:K13)</f>
        <v>0.55555555555555558</v>
      </c>
      <c r="P13" s="85">
        <f t="shared" ref="P13:P27" si="8">(M13-$M$35)/$M$36</f>
        <v>0.79152974487164696</v>
      </c>
      <c r="Q13" s="86"/>
      <c r="R13" s="87"/>
      <c r="S13" s="58"/>
      <c r="T13" s="58"/>
      <c r="U13" s="58"/>
      <c r="V13" s="88"/>
      <c r="W13" s="88"/>
      <c r="X13" s="88"/>
      <c r="Y13" s="88"/>
      <c r="Z13" s="88"/>
      <c r="AA13" s="88"/>
      <c r="AB13" s="88"/>
      <c r="AC13" s="88"/>
      <c r="AD13" s="88"/>
      <c r="AE13" s="88"/>
      <c r="AF13" s="88"/>
      <c r="AG13" s="88"/>
      <c r="AH13" s="88"/>
      <c r="AI13" s="88"/>
      <c r="AJ13" s="88"/>
    </row>
    <row r="14" spans="1:36" ht="56.25" customHeight="1">
      <c r="A14" s="89" t="s">
        <v>71</v>
      </c>
      <c r="B14" s="90" t="s">
        <v>72</v>
      </c>
      <c r="C14" s="91">
        <v>2</v>
      </c>
      <c r="D14" s="91">
        <v>2</v>
      </c>
      <c r="E14" s="91">
        <v>2</v>
      </c>
      <c r="F14" s="91">
        <v>2</v>
      </c>
      <c r="G14" s="91">
        <v>3</v>
      </c>
      <c r="H14" s="91">
        <v>1</v>
      </c>
      <c r="I14" s="91">
        <v>3</v>
      </c>
      <c r="J14" s="91">
        <v>2</v>
      </c>
      <c r="K14" s="92">
        <v>1</v>
      </c>
      <c r="L14" s="82"/>
      <c r="M14" s="83">
        <f t="shared" si="5"/>
        <v>18</v>
      </c>
      <c r="N14" s="84">
        <f t="shared" si="6"/>
        <v>0.22222222222222221</v>
      </c>
      <c r="O14" s="84">
        <f t="shared" si="7"/>
        <v>0.55555555555555558</v>
      </c>
      <c r="P14" s="85">
        <f t="shared" si="8"/>
        <v>0.79152974487164696</v>
      </c>
      <c r="Q14" s="86"/>
      <c r="R14" s="87"/>
      <c r="S14" s="58"/>
      <c r="T14" s="58"/>
      <c r="U14" s="58"/>
      <c r="V14" s="88"/>
      <c r="W14" s="88"/>
      <c r="X14" s="88"/>
      <c r="Y14" s="88"/>
      <c r="Z14" s="88"/>
      <c r="AA14" s="88"/>
      <c r="AB14" s="88"/>
      <c r="AC14" s="88"/>
      <c r="AD14" s="88"/>
      <c r="AE14" s="88"/>
      <c r="AF14" s="88"/>
      <c r="AG14" s="88"/>
      <c r="AH14" s="88"/>
      <c r="AI14" s="88"/>
      <c r="AJ14" s="88"/>
    </row>
    <row r="15" spans="1:36" ht="56.25" customHeight="1">
      <c r="A15" s="89" t="s">
        <v>73</v>
      </c>
      <c r="B15" s="90" t="s">
        <v>74</v>
      </c>
      <c r="C15" s="91">
        <v>3</v>
      </c>
      <c r="D15" s="91">
        <v>2</v>
      </c>
      <c r="E15" s="91">
        <v>1</v>
      </c>
      <c r="F15" s="91">
        <v>2</v>
      </c>
      <c r="G15" s="91">
        <v>2</v>
      </c>
      <c r="H15" s="91">
        <v>1</v>
      </c>
      <c r="I15" s="91">
        <v>3</v>
      </c>
      <c r="J15" s="91">
        <v>2</v>
      </c>
      <c r="K15" s="92">
        <v>1</v>
      </c>
      <c r="L15" s="82"/>
      <c r="M15" s="83">
        <f t="shared" si="5"/>
        <v>17</v>
      </c>
      <c r="N15" s="84">
        <f t="shared" si="6"/>
        <v>0.22222222222222221</v>
      </c>
      <c r="O15" s="84">
        <f t="shared" si="7"/>
        <v>0.44444444444444442</v>
      </c>
      <c r="P15" s="85">
        <f t="shared" si="8"/>
        <v>0.57166037129618941</v>
      </c>
      <c r="Q15" s="86"/>
      <c r="R15" s="87"/>
      <c r="S15" s="58"/>
      <c r="T15" s="58"/>
      <c r="U15" s="58"/>
      <c r="V15" s="88"/>
      <c r="W15" s="88"/>
      <c r="X15" s="88"/>
      <c r="Y15" s="88"/>
      <c r="Z15" s="88"/>
      <c r="AA15" s="88"/>
      <c r="AB15" s="88"/>
      <c r="AC15" s="88"/>
      <c r="AD15" s="88"/>
      <c r="AE15" s="88"/>
      <c r="AF15" s="88"/>
      <c r="AG15" s="88"/>
      <c r="AH15" s="88"/>
      <c r="AI15" s="88"/>
      <c r="AJ15" s="88"/>
    </row>
    <row r="16" spans="1:36" ht="56.25" customHeight="1">
      <c r="A16" s="89" t="s">
        <v>75</v>
      </c>
      <c r="B16" s="90" t="s">
        <v>76</v>
      </c>
      <c r="C16" s="91">
        <v>2</v>
      </c>
      <c r="D16" s="91">
        <v>2</v>
      </c>
      <c r="E16" s="91">
        <v>1</v>
      </c>
      <c r="F16" s="91">
        <v>3</v>
      </c>
      <c r="G16" s="91">
        <v>1</v>
      </c>
      <c r="H16" s="91">
        <v>1</v>
      </c>
      <c r="I16" s="91">
        <v>2</v>
      </c>
      <c r="J16" s="91">
        <v>0</v>
      </c>
      <c r="K16" s="92">
        <v>0</v>
      </c>
      <c r="L16" s="82"/>
      <c r="M16" s="83">
        <f t="shared" si="5"/>
        <v>12</v>
      </c>
      <c r="N16" s="84">
        <f t="shared" si="6"/>
        <v>0.1111111111111111</v>
      </c>
      <c r="O16" s="84">
        <f t="shared" si="7"/>
        <v>0.33333333333333331</v>
      </c>
      <c r="P16" s="85">
        <f t="shared" si="8"/>
        <v>-0.52768649658109812</v>
      </c>
      <c r="Q16" s="86"/>
      <c r="R16" s="87"/>
      <c r="S16" s="58"/>
      <c r="T16" s="58"/>
      <c r="U16" s="58"/>
      <c r="V16" s="88"/>
      <c r="W16" s="88"/>
      <c r="X16" s="88"/>
      <c r="Y16" s="88"/>
      <c r="Z16" s="88"/>
      <c r="AA16" s="88"/>
      <c r="AB16" s="88"/>
      <c r="AC16" s="88"/>
      <c r="AD16" s="88"/>
      <c r="AE16" s="88"/>
      <c r="AF16" s="88"/>
      <c r="AG16" s="88"/>
      <c r="AH16" s="88"/>
      <c r="AI16" s="88"/>
      <c r="AJ16" s="88"/>
    </row>
    <row r="17" spans="1:36" ht="56.25" customHeight="1">
      <c r="A17" s="89" t="s">
        <v>77</v>
      </c>
      <c r="B17" s="90" t="s">
        <v>78</v>
      </c>
      <c r="C17" s="91">
        <v>1</v>
      </c>
      <c r="D17" s="91">
        <v>3</v>
      </c>
      <c r="E17" s="91">
        <v>2</v>
      </c>
      <c r="F17" s="91">
        <v>1</v>
      </c>
      <c r="G17" s="91">
        <v>2</v>
      </c>
      <c r="H17" s="91">
        <v>1</v>
      </c>
      <c r="I17" s="91">
        <v>3</v>
      </c>
      <c r="J17" s="91">
        <v>3</v>
      </c>
      <c r="K17" s="92">
        <v>3</v>
      </c>
      <c r="L17" s="82"/>
      <c r="M17" s="83">
        <f t="shared" si="5"/>
        <v>19</v>
      </c>
      <c r="N17" s="84">
        <f t="shared" si="6"/>
        <v>0.44444444444444442</v>
      </c>
      <c r="O17" s="84">
        <f t="shared" si="7"/>
        <v>0.22222222222222221</v>
      </c>
      <c r="P17" s="85">
        <f t="shared" si="8"/>
        <v>1.0113991184471045</v>
      </c>
      <c r="Q17" s="86"/>
      <c r="R17" s="87"/>
      <c r="S17" s="58"/>
      <c r="T17" s="58"/>
      <c r="U17" s="58"/>
      <c r="V17" s="88"/>
      <c r="W17" s="88"/>
      <c r="X17" s="88"/>
      <c r="Y17" s="88"/>
      <c r="Z17" s="88"/>
      <c r="AA17" s="88"/>
      <c r="AB17" s="88"/>
      <c r="AC17" s="88"/>
      <c r="AD17" s="88"/>
      <c r="AE17" s="88"/>
      <c r="AF17" s="88"/>
      <c r="AG17" s="88"/>
      <c r="AH17" s="88"/>
      <c r="AI17" s="88"/>
      <c r="AJ17" s="88"/>
    </row>
    <row r="18" spans="1:36" ht="56.25" customHeight="1">
      <c r="A18" s="89" t="s">
        <v>79</v>
      </c>
      <c r="B18" s="90" t="s">
        <v>80</v>
      </c>
      <c r="C18" s="91">
        <v>1</v>
      </c>
      <c r="D18" s="91">
        <v>3</v>
      </c>
      <c r="E18" s="91">
        <v>3</v>
      </c>
      <c r="F18" s="91">
        <v>1</v>
      </c>
      <c r="G18" s="91">
        <v>3</v>
      </c>
      <c r="H18" s="91">
        <v>0</v>
      </c>
      <c r="I18" s="91">
        <v>2</v>
      </c>
      <c r="J18" s="91">
        <v>2</v>
      </c>
      <c r="K18" s="92">
        <v>1</v>
      </c>
      <c r="L18" s="82"/>
      <c r="M18" s="83">
        <f t="shared" si="5"/>
        <v>16</v>
      </c>
      <c r="N18" s="84">
        <f t="shared" si="6"/>
        <v>0.33333333333333331</v>
      </c>
      <c r="O18" s="84">
        <f t="shared" si="7"/>
        <v>0.22222222222222221</v>
      </c>
      <c r="P18" s="85">
        <f t="shared" si="8"/>
        <v>0.35179099772073191</v>
      </c>
      <c r="Q18" s="86"/>
      <c r="R18" s="87"/>
      <c r="S18" s="58"/>
      <c r="T18" s="58"/>
      <c r="U18" s="58"/>
      <c r="V18" s="88"/>
      <c r="W18" s="88"/>
      <c r="X18" s="88"/>
      <c r="Y18" s="88"/>
      <c r="Z18" s="88"/>
      <c r="AA18" s="88"/>
      <c r="AB18" s="88"/>
      <c r="AC18" s="88"/>
      <c r="AD18" s="88"/>
      <c r="AE18" s="88"/>
      <c r="AF18" s="88"/>
      <c r="AG18" s="88"/>
      <c r="AH18" s="88"/>
      <c r="AI18" s="88"/>
      <c r="AJ18" s="88"/>
    </row>
    <row r="19" spans="1:36" ht="56.25" customHeight="1">
      <c r="A19" s="89" t="s">
        <v>81</v>
      </c>
      <c r="B19" s="90" t="s">
        <v>82</v>
      </c>
      <c r="C19" s="91">
        <v>1</v>
      </c>
      <c r="D19" s="91">
        <v>1</v>
      </c>
      <c r="E19" s="91">
        <v>1</v>
      </c>
      <c r="F19" s="91">
        <v>1</v>
      </c>
      <c r="G19" s="91">
        <v>2</v>
      </c>
      <c r="H19" s="91">
        <v>0</v>
      </c>
      <c r="I19" s="91">
        <v>3</v>
      </c>
      <c r="J19" s="91">
        <v>1</v>
      </c>
      <c r="K19" s="92">
        <v>2</v>
      </c>
      <c r="L19" s="82"/>
      <c r="M19" s="83">
        <f t="shared" si="5"/>
        <v>12</v>
      </c>
      <c r="N19" s="84">
        <f t="shared" si="6"/>
        <v>0.1111111111111111</v>
      </c>
      <c r="O19" s="84">
        <f t="shared" si="7"/>
        <v>0.22222222222222221</v>
      </c>
      <c r="P19" s="85">
        <f t="shared" si="8"/>
        <v>-0.52768649658109812</v>
      </c>
      <c r="Q19" s="86"/>
      <c r="R19" s="87"/>
      <c r="S19" s="58"/>
      <c r="T19" s="58"/>
      <c r="U19" s="58"/>
      <c r="V19" s="88"/>
      <c r="W19" s="88"/>
      <c r="X19" s="88"/>
      <c r="Y19" s="88"/>
      <c r="Z19" s="88"/>
      <c r="AA19" s="88"/>
      <c r="AB19" s="88"/>
      <c r="AC19" s="88"/>
      <c r="AD19" s="88"/>
      <c r="AE19" s="88"/>
      <c r="AF19" s="88"/>
      <c r="AG19" s="88"/>
      <c r="AH19" s="88"/>
      <c r="AI19" s="88"/>
      <c r="AJ19" s="88"/>
    </row>
    <row r="20" spans="1:36" ht="56.25" customHeight="1">
      <c r="A20" s="89" t="s">
        <v>83</v>
      </c>
      <c r="B20" s="90" t="s">
        <v>84</v>
      </c>
      <c r="C20" s="91">
        <v>2</v>
      </c>
      <c r="D20" s="91">
        <v>1</v>
      </c>
      <c r="E20" s="91">
        <v>3</v>
      </c>
      <c r="F20" s="91">
        <v>1</v>
      </c>
      <c r="G20" s="91">
        <v>2</v>
      </c>
      <c r="H20" s="91">
        <v>1</v>
      </c>
      <c r="I20" s="91">
        <v>1</v>
      </c>
      <c r="J20" s="91">
        <v>3</v>
      </c>
      <c r="K20" s="92">
        <v>1</v>
      </c>
      <c r="L20" s="82"/>
      <c r="M20" s="83">
        <f t="shared" si="5"/>
        <v>15</v>
      </c>
      <c r="N20" s="84">
        <f t="shared" si="6"/>
        <v>0.22222222222222221</v>
      </c>
      <c r="O20" s="84">
        <f t="shared" si="7"/>
        <v>0.22222222222222221</v>
      </c>
      <c r="P20" s="85">
        <f t="shared" si="8"/>
        <v>0.13192162414527442</v>
      </c>
      <c r="Q20" s="86"/>
      <c r="R20" s="87"/>
      <c r="S20" s="58"/>
      <c r="T20" s="58"/>
      <c r="U20" s="58"/>
      <c r="V20" s="88"/>
      <c r="W20" s="88"/>
      <c r="X20" s="88"/>
      <c r="Y20" s="88"/>
      <c r="Z20" s="88"/>
      <c r="AA20" s="88"/>
      <c r="AB20" s="88"/>
      <c r="AC20" s="88"/>
      <c r="AD20" s="88"/>
      <c r="AE20" s="88"/>
      <c r="AF20" s="88"/>
      <c r="AG20" s="88"/>
      <c r="AH20" s="88"/>
      <c r="AI20" s="88"/>
      <c r="AJ20" s="88"/>
    </row>
    <row r="21" spans="1:36" ht="56.25" customHeight="1">
      <c r="A21" s="89" t="s">
        <v>85</v>
      </c>
      <c r="B21" s="90" t="s">
        <v>86</v>
      </c>
      <c r="C21" s="91">
        <v>1</v>
      </c>
      <c r="D21" s="91">
        <v>3</v>
      </c>
      <c r="E21" s="91">
        <v>3</v>
      </c>
      <c r="F21" s="91">
        <v>1</v>
      </c>
      <c r="G21" s="91">
        <v>2</v>
      </c>
      <c r="H21" s="91">
        <v>0</v>
      </c>
      <c r="I21" s="91">
        <v>2</v>
      </c>
      <c r="J21" s="91">
        <v>2</v>
      </c>
      <c r="K21" s="92">
        <v>1</v>
      </c>
      <c r="L21" s="82"/>
      <c r="M21" s="83">
        <f t="shared" si="5"/>
        <v>15</v>
      </c>
      <c r="N21" s="84">
        <f t="shared" si="6"/>
        <v>0.22222222222222221</v>
      </c>
      <c r="O21" s="84">
        <f t="shared" si="7"/>
        <v>0.33333333333333331</v>
      </c>
      <c r="P21" s="85">
        <f t="shared" si="8"/>
        <v>0.13192162414527442</v>
      </c>
      <c r="Q21" s="86"/>
      <c r="R21" s="87"/>
      <c r="S21" s="58"/>
      <c r="T21" s="58"/>
      <c r="U21" s="58"/>
      <c r="V21" s="88"/>
      <c r="W21" s="88"/>
      <c r="X21" s="88"/>
      <c r="Y21" s="88"/>
      <c r="Z21" s="88"/>
      <c r="AA21" s="88"/>
      <c r="AB21" s="88"/>
      <c r="AC21" s="88"/>
      <c r="AD21" s="88"/>
      <c r="AE21" s="88"/>
      <c r="AF21" s="88"/>
      <c r="AG21" s="88"/>
      <c r="AH21" s="88"/>
      <c r="AI21" s="88"/>
      <c r="AJ21" s="88"/>
    </row>
    <row r="22" spans="1:36" ht="56.25" customHeight="1">
      <c r="A22" s="89" t="s">
        <v>87</v>
      </c>
      <c r="B22" s="90" t="s">
        <v>88</v>
      </c>
      <c r="C22" s="91">
        <v>0</v>
      </c>
      <c r="D22" s="91">
        <v>2</v>
      </c>
      <c r="E22" s="91">
        <v>0</v>
      </c>
      <c r="F22" s="91">
        <v>0</v>
      </c>
      <c r="G22" s="91">
        <v>1</v>
      </c>
      <c r="H22" s="91">
        <v>0</v>
      </c>
      <c r="I22" s="91">
        <v>0</v>
      </c>
      <c r="J22" s="91">
        <v>0</v>
      </c>
      <c r="K22" s="92">
        <v>0</v>
      </c>
      <c r="L22" s="82"/>
      <c r="M22" s="83">
        <f t="shared" si="5"/>
        <v>3</v>
      </c>
      <c r="N22" s="84">
        <f t="shared" si="6"/>
        <v>0</v>
      </c>
      <c r="O22" s="84">
        <f t="shared" si="7"/>
        <v>0.1111111111111111</v>
      </c>
      <c r="P22" s="85">
        <f t="shared" si="8"/>
        <v>-2.5065108587602158</v>
      </c>
      <c r="Q22" s="86"/>
      <c r="R22" s="87"/>
      <c r="S22" s="58"/>
      <c r="T22" s="58"/>
      <c r="U22" s="58"/>
      <c r="V22" s="88"/>
      <c r="W22" s="88"/>
      <c r="X22" s="88"/>
      <c r="Y22" s="88"/>
      <c r="Z22" s="88"/>
      <c r="AA22" s="88"/>
      <c r="AB22" s="88"/>
      <c r="AC22" s="88"/>
      <c r="AD22" s="88"/>
      <c r="AE22" s="88"/>
      <c r="AF22" s="88"/>
      <c r="AG22" s="88"/>
      <c r="AH22" s="88"/>
      <c r="AI22" s="88"/>
      <c r="AJ22" s="88"/>
    </row>
    <row r="23" spans="1:36" ht="56.25" customHeight="1">
      <c r="A23" s="89" t="s">
        <v>89</v>
      </c>
      <c r="B23" s="90" t="s">
        <v>90</v>
      </c>
      <c r="C23" s="91">
        <v>2</v>
      </c>
      <c r="D23" s="91">
        <v>1</v>
      </c>
      <c r="E23" s="91">
        <v>3</v>
      </c>
      <c r="F23" s="91">
        <v>1</v>
      </c>
      <c r="G23" s="91">
        <v>2</v>
      </c>
      <c r="H23" s="91">
        <v>1</v>
      </c>
      <c r="I23" s="91">
        <v>1</v>
      </c>
      <c r="J23" s="91">
        <v>2</v>
      </c>
      <c r="K23" s="92">
        <v>1</v>
      </c>
      <c r="L23" s="82"/>
      <c r="M23" s="83">
        <f t="shared" si="5"/>
        <v>14</v>
      </c>
      <c r="N23" s="84">
        <f t="shared" si="6"/>
        <v>0.1111111111111111</v>
      </c>
      <c r="O23" s="84">
        <f t="shared" si="7"/>
        <v>0.33333333333333331</v>
      </c>
      <c r="P23" s="85">
        <f t="shared" si="8"/>
        <v>-8.7947749430183075E-2</v>
      </c>
      <c r="Q23" s="86"/>
      <c r="R23" s="87"/>
      <c r="S23" s="58"/>
      <c r="T23" s="58"/>
      <c r="U23" s="58"/>
      <c r="V23" s="88"/>
      <c r="W23" s="88"/>
      <c r="X23" s="88"/>
      <c r="Y23" s="88"/>
      <c r="Z23" s="93"/>
      <c r="AA23" s="93"/>
      <c r="AB23" s="93"/>
      <c r="AC23" s="93"/>
      <c r="AD23" s="93"/>
      <c r="AE23" s="93"/>
      <c r="AF23" s="93"/>
      <c r="AG23" s="93"/>
      <c r="AH23" s="30"/>
      <c r="AI23" s="30"/>
      <c r="AJ23" s="30"/>
    </row>
    <row r="24" spans="1:36" ht="56.25" customHeight="1">
      <c r="A24" s="89" t="s">
        <v>91</v>
      </c>
      <c r="B24" s="90" t="s">
        <v>92</v>
      </c>
      <c r="C24" s="91">
        <v>2</v>
      </c>
      <c r="D24" s="91">
        <v>2</v>
      </c>
      <c r="E24" s="91">
        <v>2</v>
      </c>
      <c r="F24" s="91">
        <v>1</v>
      </c>
      <c r="G24" s="91">
        <v>2</v>
      </c>
      <c r="H24" s="91">
        <v>1</v>
      </c>
      <c r="I24" s="91">
        <v>2</v>
      </c>
      <c r="J24" s="91">
        <v>2</v>
      </c>
      <c r="K24" s="92">
        <v>3</v>
      </c>
      <c r="L24" s="82"/>
      <c r="M24" s="83">
        <f t="shared" si="5"/>
        <v>17</v>
      </c>
      <c r="N24" s="84">
        <f t="shared" si="6"/>
        <v>0.1111111111111111</v>
      </c>
      <c r="O24" s="84">
        <f t="shared" si="7"/>
        <v>0.66666666666666663</v>
      </c>
      <c r="P24" s="85">
        <f t="shared" si="8"/>
        <v>0.57166037129618941</v>
      </c>
      <c r="Q24" s="86"/>
      <c r="R24" s="87"/>
      <c r="S24" s="58"/>
      <c r="T24" s="58"/>
      <c r="U24" s="58"/>
      <c r="V24" s="88"/>
      <c r="W24" s="88"/>
      <c r="X24" s="88"/>
      <c r="Y24" s="88"/>
      <c r="Z24" s="30"/>
      <c r="AA24" s="30"/>
      <c r="AB24" s="30"/>
      <c r="AC24" s="30"/>
      <c r="AD24" s="30"/>
      <c r="AE24" s="30"/>
      <c r="AF24" s="30"/>
      <c r="AG24" s="30"/>
      <c r="AH24" s="30"/>
      <c r="AI24" s="30"/>
      <c r="AJ24" s="30"/>
    </row>
    <row r="25" spans="1:36" ht="56.25" customHeight="1">
      <c r="A25" s="89" t="s">
        <v>93</v>
      </c>
      <c r="B25" s="90" t="s">
        <v>94</v>
      </c>
      <c r="C25" s="91">
        <v>0</v>
      </c>
      <c r="D25" s="91">
        <v>1</v>
      </c>
      <c r="E25" s="91">
        <v>0</v>
      </c>
      <c r="F25" s="91">
        <v>0</v>
      </c>
      <c r="G25" s="91">
        <v>1</v>
      </c>
      <c r="H25" s="91">
        <v>0</v>
      </c>
      <c r="I25" s="91">
        <v>1</v>
      </c>
      <c r="J25" s="91">
        <v>1</v>
      </c>
      <c r="K25" s="92">
        <v>2</v>
      </c>
      <c r="L25" s="30"/>
      <c r="M25" s="83">
        <f t="shared" si="5"/>
        <v>6</v>
      </c>
      <c r="N25" s="84">
        <f t="shared" si="6"/>
        <v>0</v>
      </c>
      <c r="O25" s="84">
        <f t="shared" si="7"/>
        <v>0.1111111111111111</v>
      </c>
      <c r="P25" s="85">
        <f t="shared" si="8"/>
        <v>-1.8469027380338432</v>
      </c>
      <c r="Q25" s="30"/>
      <c r="R25" s="87"/>
      <c r="S25" s="58"/>
      <c r="T25" s="58"/>
      <c r="U25" s="58"/>
      <c r="V25" s="88"/>
      <c r="W25" s="88"/>
      <c r="X25" s="88"/>
      <c r="Y25" s="88"/>
      <c r="Z25" s="30"/>
      <c r="AA25" s="30"/>
      <c r="AB25" s="30"/>
      <c r="AC25" s="30"/>
      <c r="AD25" s="30"/>
      <c r="AE25" s="30"/>
      <c r="AF25" s="30"/>
      <c r="AG25" s="30"/>
      <c r="AH25" s="30"/>
      <c r="AI25" s="30"/>
      <c r="AJ25" s="30"/>
    </row>
    <row r="26" spans="1:36" ht="56.25" customHeight="1">
      <c r="A26" s="89" t="s">
        <v>95</v>
      </c>
      <c r="B26" s="90" t="s">
        <v>96</v>
      </c>
      <c r="C26" s="91">
        <v>1</v>
      </c>
      <c r="D26" s="91">
        <v>3</v>
      </c>
      <c r="E26" s="91">
        <v>2</v>
      </c>
      <c r="F26" s="91">
        <v>1</v>
      </c>
      <c r="G26" s="91">
        <v>2</v>
      </c>
      <c r="H26" s="91">
        <v>0</v>
      </c>
      <c r="I26" s="91">
        <v>3</v>
      </c>
      <c r="J26" s="91">
        <v>3</v>
      </c>
      <c r="K26" s="92">
        <v>2</v>
      </c>
      <c r="L26" s="30"/>
      <c r="M26" s="83">
        <f t="shared" si="5"/>
        <v>17</v>
      </c>
      <c r="N26" s="84">
        <f t="shared" si="6"/>
        <v>0.33333333333333331</v>
      </c>
      <c r="O26" s="84">
        <f t="shared" si="7"/>
        <v>0.33333333333333331</v>
      </c>
      <c r="P26" s="85">
        <f t="shared" si="8"/>
        <v>0.57166037129618941</v>
      </c>
      <c r="Q26" s="30"/>
      <c r="R26" s="94"/>
      <c r="S26" s="58"/>
      <c r="T26" s="58"/>
      <c r="U26" s="58"/>
      <c r="V26" s="88"/>
      <c r="W26" s="88"/>
      <c r="X26" s="88"/>
      <c r="Y26" s="88"/>
      <c r="Z26" s="30"/>
      <c r="AA26" s="30"/>
      <c r="AB26" s="30"/>
      <c r="AC26" s="30"/>
      <c r="AD26" s="30"/>
      <c r="AE26" s="30"/>
      <c r="AF26" s="30"/>
      <c r="AG26" s="30"/>
      <c r="AH26" s="30"/>
      <c r="AI26" s="30"/>
      <c r="AJ26" s="30"/>
    </row>
    <row r="27" spans="1:36" ht="56.25" customHeight="1">
      <c r="A27" s="95" t="s">
        <v>97</v>
      </c>
      <c r="B27" s="96" t="s">
        <v>98</v>
      </c>
      <c r="C27" s="97">
        <v>1</v>
      </c>
      <c r="D27" s="97">
        <v>2</v>
      </c>
      <c r="E27" s="97">
        <v>1</v>
      </c>
      <c r="F27" s="97">
        <v>3</v>
      </c>
      <c r="G27" s="97">
        <v>1</v>
      </c>
      <c r="H27" s="97">
        <v>1</v>
      </c>
      <c r="I27" s="97">
        <v>2</v>
      </c>
      <c r="J27" s="97">
        <v>3</v>
      </c>
      <c r="K27" s="98">
        <v>3</v>
      </c>
      <c r="L27" s="30"/>
      <c r="M27" s="83">
        <f t="shared" si="5"/>
        <v>17</v>
      </c>
      <c r="N27" s="84">
        <f t="shared" si="6"/>
        <v>0.33333333333333331</v>
      </c>
      <c r="O27" s="84">
        <f t="shared" si="7"/>
        <v>0.22222222222222221</v>
      </c>
      <c r="P27" s="85">
        <f t="shared" si="8"/>
        <v>0.57166037129618941</v>
      </c>
      <c r="Q27" s="30"/>
      <c r="R27" s="94"/>
      <c r="S27" s="59"/>
      <c r="T27" s="59"/>
      <c r="U27" s="59"/>
      <c r="V27" s="93"/>
      <c r="W27" s="93"/>
      <c r="X27" s="93"/>
      <c r="Y27" s="93"/>
      <c r="Z27" s="30"/>
      <c r="AA27" s="30"/>
      <c r="AB27" s="30"/>
      <c r="AC27" s="30"/>
      <c r="AD27" s="30"/>
      <c r="AE27" s="30"/>
      <c r="AF27" s="30"/>
      <c r="AG27" s="30"/>
      <c r="AH27" s="30"/>
      <c r="AI27" s="30"/>
      <c r="AJ27" s="30"/>
    </row>
    <row r="28" spans="1:36" ht="15">
      <c r="A28" s="30"/>
      <c r="B28" s="31"/>
      <c r="F28" s="6"/>
      <c r="G28" s="6"/>
      <c r="H28" s="6"/>
      <c r="I28" s="6"/>
      <c r="J28" s="6"/>
      <c r="K28" s="6"/>
      <c r="S28" s="58"/>
      <c r="T28" s="58"/>
      <c r="U28" s="58"/>
    </row>
    <row r="29" spans="1:36" ht="15">
      <c r="A29" s="30"/>
      <c r="B29" s="31"/>
      <c r="F29" s="6"/>
      <c r="G29" s="6"/>
      <c r="H29" s="6"/>
      <c r="I29" s="6"/>
      <c r="J29" s="6"/>
      <c r="K29" s="6"/>
      <c r="S29" s="58"/>
      <c r="T29" s="58"/>
      <c r="U29" s="58"/>
    </row>
    <row r="30" spans="1:36" ht="15">
      <c r="A30" s="30"/>
      <c r="B30" s="31"/>
      <c r="F30" s="6"/>
      <c r="G30" s="6"/>
      <c r="H30" s="6"/>
      <c r="I30" s="6"/>
      <c r="J30" s="6"/>
      <c r="K30" s="6"/>
      <c r="S30" s="58"/>
      <c r="T30" s="58"/>
      <c r="U30" s="58"/>
    </row>
    <row r="31" spans="1:36" ht="15">
      <c r="A31" s="30"/>
      <c r="B31" s="31"/>
      <c r="F31" s="6"/>
      <c r="G31" s="6"/>
      <c r="H31" s="6"/>
      <c r="I31" s="6"/>
      <c r="J31" s="6"/>
      <c r="K31" s="6"/>
      <c r="S31" s="58"/>
      <c r="T31" s="58"/>
      <c r="U31" s="58"/>
    </row>
    <row r="32" spans="1:36" ht="15">
      <c r="A32" s="30"/>
      <c r="B32" s="31"/>
      <c r="F32" s="6"/>
      <c r="G32" s="6"/>
      <c r="H32" s="6"/>
      <c r="I32" s="6"/>
      <c r="J32" s="6"/>
      <c r="K32" s="6"/>
      <c r="Q32" s="6"/>
      <c r="S32" s="59"/>
      <c r="T32" s="59"/>
      <c r="U32" s="59"/>
    </row>
    <row r="33" spans="1:17" ht="13.15">
      <c r="A33" s="30"/>
      <c r="B33" s="31"/>
      <c r="F33" s="6"/>
      <c r="G33" s="6"/>
      <c r="H33" s="6"/>
      <c r="I33" s="6"/>
      <c r="J33" s="6"/>
      <c r="K33" s="6"/>
      <c r="M33" s="112" t="s">
        <v>57</v>
      </c>
      <c r="N33" s="115"/>
      <c r="O33" s="115"/>
      <c r="P33" s="115"/>
      <c r="Q33" s="115"/>
    </row>
    <row r="34" spans="1:17" ht="13.15">
      <c r="A34" s="30"/>
      <c r="B34" s="31"/>
      <c r="F34" s="6"/>
      <c r="G34" s="6"/>
      <c r="H34" s="6"/>
      <c r="I34" s="6"/>
      <c r="J34" s="6"/>
      <c r="K34" s="6"/>
      <c r="M34" s="62"/>
      <c r="N34" s="62"/>
      <c r="O34" s="62"/>
      <c r="P34" s="62" t="s">
        <v>18</v>
      </c>
      <c r="Q34" s="63">
        <f>QUARTILE($M$13:$M$27, 1)</f>
        <v>13</v>
      </c>
    </row>
    <row r="35" spans="1:17" ht="13.15">
      <c r="A35" s="30"/>
      <c r="B35" s="31"/>
      <c r="F35" s="6"/>
      <c r="G35" s="6"/>
      <c r="H35" s="6"/>
      <c r="I35" s="6"/>
      <c r="J35" s="6"/>
      <c r="K35" s="6"/>
      <c r="M35" s="64">
        <f>AVERAGE(M13:M27)</f>
        <v>14.4</v>
      </c>
      <c r="N35" s="62" t="s">
        <v>58</v>
      </c>
      <c r="O35" s="62"/>
      <c r="P35" s="62" t="s">
        <v>19</v>
      </c>
      <c r="Q35" s="63">
        <f>QUARTILE($M$13:$M$27, 2)</f>
        <v>16</v>
      </c>
    </row>
    <row r="36" spans="1:17" ht="13.15">
      <c r="A36" s="30"/>
      <c r="B36" s="31"/>
      <c r="F36" s="6"/>
      <c r="G36" s="6"/>
      <c r="H36" s="6"/>
      <c r="I36" s="6"/>
      <c r="J36" s="6"/>
      <c r="K36" s="6"/>
      <c r="M36" s="64">
        <f>STDEV(M13:M27)</f>
        <v>4.548155041960892</v>
      </c>
      <c r="N36" s="62" t="s">
        <v>23</v>
      </c>
      <c r="O36" s="62"/>
      <c r="P36" s="62" t="s">
        <v>20</v>
      </c>
      <c r="Q36" s="63">
        <f>QUARTILE($M$13:$M$27, 3)</f>
        <v>17</v>
      </c>
    </row>
    <row r="37" spans="1:17" ht="13.15">
      <c r="A37" s="30"/>
      <c r="B37" s="31"/>
      <c r="F37" s="6"/>
      <c r="G37" s="6"/>
      <c r="H37" s="6"/>
      <c r="I37" s="6"/>
      <c r="J37" s="6"/>
      <c r="K37" s="6"/>
      <c r="M37" s="62"/>
      <c r="N37" s="62"/>
      <c r="O37" s="62"/>
      <c r="P37" s="62" t="s">
        <v>21</v>
      </c>
      <c r="Q37" s="63">
        <f>QUARTILE($M$13:$M$27, 4)</f>
        <v>19</v>
      </c>
    </row>
    <row r="38" spans="1:17" ht="13.15">
      <c r="A38" s="30"/>
      <c r="B38" s="31"/>
      <c r="F38" s="6"/>
      <c r="G38" s="6"/>
      <c r="H38" s="6"/>
      <c r="I38" s="6"/>
      <c r="J38" s="6"/>
      <c r="K38" s="6"/>
      <c r="Q38" s="6"/>
    </row>
    <row r="39" spans="1:17" ht="13.15">
      <c r="A39" s="30"/>
      <c r="B39" s="31"/>
      <c r="F39" s="6"/>
      <c r="G39" s="6"/>
      <c r="H39" s="6"/>
      <c r="I39" s="6"/>
      <c r="J39" s="6"/>
      <c r="K39" s="6"/>
      <c r="Q39" s="6"/>
    </row>
    <row r="40" spans="1:17" ht="13.15">
      <c r="A40" s="30"/>
      <c r="B40" s="31"/>
      <c r="F40" s="6"/>
      <c r="G40" s="6"/>
      <c r="H40" s="6"/>
      <c r="I40" s="6"/>
      <c r="J40" s="6"/>
      <c r="K40" s="6"/>
      <c r="Q40" s="6"/>
    </row>
    <row r="41" spans="1:17" ht="13.15">
      <c r="A41" s="30"/>
      <c r="B41" s="31"/>
      <c r="F41" s="6"/>
      <c r="G41" s="6"/>
      <c r="H41" s="6"/>
      <c r="I41" s="6"/>
      <c r="J41" s="6"/>
      <c r="K41" s="6"/>
      <c r="Q41" s="6"/>
    </row>
    <row r="42" spans="1:17" ht="13.15">
      <c r="A42" s="30"/>
      <c r="B42" s="31"/>
      <c r="F42" s="6"/>
      <c r="G42" s="6"/>
      <c r="H42" s="6"/>
      <c r="I42" s="6"/>
      <c r="J42" s="6"/>
      <c r="K42" s="6"/>
      <c r="Q42" s="6"/>
    </row>
    <row r="43" spans="1:17" ht="13.15">
      <c r="A43" s="30"/>
      <c r="B43" s="31"/>
      <c r="F43" s="6"/>
      <c r="G43" s="6"/>
      <c r="H43" s="6"/>
      <c r="I43" s="6"/>
      <c r="J43" s="6"/>
      <c r="K43" s="6"/>
      <c r="Q43" s="6"/>
    </row>
    <row r="44" spans="1:17" ht="13.15">
      <c r="A44" s="30"/>
      <c r="B44" s="31"/>
      <c r="F44" s="6"/>
      <c r="G44" s="6"/>
      <c r="H44" s="6"/>
      <c r="I44" s="6"/>
      <c r="J44" s="6"/>
      <c r="K44" s="6"/>
      <c r="Q44" s="6"/>
    </row>
    <row r="45" spans="1:17" ht="13.15">
      <c r="A45" s="30"/>
      <c r="B45" s="31"/>
      <c r="F45" s="6"/>
      <c r="G45" s="6"/>
      <c r="H45" s="6"/>
      <c r="I45" s="6"/>
      <c r="J45" s="6"/>
      <c r="K45" s="6"/>
      <c r="Q45" s="6"/>
    </row>
    <row r="46" spans="1:17" ht="13.15">
      <c r="A46" s="30"/>
      <c r="B46" s="31"/>
      <c r="F46" s="6"/>
      <c r="G46" s="6"/>
      <c r="H46" s="6"/>
      <c r="I46" s="6"/>
      <c r="J46" s="6"/>
      <c r="K46" s="6"/>
      <c r="Q46" s="6"/>
    </row>
    <row r="47" spans="1:17" ht="13.15">
      <c r="A47" s="30"/>
      <c r="B47" s="31"/>
      <c r="F47" s="6"/>
      <c r="G47" s="6"/>
      <c r="H47" s="6"/>
      <c r="I47" s="6"/>
      <c r="J47" s="6"/>
      <c r="K47" s="6"/>
      <c r="Q47" s="6"/>
    </row>
    <row r="48" spans="1:17" ht="13.15">
      <c r="A48" s="30"/>
      <c r="B48" s="31"/>
      <c r="F48" s="6"/>
      <c r="G48" s="6"/>
      <c r="H48" s="6"/>
      <c r="I48" s="6"/>
      <c r="J48" s="6"/>
      <c r="K48" s="6"/>
      <c r="Q48" s="6"/>
    </row>
    <row r="49" spans="1:17" ht="13.15">
      <c r="A49" s="30"/>
      <c r="B49" s="31"/>
      <c r="F49" s="6"/>
      <c r="G49" s="6"/>
      <c r="H49" s="6"/>
      <c r="I49" s="6"/>
      <c r="J49" s="6"/>
      <c r="K49" s="6"/>
      <c r="Q49" s="6"/>
    </row>
    <row r="50" spans="1:17" ht="13.15">
      <c r="A50" s="30"/>
      <c r="B50" s="31"/>
      <c r="F50" s="6"/>
      <c r="G50" s="6"/>
      <c r="H50" s="6"/>
      <c r="I50" s="6"/>
      <c r="J50" s="6"/>
      <c r="K50" s="6"/>
      <c r="Q50" s="6"/>
    </row>
    <row r="51" spans="1:17" ht="13.15">
      <c r="A51" s="30"/>
      <c r="B51" s="31"/>
      <c r="F51" s="6"/>
      <c r="G51" s="6"/>
      <c r="H51" s="6"/>
      <c r="I51" s="6"/>
      <c r="J51" s="6"/>
      <c r="K51" s="6"/>
      <c r="Q51" s="6"/>
    </row>
    <row r="52" spans="1:17" ht="13.15">
      <c r="A52" s="30"/>
      <c r="B52" s="31"/>
      <c r="F52" s="6"/>
      <c r="G52" s="6"/>
      <c r="H52" s="6"/>
      <c r="I52" s="6"/>
      <c r="J52" s="6"/>
      <c r="K52" s="6"/>
      <c r="Q52" s="6"/>
    </row>
    <row r="53" spans="1:17" ht="13.15">
      <c r="A53" s="30"/>
      <c r="B53" s="31"/>
      <c r="F53" s="6"/>
      <c r="G53" s="6"/>
      <c r="H53" s="6"/>
      <c r="I53" s="6"/>
      <c r="J53" s="6"/>
      <c r="K53" s="6"/>
      <c r="Q53" s="6"/>
    </row>
    <row r="54" spans="1:17" ht="13.15">
      <c r="A54" s="30"/>
      <c r="B54" s="31"/>
      <c r="F54" s="6"/>
      <c r="G54" s="6"/>
      <c r="H54" s="6"/>
      <c r="I54" s="6"/>
      <c r="J54" s="6"/>
      <c r="K54" s="6"/>
      <c r="Q54" s="6"/>
    </row>
    <row r="55" spans="1:17" ht="13.15">
      <c r="A55" s="30"/>
      <c r="B55" s="31"/>
      <c r="F55" s="6"/>
      <c r="G55" s="6"/>
      <c r="H55" s="6"/>
      <c r="I55" s="6"/>
      <c r="J55" s="6"/>
      <c r="K55" s="6"/>
      <c r="Q55" s="6"/>
    </row>
    <row r="56" spans="1:17" ht="13.15">
      <c r="A56" s="30"/>
      <c r="B56" s="31"/>
      <c r="F56" s="6"/>
      <c r="G56" s="6"/>
      <c r="H56" s="6"/>
      <c r="I56" s="6"/>
      <c r="J56" s="6"/>
      <c r="K56" s="6"/>
      <c r="Q56" s="6"/>
    </row>
    <row r="57" spans="1:17" ht="13.15">
      <c r="A57" s="30"/>
      <c r="B57" s="31"/>
      <c r="F57" s="6"/>
      <c r="G57" s="6"/>
      <c r="H57" s="6"/>
      <c r="I57" s="6"/>
      <c r="J57" s="6"/>
      <c r="K57" s="6"/>
      <c r="Q57" s="6"/>
    </row>
    <row r="58" spans="1:17" ht="13.15">
      <c r="A58" s="30"/>
      <c r="B58" s="31"/>
      <c r="F58" s="6"/>
      <c r="G58" s="6"/>
      <c r="H58" s="6"/>
      <c r="I58" s="6"/>
      <c r="J58" s="6"/>
      <c r="K58" s="6"/>
      <c r="Q58" s="6"/>
    </row>
    <row r="59" spans="1:17" ht="13.15">
      <c r="A59" s="30"/>
      <c r="B59" s="31"/>
      <c r="F59" s="6"/>
      <c r="G59" s="6"/>
      <c r="H59" s="6"/>
      <c r="I59" s="6"/>
      <c r="J59" s="6"/>
      <c r="K59" s="6"/>
      <c r="Q59" s="6"/>
    </row>
    <row r="60" spans="1:17" ht="13.15">
      <c r="A60" s="30"/>
      <c r="B60" s="31"/>
      <c r="F60" s="6"/>
      <c r="G60" s="6"/>
      <c r="H60" s="6"/>
      <c r="I60" s="6"/>
      <c r="J60" s="6"/>
      <c r="K60" s="6"/>
      <c r="Q60" s="6"/>
    </row>
    <row r="61" spans="1:17" ht="13.15">
      <c r="A61" s="30"/>
      <c r="B61" s="31"/>
      <c r="F61" s="6"/>
      <c r="G61" s="6"/>
      <c r="H61" s="6"/>
      <c r="I61" s="6"/>
      <c r="J61" s="6"/>
      <c r="K61" s="6"/>
      <c r="Q61" s="6"/>
    </row>
    <row r="62" spans="1:17" ht="13.15">
      <c r="A62" s="30"/>
      <c r="B62" s="31"/>
      <c r="F62" s="6"/>
      <c r="G62" s="6"/>
      <c r="H62" s="6"/>
      <c r="I62" s="6"/>
      <c r="J62" s="6"/>
      <c r="K62" s="6"/>
      <c r="Q62" s="6"/>
    </row>
    <row r="63" spans="1:17" ht="13.15">
      <c r="A63" s="30"/>
      <c r="B63" s="31"/>
      <c r="F63" s="6"/>
      <c r="G63" s="6"/>
      <c r="H63" s="6"/>
      <c r="I63" s="6"/>
      <c r="J63" s="6"/>
      <c r="K63" s="6"/>
      <c r="Q63" s="6"/>
    </row>
    <row r="64" spans="1:17" ht="13.15">
      <c r="A64" s="30"/>
      <c r="B64" s="31"/>
      <c r="F64" s="6"/>
      <c r="G64" s="6"/>
      <c r="H64" s="6"/>
      <c r="I64" s="6"/>
      <c r="J64" s="6"/>
      <c r="K64" s="6"/>
      <c r="Q64" s="6"/>
    </row>
    <row r="65" spans="1:17" ht="13.15">
      <c r="A65" s="30"/>
      <c r="B65" s="31"/>
      <c r="F65" s="6"/>
      <c r="G65" s="6"/>
      <c r="H65" s="6"/>
      <c r="I65" s="6"/>
      <c r="J65" s="6"/>
      <c r="K65" s="6"/>
      <c r="Q65" s="6"/>
    </row>
    <row r="66" spans="1:17" ht="13.15">
      <c r="A66" s="30"/>
      <c r="B66" s="31"/>
      <c r="F66" s="6"/>
      <c r="G66" s="6"/>
      <c r="H66" s="6"/>
      <c r="I66" s="6"/>
      <c r="J66" s="6"/>
      <c r="K66" s="6"/>
      <c r="Q66" s="6"/>
    </row>
    <row r="67" spans="1:17" ht="13.15">
      <c r="A67" s="30"/>
      <c r="B67" s="31"/>
      <c r="F67" s="6"/>
      <c r="G67" s="6"/>
      <c r="H67" s="6"/>
      <c r="I67" s="6"/>
      <c r="J67" s="6"/>
      <c r="K67" s="6"/>
      <c r="Q67" s="6"/>
    </row>
    <row r="68" spans="1:17" ht="13.15">
      <c r="A68" s="30"/>
      <c r="B68" s="31"/>
      <c r="F68" s="6"/>
      <c r="G68" s="6"/>
      <c r="H68" s="6"/>
      <c r="I68" s="6"/>
      <c r="J68" s="6"/>
      <c r="K68" s="6"/>
      <c r="Q68" s="6"/>
    </row>
    <row r="69" spans="1:17" ht="13.15">
      <c r="A69" s="30"/>
      <c r="B69" s="31"/>
      <c r="F69" s="6"/>
      <c r="G69" s="6"/>
      <c r="H69" s="6"/>
      <c r="I69" s="6"/>
      <c r="J69" s="6"/>
      <c r="K69" s="6"/>
      <c r="Q69" s="6"/>
    </row>
    <row r="70" spans="1:17" ht="13.15">
      <c r="A70" s="30"/>
      <c r="B70" s="31"/>
      <c r="F70" s="6"/>
      <c r="G70" s="6"/>
      <c r="H70" s="6"/>
      <c r="I70" s="6"/>
      <c r="J70" s="6"/>
      <c r="K70" s="6"/>
      <c r="Q70" s="6"/>
    </row>
    <row r="71" spans="1:17" ht="13.15">
      <c r="A71" s="30"/>
      <c r="B71" s="31"/>
      <c r="F71" s="6"/>
      <c r="G71" s="6"/>
      <c r="H71" s="6"/>
      <c r="I71" s="6"/>
      <c r="J71" s="6"/>
      <c r="K71" s="6"/>
      <c r="Q71" s="6"/>
    </row>
    <row r="72" spans="1:17" ht="13.15">
      <c r="A72" s="30"/>
      <c r="B72" s="31"/>
      <c r="F72" s="6"/>
      <c r="G72" s="6"/>
      <c r="H72" s="6"/>
      <c r="I72" s="6"/>
      <c r="J72" s="6"/>
      <c r="K72" s="6"/>
      <c r="Q72" s="6"/>
    </row>
    <row r="73" spans="1:17" ht="13.15">
      <c r="A73" s="30"/>
      <c r="B73" s="31"/>
      <c r="F73" s="6"/>
      <c r="G73" s="6"/>
      <c r="H73" s="6"/>
      <c r="I73" s="6"/>
      <c r="J73" s="6"/>
      <c r="K73" s="6"/>
      <c r="Q73" s="6"/>
    </row>
    <row r="74" spans="1:17" ht="13.15">
      <c r="A74" s="30"/>
      <c r="B74" s="31"/>
      <c r="F74" s="6"/>
      <c r="G74" s="6"/>
      <c r="H74" s="6"/>
      <c r="I74" s="6"/>
      <c r="J74" s="6"/>
      <c r="K74" s="6"/>
      <c r="Q74" s="6"/>
    </row>
    <row r="75" spans="1:17" ht="13.15">
      <c r="A75" s="30"/>
      <c r="B75" s="31"/>
      <c r="F75" s="6"/>
      <c r="G75" s="6"/>
      <c r="H75" s="6"/>
      <c r="I75" s="6"/>
      <c r="J75" s="6"/>
      <c r="K75" s="6"/>
      <c r="Q75" s="6"/>
    </row>
    <row r="76" spans="1:17" ht="13.15">
      <c r="A76" s="30"/>
      <c r="B76" s="31"/>
      <c r="F76" s="6"/>
      <c r="G76" s="6"/>
      <c r="H76" s="6"/>
      <c r="I76" s="6"/>
      <c r="J76" s="6"/>
      <c r="K76" s="6"/>
      <c r="Q76" s="6"/>
    </row>
    <row r="77" spans="1:17" ht="13.15">
      <c r="A77" s="30"/>
      <c r="B77" s="31"/>
      <c r="F77" s="6"/>
      <c r="G77" s="6"/>
      <c r="H77" s="6"/>
      <c r="I77" s="6"/>
      <c r="J77" s="6"/>
      <c r="K77" s="6"/>
      <c r="Q77" s="6"/>
    </row>
    <row r="78" spans="1:17" ht="13.15">
      <c r="A78" s="30"/>
      <c r="B78" s="31"/>
      <c r="F78" s="6"/>
      <c r="G78" s="6"/>
      <c r="H78" s="6"/>
      <c r="I78" s="6"/>
      <c r="J78" s="6"/>
      <c r="K78" s="6"/>
      <c r="Q78" s="6"/>
    </row>
    <row r="79" spans="1:17" ht="13.15">
      <c r="A79" s="30"/>
      <c r="B79" s="31"/>
      <c r="F79" s="6"/>
      <c r="G79" s="6"/>
      <c r="H79" s="6"/>
      <c r="I79" s="6"/>
      <c r="J79" s="6"/>
      <c r="K79" s="6"/>
      <c r="Q79" s="6"/>
    </row>
    <row r="80" spans="1:17" ht="13.15">
      <c r="A80" s="30"/>
      <c r="B80" s="31"/>
      <c r="F80" s="6"/>
      <c r="G80" s="6"/>
      <c r="H80" s="6"/>
      <c r="I80" s="6"/>
      <c r="J80" s="6"/>
      <c r="K80" s="6"/>
      <c r="Q80" s="6"/>
    </row>
    <row r="81" spans="1:17" ht="13.15">
      <c r="A81" s="30"/>
      <c r="B81" s="31"/>
      <c r="F81" s="6"/>
      <c r="G81" s="6"/>
      <c r="H81" s="6"/>
      <c r="I81" s="6"/>
      <c r="J81" s="6"/>
      <c r="K81" s="6"/>
      <c r="Q81" s="6"/>
    </row>
    <row r="82" spans="1:17" ht="13.15">
      <c r="A82" s="30"/>
      <c r="B82" s="31"/>
      <c r="F82" s="6"/>
      <c r="G82" s="6"/>
      <c r="H82" s="6"/>
      <c r="I82" s="6"/>
      <c r="J82" s="6"/>
      <c r="K82" s="6"/>
      <c r="Q82" s="6"/>
    </row>
    <row r="83" spans="1:17" ht="13.15">
      <c r="A83" s="30"/>
      <c r="B83" s="31"/>
      <c r="F83" s="6"/>
      <c r="G83" s="6"/>
      <c r="H83" s="6"/>
      <c r="I83" s="6"/>
      <c r="J83" s="6"/>
      <c r="K83" s="6"/>
      <c r="Q83" s="6"/>
    </row>
    <row r="84" spans="1:17" ht="13.15">
      <c r="A84" s="30"/>
      <c r="B84" s="31"/>
      <c r="F84" s="6"/>
      <c r="G84" s="6"/>
      <c r="H84" s="6"/>
      <c r="I84" s="6"/>
      <c r="J84" s="6"/>
      <c r="K84" s="6"/>
      <c r="Q84" s="6"/>
    </row>
    <row r="85" spans="1:17" ht="13.15">
      <c r="A85" s="30"/>
      <c r="B85" s="31"/>
      <c r="F85" s="6"/>
      <c r="G85" s="6"/>
      <c r="H85" s="6"/>
      <c r="I85" s="6"/>
      <c r="J85" s="6"/>
      <c r="K85" s="6"/>
      <c r="Q85" s="6"/>
    </row>
    <row r="86" spans="1:17" ht="13.15">
      <c r="A86" s="30"/>
      <c r="B86" s="31"/>
      <c r="F86" s="6"/>
      <c r="G86" s="6"/>
      <c r="H86" s="6"/>
      <c r="I86" s="6"/>
      <c r="J86" s="6"/>
      <c r="K86" s="6"/>
      <c r="Q86" s="6"/>
    </row>
    <row r="87" spans="1:17" ht="13.15">
      <c r="A87" s="30"/>
      <c r="B87" s="31"/>
      <c r="F87" s="6"/>
      <c r="G87" s="6"/>
      <c r="H87" s="6"/>
      <c r="I87" s="6"/>
      <c r="J87" s="6"/>
      <c r="K87" s="6"/>
      <c r="Q87" s="6"/>
    </row>
    <row r="88" spans="1:17" ht="13.15">
      <c r="A88" s="30"/>
      <c r="B88" s="31"/>
      <c r="F88" s="6"/>
      <c r="G88" s="6"/>
      <c r="H88" s="6"/>
      <c r="I88" s="6"/>
      <c r="J88" s="6"/>
      <c r="K88" s="6"/>
      <c r="Q88" s="6"/>
    </row>
    <row r="89" spans="1:17" ht="13.15">
      <c r="A89" s="30"/>
      <c r="B89" s="31"/>
      <c r="F89" s="6"/>
      <c r="G89" s="6"/>
      <c r="H89" s="6"/>
      <c r="I89" s="6"/>
      <c r="J89" s="6"/>
      <c r="K89" s="6"/>
      <c r="Q89" s="6"/>
    </row>
    <row r="90" spans="1:17" ht="13.15">
      <c r="A90" s="30"/>
      <c r="B90" s="31"/>
      <c r="F90" s="6"/>
      <c r="G90" s="6"/>
      <c r="H90" s="6"/>
      <c r="I90" s="6"/>
      <c r="J90" s="6"/>
      <c r="K90" s="6"/>
      <c r="Q90" s="6"/>
    </row>
    <row r="91" spans="1:17" ht="13.15">
      <c r="A91" s="30"/>
      <c r="B91" s="31"/>
      <c r="F91" s="6"/>
      <c r="G91" s="6"/>
      <c r="H91" s="6"/>
      <c r="I91" s="6"/>
      <c r="J91" s="6"/>
      <c r="K91" s="6"/>
      <c r="Q91" s="6"/>
    </row>
    <row r="92" spans="1:17" ht="13.15">
      <c r="A92" s="30"/>
      <c r="B92" s="31"/>
      <c r="F92" s="6"/>
      <c r="G92" s="6"/>
      <c r="H92" s="6"/>
      <c r="I92" s="6"/>
      <c r="J92" s="6"/>
      <c r="K92" s="6"/>
      <c r="Q92" s="6"/>
    </row>
    <row r="93" spans="1:17" ht="13.15">
      <c r="A93" s="30"/>
      <c r="B93" s="31"/>
      <c r="F93" s="6"/>
      <c r="G93" s="6"/>
      <c r="H93" s="6"/>
      <c r="I93" s="6"/>
      <c r="J93" s="6"/>
      <c r="K93" s="6"/>
      <c r="Q93" s="6"/>
    </row>
    <row r="94" spans="1:17" ht="13.15">
      <c r="A94" s="30"/>
      <c r="B94" s="31"/>
      <c r="F94" s="6"/>
      <c r="G94" s="6"/>
      <c r="H94" s="6"/>
      <c r="I94" s="6"/>
      <c r="J94" s="6"/>
      <c r="K94" s="6"/>
      <c r="Q94" s="6"/>
    </row>
    <row r="95" spans="1:17" ht="13.15">
      <c r="A95" s="30"/>
      <c r="B95" s="31"/>
      <c r="F95" s="6"/>
      <c r="G95" s="6"/>
      <c r="H95" s="6"/>
      <c r="I95" s="6"/>
      <c r="J95" s="6"/>
      <c r="K95" s="6"/>
      <c r="Q95" s="6"/>
    </row>
    <row r="96" spans="1:17" ht="13.15">
      <c r="A96" s="30"/>
      <c r="B96" s="31"/>
      <c r="F96" s="6"/>
      <c r="G96" s="6"/>
      <c r="H96" s="6"/>
      <c r="I96" s="6"/>
      <c r="J96" s="6"/>
      <c r="K96" s="6"/>
      <c r="Q96" s="6"/>
    </row>
    <row r="97" spans="1:17" ht="13.15">
      <c r="A97" s="30"/>
      <c r="B97" s="31"/>
      <c r="F97" s="6"/>
      <c r="G97" s="6"/>
      <c r="H97" s="6"/>
      <c r="I97" s="6"/>
      <c r="J97" s="6"/>
      <c r="K97" s="6"/>
      <c r="Q97" s="6"/>
    </row>
    <row r="98" spans="1:17" ht="13.15">
      <c r="A98" s="30"/>
      <c r="B98" s="31"/>
      <c r="F98" s="6"/>
      <c r="G98" s="6"/>
      <c r="H98" s="6"/>
      <c r="I98" s="6"/>
      <c r="J98" s="6"/>
      <c r="K98" s="6"/>
      <c r="Q98" s="6"/>
    </row>
    <row r="99" spans="1:17" ht="13.15">
      <c r="A99" s="30"/>
      <c r="B99" s="31"/>
      <c r="F99" s="6"/>
      <c r="G99" s="6"/>
      <c r="H99" s="6"/>
      <c r="I99" s="6"/>
      <c r="J99" s="6"/>
      <c r="K99" s="6"/>
      <c r="Q99" s="6"/>
    </row>
    <row r="100" spans="1:17" ht="13.15">
      <c r="A100" s="30"/>
      <c r="B100" s="31"/>
      <c r="F100" s="6"/>
      <c r="G100" s="6"/>
      <c r="H100" s="6"/>
      <c r="I100" s="6"/>
      <c r="J100" s="6"/>
      <c r="K100" s="6"/>
      <c r="Q100" s="6"/>
    </row>
    <row r="101" spans="1:17" ht="13.15">
      <c r="A101" s="30"/>
      <c r="B101" s="31"/>
      <c r="F101" s="6"/>
      <c r="G101" s="6"/>
      <c r="H101" s="6"/>
      <c r="I101" s="6"/>
      <c r="J101" s="6"/>
      <c r="K101" s="6"/>
      <c r="Q101" s="6"/>
    </row>
    <row r="102" spans="1:17" ht="13.15">
      <c r="A102" s="30"/>
      <c r="B102" s="31"/>
      <c r="F102" s="6"/>
      <c r="G102" s="6"/>
      <c r="H102" s="6"/>
      <c r="I102" s="6"/>
      <c r="J102" s="6"/>
      <c r="K102" s="6"/>
      <c r="Q102" s="6"/>
    </row>
    <row r="103" spans="1:17" ht="13.15">
      <c r="A103" s="30"/>
      <c r="B103" s="31"/>
      <c r="F103" s="6"/>
      <c r="G103" s="6"/>
      <c r="H103" s="6"/>
      <c r="I103" s="6"/>
      <c r="J103" s="6"/>
      <c r="K103" s="6"/>
      <c r="Q103" s="6"/>
    </row>
    <row r="104" spans="1:17" ht="13.15">
      <c r="A104" s="30"/>
      <c r="B104" s="31"/>
      <c r="F104" s="6"/>
      <c r="G104" s="6"/>
      <c r="H104" s="6"/>
      <c r="I104" s="6"/>
      <c r="J104" s="6"/>
      <c r="K104" s="6"/>
      <c r="Q104" s="6"/>
    </row>
    <row r="105" spans="1:17" ht="13.15">
      <c r="A105" s="30"/>
      <c r="B105" s="31"/>
      <c r="F105" s="6"/>
      <c r="G105" s="6"/>
      <c r="H105" s="6"/>
      <c r="I105" s="6"/>
      <c r="J105" s="6"/>
      <c r="K105" s="6"/>
      <c r="Q105" s="6"/>
    </row>
    <row r="106" spans="1:17" ht="13.15">
      <c r="A106" s="30"/>
      <c r="B106" s="31"/>
      <c r="F106" s="6"/>
      <c r="G106" s="6"/>
      <c r="H106" s="6"/>
      <c r="I106" s="6"/>
      <c r="J106" s="6"/>
      <c r="K106" s="6"/>
      <c r="Q106" s="6"/>
    </row>
    <row r="107" spans="1:17" ht="13.15">
      <c r="A107" s="30"/>
      <c r="B107" s="31"/>
      <c r="F107" s="6"/>
      <c r="G107" s="6"/>
      <c r="H107" s="6"/>
      <c r="I107" s="6"/>
      <c r="J107" s="6"/>
      <c r="K107" s="6"/>
      <c r="Q107" s="6"/>
    </row>
    <row r="108" spans="1:17" ht="13.15">
      <c r="A108" s="30"/>
      <c r="B108" s="31"/>
      <c r="F108" s="6"/>
      <c r="G108" s="6"/>
      <c r="H108" s="6"/>
      <c r="I108" s="6"/>
      <c r="J108" s="6"/>
      <c r="K108" s="6"/>
      <c r="Q108" s="6"/>
    </row>
    <row r="109" spans="1:17" ht="13.15">
      <c r="A109" s="30"/>
      <c r="B109" s="31"/>
      <c r="F109" s="6"/>
      <c r="G109" s="6"/>
      <c r="H109" s="6"/>
      <c r="I109" s="6"/>
      <c r="J109" s="6"/>
      <c r="K109" s="6"/>
      <c r="Q109" s="6"/>
    </row>
    <row r="110" spans="1:17" ht="13.15">
      <c r="A110" s="30"/>
      <c r="B110" s="31"/>
      <c r="F110" s="6"/>
      <c r="G110" s="6"/>
      <c r="H110" s="6"/>
      <c r="I110" s="6"/>
      <c r="J110" s="6"/>
      <c r="K110" s="6"/>
      <c r="Q110" s="6"/>
    </row>
    <row r="111" spans="1:17" ht="13.15">
      <c r="A111" s="30"/>
      <c r="B111" s="31"/>
      <c r="F111" s="6"/>
      <c r="G111" s="6"/>
      <c r="H111" s="6"/>
      <c r="I111" s="6"/>
      <c r="J111" s="6"/>
      <c r="K111" s="6"/>
      <c r="Q111" s="6"/>
    </row>
    <row r="112" spans="1:17" ht="13.15">
      <c r="A112" s="30"/>
      <c r="B112" s="31"/>
      <c r="F112" s="6"/>
      <c r="G112" s="6"/>
      <c r="H112" s="6"/>
      <c r="I112" s="6"/>
      <c r="J112" s="6"/>
      <c r="K112" s="6"/>
      <c r="Q112" s="6"/>
    </row>
    <row r="113" spans="1:17" ht="13.15">
      <c r="A113" s="30"/>
      <c r="B113" s="31"/>
      <c r="F113" s="6"/>
      <c r="G113" s="6"/>
      <c r="H113" s="6"/>
      <c r="I113" s="6"/>
      <c r="J113" s="6"/>
      <c r="K113" s="6"/>
      <c r="Q113" s="6"/>
    </row>
    <row r="114" spans="1:17" ht="13.15">
      <c r="A114" s="30"/>
      <c r="B114" s="31"/>
      <c r="F114" s="6"/>
      <c r="G114" s="6"/>
      <c r="H114" s="6"/>
      <c r="I114" s="6"/>
      <c r="J114" s="6"/>
      <c r="K114" s="6"/>
      <c r="Q114" s="6"/>
    </row>
    <row r="115" spans="1:17" ht="13.15">
      <c r="A115" s="30"/>
      <c r="B115" s="31"/>
      <c r="F115" s="6"/>
      <c r="G115" s="6"/>
      <c r="H115" s="6"/>
      <c r="I115" s="6"/>
      <c r="J115" s="6"/>
      <c r="K115" s="6"/>
      <c r="Q115" s="6"/>
    </row>
    <row r="116" spans="1:17" ht="13.15">
      <c r="A116" s="30"/>
      <c r="B116" s="31"/>
      <c r="F116" s="6"/>
      <c r="G116" s="6"/>
      <c r="H116" s="6"/>
      <c r="I116" s="6"/>
      <c r="J116" s="6"/>
      <c r="K116" s="6"/>
      <c r="Q116" s="6"/>
    </row>
    <row r="117" spans="1:17" ht="13.15">
      <c r="A117" s="30"/>
      <c r="B117" s="31"/>
      <c r="F117" s="6"/>
      <c r="G117" s="6"/>
      <c r="H117" s="6"/>
      <c r="I117" s="6"/>
      <c r="J117" s="6"/>
      <c r="K117" s="6"/>
      <c r="Q117" s="6"/>
    </row>
    <row r="118" spans="1:17" ht="13.15">
      <c r="A118" s="30"/>
      <c r="B118" s="31"/>
      <c r="F118" s="6"/>
      <c r="G118" s="6"/>
      <c r="H118" s="6"/>
      <c r="I118" s="6"/>
      <c r="J118" s="6"/>
      <c r="K118" s="6"/>
      <c r="Q118" s="6"/>
    </row>
    <row r="119" spans="1:17" ht="13.15">
      <c r="A119" s="30"/>
      <c r="B119" s="31"/>
      <c r="F119" s="6"/>
      <c r="G119" s="6"/>
      <c r="H119" s="6"/>
      <c r="I119" s="6"/>
      <c r="J119" s="6"/>
      <c r="K119" s="6"/>
      <c r="Q119" s="6"/>
    </row>
    <row r="120" spans="1:17" ht="13.15">
      <c r="A120" s="30"/>
      <c r="B120" s="31"/>
      <c r="F120" s="6"/>
      <c r="G120" s="6"/>
      <c r="H120" s="6"/>
      <c r="I120" s="6"/>
      <c r="J120" s="6"/>
      <c r="K120" s="6"/>
      <c r="Q120" s="6"/>
    </row>
    <row r="121" spans="1:17" ht="13.15">
      <c r="A121" s="30"/>
      <c r="B121" s="31"/>
      <c r="F121" s="6"/>
      <c r="G121" s="6"/>
      <c r="H121" s="6"/>
      <c r="I121" s="6"/>
      <c r="J121" s="6"/>
      <c r="K121" s="6"/>
      <c r="Q121" s="6"/>
    </row>
    <row r="122" spans="1:17" ht="13.15">
      <c r="A122" s="30"/>
      <c r="B122" s="31"/>
      <c r="F122" s="6"/>
      <c r="G122" s="6"/>
      <c r="H122" s="6"/>
      <c r="I122" s="6"/>
      <c r="J122" s="6"/>
      <c r="K122" s="6"/>
      <c r="Q122" s="6"/>
    </row>
    <row r="123" spans="1:17" ht="13.15">
      <c r="A123" s="30"/>
      <c r="B123" s="31"/>
      <c r="F123" s="6"/>
      <c r="G123" s="6"/>
      <c r="H123" s="6"/>
      <c r="I123" s="6"/>
      <c r="J123" s="6"/>
      <c r="K123" s="6"/>
      <c r="Q123" s="6"/>
    </row>
    <row r="124" spans="1:17" ht="13.15">
      <c r="A124" s="30"/>
      <c r="B124" s="31"/>
      <c r="F124" s="6"/>
      <c r="G124" s="6"/>
      <c r="H124" s="6"/>
      <c r="I124" s="6"/>
      <c r="J124" s="6"/>
      <c r="K124" s="6"/>
      <c r="Q124" s="6"/>
    </row>
    <row r="125" spans="1:17" ht="13.15">
      <c r="A125" s="30"/>
      <c r="B125" s="31"/>
      <c r="F125" s="6"/>
      <c r="G125" s="6"/>
      <c r="H125" s="6"/>
      <c r="I125" s="6"/>
      <c r="J125" s="6"/>
      <c r="K125" s="6"/>
      <c r="Q125" s="6"/>
    </row>
    <row r="126" spans="1:17" ht="13.15">
      <c r="A126" s="30"/>
      <c r="B126" s="31"/>
      <c r="F126" s="6"/>
      <c r="G126" s="6"/>
      <c r="H126" s="6"/>
      <c r="I126" s="6"/>
      <c r="J126" s="6"/>
      <c r="K126" s="6"/>
      <c r="Q126" s="6"/>
    </row>
    <row r="127" spans="1:17" ht="13.15">
      <c r="A127" s="30"/>
      <c r="B127" s="31"/>
      <c r="F127" s="6"/>
      <c r="G127" s="6"/>
      <c r="H127" s="6"/>
      <c r="I127" s="6"/>
      <c r="J127" s="6"/>
      <c r="K127" s="6"/>
      <c r="Q127" s="6"/>
    </row>
    <row r="128" spans="1:17" ht="13.15">
      <c r="A128" s="30"/>
      <c r="B128" s="31"/>
      <c r="F128" s="6"/>
      <c r="G128" s="6"/>
      <c r="H128" s="6"/>
      <c r="I128" s="6"/>
      <c r="J128" s="6"/>
      <c r="K128" s="6"/>
      <c r="Q128" s="6"/>
    </row>
    <row r="129" spans="1:17" ht="13.15">
      <c r="A129" s="30"/>
      <c r="B129" s="31"/>
      <c r="F129" s="6"/>
      <c r="G129" s="6"/>
      <c r="H129" s="6"/>
      <c r="I129" s="6"/>
      <c r="J129" s="6"/>
      <c r="K129" s="6"/>
      <c r="Q129" s="6"/>
    </row>
    <row r="130" spans="1:17" ht="13.15">
      <c r="A130" s="30"/>
      <c r="B130" s="31"/>
      <c r="F130" s="6"/>
      <c r="G130" s="6"/>
      <c r="H130" s="6"/>
      <c r="I130" s="6"/>
      <c r="J130" s="6"/>
      <c r="K130" s="6"/>
      <c r="Q130" s="6"/>
    </row>
    <row r="131" spans="1:17" ht="13.15">
      <c r="A131" s="30"/>
      <c r="B131" s="31"/>
      <c r="F131" s="6"/>
      <c r="G131" s="6"/>
      <c r="H131" s="6"/>
      <c r="I131" s="6"/>
      <c r="J131" s="6"/>
      <c r="K131" s="6"/>
      <c r="Q131" s="6"/>
    </row>
    <row r="132" spans="1:17" ht="13.15">
      <c r="A132" s="30"/>
      <c r="B132" s="31"/>
      <c r="F132" s="6"/>
      <c r="G132" s="6"/>
      <c r="H132" s="6"/>
      <c r="I132" s="6"/>
      <c r="J132" s="6"/>
      <c r="K132" s="6"/>
      <c r="Q132" s="6"/>
    </row>
    <row r="133" spans="1:17" ht="13.15">
      <c r="A133" s="30"/>
      <c r="B133" s="31"/>
      <c r="F133" s="6"/>
      <c r="G133" s="6"/>
      <c r="H133" s="6"/>
      <c r="I133" s="6"/>
      <c r="J133" s="6"/>
      <c r="K133" s="6"/>
      <c r="Q133" s="6"/>
    </row>
    <row r="134" spans="1:17" ht="13.15">
      <c r="A134" s="30"/>
      <c r="B134" s="31"/>
      <c r="F134" s="6"/>
      <c r="G134" s="6"/>
      <c r="H134" s="6"/>
      <c r="I134" s="6"/>
      <c r="J134" s="6"/>
      <c r="K134" s="6"/>
      <c r="Q134" s="6"/>
    </row>
    <row r="135" spans="1:17" ht="13.15">
      <c r="A135" s="30"/>
      <c r="B135" s="31"/>
      <c r="F135" s="6"/>
      <c r="G135" s="6"/>
      <c r="H135" s="6"/>
      <c r="I135" s="6"/>
      <c r="J135" s="6"/>
      <c r="K135" s="6"/>
      <c r="Q135" s="6"/>
    </row>
    <row r="136" spans="1:17" ht="13.15">
      <c r="A136" s="30"/>
      <c r="B136" s="31"/>
      <c r="F136" s="6"/>
      <c r="G136" s="6"/>
      <c r="H136" s="6"/>
      <c r="I136" s="6"/>
      <c r="J136" s="6"/>
      <c r="K136" s="6"/>
      <c r="Q136" s="6"/>
    </row>
    <row r="137" spans="1:17" ht="13.15">
      <c r="A137" s="30"/>
      <c r="B137" s="31"/>
      <c r="F137" s="6"/>
      <c r="G137" s="6"/>
      <c r="H137" s="6"/>
      <c r="I137" s="6"/>
      <c r="J137" s="6"/>
      <c r="K137" s="6"/>
      <c r="Q137" s="6"/>
    </row>
    <row r="138" spans="1:17" ht="13.15">
      <c r="A138" s="30"/>
      <c r="B138" s="31"/>
      <c r="F138" s="6"/>
      <c r="G138" s="6"/>
      <c r="H138" s="6"/>
      <c r="I138" s="6"/>
      <c r="J138" s="6"/>
      <c r="K138" s="6"/>
      <c r="Q138" s="6"/>
    </row>
    <row r="139" spans="1:17" ht="13.15">
      <c r="A139" s="30"/>
      <c r="B139" s="31"/>
      <c r="F139" s="6"/>
      <c r="G139" s="6"/>
      <c r="H139" s="6"/>
      <c r="I139" s="6"/>
      <c r="J139" s="6"/>
      <c r="K139" s="6"/>
      <c r="Q139" s="6"/>
    </row>
    <row r="140" spans="1:17" ht="13.15">
      <c r="A140" s="30"/>
      <c r="B140" s="31"/>
      <c r="F140" s="6"/>
      <c r="G140" s="6"/>
      <c r="H140" s="6"/>
      <c r="I140" s="6"/>
      <c r="J140" s="6"/>
      <c r="K140" s="6"/>
      <c r="Q140" s="6"/>
    </row>
    <row r="141" spans="1:17" ht="13.15">
      <c r="A141" s="30"/>
      <c r="B141" s="31"/>
      <c r="F141" s="6"/>
      <c r="G141" s="6"/>
      <c r="H141" s="6"/>
      <c r="I141" s="6"/>
      <c r="J141" s="6"/>
      <c r="K141" s="6"/>
      <c r="Q141" s="6"/>
    </row>
    <row r="142" spans="1:17" ht="13.15">
      <c r="A142" s="30"/>
      <c r="B142" s="31"/>
      <c r="F142" s="6"/>
      <c r="G142" s="6"/>
      <c r="H142" s="6"/>
      <c r="I142" s="6"/>
      <c r="J142" s="6"/>
      <c r="K142" s="6"/>
      <c r="Q142" s="6"/>
    </row>
    <row r="143" spans="1:17" ht="13.15">
      <c r="A143" s="30"/>
      <c r="B143" s="31"/>
      <c r="F143" s="6"/>
      <c r="G143" s="6"/>
      <c r="H143" s="6"/>
      <c r="I143" s="6"/>
      <c r="J143" s="6"/>
      <c r="K143" s="6"/>
      <c r="Q143" s="6"/>
    </row>
    <row r="144" spans="1:17" ht="13.15">
      <c r="A144" s="30"/>
      <c r="B144" s="31"/>
      <c r="F144" s="6"/>
      <c r="G144" s="6"/>
      <c r="H144" s="6"/>
      <c r="I144" s="6"/>
      <c r="J144" s="6"/>
      <c r="K144" s="6"/>
      <c r="Q144" s="6"/>
    </row>
    <row r="145" spans="1:17" ht="13.15">
      <c r="A145" s="30"/>
      <c r="B145" s="31"/>
      <c r="F145" s="6"/>
      <c r="G145" s="6"/>
      <c r="H145" s="6"/>
      <c r="I145" s="6"/>
      <c r="J145" s="6"/>
      <c r="K145" s="6"/>
      <c r="Q145" s="6"/>
    </row>
    <row r="146" spans="1:17" ht="13.15">
      <c r="A146" s="30"/>
      <c r="B146" s="31"/>
      <c r="F146" s="6"/>
      <c r="G146" s="6"/>
      <c r="H146" s="6"/>
      <c r="I146" s="6"/>
      <c r="J146" s="6"/>
      <c r="K146" s="6"/>
      <c r="Q146" s="6"/>
    </row>
    <row r="147" spans="1:17" ht="13.15">
      <c r="A147" s="30"/>
      <c r="B147" s="31"/>
      <c r="F147" s="6"/>
      <c r="G147" s="6"/>
      <c r="H147" s="6"/>
      <c r="I147" s="6"/>
      <c r="J147" s="6"/>
      <c r="K147" s="6"/>
      <c r="Q147" s="6"/>
    </row>
    <row r="148" spans="1:17" ht="13.15">
      <c r="A148" s="30"/>
      <c r="B148" s="31"/>
      <c r="F148" s="6"/>
      <c r="G148" s="6"/>
      <c r="H148" s="6"/>
      <c r="I148" s="6"/>
      <c r="J148" s="6"/>
      <c r="K148" s="6"/>
      <c r="Q148" s="6"/>
    </row>
    <row r="149" spans="1:17" ht="13.15">
      <c r="A149" s="30"/>
      <c r="B149" s="31"/>
      <c r="F149" s="6"/>
      <c r="G149" s="6"/>
      <c r="H149" s="6"/>
      <c r="I149" s="6"/>
      <c r="J149" s="6"/>
      <c r="K149" s="6"/>
      <c r="Q149" s="6"/>
    </row>
    <row r="150" spans="1:17" ht="13.15">
      <c r="A150" s="30"/>
      <c r="B150" s="31"/>
      <c r="F150" s="6"/>
      <c r="G150" s="6"/>
      <c r="H150" s="6"/>
      <c r="I150" s="6"/>
      <c r="J150" s="6"/>
      <c r="K150" s="6"/>
      <c r="Q150" s="6"/>
    </row>
    <row r="151" spans="1:17" ht="13.15">
      <c r="A151" s="30"/>
      <c r="B151" s="31"/>
      <c r="F151" s="6"/>
      <c r="G151" s="6"/>
      <c r="H151" s="6"/>
      <c r="I151" s="6"/>
      <c r="J151" s="6"/>
      <c r="K151" s="6"/>
      <c r="Q151" s="6"/>
    </row>
    <row r="152" spans="1:17" ht="13.15">
      <c r="A152" s="30"/>
      <c r="B152" s="31"/>
      <c r="F152" s="6"/>
      <c r="G152" s="6"/>
      <c r="H152" s="6"/>
      <c r="I152" s="6"/>
      <c r="J152" s="6"/>
      <c r="K152" s="6"/>
      <c r="Q152" s="6"/>
    </row>
    <row r="153" spans="1:17" ht="13.15">
      <c r="A153" s="30"/>
      <c r="B153" s="31"/>
      <c r="F153" s="6"/>
      <c r="G153" s="6"/>
      <c r="H153" s="6"/>
      <c r="I153" s="6"/>
      <c r="J153" s="6"/>
      <c r="K153" s="6"/>
      <c r="Q153" s="6"/>
    </row>
    <row r="154" spans="1:17" ht="13.15">
      <c r="A154" s="30"/>
      <c r="B154" s="31"/>
      <c r="F154" s="6"/>
      <c r="G154" s="6"/>
      <c r="H154" s="6"/>
      <c r="I154" s="6"/>
      <c r="J154" s="6"/>
      <c r="K154" s="6"/>
      <c r="Q154" s="6"/>
    </row>
    <row r="155" spans="1:17" ht="13.15">
      <c r="A155" s="30"/>
      <c r="B155" s="31"/>
      <c r="F155" s="6"/>
      <c r="G155" s="6"/>
      <c r="H155" s="6"/>
      <c r="I155" s="6"/>
      <c r="J155" s="6"/>
      <c r="K155" s="6"/>
      <c r="Q155" s="6"/>
    </row>
    <row r="156" spans="1:17" ht="13.15">
      <c r="A156" s="30"/>
      <c r="B156" s="31"/>
      <c r="F156" s="6"/>
      <c r="G156" s="6"/>
      <c r="H156" s="6"/>
      <c r="I156" s="6"/>
      <c r="J156" s="6"/>
      <c r="K156" s="6"/>
      <c r="Q156" s="6"/>
    </row>
    <row r="157" spans="1:17" ht="13.15">
      <c r="A157" s="30"/>
      <c r="B157" s="31"/>
      <c r="F157" s="6"/>
      <c r="G157" s="6"/>
      <c r="H157" s="6"/>
      <c r="I157" s="6"/>
      <c r="J157" s="6"/>
      <c r="K157" s="6"/>
      <c r="Q157" s="6"/>
    </row>
    <row r="158" spans="1:17" ht="13.15">
      <c r="A158" s="30"/>
      <c r="B158" s="31"/>
      <c r="F158" s="6"/>
      <c r="G158" s="6"/>
      <c r="H158" s="6"/>
      <c r="I158" s="6"/>
      <c r="J158" s="6"/>
      <c r="K158" s="6"/>
      <c r="Q158" s="6"/>
    </row>
    <row r="159" spans="1:17" ht="13.15">
      <c r="A159" s="30"/>
      <c r="B159" s="31"/>
      <c r="F159" s="6"/>
      <c r="G159" s="6"/>
      <c r="H159" s="6"/>
      <c r="I159" s="6"/>
      <c r="J159" s="6"/>
      <c r="K159" s="6"/>
      <c r="Q159" s="6"/>
    </row>
    <row r="160" spans="1:17" ht="13.15">
      <c r="A160" s="30"/>
      <c r="B160" s="31"/>
      <c r="F160" s="6"/>
      <c r="G160" s="6"/>
      <c r="H160" s="6"/>
      <c r="I160" s="6"/>
      <c r="J160" s="6"/>
      <c r="K160" s="6"/>
      <c r="Q160" s="6"/>
    </row>
    <row r="161" spans="1:17" ht="13.15">
      <c r="A161" s="30"/>
      <c r="B161" s="31"/>
      <c r="F161" s="6"/>
      <c r="G161" s="6"/>
      <c r="H161" s="6"/>
      <c r="I161" s="6"/>
      <c r="J161" s="6"/>
      <c r="K161" s="6"/>
      <c r="Q161" s="6"/>
    </row>
    <row r="162" spans="1:17" ht="13.15">
      <c r="A162" s="30"/>
      <c r="B162" s="31"/>
      <c r="F162" s="6"/>
      <c r="G162" s="6"/>
      <c r="H162" s="6"/>
      <c r="I162" s="6"/>
      <c r="J162" s="6"/>
      <c r="K162" s="6"/>
      <c r="Q162" s="6"/>
    </row>
    <row r="163" spans="1:17" ht="13.15">
      <c r="A163" s="30"/>
      <c r="B163" s="31"/>
      <c r="F163" s="6"/>
      <c r="G163" s="6"/>
      <c r="H163" s="6"/>
      <c r="I163" s="6"/>
      <c r="J163" s="6"/>
      <c r="K163" s="6"/>
      <c r="Q163" s="6"/>
    </row>
    <row r="164" spans="1:17" ht="13.15">
      <c r="A164" s="30"/>
      <c r="B164" s="31"/>
      <c r="F164" s="6"/>
      <c r="G164" s="6"/>
      <c r="H164" s="6"/>
      <c r="I164" s="6"/>
      <c r="J164" s="6"/>
      <c r="K164" s="6"/>
      <c r="Q164" s="6"/>
    </row>
    <row r="165" spans="1:17" ht="13.15">
      <c r="A165" s="30"/>
      <c r="B165" s="31"/>
      <c r="F165" s="6"/>
      <c r="G165" s="6"/>
      <c r="H165" s="6"/>
      <c r="I165" s="6"/>
      <c r="J165" s="6"/>
      <c r="K165" s="6"/>
      <c r="Q165" s="6"/>
    </row>
    <row r="166" spans="1:17" ht="13.15">
      <c r="A166" s="30"/>
      <c r="B166" s="31"/>
      <c r="F166" s="6"/>
      <c r="G166" s="6"/>
      <c r="H166" s="6"/>
      <c r="I166" s="6"/>
      <c r="J166" s="6"/>
      <c r="K166" s="6"/>
      <c r="Q166" s="6"/>
    </row>
    <row r="167" spans="1:17" ht="13.15">
      <c r="A167" s="30"/>
      <c r="B167" s="31"/>
      <c r="F167" s="6"/>
      <c r="G167" s="6"/>
      <c r="H167" s="6"/>
      <c r="I167" s="6"/>
      <c r="J167" s="6"/>
      <c r="K167" s="6"/>
      <c r="Q167" s="6"/>
    </row>
    <row r="168" spans="1:17" ht="13.15">
      <c r="A168" s="30"/>
      <c r="B168" s="31"/>
      <c r="F168" s="6"/>
      <c r="G168" s="6"/>
      <c r="H168" s="6"/>
      <c r="I168" s="6"/>
      <c r="J168" s="6"/>
      <c r="K168" s="6"/>
      <c r="Q168" s="6"/>
    </row>
    <row r="169" spans="1:17" ht="13.15">
      <c r="A169" s="30"/>
      <c r="B169" s="31"/>
      <c r="F169" s="6"/>
      <c r="G169" s="6"/>
      <c r="H169" s="6"/>
      <c r="I169" s="6"/>
      <c r="J169" s="6"/>
      <c r="K169" s="6"/>
      <c r="Q169" s="6"/>
    </row>
    <row r="170" spans="1:17" ht="13.15">
      <c r="A170" s="30"/>
      <c r="B170" s="31"/>
      <c r="F170" s="6"/>
      <c r="G170" s="6"/>
      <c r="H170" s="6"/>
      <c r="I170" s="6"/>
      <c r="J170" s="6"/>
      <c r="K170" s="6"/>
      <c r="Q170" s="6"/>
    </row>
    <row r="171" spans="1:17" ht="13.15">
      <c r="A171" s="30"/>
      <c r="B171" s="31"/>
      <c r="F171" s="6"/>
      <c r="G171" s="6"/>
      <c r="H171" s="6"/>
      <c r="I171" s="6"/>
      <c r="J171" s="6"/>
      <c r="K171" s="6"/>
      <c r="Q171" s="6"/>
    </row>
    <row r="172" spans="1:17" ht="13.15">
      <c r="A172" s="30"/>
      <c r="B172" s="31"/>
      <c r="F172" s="6"/>
      <c r="G172" s="6"/>
      <c r="H172" s="6"/>
      <c r="I172" s="6"/>
      <c r="J172" s="6"/>
      <c r="K172" s="6"/>
      <c r="Q172" s="6"/>
    </row>
    <row r="173" spans="1:17" ht="13.15">
      <c r="A173" s="30"/>
      <c r="B173" s="31"/>
      <c r="F173" s="6"/>
      <c r="G173" s="6"/>
      <c r="H173" s="6"/>
      <c r="I173" s="6"/>
      <c r="J173" s="6"/>
      <c r="K173" s="6"/>
      <c r="Q173" s="6"/>
    </row>
    <row r="174" spans="1:17" ht="13.15">
      <c r="A174" s="30"/>
      <c r="B174" s="31"/>
      <c r="F174" s="6"/>
      <c r="G174" s="6"/>
      <c r="H174" s="6"/>
      <c r="I174" s="6"/>
      <c r="J174" s="6"/>
      <c r="K174" s="6"/>
      <c r="Q174" s="6"/>
    </row>
    <row r="175" spans="1:17" ht="13.15">
      <c r="A175" s="30"/>
      <c r="B175" s="31"/>
      <c r="F175" s="6"/>
      <c r="G175" s="6"/>
      <c r="H175" s="6"/>
      <c r="I175" s="6"/>
      <c r="J175" s="6"/>
      <c r="K175" s="6"/>
      <c r="Q175" s="6"/>
    </row>
    <row r="176" spans="1:17" ht="13.15">
      <c r="A176" s="30"/>
      <c r="B176" s="31"/>
      <c r="F176" s="6"/>
      <c r="G176" s="6"/>
      <c r="H176" s="6"/>
      <c r="I176" s="6"/>
      <c r="J176" s="6"/>
      <c r="K176" s="6"/>
      <c r="Q176" s="6"/>
    </row>
    <row r="177" spans="1:17" ht="13.15">
      <c r="A177" s="30"/>
      <c r="B177" s="31"/>
      <c r="F177" s="6"/>
      <c r="G177" s="6"/>
      <c r="H177" s="6"/>
      <c r="I177" s="6"/>
      <c r="J177" s="6"/>
      <c r="K177" s="6"/>
      <c r="Q177" s="6"/>
    </row>
    <row r="178" spans="1:17" ht="13.15">
      <c r="A178" s="30"/>
      <c r="B178" s="31"/>
      <c r="F178" s="6"/>
      <c r="G178" s="6"/>
      <c r="H178" s="6"/>
      <c r="I178" s="6"/>
      <c r="J178" s="6"/>
      <c r="K178" s="6"/>
      <c r="Q178" s="6"/>
    </row>
    <row r="179" spans="1:17" ht="13.15">
      <c r="A179" s="30"/>
      <c r="B179" s="31"/>
      <c r="F179" s="6"/>
      <c r="G179" s="6"/>
      <c r="H179" s="6"/>
      <c r="I179" s="6"/>
      <c r="J179" s="6"/>
      <c r="K179" s="6"/>
      <c r="Q179" s="6"/>
    </row>
    <row r="180" spans="1:17" ht="13.15">
      <c r="A180" s="30"/>
      <c r="B180" s="31"/>
      <c r="F180" s="6"/>
      <c r="G180" s="6"/>
      <c r="H180" s="6"/>
      <c r="I180" s="6"/>
      <c r="J180" s="6"/>
      <c r="K180" s="6"/>
      <c r="Q180" s="6"/>
    </row>
    <row r="181" spans="1:17" ht="13.15">
      <c r="A181" s="30"/>
      <c r="B181" s="31"/>
      <c r="F181" s="6"/>
      <c r="G181" s="6"/>
      <c r="H181" s="6"/>
      <c r="I181" s="6"/>
      <c r="J181" s="6"/>
      <c r="K181" s="6"/>
      <c r="Q181" s="6"/>
    </row>
    <row r="182" spans="1:17" ht="13.15">
      <c r="A182" s="30"/>
      <c r="B182" s="31"/>
      <c r="F182" s="6"/>
      <c r="G182" s="6"/>
      <c r="H182" s="6"/>
      <c r="I182" s="6"/>
      <c r="J182" s="6"/>
      <c r="K182" s="6"/>
      <c r="Q182" s="6"/>
    </row>
    <row r="183" spans="1:17" ht="13.15">
      <c r="A183" s="30"/>
      <c r="B183" s="31"/>
      <c r="F183" s="6"/>
      <c r="G183" s="6"/>
      <c r="H183" s="6"/>
      <c r="I183" s="6"/>
      <c r="J183" s="6"/>
      <c r="K183" s="6"/>
      <c r="Q183" s="6"/>
    </row>
    <row r="184" spans="1:17" ht="13.15">
      <c r="A184" s="30"/>
      <c r="B184" s="31"/>
      <c r="F184" s="6"/>
      <c r="G184" s="6"/>
      <c r="H184" s="6"/>
      <c r="I184" s="6"/>
      <c r="J184" s="6"/>
      <c r="K184" s="6"/>
      <c r="Q184" s="6"/>
    </row>
    <row r="185" spans="1:17" ht="13.15">
      <c r="A185" s="30"/>
      <c r="B185" s="31"/>
      <c r="F185" s="6"/>
      <c r="G185" s="6"/>
      <c r="H185" s="6"/>
      <c r="I185" s="6"/>
      <c r="J185" s="6"/>
      <c r="K185" s="6"/>
      <c r="Q185" s="6"/>
    </row>
    <row r="186" spans="1:17" ht="13.15">
      <c r="A186" s="30"/>
      <c r="B186" s="31"/>
      <c r="F186" s="6"/>
      <c r="G186" s="6"/>
      <c r="H186" s="6"/>
      <c r="I186" s="6"/>
      <c r="J186" s="6"/>
      <c r="K186" s="6"/>
      <c r="Q186" s="6"/>
    </row>
    <row r="187" spans="1:17" ht="13.15">
      <c r="A187" s="30"/>
      <c r="B187" s="31"/>
      <c r="F187" s="6"/>
      <c r="G187" s="6"/>
      <c r="H187" s="6"/>
      <c r="I187" s="6"/>
      <c r="J187" s="6"/>
      <c r="K187" s="6"/>
      <c r="Q187" s="6"/>
    </row>
    <row r="188" spans="1:17" ht="13.15">
      <c r="A188" s="30"/>
      <c r="B188" s="31"/>
      <c r="F188" s="6"/>
      <c r="G188" s="6"/>
      <c r="H188" s="6"/>
      <c r="I188" s="6"/>
      <c r="J188" s="6"/>
      <c r="K188" s="6"/>
      <c r="Q188" s="6"/>
    </row>
    <row r="189" spans="1:17" ht="13.15">
      <c r="A189" s="30"/>
      <c r="B189" s="31"/>
      <c r="F189" s="6"/>
      <c r="G189" s="6"/>
      <c r="H189" s="6"/>
      <c r="I189" s="6"/>
      <c r="J189" s="6"/>
      <c r="K189" s="6"/>
      <c r="Q189" s="6"/>
    </row>
    <row r="190" spans="1:17" ht="13.15">
      <c r="A190" s="30"/>
      <c r="B190" s="31"/>
      <c r="F190" s="6"/>
      <c r="G190" s="6"/>
      <c r="H190" s="6"/>
      <c r="I190" s="6"/>
      <c r="J190" s="6"/>
      <c r="K190" s="6"/>
      <c r="Q190" s="6"/>
    </row>
    <row r="191" spans="1:17" ht="13.15">
      <c r="A191" s="30"/>
      <c r="B191" s="31"/>
      <c r="F191" s="6"/>
      <c r="G191" s="6"/>
      <c r="H191" s="6"/>
      <c r="I191" s="6"/>
      <c r="J191" s="6"/>
      <c r="K191" s="6"/>
      <c r="Q191" s="6"/>
    </row>
    <row r="192" spans="1:17" ht="13.15">
      <c r="A192" s="30"/>
      <c r="B192" s="31"/>
      <c r="F192" s="6"/>
      <c r="G192" s="6"/>
      <c r="H192" s="6"/>
      <c r="I192" s="6"/>
      <c r="J192" s="6"/>
      <c r="K192" s="6"/>
      <c r="Q192" s="6"/>
    </row>
    <row r="193" spans="1:17" ht="13.15">
      <c r="A193" s="30"/>
      <c r="B193" s="31"/>
      <c r="F193" s="6"/>
      <c r="G193" s="6"/>
      <c r="H193" s="6"/>
      <c r="I193" s="6"/>
      <c r="J193" s="6"/>
      <c r="K193" s="6"/>
      <c r="Q193" s="6"/>
    </row>
    <row r="194" spans="1:17" ht="13.15">
      <c r="A194" s="30"/>
      <c r="B194" s="31"/>
      <c r="F194" s="6"/>
      <c r="G194" s="6"/>
      <c r="H194" s="6"/>
      <c r="I194" s="6"/>
      <c r="J194" s="6"/>
      <c r="K194" s="6"/>
      <c r="Q194" s="6"/>
    </row>
    <row r="195" spans="1:17" ht="13.15">
      <c r="A195" s="30"/>
      <c r="B195" s="31"/>
      <c r="F195" s="6"/>
      <c r="G195" s="6"/>
      <c r="H195" s="6"/>
      <c r="I195" s="6"/>
      <c r="J195" s="6"/>
      <c r="K195" s="6"/>
      <c r="Q195" s="6"/>
    </row>
    <row r="196" spans="1:17" ht="13.15">
      <c r="A196" s="30"/>
      <c r="B196" s="31"/>
      <c r="F196" s="6"/>
      <c r="G196" s="6"/>
      <c r="H196" s="6"/>
      <c r="I196" s="6"/>
      <c r="J196" s="6"/>
      <c r="K196" s="6"/>
      <c r="Q196" s="6"/>
    </row>
    <row r="197" spans="1:17" ht="13.15">
      <c r="A197" s="30"/>
      <c r="B197" s="31"/>
      <c r="F197" s="6"/>
      <c r="G197" s="6"/>
      <c r="H197" s="6"/>
      <c r="I197" s="6"/>
      <c r="J197" s="6"/>
      <c r="K197" s="6"/>
      <c r="Q197" s="6"/>
    </row>
    <row r="198" spans="1:17" ht="13.15">
      <c r="A198" s="30"/>
      <c r="B198" s="31"/>
      <c r="F198" s="6"/>
      <c r="G198" s="6"/>
      <c r="H198" s="6"/>
      <c r="I198" s="6"/>
      <c r="J198" s="6"/>
      <c r="K198" s="6"/>
      <c r="Q198" s="6"/>
    </row>
    <row r="199" spans="1:17" ht="13.15">
      <c r="A199" s="30"/>
      <c r="B199" s="31"/>
      <c r="F199" s="6"/>
      <c r="G199" s="6"/>
      <c r="H199" s="6"/>
      <c r="I199" s="6"/>
      <c r="J199" s="6"/>
      <c r="K199" s="6"/>
      <c r="Q199" s="6"/>
    </row>
    <row r="200" spans="1:17" ht="13.15">
      <c r="A200" s="30"/>
      <c r="B200" s="31"/>
      <c r="F200" s="6"/>
      <c r="G200" s="6"/>
      <c r="H200" s="6"/>
      <c r="I200" s="6"/>
      <c r="J200" s="6"/>
      <c r="K200" s="6"/>
      <c r="Q200" s="6"/>
    </row>
    <row r="201" spans="1:17" ht="13.15">
      <c r="A201" s="30"/>
      <c r="B201" s="31"/>
      <c r="F201" s="6"/>
      <c r="G201" s="6"/>
      <c r="H201" s="6"/>
      <c r="I201" s="6"/>
      <c r="J201" s="6"/>
      <c r="K201" s="6"/>
      <c r="Q201" s="6"/>
    </row>
    <row r="202" spans="1:17" ht="13.15">
      <c r="A202" s="30"/>
      <c r="B202" s="31"/>
      <c r="F202" s="6"/>
      <c r="G202" s="6"/>
      <c r="H202" s="6"/>
      <c r="I202" s="6"/>
      <c r="J202" s="6"/>
      <c r="K202" s="6"/>
      <c r="Q202" s="6"/>
    </row>
    <row r="203" spans="1:17" ht="13.15">
      <c r="A203" s="30"/>
      <c r="B203" s="31"/>
      <c r="F203" s="6"/>
      <c r="G203" s="6"/>
      <c r="H203" s="6"/>
      <c r="I203" s="6"/>
      <c r="J203" s="6"/>
      <c r="K203" s="6"/>
      <c r="Q203" s="6"/>
    </row>
    <row r="204" spans="1:17" ht="13.15">
      <c r="A204" s="30"/>
      <c r="B204" s="31"/>
      <c r="F204" s="6"/>
      <c r="G204" s="6"/>
      <c r="H204" s="6"/>
      <c r="I204" s="6"/>
      <c r="J204" s="6"/>
      <c r="K204" s="6"/>
      <c r="Q204" s="6"/>
    </row>
    <row r="205" spans="1:17" ht="13.15">
      <c r="A205" s="30"/>
      <c r="B205" s="31"/>
      <c r="F205" s="6"/>
      <c r="G205" s="6"/>
      <c r="H205" s="6"/>
      <c r="I205" s="6"/>
      <c r="J205" s="6"/>
      <c r="K205" s="6"/>
      <c r="Q205" s="6"/>
    </row>
    <row r="206" spans="1:17" ht="13.15">
      <c r="A206" s="30"/>
      <c r="B206" s="31"/>
      <c r="F206" s="6"/>
      <c r="G206" s="6"/>
      <c r="H206" s="6"/>
      <c r="I206" s="6"/>
      <c r="J206" s="6"/>
      <c r="K206" s="6"/>
      <c r="Q206" s="6"/>
    </row>
    <row r="207" spans="1:17" ht="13.15">
      <c r="A207" s="30"/>
      <c r="B207" s="31"/>
      <c r="F207" s="6"/>
      <c r="G207" s="6"/>
      <c r="H207" s="6"/>
      <c r="I207" s="6"/>
      <c r="J207" s="6"/>
      <c r="K207" s="6"/>
      <c r="Q207" s="6"/>
    </row>
    <row r="208" spans="1:17" ht="13.15">
      <c r="A208" s="30"/>
      <c r="B208" s="31"/>
      <c r="F208" s="6"/>
      <c r="G208" s="6"/>
      <c r="H208" s="6"/>
      <c r="I208" s="6"/>
      <c r="J208" s="6"/>
      <c r="K208" s="6"/>
      <c r="Q208" s="6"/>
    </row>
    <row r="209" spans="1:17" ht="13.15">
      <c r="A209" s="30"/>
      <c r="B209" s="31"/>
      <c r="F209" s="6"/>
      <c r="G209" s="6"/>
      <c r="H209" s="6"/>
      <c r="I209" s="6"/>
      <c r="J209" s="6"/>
      <c r="K209" s="6"/>
      <c r="Q209" s="6"/>
    </row>
    <row r="210" spans="1:17" ht="13.15">
      <c r="A210" s="30"/>
      <c r="B210" s="31"/>
      <c r="F210" s="6"/>
      <c r="G210" s="6"/>
      <c r="H210" s="6"/>
      <c r="I210" s="6"/>
      <c r="J210" s="6"/>
      <c r="K210" s="6"/>
      <c r="Q210" s="6"/>
    </row>
    <row r="211" spans="1:17" ht="13.15">
      <c r="A211" s="30"/>
      <c r="B211" s="31"/>
      <c r="F211" s="6"/>
      <c r="G211" s="6"/>
      <c r="H211" s="6"/>
      <c r="I211" s="6"/>
      <c r="J211" s="6"/>
      <c r="K211" s="6"/>
      <c r="Q211" s="6"/>
    </row>
    <row r="212" spans="1:17" ht="13.15">
      <c r="A212" s="30"/>
      <c r="B212" s="31"/>
      <c r="F212" s="6"/>
      <c r="G212" s="6"/>
      <c r="H212" s="6"/>
      <c r="I212" s="6"/>
      <c r="J212" s="6"/>
      <c r="K212" s="6"/>
      <c r="Q212" s="6"/>
    </row>
    <row r="213" spans="1:17" ht="13.15">
      <c r="A213" s="30"/>
      <c r="B213" s="31"/>
      <c r="F213" s="6"/>
      <c r="G213" s="6"/>
      <c r="H213" s="6"/>
      <c r="I213" s="6"/>
      <c r="J213" s="6"/>
      <c r="K213" s="6"/>
      <c r="Q213" s="6"/>
    </row>
    <row r="214" spans="1:17" ht="13.15">
      <c r="A214" s="30"/>
      <c r="B214" s="31"/>
      <c r="F214" s="6"/>
      <c r="G214" s="6"/>
      <c r="H214" s="6"/>
      <c r="I214" s="6"/>
      <c r="J214" s="6"/>
      <c r="K214" s="6"/>
      <c r="Q214" s="6"/>
    </row>
    <row r="215" spans="1:17" ht="13.15">
      <c r="A215" s="30"/>
      <c r="B215" s="31"/>
      <c r="F215" s="6"/>
      <c r="G215" s="6"/>
      <c r="H215" s="6"/>
      <c r="I215" s="6"/>
      <c r="J215" s="6"/>
      <c r="K215" s="6"/>
      <c r="Q215" s="6"/>
    </row>
    <row r="216" spans="1:17" ht="13.15">
      <c r="A216" s="30"/>
      <c r="B216" s="31"/>
      <c r="F216" s="6"/>
      <c r="G216" s="6"/>
      <c r="H216" s="6"/>
      <c r="I216" s="6"/>
      <c r="J216" s="6"/>
      <c r="K216" s="6"/>
      <c r="Q216" s="6"/>
    </row>
    <row r="217" spans="1:17" ht="13.15">
      <c r="A217" s="30"/>
      <c r="B217" s="31"/>
      <c r="F217" s="6"/>
      <c r="G217" s="6"/>
      <c r="H217" s="6"/>
      <c r="I217" s="6"/>
      <c r="J217" s="6"/>
      <c r="K217" s="6"/>
      <c r="Q217" s="6"/>
    </row>
    <row r="218" spans="1:17" ht="13.15">
      <c r="A218" s="30"/>
      <c r="B218" s="31"/>
      <c r="F218" s="6"/>
      <c r="G218" s="6"/>
      <c r="H218" s="6"/>
      <c r="I218" s="6"/>
      <c r="J218" s="6"/>
      <c r="K218" s="6"/>
      <c r="Q218" s="6"/>
    </row>
    <row r="219" spans="1:17" ht="13.15">
      <c r="A219" s="30"/>
      <c r="B219" s="31"/>
      <c r="F219" s="6"/>
      <c r="G219" s="6"/>
      <c r="H219" s="6"/>
      <c r="I219" s="6"/>
      <c r="J219" s="6"/>
      <c r="K219" s="6"/>
      <c r="Q219" s="6"/>
    </row>
    <row r="220" spans="1:17" ht="13.15">
      <c r="A220" s="30"/>
      <c r="B220" s="31"/>
      <c r="F220" s="6"/>
      <c r="G220" s="6"/>
      <c r="H220" s="6"/>
      <c r="I220" s="6"/>
      <c r="J220" s="6"/>
      <c r="K220" s="6"/>
      <c r="Q220" s="6"/>
    </row>
    <row r="221" spans="1:17" ht="13.15">
      <c r="A221" s="30"/>
      <c r="B221" s="31"/>
      <c r="F221" s="6"/>
      <c r="G221" s="6"/>
      <c r="H221" s="6"/>
      <c r="I221" s="6"/>
      <c r="J221" s="6"/>
      <c r="K221" s="6"/>
      <c r="Q221" s="6"/>
    </row>
    <row r="222" spans="1:17" ht="13.15">
      <c r="A222" s="30"/>
      <c r="B222" s="31"/>
      <c r="F222" s="6"/>
      <c r="G222" s="6"/>
      <c r="H222" s="6"/>
      <c r="I222" s="6"/>
      <c r="J222" s="6"/>
      <c r="K222" s="6"/>
      <c r="Q222" s="6"/>
    </row>
    <row r="223" spans="1:17" ht="13.15">
      <c r="A223" s="30"/>
      <c r="B223" s="31"/>
      <c r="F223" s="6"/>
      <c r="G223" s="6"/>
      <c r="H223" s="6"/>
      <c r="I223" s="6"/>
      <c r="J223" s="6"/>
      <c r="K223" s="6"/>
      <c r="Q223" s="6"/>
    </row>
    <row r="224" spans="1:17" ht="13.15">
      <c r="A224" s="30"/>
      <c r="B224" s="31"/>
      <c r="F224" s="6"/>
      <c r="G224" s="6"/>
      <c r="H224" s="6"/>
      <c r="I224" s="6"/>
      <c r="J224" s="6"/>
      <c r="K224" s="6"/>
      <c r="Q224" s="6"/>
    </row>
    <row r="225" spans="1:17" ht="13.15">
      <c r="A225" s="30"/>
      <c r="B225" s="31"/>
      <c r="F225" s="6"/>
      <c r="G225" s="6"/>
      <c r="H225" s="6"/>
      <c r="I225" s="6"/>
      <c r="J225" s="6"/>
      <c r="K225" s="6"/>
      <c r="Q225" s="6"/>
    </row>
    <row r="226" spans="1:17" ht="13.15">
      <c r="A226" s="30"/>
      <c r="B226" s="31"/>
      <c r="F226" s="6"/>
      <c r="G226" s="6"/>
      <c r="H226" s="6"/>
      <c r="I226" s="6"/>
      <c r="J226" s="6"/>
      <c r="K226" s="6"/>
      <c r="Q226" s="6"/>
    </row>
    <row r="227" spans="1:17" ht="13.15">
      <c r="A227" s="30"/>
      <c r="B227" s="31"/>
      <c r="F227" s="6"/>
      <c r="G227" s="6"/>
      <c r="H227" s="6"/>
      <c r="I227" s="6"/>
      <c r="J227" s="6"/>
      <c r="K227" s="6"/>
      <c r="Q227" s="6"/>
    </row>
    <row r="228" spans="1:17" ht="13.15">
      <c r="A228" s="30"/>
      <c r="B228" s="31"/>
      <c r="F228" s="6"/>
      <c r="G228" s="6"/>
      <c r="H228" s="6"/>
      <c r="I228" s="6"/>
      <c r="J228" s="6"/>
      <c r="K228" s="6"/>
      <c r="Q228" s="6"/>
    </row>
    <row r="229" spans="1:17" ht="13.15">
      <c r="A229" s="30"/>
      <c r="B229" s="31"/>
      <c r="F229" s="6"/>
      <c r="G229" s="6"/>
      <c r="H229" s="6"/>
      <c r="I229" s="6"/>
      <c r="J229" s="6"/>
      <c r="K229" s="6"/>
      <c r="Q229" s="6"/>
    </row>
    <row r="230" spans="1:17" ht="13.15">
      <c r="A230" s="30"/>
      <c r="B230" s="31"/>
      <c r="F230" s="6"/>
      <c r="G230" s="6"/>
      <c r="H230" s="6"/>
      <c r="I230" s="6"/>
      <c r="J230" s="6"/>
      <c r="K230" s="6"/>
      <c r="Q230" s="6"/>
    </row>
    <row r="231" spans="1:17" ht="13.15">
      <c r="A231" s="30"/>
      <c r="B231" s="31"/>
      <c r="F231" s="6"/>
      <c r="G231" s="6"/>
      <c r="H231" s="6"/>
      <c r="I231" s="6"/>
      <c r="J231" s="6"/>
      <c r="K231" s="6"/>
      <c r="Q231" s="6"/>
    </row>
    <row r="232" spans="1:17" ht="13.15">
      <c r="A232" s="30"/>
      <c r="B232" s="31"/>
      <c r="F232" s="6"/>
      <c r="G232" s="6"/>
      <c r="H232" s="6"/>
      <c r="I232" s="6"/>
      <c r="J232" s="6"/>
      <c r="K232" s="6"/>
      <c r="Q232" s="6"/>
    </row>
    <row r="233" spans="1:17" ht="13.15">
      <c r="A233" s="30"/>
      <c r="B233" s="31"/>
      <c r="F233" s="6"/>
      <c r="G233" s="6"/>
      <c r="H233" s="6"/>
      <c r="I233" s="6"/>
      <c r="J233" s="6"/>
      <c r="K233" s="6"/>
      <c r="Q233" s="6"/>
    </row>
    <row r="234" spans="1:17" ht="13.15">
      <c r="A234" s="30"/>
      <c r="B234" s="31"/>
      <c r="F234" s="6"/>
      <c r="G234" s="6"/>
      <c r="H234" s="6"/>
      <c r="I234" s="6"/>
      <c r="J234" s="6"/>
      <c r="K234" s="6"/>
      <c r="Q234" s="6"/>
    </row>
    <row r="235" spans="1:17" ht="13.15">
      <c r="A235" s="30"/>
      <c r="B235" s="31"/>
      <c r="F235" s="6"/>
      <c r="G235" s="6"/>
      <c r="H235" s="6"/>
      <c r="I235" s="6"/>
      <c r="J235" s="6"/>
      <c r="K235" s="6"/>
      <c r="Q235" s="6"/>
    </row>
    <row r="236" spans="1:17" ht="13.15">
      <c r="A236" s="30"/>
      <c r="B236" s="31"/>
      <c r="F236" s="6"/>
      <c r="G236" s="6"/>
      <c r="H236" s="6"/>
      <c r="I236" s="6"/>
      <c r="J236" s="6"/>
      <c r="K236" s="6"/>
      <c r="Q236" s="6"/>
    </row>
    <row r="237" spans="1:17" ht="13.15">
      <c r="A237" s="30"/>
      <c r="B237" s="31"/>
      <c r="F237" s="6"/>
      <c r="G237" s="6"/>
      <c r="H237" s="6"/>
      <c r="I237" s="6"/>
      <c r="J237" s="6"/>
      <c r="K237" s="6"/>
      <c r="Q237" s="6"/>
    </row>
    <row r="238" spans="1:17" ht="13.15">
      <c r="A238" s="30"/>
      <c r="B238" s="31"/>
      <c r="F238" s="6"/>
      <c r="G238" s="6"/>
      <c r="H238" s="6"/>
      <c r="I238" s="6"/>
      <c r="J238" s="6"/>
      <c r="K238" s="6"/>
      <c r="Q238" s="6"/>
    </row>
    <row r="239" spans="1:17" ht="13.15">
      <c r="A239" s="30"/>
      <c r="B239" s="31"/>
      <c r="F239" s="6"/>
      <c r="G239" s="6"/>
      <c r="H239" s="6"/>
      <c r="I239" s="6"/>
      <c r="J239" s="6"/>
      <c r="K239" s="6"/>
      <c r="Q239" s="6"/>
    </row>
    <row r="240" spans="1:17" ht="13.15">
      <c r="A240" s="30"/>
      <c r="B240" s="31"/>
      <c r="F240" s="6"/>
      <c r="G240" s="6"/>
      <c r="H240" s="6"/>
      <c r="I240" s="6"/>
      <c r="J240" s="6"/>
      <c r="K240" s="6"/>
      <c r="Q240" s="6"/>
    </row>
    <row r="241" spans="1:17" ht="13.15">
      <c r="A241" s="30"/>
      <c r="B241" s="31"/>
      <c r="F241" s="6"/>
      <c r="G241" s="6"/>
      <c r="H241" s="6"/>
      <c r="I241" s="6"/>
      <c r="J241" s="6"/>
      <c r="K241" s="6"/>
      <c r="Q241" s="6"/>
    </row>
    <row r="242" spans="1:17" ht="13.15">
      <c r="A242" s="30"/>
      <c r="B242" s="31"/>
      <c r="F242" s="6"/>
      <c r="G242" s="6"/>
      <c r="H242" s="6"/>
      <c r="I242" s="6"/>
      <c r="J242" s="6"/>
      <c r="K242" s="6"/>
      <c r="Q242" s="6"/>
    </row>
    <row r="243" spans="1:17" ht="13.15">
      <c r="A243" s="30"/>
      <c r="B243" s="31"/>
      <c r="F243" s="6"/>
      <c r="G243" s="6"/>
      <c r="H243" s="6"/>
      <c r="I243" s="6"/>
      <c r="J243" s="6"/>
      <c r="K243" s="6"/>
      <c r="Q243" s="6"/>
    </row>
    <row r="244" spans="1:17" ht="13.15">
      <c r="A244" s="30"/>
      <c r="B244" s="31"/>
      <c r="F244" s="6"/>
      <c r="G244" s="6"/>
      <c r="H244" s="6"/>
      <c r="I244" s="6"/>
      <c r="J244" s="6"/>
      <c r="K244" s="6"/>
      <c r="Q244" s="6"/>
    </row>
    <row r="245" spans="1:17" ht="13.15">
      <c r="A245" s="30"/>
      <c r="B245" s="31"/>
      <c r="F245" s="6"/>
      <c r="G245" s="6"/>
      <c r="H245" s="6"/>
      <c r="I245" s="6"/>
      <c r="J245" s="6"/>
      <c r="K245" s="6"/>
      <c r="Q245" s="6"/>
    </row>
    <row r="246" spans="1:17" ht="13.15">
      <c r="A246" s="30"/>
      <c r="B246" s="31"/>
      <c r="F246" s="6"/>
      <c r="G246" s="6"/>
      <c r="H246" s="6"/>
      <c r="I246" s="6"/>
      <c r="J246" s="6"/>
      <c r="K246" s="6"/>
      <c r="Q246" s="6"/>
    </row>
    <row r="247" spans="1:17" ht="13.15">
      <c r="A247" s="30"/>
      <c r="B247" s="31"/>
      <c r="F247" s="6"/>
      <c r="G247" s="6"/>
      <c r="H247" s="6"/>
      <c r="I247" s="6"/>
      <c r="J247" s="6"/>
      <c r="K247" s="6"/>
      <c r="Q247" s="6"/>
    </row>
    <row r="248" spans="1:17" ht="13.15">
      <c r="A248" s="30"/>
      <c r="B248" s="31"/>
      <c r="F248" s="6"/>
      <c r="G248" s="6"/>
      <c r="H248" s="6"/>
      <c r="I248" s="6"/>
      <c r="J248" s="6"/>
      <c r="K248" s="6"/>
      <c r="Q248" s="6"/>
    </row>
    <row r="249" spans="1:17" ht="13.15">
      <c r="A249" s="30"/>
      <c r="B249" s="31"/>
      <c r="F249" s="6"/>
      <c r="G249" s="6"/>
      <c r="H249" s="6"/>
      <c r="I249" s="6"/>
      <c r="J249" s="6"/>
      <c r="K249" s="6"/>
      <c r="Q249" s="6"/>
    </row>
    <row r="250" spans="1:17" ht="13.15">
      <c r="A250" s="30"/>
      <c r="B250" s="31"/>
      <c r="F250" s="6"/>
      <c r="G250" s="6"/>
      <c r="H250" s="6"/>
      <c r="I250" s="6"/>
      <c r="J250" s="6"/>
      <c r="K250" s="6"/>
      <c r="Q250" s="6"/>
    </row>
    <row r="251" spans="1:17" ht="13.15">
      <c r="A251" s="30"/>
      <c r="B251" s="31"/>
      <c r="F251" s="6"/>
      <c r="G251" s="6"/>
      <c r="H251" s="6"/>
      <c r="I251" s="6"/>
      <c r="J251" s="6"/>
      <c r="K251" s="6"/>
      <c r="Q251" s="6"/>
    </row>
    <row r="252" spans="1:17" ht="13.15">
      <c r="A252" s="30"/>
      <c r="B252" s="31"/>
      <c r="F252" s="6"/>
      <c r="G252" s="6"/>
      <c r="H252" s="6"/>
      <c r="I252" s="6"/>
      <c r="J252" s="6"/>
      <c r="K252" s="6"/>
      <c r="Q252" s="6"/>
    </row>
    <row r="253" spans="1:17" ht="13.15">
      <c r="A253" s="30"/>
      <c r="B253" s="31"/>
      <c r="F253" s="6"/>
      <c r="G253" s="6"/>
      <c r="H253" s="6"/>
      <c r="I253" s="6"/>
      <c r="J253" s="6"/>
      <c r="K253" s="6"/>
      <c r="Q253" s="6"/>
    </row>
    <row r="254" spans="1:17" ht="13.15">
      <c r="A254" s="30"/>
      <c r="B254" s="31"/>
      <c r="F254" s="6"/>
      <c r="G254" s="6"/>
      <c r="H254" s="6"/>
      <c r="I254" s="6"/>
      <c r="J254" s="6"/>
      <c r="K254" s="6"/>
      <c r="Q254" s="6"/>
    </row>
    <row r="255" spans="1:17" ht="13.15">
      <c r="A255" s="30"/>
      <c r="B255" s="31"/>
      <c r="F255" s="6"/>
      <c r="G255" s="6"/>
      <c r="H255" s="6"/>
      <c r="I255" s="6"/>
      <c r="J255" s="6"/>
      <c r="K255" s="6"/>
      <c r="Q255" s="6"/>
    </row>
    <row r="256" spans="1:17" ht="13.15">
      <c r="A256" s="30"/>
      <c r="B256" s="31"/>
      <c r="F256" s="6"/>
      <c r="G256" s="6"/>
      <c r="H256" s="6"/>
      <c r="I256" s="6"/>
      <c r="J256" s="6"/>
      <c r="K256" s="6"/>
      <c r="Q256" s="6"/>
    </row>
    <row r="257" spans="1:17" ht="13.15">
      <c r="A257" s="30"/>
      <c r="B257" s="31"/>
      <c r="F257" s="6"/>
      <c r="G257" s="6"/>
      <c r="H257" s="6"/>
      <c r="I257" s="6"/>
      <c r="J257" s="6"/>
      <c r="K257" s="6"/>
      <c r="Q257" s="6"/>
    </row>
    <row r="258" spans="1:17" ht="13.15">
      <c r="A258" s="30"/>
      <c r="B258" s="31"/>
      <c r="F258" s="6"/>
      <c r="G258" s="6"/>
      <c r="H258" s="6"/>
      <c r="I258" s="6"/>
      <c r="J258" s="6"/>
      <c r="K258" s="6"/>
      <c r="Q258" s="6"/>
    </row>
    <row r="259" spans="1:17" ht="13.15">
      <c r="A259" s="30"/>
      <c r="B259" s="31"/>
      <c r="F259" s="6"/>
      <c r="G259" s="6"/>
      <c r="H259" s="6"/>
      <c r="I259" s="6"/>
      <c r="J259" s="6"/>
      <c r="K259" s="6"/>
      <c r="Q259" s="6"/>
    </row>
    <row r="260" spans="1:17" ht="13.15">
      <c r="A260" s="30"/>
      <c r="B260" s="31"/>
      <c r="F260" s="6"/>
      <c r="G260" s="6"/>
      <c r="H260" s="6"/>
      <c r="I260" s="6"/>
      <c r="J260" s="6"/>
      <c r="K260" s="6"/>
      <c r="Q260" s="6"/>
    </row>
    <row r="261" spans="1:17" ht="13.15">
      <c r="A261" s="30"/>
      <c r="B261" s="31"/>
      <c r="F261" s="6"/>
      <c r="G261" s="6"/>
      <c r="H261" s="6"/>
      <c r="I261" s="6"/>
      <c r="J261" s="6"/>
      <c r="K261" s="6"/>
      <c r="Q261" s="6"/>
    </row>
    <row r="262" spans="1:17" ht="13.15">
      <c r="A262" s="30"/>
      <c r="B262" s="31"/>
      <c r="F262" s="6"/>
      <c r="G262" s="6"/>
      <c r="H262" s="6"/>
      <c r="I262" s="6"/>
      <c r="J262" s="6"/>
      <c r="K262" s="6"/>
      <c r="Q262" s="6"/>
    </row>
    <row r="263" spans="1:17" ht="13.15">
      <c r="A263" s="30"/>
      <c r="B263" s="31"/>
      <c r="F263" s="6"/>
      <c r="G263" s="6"/>
      <c r="H263" s="6"/>
      <c r="I263" s="6"/>
      <c r="J263" s="6"/>
      <c r="K263" s="6"/>
      <c r="Q263" s="6"/>
    </row>
    <row r="264" spans="1:17" ht="13.15">
      <c r="A264" s="30"/>
      <c r="B264" s="31"/>
      <c r="F264" s="6"/>
      <c r="G264" s="6"/>
      <c r="H264" s="6"/>
      <c r="I264" s="6"/>
      <c r="J264" s="6"/>
      <c r="K264" s="6"/>
      <c r="Q264" s="6"/>
    </row>
    <row r="265" spans="1:17" ht="13.15">
      <c r="A265" s="30"/>
      <c r="B265" s="31"/>
      <c r="F265" s="6"/>
      <c r="G265" s="6"/>
      <c r="H265" s="6"/>
      <c r="I265" s="6"/>
      <c r="J265" s="6"/>
      <c r="K265" s="6"/>
      <c r="Q265" s="6"/>
    </row>
    <row r="266" spans="1:17" ht="13.15">
      <c r="A266" s="30"/>
      <c r="B266" s="31"/>
      <c r="F266" s="6"/>
      <c r="G266" s="6"/>
      <c r="H266" s="6"/>
      <c r="I266" s="6"/>
      <c r="J266" s="6"/>
      <c r="K266" s="6"/>
      <c r="Q266" s="6"/>
    </row>
    <row r="267" spans="1:17" ht="13.15">
      <c r="A267" s="30"/>
      <c r="B267" s="31"/>
      <c r="F267" s="6"/>
      <c r="G267" s="6"/>
      <c r="H267" s="6"/>
      <c r="I267" s="6"/>
      <c r="J267" s="6"/>
      <c r="K267" s="6"/>
      <c r="Q267" s="6"/>
    </row>
    <row r="268" spans="1:17" ht="13.15">
      <c r="A268" s="30"/>
      <c r="B268" s="31"/>
      <c r="F268" s="6"/>
      <c r="G268" s="6"/>
      <c r="H268" s="6"/>
      <c r="I268" s="6"/>
      <c r="J268" s="6"/>
      <c r="K268" s="6"/>
      <c r="Q268" s="6"/>
    </row>
    <row r="269" spans="1:17" ht="13.15">
      <c r="A269" s="30"/>
      <c r="B269" s="31"/>
      <c r="F269" s="6"/>
      <c r="G269" s="6"/>
      <c r="H269" s="6"/>
      <c r="I269" s="6"/>
      <c r="J269" s="6"/>
      <c r="K269" s="6"/>
      <c r="Q269" s="6"/>
    </row>
    <row r="270" spans="1:17" ht="13.15">
      <c r="A270" s="30"/>
      <c r="B270" s="31"/>
      <c r="F270" s="6"/>
      <c r="G270" s="6"/>
      <c r="H270" s="6"/>
      <c r="I270" s="6"/>
      <c r="J270" s="6"/>
      <c r="K270" s="6"/>
      <c r="Q270" s="6"/>
    </row>
    <row r="271" spans="1:17" ht="13.15">
      <c r="A271" s="30"/>
      <c r="B271" s="31"/>
      <c r="F271" s="6"/>
      <c r="G271" s="6"/>
      <c r="H271" s="6"/>
      <c r="I271" s="6"/>
      <c r="J271" s="6"/>
      <c r="K271" s="6"/>
      <c r="Q271" s="6"/>
    </row>
    <row r="272" spans="1:17" ht="13.15">
      <c r="A272" s="30"/>
      <c r="B272" s="31"/>
      <c r="F272" s="6"/>
      <c r="G272" s="6"/>
      <c r="H272" s="6"/>
      <c r="I272" s="6"/>
      <c r="J272" s="6"/>
      <c r="K272" s="6"/>
      <c r="Q272" s="6"/>
    </row>
    <row r="273" spans="1:17" ht="13.15">
      <c r="A273" s="30"/>
      <c r="B273" s="31"/>
      <c r="F273" s="6"/>
      <c r="G273" s="6"/>
      <c r="H273" s="6"/>
      <c r="I273" s="6"/>
      <c r="J273" s="6"/>
      <c r="K273" s="6"/>
      <c r="Q273" s="6"/>
    </row>
    <row r="274" spans="1:17" ht="13.15">
      <c r="A274" s="30"/>
      <c r="B274" s="31"/>
      <c r="F274" s="6"/>
      <c r="G274" s="6"/>
      <c r="H274" s="6"/>
      <c r="I274" s="6"/>
      <c r="J274" s="6"/>
      <c r="K274" s="6"/>
      <c r="Q274" s="6"/>
    </row>
    <row r="275" spans="1:17" ht="13.15">
      <c r="A275" s="30"/>
      <c r="B275" s="31"/>
      <c r="F275" s="6"/>
      <c r="G275" s="6"/>
      <c r="H275" s="6"/>
      <c r="I275" s="6"/>
      <c r="J275" s="6"/>
      <c r="K275" s="6"/>
      <c r="Q275" s="6"/>
    </row>
    <row r="276" spans="1:17" ht="13.15">
      <c r="A276" s="30"/>
      <c r="B276" s="31"/>
      <c r="F276" s="6"/>
      <c r="G276" s="6"/>
      <c r="H276" s="6"/>
      <c r="I276" s="6"/>
      <c r="J276" s="6"/>
      <c r="K276" s="6"/>
      <c r="Q276" s="6"/>
    </row>
    <row r="277" spans="1:17" ht="13.15">
      <c r="A277" s="30"/>
      <c r="B277" s="31"/>
      <c r="F277" s="6"/>
      <c r="G277" s="6"/>
      <c r="H277" s="6"/>
      <c r="I277" s="6"/>
      <c r="J277" s="6"/>
      <c r="K277" s="6"/>
      <c r="Q277" s="6"/>
    </row>
    <row r="278" spans="1:17" ht="13.15">
      <c r="A278" s="30"/>
      <c r="B278" s="31"/>
      <c r="F278" s="6"/>
      <c r="G278" s="6"/>
      <c r="H278" s="6"/>
      <c r="I278" s="6"/>
      <c r="J278" s="6"/>
      <c r="K278" s="6"/>
      <c r="Q278" s="6"/>
    </row>
    <row r="279" spans="1:17" ht="13.15">
      <c r="A279" s="30"/>
      <c r="B279" s="31"/>
      <c r="F279" s="6"/>
      <c r="G279" s="6"/>
      <c r="H279" s="6"/>
      <c r="I279" s="6"/>
      <c r="J279" s="6"/>
      <c r="K279" s="6"/>
      <c r="Q279" s="6"/>
    </row>
    <row r="280" spans="1:17" ht="13.15">
      <c r="A280" s="30"/>
      <c r="B280" s="31"/>
      <c r="F280" s="6"/>
      <c r="G280" s="6"/>
      <c r="H280" s="6"/>
      <c r="I280" s="6"/>
      <c r="J280" s="6"/>
      <c r="K280" s="6"/>
      <c r="Q280" s="6"/>
    </row>
    <row r="281" spans="1:17" ht="13.15">
      <c r="A281" s="30"/>
      <c r="B281" s="31"/>
      <c r="F281" s="6"/>
      <c r="G281" s="6"/>
      <c r="H281" s="6"/>
      <c r="I281" s="6"/>
      <c r="J281" s="6"/>
      <c r="K281" s="6"/>
      <c r="Q281" s="6"/>
    </row>
    <row r="282" spans="1:17" ht="13.15">
      <c r="A282" s="30"/>
      <c r="B282" s="31"/>
      <c r="F282" s="6"/>
      <c r="G282" s="6"/>
      <c r="H282" s="6"/>
      <c r="I282" s="6"/>
      <c r="J282" s="6"/>
      <c r="K282" s="6"/>
      <c r="Q282" s="6"/>
    </row>
    <row r="283" spans="1:17" ht="13.15">
      <c r="A283" s="30"/>
      <c r="B283" s="31"/>
      <c r="F283" s="6"/>
      <c r="G283" s="6"/>
      <c r="H283" s="6"/>
      <c r="I283" s="6"/>
      <c r="J283" s="6"/>
      <c r="K283" s="6"/>
      <c r="Q283" s="6"/>
    </row>
    <row r="284" spans="1:17" ht="13.15">
      <c r="A284" s="30"/>
      <c r="B284" s="31"/>
      <c r="F284" s="6"/>
      <c r="G284" s="6"/>
      <c r="H284" s="6"/>
      <c r="I284" s="6"/>
      <c r="J284" s="6"/>
      <c r="K284" s="6"/>
      <c r="Q284" s="6"/>
    </row>
    <row r="285" spans="1:17" ht="13.15">
      <c r="A285" s="30"/>
      <c r="B285" s="31"/>
      <c r="F285" s="6"/>
      <c r="G285" s="6"/>
      <c r="H285" s="6"/>
      <c r="I285" s="6"/>
      <c r="J285" s="6"/>
      <c r="K285" s="6"/>
      <c r="Q285" s="6"/>
    </row>
    <row r="286" spans="1:17" ht="13.15">
      <c r="A286" s="30"/>
      <c r="B286" s="31"/>
      <c r="F286" s="6"/>
      <c r="G286" s="6"/>
      <c r="H286" s="6"/>
      <c r="I286" s="6"/>
      <c r="J286" s="6"/>
      <c r="K286" s="6"/>
      <c r="Q286" s="6"/>
    </row>
    <row r="287" spans="1:17" ht="13.15">
      <c r="A287" s="30"/>
      <c r="B287" s="31"/>
      <c r="F287" s="6"/>
      <c r="G287" s="6"/>
      <c r="H287" s="6"/>
      <c r="I287" s="6"/>
      <c r="J287" s="6"/>
      <c r="K287" s="6"/>
      <c r="Q287" s="6"/>
    </row>
    <row r="288" spans="1:17" ht="13.15">
      <c r="A288" s="30"/>
      <c r="B288" s="31"/>
      <c r="F288" s="6"/>
      <c r="G288" s="6"/>
      <c r="H288" s="6"/>
      <c r="I288" s="6"/>
      <c r="J288" s="6"/>
      <c r="K288" s="6"/>
      <c r="Q288" s="6"/>
    </row>
    <row r="289" spans="1:17" ht="13.15">
      <c r="A289" s="30"/>
      <c r="B289" s="31"/>
      <c r="F289" s="6"/>
      <c r="G289" s="6"/>
      <c r="H289" s="6"/>
      <c r="I289" s="6"/>
      <c r="J289" s="6"/>
      <c r="K289" s="6"/>
      <c r="Q289" s="6"/>
    </row>
    <row r="290" spans="1:17" ht="13.15">
      <c r="A290" s="30"/>
      <c r="B290" s="31"/>
      <c r="F290" s="6"/>
      <c r="G290" s="6"/>
      <c r="H290" s="6"/>
      <c r="I290" s="6"/>
      <c r="J290" s="6"/>
      <c r="K290" s="6"/>
      <c r="Q290" s="6"/>
    </row>
    <row r="291" spans="1:17" ht="13.15">
      <c r="A291" s="30"/>
      <c r="B291" s="31"/>
      <c r="F291" s="6"/>
      <c r="G291" s="6"/>
      <c r="H291" s="6"/>
      <c r="I291" s="6"/>
      <c r="J291" s="6"/>
      <c r="K291" s="6"/>
      <c r="Q291" s="6"/>
    </row>
    <row r="292" spans="1:17" ht="13.15">
      <c r="A292" s="30"/>
      <c r="B292" s="31"/>
      <c r="F292" s="6"/>
      <c r="G292" s="6"/>
      <c r="H292" s="6"/>
      <c r="I292" s="6"/>
      <c r="J292" s="6"/>
      <c r="K292" s="6"/>
      <c r="Q292" s="6"/>
    </row>
    <row r="293" spans="1:17" ht="13.15">
      <c r="A293" s="30"/>
      <c r="B293" s="31"/>
      <c r="F293" s="6"/>
      <c r="G293" s="6"/>
      <c r="H293" s="6"/>
      <c r="I293" s="6"/>
      <c r="J293" s="6"/>
      <c r="K293" s="6"/>
      <c r="Q293" s="6"/>
    </row>
    <row r="294" spans="1:17" ht="13.15">
      <c r="A294" s="30"/>
      <c r="B294" s="31"/>
      <c r="F294" s="6"/>
      <c r="G294" s="6"/>
      <c r="H294" s="6"/>
      <c r="I294" s="6"/>
      <c r="J294" s="6"/>
      <c r="K294" s="6"/>
      <c r="Q294" s="6"/>
    </row>
    <row r="295" spans="1:17" ht="13.15">
      <c r="A295" s="30"/>
      <c r="B295" s="31"/>
      <c r="F295" s="6"/>
      <c r="G295" s="6"/>
      <c r="H295" s="6"/>
      <c r="I295" s="6"/>
      <c r="J295" s="6"/>
      <c r="K295" s="6"/>
      <c r="Q295" s="6"/>
    </row>
    <row r="296" spans="1:17" ht="13.15">
      <c r="A296" s="30"/>
      <c r="B296" s="31"/>
      <c r="F296" s="6"/>
      <c r="G296" s="6"/>
      <c r="H296" s="6"/>
      <c r="I296" s="6"/>
      <c r="J296" s="6"/>
      <c r="K296" s="6"/>
      <c r="Q296" s="6"/>
    </row>
    <row r="297" spans="1:17" ht="13.15">
      <c r="A297" s="30"/>
      <c r="B297" s="31"/>
      <c r="F297" s="6"/>
      <c r="G297" s="6"/>
      <c r="H297" s="6"/>
      <c r="I297" s="6"/>
      <c r="J297" s="6"/>
      <c r="K297" s="6"/>
      <c r="Q297" s="6"/>
    </row>
    <row r="298" spans="1:17" ht="13.15">
      <c r="A298" s="30"/>
      <c r="B298" s="31"/>
      <c r="F298" s="6"/>
      <c r="G298" s="6"/>
      <c r="H298" s="6"/>
      <c r="I298" s="6"/>
      <c r="J298" s="6"/>
      <c r="K298" s="6"/>
      <c r="Q298" s="6"/>
    </row>
    <row r="299" spans="1:17" ht="13.15">
      <c r="A299" s="30"/>
      <c r="B299" s="31"/>
      <c r="F299" s="6"/>
      <c r="G299" s="6"/>
      <c r="H299" s="6"/>
      <c r="I299" s="6"/>
      <c r="J299" s="6"/>
      <c r="K299" s="6"/>
      <c r="Q299" s="6"/>
    </row>
    <row r="300" spans="1:17" ht="13.15">
      <c r="A300" s="30"/>
      <c r="B300" s="31"/>
      <c r="F300" s="6"/>
      <c r="G300" s="6"/>
      <c r="H300" s="6"/>
      <c r="I300" s="6"/>
      <c r="J300" s="6"/>
      <c r="K300" s="6"/>
      <c r="Q300" s="6"/>
    </row>
    <row r="301" spans="1:17" ht="13.15">
      <c r="A301" s="30"/>
      <c r="B301" s="31"/>
      <c r="F301" s="6"/>
      <c r="G301" s="6"/>
      <c r="H301" s="6"/>
      <c r="I301" s="6"/>
      <c r="J301" s="6"/>
      <c r="K301" s="6"/>
      <c r="Q301" s="6"/>
    </row>
    <row r="302" spans="1:17" ht="13.15">
      <c r="A302" s="30"/>
      <c r="B302" s="31"/>
      <c r="F302" s="6"/>
      <c r="G302" s="6"/>
      <c r="H302" s="6"/>
      <c r="I302" s="6"/>
      <c r="J302" s="6"/>
      <c r="K302" s="6"/>
      <c r="Q302" s="6"/>
    </row>
    <row r="303" spans="1:17" ht="13.15">
      <c r="A303" s="30"/>
      <c r="B303" s="31"/>
      <c r="F303" s="6"/>
      <c r="G303" s="6"/>
      <c r="H303" s="6"/>
      <c r="I303" s="6"/>
      <c r="J303" s="6"/>
      <c r="K303" s="6"/>
      <c r="Q303" s="6"/>
    </row>
    <row r="304" spans="1:17" ht="13.15">
      <c r="A304" s="30"/>
      <c r="B304" s="31"/>
      <c r="F304" s="6"/>
      <c r="G304" s="6"/>
      <c r="H304" s="6"/>
      <c r="I304" s="6"/>
      <c r="J304" s="6"/>
      <c r="K304" s="6"/>
      <c r="Q304" s="6"/>
    </row>
    <row r="305" spans="1:17" ht="13.15">
      <c r="A305" s="30"/>
      <c r="B305" s="31"/>
      <c r="F305" s="6"/>
      <c r="G305" s="6"/>
      <c r="H305" s="6"/>
      <c r="I305" s="6"/>
      <c r="J305" s="6"/>
      <c r="K305" s="6"/>
      <c r="Q305" s="6"/>
    </row>
    <row r="306" spans="1:17" ht="13.15">
      <c r="A306" s="30"/>
      <c r="B306" s="31"/>
      <c r="F306" s="6"/>
      <c r="G306" s="6"/>
      <c r="H306" s="6"/>
      <c r="I306" s="6"/>
      <c r="J306" s="6"/>
      <c r="K306" s="6"/>
      <c r="Q306" s="6"/>
    </row>
    <row r="307" spans="1:17" ht="13.15">
      <c r="A307" s="30"/>
      <c r="B307" s="31"/>
      <c r="F307" s="6"/>
      <c r="G307" s="6"/>
      <c r="H307" s="6"/>
      <c r="I307" s="6"/>
      <c r="J307" s="6"/>
      <c r="K307" s="6"/>
      <c r="Q307" s="6"/>
    </row>
    <row r="308" spans="1:17" ht="13.15">
      <c r="A308" s="30"/>
      <c r="B308" s="31"/>
      <c r="F308" s="6"/>
      <c r="G308" s="6"/>
      <c r="H308" s="6"/>
      <c r="I308" s="6"/>
      <c r="J308" s="6"/>
      <c r="K308" s="6"/>
      <c r="Q308" s="6"/>
    </row>
    <row r="309" spans="1:17" ht="13.15">
      <c r="A309" s="30"/>
      <c r="B309" s="31"/>
      <c r="F309" s="6"/>
      <c r="G309" s="6"/>
      <c r="H309" s="6"/>
      <c r="I309" s="6"/>
      <c r="J309" s="6"/>
      <c r="K309" s="6"/>
      <c r="Q309" s="6"/>
    </row>
    <row r="310" spans="1:17" ht="13.15">
      <c r="A310" s="30"/>
      <c r="B310" s="31"/>
      <c r="F310" s="6"/>
      <c r="G310" s="6"/>
      <c r="H310" s="6"/>
      <c r="I310" s="6"/>
      <c r="J310" s="6"/>
      <c r="K310" s="6"/>
      <c r="Q310" s="6"/>
    </row>
    <row r="311" spans="1:17" ht="13.15">
      <c r="A311" s="30"/>
      <c r="B311" s="31"/>
      <c r="F311" s="6"/>
      <c r="G311" s="6"/>
      <c r="H311" s="6"/>
      <c r="I311" s="6"/>
      <c r="J311" s="6"/>
      <c r="K311" s="6"/>
      <c r="Q311" s="6"/>
    </row>
    <row r="312" spans="1:17" ht="13.15">
      <c r="A312" s="30"/>
      <c r="B312" s="31"/>
      <c r="F312" s="6"/>
      <c r="G312" s="6"/>
      <c r="H312" s="6"/>
      <c r="I312" s="6"/>
      <c r="J312" s="6"/>
      <c r="K312" s="6"/>
      <c r="Q312" s="6"/>
    </row>
    <row r="313" spans="1:17" ht="13.15">
      <c r="A313" s="30"/>
      <c r="B313" s="31"/>
      <c r="F313" s="6"/>
      <c r="G313" s="6"/>
      <c r="H313" s="6"/>
      <c r="I313" s="6"/>
      <c r="J313" s="6"/>
      <c r="K313" s="6"/>
      <c r="Q313" s="6"/>
    </row>
    <row r="314" spans="1:17" ht="13.15">
      <c r="A314" s="30"/>
      <c r="B314" s="31"/>
      <c r="F314" s="6"/>
      <c r="G314" s="6"/>
      <c r="H314" s="6"/>
      <c r="I314" s="6"/>
      <c r="J314" s="6"/>
      <c r="K314" s="6"/>
      <c r="Q314" s="6"/>
    </row>
    <row r="315" spans="1:17" ht="13.15">
      <c r="A315" s="30"/>
      <c r="B315" s="31"/>
      <c r="F315" s="6"/>
      <c r="G315" s="6"/>
      <c r="H315" s="6"/>
      <c r="I315" s="6"/>
      <c r="J315" s="6"/>
      <c r="K315" s="6"/>
      <c r="Q315" s="6"/>
    </row>
    <row r="316" spans="1:17" ht="13.15">
      <c r="A316" s="30"/>
      <c r="B316" s="31"/>
      <c r="F316" s="6"/>
      <c r="G316" s="6"/>
      <c r="H316" s="6"/>
      <c r="I316" s="6"/>
      <c r="J316" s="6"/>
      <c r="K316" s="6"/>
      <c r="Q316" s="6"/>
    </row>
    <row r="317" spans="1:17" ht="13.15">
      <c r="A317" s="30"/>
      <c r="B317" s="31"/>
      <c r="F317" s="6"/>
      <c r="G317" s="6"/>
      <c r="H317" s="6"/>
      <c r="I317" s="6"/>
      <c r="J317" s="6"/>
      <c r="K317" s="6"/>
      <c r="Q317" s="6"/>
    </row>
    <row r="318" spans="1:17" ht="13.15">
      <c r="A318" s="30"/>
      <c r="B318" s="31"/>
      <c r="F318" s="6"/>
      <c r="G318" s="6"/>
      <c r="H318" s="6"/>
      <c r="I318" s="6"/>
      <c r="J318" s="6"/>
      <c r="K318" s="6"/>
      <c r="Q318" s="6"/>
    </row>
    <row r="319" spans="1:17" ht="13.15">
      <c r="A319" s="30"/>
      <c r="B319" s="31"/>
      <c r="F319" s="6"/>
      <c r="G319" s="6"/>
      <c r="H319" s="6"/>
      <c r="I319" s="6"/>
      <c r="J319" s="6"/>
      <c r="K319" s="6"/>
      <c r="Q319" s="6"/>
    </row>
    <row r="320" spans="1:17" ht="13.15">
      <c r="A320" s="30"/>
      <c r="B320" s="31"/>
      <c r="F320" s="6"/>
      <c r="G320" s="6"/>
      <c r="H320" s="6"/>
      <c r="I320" s="6"/>
      <c r="J320" s="6"/>
      <c r="K320" s="6"/>
      <c r="Q320" s="6"/>
    </row>
    <row r="321" spans="1:17" ht="13.15">
      <c r="A321" s="30"/>
      <c r="B321" s="31"/>
      <c r="F321" s="6"/>
      <c r="G321" s="6"/>
      <c r="H321" s="6"/>
      <c r="I321" s="6"/>
      <c r="J321" s="6"/>
      <c r="K321" s="6"/>
      <c r="Q321" s="6"/>
    </row>
    <row r="322" spans="1:17" ht="13.15">
      <c r="A322" s="30"/>
      <c r="B322" s="31"/>
      <c r="F322" s="6"/>
      <c r="G322" s="6"/>
      <c r="H322" s="6"/>
      <c r="I322" s="6"/>
      <c r="J322" s="6"/>
      <c r="K322" s="6"/>
      <c r="Q322" s="6"/>
    </row>
    <row r="323" spans="1:17" ht="13.15">
      <c r="A323" s="30"/>
      <c r="B323" s="31"/>
      <c r="F323" s="6"/>
      <c r="G323" s="6"/>
      <c r="H323" s="6"/>
      <c r="I323" s="6"/>
      <c r="J323" s="6"/>
      <c r="K323" s="6"/>
      <c r="Q323" s="6"/>
    </row>
    <row r="324" spans="1:17" ht="13.15">
      <c r="A324" s="30"/>
      <c r="B324" s="31"/>
      <c r="F324" s="6"/>
      <c r="G324" s="6"/>
      <c r="H324" s="6"/>
      <c r="I324" s="6"/>
      <c r="J324" s="6"/>
      <c r="K324" s="6"/>
      <c r="Q324" s="6"/>
    </row>
    <row r="325" spans="1:17" ht="13.15">
      <c r="A325" s="30"/>
      <c r="B325" s="31"/>
      <c r="F325" s="6"/>
      <c r="G325" s="6"/>
      <c r="H325" s="6"/>
      <c r="I325" s="6"/>
      <c r="J325" s="6"/>
      <c r="K325" s="6"/>
      <c r="Q325" s="6"/>
    </row>
    <row r="326" spans="1:17" ht="13.15">
      <c r="A326" s="30"/>
      <c r="B326" s="31"/>
      <c r="F326" s="6"/>
      <c r="G326" s="6"/>
      <c r="H326" s="6"/>
      <c r="I326" s="6"/>
      <c r="J326" s="6"/>
      <c r="K326" s="6"/>
      <c r="Q326" s="6"/>
    </row>
    <row r="327" spans="1:17" ht="13.15">
      <c r="A327" s="30"/>
      <c r="B327" s="31"/>
      <c r="F327" s="6"/>
      <c r="G327" s="6"/>
      <c r="H327" s="6"/>
      <c r="I327" s="6"/>
      <c r="J327" s="6"/>
      <c r="K327" s="6"/>
      <c r="Q327" s="6"/>
    </row>
    <row r="328" spans="1:17" ht="13.15">
      <c r="A328" s="30"/>
      <c r="B328" s="31"/>
      <c r="F328" s="6"/>
      <c r="G328" s="6"/>
      <c r="H328" s="6"/>
      <c r="I328" s="6"/>
      <c r="J328" s="6"/>
      <c r="K328" s="6"/>
      <c r="Q328" s="6"/>
    </row>
    <row r="329" spans="1:17" ht="13.15">
      <c r="A329" s="30"/>
      <c r="B329" s="31"/>
      <c r="F329" s="6"/>
      <c r="G329" s="6"/>
      <c r="H329" s="6"/>
      <c r="I329" s="6"/>
      <c r="J329" s="6"/>
      <c r="K329" s="6"/>
      <c r="Q329" s="6"/>
    </row>
    <row r="330" spans="1:17" ht="13.15">
      <c r="A330" s="30"/>
      <c r="B330" s="31"/>
      <c r="F330" s="6"/>
      <c r="G330" s="6"/>
      <c r="H330" s="6"/>
      <c r="I330" s="6"/>
      <c r="J330" s="6"/>
      <c r="K330" s="6"/>
      <c r="Q330" s="6"/>
    </row>
    <row r="331" spans="1:17" ht="13.15">
      <c r="A331" s="30"/>
      <c r="B331" s="31"/>
      <c r="F331" s="6"/>
      <c r="G331" s="6"/>
      <c r="H331" s="6"/>
      <c r="I331" s="6"/>
      <c r="J331" s="6"/>
      <c r="K331" s="6"/>
      <c r="Q331" s="6"/>
    </row>
    <row r="332" spans="1:17" ht="13.15">
      <c r="A332" s="30"/>
      <c r="B332" s="31"/>
      <c r="F332" s="6"/>
      <c r="G332" s="6"/>
      <c r="H332" s="6"/>
      <c r="I332" s="6"/>
      <c r="J332" s="6"/>
      <c r="K332" s="6"/>
      <c r="Q332" s="6"/>
    </row>
    <row r="333" spans="1:17" ht="13.15">
      <c r="A333" s="30"/>
      <c r="B333" s="31"/>
      <c r="F333" s="6"/>
      <c r="G333" s="6"/>
      <c r="H333" s="6"/>
      <c r="I333" s="6"/>
      <c r="J333" s="6"/>
      <c r="K333" s="6"/>
      <c r="Q333" s="6"/>
    </row>
    <row r="334" spans="1:17" ht="13.15">
      <c r="A334" s="30"/>
      <c r="B334" s="31"/>
      <c r="F334" s="6"/>
      <c r="G334" s="6"/>
      <c r="H334" s="6"/>
      <c r="I334" s="6"/>
      <c r="J334" s="6"/>
      <c r="K334" s="6"/>
      <c r="Q334" s="6"/>
    </row>
    <row r="335" spans="1:17" ht="13.15">
      <c r="A335" s="30"/>
      <c r="B335" s="31"/>
      <c r="F335" s="6"/>
      <c r="G335" s="6"/>
      <c r="H335" s="6"/>
      <c r="I335" s="6"/>
      <c r="J335" s="6"/>
      <c r="K335" s="6"/>
      <c r="Q335" s="6"/>
    </row>
    <row r="336" spans="1:17" ht="13.15">
      <c r="A336" s="30"/>
      <c r="B336" s="31"/>
      <c r="F336" s="6"/>
      <c r="G336" s="6"/>
      <c r="H336" s="6"/>
      <c r="I336" s="6"/>
      <c r="J336" s="6"/>
      <c r="K336" s="6"/>
      <c r="Q336" s="6"/>
    </row>
    <row r="337" spans="1:17" ht="13.15">
      <c r="A337" s="30"/>
      <c r="B337" s="31"/>
      <c r="F337" s="6"/>
      <c r="G337" s="6"/>
      <c r="H337" s="6"/>
      <c r="I337" s="6"/>
      <c r="J337" s="6"/>
      <c r="K337" s="6"/>
      <c r="Q337" s="6"/>
    </row>
    <row r="338" spans="1:17" ht="13.15">
      <c r="A338" s="30"/>
      <c r="B338" s="31"/>
      <c r="F338" s="6"/>
      <c r="G338" s="6"/>
      <c r="H338" s="6"/>
      <c r="I338" s="6"/>
      <c r="J338" s="6"/>
      <c r="K338" s="6"/>
      <c r="Q338" s="6"/>
    </row>
    <row r="339" spans="1:17" ht="13.15">
      <c r="A339" s="30"/>
      <c r="B339" s="31"/>
      <c r="F339" s="6"/>
      <c r="G339" s="6"/>
      <c r="H339" s="6"/>
      <c r="I339" s="6"/>
      <c r="J339" s="6"/>
      <c r="K339" s="6"/>
      <c r="Q339" s="6"/>
    </row>
    <row r="340" spans="1:17" ht="13.15">
      <c r="A340" s="30"/>
      <c r="B340" s="31"/>
      <c r="F340" s="6"/>
      <c r="G340" s="6"/>
      <c r="H340" s="6"/>
      <c r="I340" s="6"/>
      <c r="J340" s="6"/>
      <c r="K340" s="6"/>
      <c r="Q340" s="6"/>
    </row>
    <row r="341" spans="1:17" ht="13.15">
      <c r="A341" s="30"/>
      <c r="B341" s="31"/>
      <c r="F341" s="6"/>
      <c r="G341" s="6"/>
      <c r="H341" s="6"/>
      <c r="I341" s="6"/>
      <c r="J341" s="6"/>
      <c r="K341" s="6"/>
      <c r="Q341" s="6"/>
    </row>
    <row r="342" spans="1:17" ht="13.15">
      <c r="A342" s="30"/>
      <c r="B342" s="31"/>
      <c r="F342" s="6"/>
      <c r="G342" s="6"/>
      <c r="H342" s="6"/>
      <c r="I342" s="6"/>
      <c r="J342" s="6"/>
      <c r="K342" s="6"/>
      <c r="Q342" s="6"/>
    </row>
    <row r="343" spans="1:17" ht="13.15">
      <c r="A343" s="30"/>
      <c r="B343" s="31"/>
      <c r="F343" s="6"/>
      <c r="G343" s="6"/>
      <c r="H343" s="6"/>
      <c r="I343" s="6"/>
      <c r="J343" s="6"/>
      <c r="K343" s="6"/>
      <c r="Q343" s="6"/>
    </row>
    <row r="344" spans="1:17" ht="13.15">
      <c r="A344" s="30"/>
      <c r="B344" s="31"/>
      <c r="F344" s="6"/>
      <c r="G344" s="6"/>
      <c r="H344" s="6"/>
      <c r="I344" s="6"/>
      <c r="J344" s="6"/>
      <c r="K344" s="6"/>
      <c r="Q344" s="6"/>
    </row>
    <row r="345" spans="1:17" ht="13.15">
      <c r="A345" s="30"/>
      <c r="B345" s="31"/>
      <c r="F345" s="6"/>
      <c r="G345" s="6"/>
      <c r="H345" s="6"/>
      <c r="I345" s="6"/>
      <c r="J345" s="6"/>
      <c r="K345" s="6"/>
      <c r="Q345" s="6"/>
    </row>
    <row r="346" spans="1:17" ht="13.15">
      <c r="A346" s="30"/>
      <c r="B346" s="31"/>
      <c r="F346" s="6"/>
      <c r="G346" s="6"/>
      <c r="H346" s="6"/>
      <c r="I346" s="6"/>
      <c r="J346" s="6"/>
      <c r="K346" s="6"/>
      <c r="Q346" s="6"/>
    </row>
    <row r="347" spans="1:17" ht="13.15">
      <c r="A347" s="30"/>
      <c r="B347" s="31"/>
      <c r="F347" s="6"/>
      <c r="G347" s="6"/>
      <c r="H347" s="6"/>
      <c r="I347" s="6"/>
      <c r="J347" s="6"/>
      <c r="K347" s="6"/>
      <c r="Q347" s="6"/>
    </row>
    <row r="348" spans="1:17" ht="13.15">
      <c r="A348" s="30"/>
      <c r="B348" s="31"/>
      <c r="F348" s="6"/>
      <c r="G348" s="6"/>
      <c r="H348" s="6"/>
      <c r="I348" s="6"/>
      <c r="J348" s="6"/>
      <c r="K348" s="6"/>
      <c r="Q348" s="6"/>
    </row>
    <row r="349" spans="1:17" ht="13.15">
      <c r="A349" s="30"/>
      <c r="B349" s="31"/>
      <c r="F349" s="6"/>
      <c r="G349" s="6"/>
      <c r="H349" s="6"/>
      <c r="I349" s="6"/>
      <c r="J349" s="6"/>
      <c r="K349" s="6"/>
      <c r="Q349" s="6"/>
    </row>
    <row r="350" spans="1:17" ht="13.15">
      <c r="A350" s="30"/>
      <c r="B350" s="31"/>
      <c r="F350" s="6"/>
      <c r="G350" s="6"/>
      <c r="H350" s="6"/>
      <c r="I350" s="6"/>
      <c r="J350" s="6"/>
      <c r="K350" s="6"/>
      <c r="Q350" s="6"/>
    </row>
    <row r="351" spans="1:17" ht="13.15">
      <c r="A351" s="30"/>
      <c r="B351" s="31"/>
      <c r="F351" s="6"/>
      <c r="G351" s="6"/>
      <c r="H351" s="6"/>
      <c r="I351" s="6"/>
      <c r="J351" s="6"/>
      <c r="K351" s="6"/>
      <c r="Q351" s="6"/>
    </row>
    <row r="352" spans="1:17" ht="13.15">
      <c r="A352" s="30"/>
      <c r="B352" s="31"/>
      <c r="F352" s="6"/>
      <c r="G352" s="6"/>
      <c r="H352" s="6"/>
      <c r="I352" s="6"/>
      <c r="J352" s="6"/>
      <c r="K352" s="6"/>
      <c r="Q352" s="6"/>
    </row>
    <row r="353" spans="1:17" ht="13.15">
      <c r="A353" s="30"/>
      <c r="B353" s="31"/>
      <c r="F353" s="6"/>
      <c r="G353" s="6"/>
      <c r="H353" s="6"/>
      <c r="I353" s="6"/>
      <c r="J353" s="6"/>
      <c r="K353" s="6"/>
      <c r="Q353" s="6"/>
    </row>
    <row r="354" spans="1:17" ht="13.15">
      <c r="A354" s="30"/>
      <c r="B354" s="31"/>
      <c r="F354" s="6"/>
      <c r="G354" s="6"/>
      <c r="H354" s="6"/>
      <c r="I354" s="6"/>
      <c r="J354" s="6"/>
      <c r="K354" s="6"/>
      <c r="Q354" s="6"/>
    </row>
    <row r="355" spans="1:17" ht="13.15">
      <c r="A355" s="30"/>
      <c r="B355" s="31"/>
      <c r="F355" s="6"/>
      <c r="G355" s="6"/>
      <c r="H355" s="6"/>
      <c r="I355" s="6"/>
      <c r="J355" s="6"/>
      <c r="K355" s="6"/>
      <c r="Q355" s="6"/>
    </row>
    <row r="356" spans="1:17" ht="13.15">
      <c r="A356" s="30"/>
      <c r="B356" s="31"/>
      <c r="F356" s="6"/>
      <c r="G356" s="6"/>
      <c r="H356" s="6"/>
      <c r="I356" s="6"/>
      <c r="J356" s="6"/>
      <c r="K356" s="6"/>
      <c r="Q356" s="6"/>
    </row>
    <row r="357" spans="1:17" ht="13.15">
      <c r="A357" s="30"/>
      <c r="B357" s="31"/>
      <c r="F357" s="6"/>
      <c r="G357" s="6"/>
      <c r="H357" s="6"/>
      <c r="I357" s="6"/>
      <c r="J357" s="6"/>
      <c r="K357" s="6"/>
      <c r="Q357" s="6"/>
    </row>
    <row r="358" spans="1:17" ht="13.15">
      <c r="A358" s="30"/>
      <c r="B358" s="31"/>
      <c r="F358" s="6"/>
      <c r="G358" s="6"/>
      <c r="H358" s="6"/>
      <c r="I358" s="6"/>
      <c r="J358" s="6"/>
      <c r="K358" s="6"/>
      <c r="Q358" s="6"/>
    </row>
    <row r="359" spans="1:17" ht="13.15">
      <c r="A359" s="30"/>
      <c r="B359" s="31"/>
      <c r="F359" s="6"/>
      <c r="G359" s="6"/>
      <c r="H359" s="6"/>
      <c r="I359" s="6"/>
      <c r="J359" s="6"/>
      <c r="K359" s="6"/>
      <c r="Q359" s="6"/>
    </row>
    <row r="360" spans="1:17" ht="13.15">
      <c r="A360" s="30"/>
      <c r="B360" s="31"/>
      <c r="F360" s="6"/>
      <c r="G360" s="6"/>
      <c r="H360" s="6"/>
      <c r="I360" s="6"/>
      <c r="J360" s="6"/>
      <c r="K360" s="6"/>
      <c r="Q360" s="6"/>
    </row>
    <row r="361" spans="1:17" ht="13.15">
      <c r="A361" s="30"/>
      <c r="B361" s="31"/>
      <c r="F361" s="6"/>
      <c r="G361" s="6"/>
      <c r="H361" s="6"/>
      <c r="I361" s="6"/>
      <c r="J361" s="6"/>
      <c r="K361" s="6"/>
      <c r="Q361" s="6"/>
    </row>
    <row r="362" spans="1:17" ht="13.15">
      <c r="A362" s="30"/>
      <c r="B362" s="31"/>
      <c r="F362" s="6"/>
      <c r="G362" s="6"/>
      <c r="H362" s="6"/>
      <c r="I362" s="6"/>
      <c r="J362" s="6"/>
      <c r="K362" s="6"/>
      <c r="Q362" s="6"/>
    </row>
    <row r="363" spans="1:17" ht="13.15">
      <c r="A363" s="30"/>
      <c r="B363" s="31"/>
      <c r="F363" s="6"/>
      <c r="G363" s="6"/>
      <c r="H363" s="6"/>
      <c r="I363" s="6"/>
      <c r="J363" s="6"/>
      <c r="K363" s="6"/>
      <c r="Q363" s="6"/>
    </row>
    <row r="364" spans="1:17" ht="13.15">
      <c r="A364" s="30"/>
      <c r="B364" s="31"/>
      <c r="F364" s="6"/>
      <c r="G364" s="6"/>
      <c r="H364" s="6"/>
      <c r="I364" s="6"/>
      <c r="J364" s="6"/>
      <c r="K364" s="6"/>
      <c r="Q364" s="6"/>
    </row>
    <row r="365" spans="1:17" ht="13.15">
      <c r="A365" s="30"/>
      <c r="B365" s="31"/>
      <c r="F365" s="6"/>
      <c r="G365" s="6"/>
      <c r="H365" s="6"/>
      <c r="I365" s="6"/>
      <c r="J365" s="6"/>
      <c r="K365" s="6"/>
      <c r="Q365" s="6"/>
    </row>
    <row r="366" spans="1:17" ht="13.15">
      <c r="A366" s="30"/>
      <c r="B366" s="31"/>
      <c r="F366" s="6"/>
      <c r="G366" s="6"/>
      <c r="H366" s="6"/>
      <c r="I366" s="6"/>
      <c r="J366" s="6"/>
      <c r="K366" s="6"/>
      <c r="Q366" s="6"/>
    </row>
    <row r="367" spans="1:17" ht="13.15">
      <c r="A367" s="30"/>
      <c r="B367" s="31"/>
      <c r="F367" s="6"/>
      <c r="G367" s="6"/>
      <c r="H367" s="6"/>
      <c r="I367" s="6"/>
      <c r="J367" s="6"/>
      <c r="K367" s="6"/>
      <c r="Q367" s="6"/>
    </row>
    <row r="368" spans="1:17" ht="13.15">
      <c r="A368" s="30"/>
      <c r="B368" s="31"/>
      <c r="F368" s="6"/>
      <c r="G368" s="6"/>
      <c r="H368" s="6"/>
      <c r="I368" s="6"/>
      <c r="J368" s="6"/>
      <c r="K368" s="6"/>
      <c r="Q368" s="6"/>
    </row>
    <row r="369" spans="1:17" ht="13.15">
      <c r="A369" s="30"/>
      <c r="B369" s="31"/>
      <c r="F369" s="6"/>
      <c r="G369" s="6"/>
      <c r="H369" s="6"/>
      <c r="I369" s="6"/>
      <c r="J369" s="6"/>
      <c r="K369" s="6"/>
      <c r="Q369" s="6"/>
    </row>
    <row r="370" spans="1:17" ht="13.15">
      <c r="A370" s="30"/>
      <c r="B370" s="31"/>
      <c r="F370" s="6"/>
      <c r="G370" s="6"/>
      <c r="H370" s="6"/>
      <c r="I370" s="6"/>
      <c r="J370" s="6"/>
      <c r="K370" s="6"/>
      <c r="Q370" s="6"/>
    </row>
    <row r="371" spans="1:17" ht="13.15">
      <c r="A371" s="30"/>
      <c r="B371" s="31"/>
      <c r="F371" s="6"/>
      <c r="G371" s="6"/>
      <c r="H371" s="6"/>
      <c r="I371" s="6"/>
      <c r="J371" s="6"/>
      <c r="K371" s="6"/>
      <c r="Q371" s="6"/>
    </row>
    <row r="372" spans="1:17" ht="13.15">
      <c r="A372" s="30"/>
      <c r="B372" s="31"/>
      <c r="F372" s="6"/>
      <c r="G372" s="6"/>
      <c r="H372" s="6"/>
      <c r="I372" s="6"/>
      <c r="J372" s="6"/>
      <c r="K372" s="6"/>
      <c r="Q372" s="6"/>
    </row>
    <row r="373" spans="1:17" ht="13.15">
      <c r="A373" s="30"/>
      <c r="B373" s="31"/>
      <c r="F373" s="6"/>
      <c r="G373" s="6"/>
      <c r="H373" s="6"/>
      <c r="I373" s="6"/>
      <c r="J373" s="6"/>
      <c r="K373" s="6"/>
      <c r="Q373" s="6"/>
    </row>
    <row r="374" spans="1:17" ht="13.15">
      <c r="A374" s="30"/>
      <c r="B374" s="31"/>
      <c r="F374" s="6"/>
      <c r="G374" s="6"/>
      <c r="H374" s="6"/>
      <c r="I374" s="6"/>
      <c r="J374" s="6"/>
      <c r="K374" s="6"/>
      <c r="Q374" s="6"/>
    </row>
    <row r="375" spans="1:17" ht="13.15">
      <c r="A375" s="30"/>
      <c r="B375" s="31"/>
      <c r="F375" s="6"/>
      <c r="G375" s="6"/>
      <c r="H375" s="6"/>
      <c r="I375" s="6"/>
      <c r="J375" s="6"/>
      <c r="K375" s="6"/>
      <c r="Q375" s="6"/>
    </row>
    <row r="376" spans="1:17" ht="13.15">
      <c r="A376" s="30"/>
      <c r="B376" s="31"/>
      <c r="F376" s="6"/>
      <c r="G376" s="6"/>
      <c r="H376" s="6"/>
      <c r="I376" s="6"/>
      <c r="J376" s="6"/>
      <c r="K376" s="6"/>
      <c r="Q376" s="6"/>
    </row>
    <row r="377" spans="1:17" ht="13.15">
      <c r="A377" s="30"/>
      <c r="B377" s="31"/>
      <c r="F377" s="6"/>
      <c r="G377" s="6"/>
      <c r="H377" s="6"/>
      <c r="I377" s="6"/>
      <c r="J377" s="6"/>
      <c r="K377" s="6"/>
      <c r="Q377" s="6"/>
    </row>
    <row r="378" spans="1:17" ht="13.15">
      <c r="A378" s="30"/>
      <c r="B378" s="31"/>
      <c r="F378" s="6"/>
      <c r="G378" s="6"/>
      <c r="H378" s="6"/>
      <c r="I378" s="6"/>
      <c r="J378" s="6"/>
      <c r="K378" s="6"/>
      <c r="Q378" s="6"/>
    </row>
    <row r="379" spans="1:17" ht="13.15">
      <c r="A379" s="30"/>
      <c r="B379" s="31"/>
      <c r="F379" s="6"/>
      <c r="G379" s="6"/>
      <c r="H379" s="6"/>
      <c r="I379" s="6"/>
      <c r="J379" s="6"/>
      <c r="K379" s="6"/>
      <c r="Q379" s="6"/>
    </row>
    <row r="380" spans="1:17" ht="13.15">
      <c r="A380" s="30"/>
      <c r="B380" s="31"/>
      <c r="F380" s="6"/>
      <c r="G380" s="6"/>
      <c r="H380" s="6"/>
      <c r="I380" s="6"/>
      <c r="J380" s="6"/>
      <c r="K380" s="6"/>
      <c r="Q380" s="6"/>
    </row>
    <row r="381" spans="1:17" ht="13.15">
      <c r="A381" s="30"/>
      <c r="B381" s="31"/>
      <c r="F381" s="6"/>
      <c r="G381" s="6"/>
      <c r="H381" s="6"/>
      <c r="I381" s="6"/>
      <c r="J381" s="6"/>
      <c r="K381" s="6"/>
      <c r="Q381" s="6"/>
    </row>
    <row r="382" spans="1:17" ht="13.15">
      <c r="A382" s="30"/>
      <c r="B382" s="31"/>
      <c r="F382" s="6"/>
      <c r="G382" s="6"/>
      <c r="H382" s="6"/>
      <c r="I382" s="6"/>
      <c r="J382" s="6"/>
      <c r="K382" s="6"/>
      <c r="Q382" s="6"/>
    </row>
    <row r="383" spans="1:17" ht="13.15">
      <c r="A383" s="30"/>
      <c r="B383" s="31"/>
      <c r="F383" s="6"/>
      <c r="G383" s="6"/>
      <c r="H383" s="6"/>
      <c r="I383" s="6"/>
      <c r="J383" s="6"/>
      <c r="K383" s="6"/>
      <c r="Q383" s="6"/>
    </row>
    <row r="384" spans="1:17" ht="13.15">
      <c r="A384" s="30"/>
      <c r="B384" s="31"/>
      <c r="F384" s="6"/>
      <c r="G384" s="6"/>
      <c r="H384" s="6"/>
      <c r="I384" s="6"/>
      <c r="J384" s="6"/>
      <c r="K384" s="6"/>
      <c r="Q384" s="6"/>
    </row>
    <row r="385" spans="1:17" ht="13.15">
      <c r="A385" s="30"/>
      <c r="B385" s="31"/>
      <c r="F385" s="6"/>
      <c r="G385" s="6"/>
      <c r="H385" s="6"/>
      <c r="I385" s="6"/>
      <c r="J385" s="6"/>
      <c r="K385" s="6"/>
      <c r="Q385" s="6"/>
    </row>
    <row r="386" spans="1:17" ht="13.15">
      <c r="A386" s="30"/>
      <c r="B386" s="31"/>
      <c r="F386" s="6"/>
      <c r="G386" s="6"/>
      <c r="H386" s="6"/>
      <c r="I386" s="6"/>
      <c r="J386" s="6"/>
      <c r="K386" s="6"/>
      <c r="Q386" s="6"/>
    </row>
    <row r="387" spans="1:17" ht="13.15">
      <c r="A387" s="30"/>
      <c r="B387" s="31"/>
      <c r="F387" s="6"/>
      <c r="G387" s="6"/>
      <c r="H387" s="6"/>
      <c r="I387" s="6"/>
      <c r="J387" s="6"/>
      <c r="K387" s="6"/>
      <c r="Q387" s="6"/>
    </row>
    <row r="388" spans="1:17" ht="13.15">
      <c r="A388" s="30"/>
      <c r="B388" s="31"/>
      <c r="F388" s="6"/>
      <c r="G388" s="6"/>
      <c r="H388" s="6"/>
      <c r="I388" s="6"/>
      <c r="J388" s="6"/>
      <c r="K388" s="6"/>
      <c r="Q388" s="6"/>
    </row>
    <row r="389" spans="1:17" ht="13.15">
      <c r="A389" s="30"/>
      <c r="B389" s="31"/>
      <c r="F389" s="6"/>
      <c r="G389" s="6"/>
      <c r="H389" s="6"/>
      <c r="I389" s="6"/>
      <c r="J389" s="6"/>
      <c r="K389" s="6"/>
      <c r="Q389" s="6"/>
    </row>
    <row r="390" spans="1:17" ht="13.15">
      <c r="A390" s="30"/>
      <c r="B390" s="31"/>
      <c r="F390" s="6"/>
      <c r="G390" s="6"/>
      <c r="H390" s="6"/>
      <c r="I390" s="6"/>
      <c r="J390" s="6"/>
      <c r="K390" s="6"/>
      <c r="Q390" s="6"/>
    </row>
    <row r="391" spans="1:17" ht="13.15">
      <c r="A391" s="30"/>
      <c r="B391" s="31"/>
      <c r="F391" s="6"/>
      <c r="G391" s="6"/>
      <c r="H391" s="6"/>
      <c r="I391" s="6"/>
      <c r="J391" s="6"/>
      <c r="K391" s="6"/>
      <c r="Q391" s="6"/>
    </row>
    <row r="392" spans="1:17" ht="13.15">
      <c r="A392" s="30"/>
      <c r="B392" s="31"/>
      <c r="F392" s="6"/>
      <c r="G392" s="6"/>
      <c r="H392" s="6"/>
      <c r="I392" s="6"/>
      <c r="J392" s="6"/>
      <c r="K392" s="6"/>
      <c r="Q392" s="6"/>
    </row>
    <row r="393" spans="1:17" ht="13.15">
      <c r="A393" s="30"/>
      <c r="B393" s="31"/>
      <c r="F393" s="6"/>
      <c r="G393" s="6"/>
      <c r="H393" s="6"/>
      <c r="I393" s="6"/>
      <c r="J393" s="6"/>
      <c r="K393" s="6"/>
      <c r="Q393" s="6"/>
    </row>
    <row r="394" spans="1:17" ht="13.15">
      <c r="A394" s="30"/>
      <c r="B394" s="31"/>
      <c r="F394" s="6"/>
      <c r="G394" s="6"/>
      <c r="H394" s="6"/>
      <c r="I394" s="6"/>
      <c r="J394" s="6"/>
      <c r="K394" s="6"/>
      <c r="Q394" s="6"/>
    </row>
    <row r="395" spans="1:17" ht="13.15">
      <c r="A395" s="30"/>
      <c r="B395" s="31"/>
      <c r="F395" s="6"/>
      <c r="G395" s="6"/>
      <c r="H395" s="6"/>
      <c r="I395" s="6"/>
      <c r="J395" s="6"/>
      <c r="K395" s="6"/>
      <c r="Q395" s="6"/>
    </row>
    <row r="396" spans="1:17" ht="13.15">
      <c r="A396" s="30"/>
      <c r="B396" s="31"/>
      <c r="F396" s="6"/>
      <c r="G396" s="6"/>
      <c r="H396" s="6"/>
      <c r="I396" s="6"/>
      <c r="J396" s="6"/>
      <c r="K396" s="6"/>
      <c r="Q396" s="6"/>
    </row>
    <row r="397" spans="1:17" ht="13.15">
      <c r="A397" s="30"/>
      <c r="B397" s="31"/>
      <c r="F397" s="6"/>
      <c r="G397" s="6"/>
      <c r="H397" s="6"/>
      <c r="I397" s="6"/>
      <c r="J397" s="6"/>
      <c r="K397" s="6"/>
      <c r="Q397" s="6"/>
    </row>
    <row r="398" spans="1:17" ht="13.15">
      <c r="A398" s="30"/>
      <c r="B398" s="31"/>
      <c r="F398" s="6"/>
      <c r="G398" s="6"/>
      <c r="H398" s="6"/>
      <c r="I398" s="6"/>
      <c r="J398" s="6"/>
      <c r="K398" s="6"/>
      <c r="Q398" s="6"/>
    </row>
    <row r="399" spans="1:17" ht="13.15">
      <c r="A399" s="30"/>
      <c r="B399" s="31"/>
      <c r="F399" s="6"/>
      <c r="G399" s="6"/>
      <c r="H399" s="6"/>
      <c r="I399" s="6"/>
      <c r="J399" s="6"/>
      <c r="K399" s="6"/>
      <c r="Q399" s="6"/>
    </row>
    <row r="400" spans="1:17" ht="13.15">
      <c r="A400" s="30"/>
      <c r="B400" s="31"/>
      <c r="F400" s="6"/>
      <c r="G400" s="6"/>
      <c r="H400" s="6"/>
      <c r="I400" s="6"/>
      <c r="J400" s="6"/>
      <c r="K400" s="6"/>
      <c r="Q400" s="6"/>
    </row>
    <row r="401" spans="1:17" ht="13.15">
      <c r="A401" s="30"/>
      <c r="B401" s="31"/>
      <c r="F401" s="6"/>
      <c r="G401" s="6"/>
      <c r="H401" s="6"/>
      <c r="I401" s="6"/>
      <c r="J401" s="6"/>
      <c r="K401" s="6"/>
      <c r="Q401" s="6"/>
    </row>
    <row r="402" spans="1:17" ht="13.15">
      <c r="A402" s="30"/>
      <c r="B402" s="31"/>
      <c r="F402" s="6"/>
      <c r="G402" s="6"/>
      <c r="H402" s="6"/>
      <c r="I402" s="6"/>
      <c r="J402" s="6"/>
      <c r="K402" s="6"/>
      <c r="Q402" s="6"/>
    </row>
    <row r="403" spans="1:17" ht="13.15">
      <c r="A403" s="30"/>
      <c r="B403" s="31"/>
      <c r="F403" s="6"/>
      <c r="G403" s="6"/>
      <c r="H403" s="6"/>
      <c r="I403" s="6"/>
      <c r="J403" s="6"/>
      <c r="K403" s="6"/>
      <c r="Q403" s="6"/>
    </row>
    <row r="404" spans="1:17" ht="13.15">
      <c r="A404" s="30"/>
      <c r="B404" s="31"/>
      <c r="F404" s="6"/>
      <c r="G404" s="6"/>
      <c r="H404" s="6"/>
      <c r="I404" s="6"/>
      <c r="J404" s="6"/>
      <c r="K404" s="6"/>
      <c r="Q404" s="6"/>
    </row>
    <row r="405" spans="1:17" ht="13.15">
      <c r="A405" s="30"/>
      <c r="B405" s="31"/>
      <c r="F405" s="6"/>
      <c r="G405" s="6"/>
      <c r="H405" s="6"/>
      <c r="I405" s="6"/>
      <c r="J405" s="6"/>
      <c r="K405" s="6"/>
      <c r="Q405" s="6"/>
    </row>
    <row r="406" spans="1:17" ht="13.15">
      <c r="A406" s="30"/>
      <c r="B406" s="31"/>
      <c r="F406" s="6"/>
      <c r="G406" s="6"/>
      <c r="H406" s="6"/>
      <c r="I406" s="6"/>
      <c r="J406" s="6"/>
      <c r="K406" s="6"/>
      <c r="Q406" s="6"/>
    </row>
    <row r="407" spans="1:17" ht="13.15">
      <c r="A407" s="30"/>
      <c r="B407" s="31"/>
      <c r="F407" s="6"/>
      <c r="G407" s="6"/>
      <c r="H407" s="6"/>
      <c r="I407" s="6"/>
      <c r="J407" s="6"/>
      <c r="K407" s="6"/>
      <c r="Q407" s="6"/>
    </row>
    <row r="408" spans="1:17" ht="13.15">
      <c r="A408" s="30"/>
      <c r="B408" s="31"/>
      <c r="F408" s="6"/>
      <c r="G408" s="6"/>
      <c r="H408" s="6"/>
      <c r="I408" s="6"/>
      <c r="J408" s="6"/>
      <c r="K408" s="6"/>
      <c r="Q408" s="6"/>
    </row>
    <row r="409" spans="1:17" ht="13.15">
      <c r="A409" s="30"/>
      <c r="B409" s="31"/>
      <c r="F409" s="6"/>
      <c r="G409" s="6"/>
      <c r="H409" s="6"/>
      <c r="I409" s="6"/>
      <c r="J409" s="6"/>
      <c r="K409" s="6"/>
      <c r="Q409" s="6"/>
    </row>
    <row r="410" spans="1:17" ht="13.15">
      <c r="A410" s="30"/>
      <c r="B410" s="31"/>
      <c r="F410" s="6"/>
      <c r="G410" s="6"/>
      <c r="H410" s="6"/>
      <c r="I410" s="6"/>
      <c r="J410" s="6"/>
      <c r="K410" s="6"/>
      <c r="Q410" s="6"/>
    </row>
    <row r="411" spans="1:17" ht="13.15">
      <c r="A411" s="30"/>
      <c r="B411" s="31"/>
      <c r="F411" s="6"/>
      <c r="G411" s="6"/>
      <c r="H411" s="6"/>
      <c r="I411" s="6"/>
      <c r="J411" s="6"/>
      <c r="K411" s="6"/>
      <c r="Q411" s="6"/>
    </row>
    <row r="412" spans="1:17" ht="13.15">
      <c r="A412" s="30"/>
      <c r="B412" s="31"/>
      <c r="F412" s="6"/>
      <c r="G412" s="6"/>
      <c r="H412" s="6"/>
      <c r="I412" s="6"/>
      <c r="J412" s="6"/>
      <c r="K412" s="6"/>
      <c r="Q412" s="6"/>
    </row>
    <row r="413" spans="1:17" ht="13.15">
      <c r="A413" s="30"/>
      <c r="B413" s="31"/>
      <c r="F413" s="6"/>
      <c r="G413" s="6"/>
      <c r="H413" s="6"/>
      <c r="I413" s="6"/>
      <c r="J413" s="6"/>
      <c r="K413" s="6"/>
      <c r="Q413" s="6"/>
    </row>
    <row r="414" spans="1:17" ht="13.15">
      <c r="A414" s="30"/>
      <c r="B414" s="31"/>
      <c r="F414" s="6"/>
      <c r="G414" s="6"/>
      <c r="H414" s="6"/>
      <c r="I414" s="6"/>
      <c r="J414" s="6"/>
      <c r="K414" s="6"/>
      <c r="Q414" s="6"/>
    </row>
    <row r="415" spans="1:17" ht="13.15">
      <c r="A415" s="30"/>
      <c r="B415" s="31"/>
      <c r="F415" s="6"/>
      <c r="G415" s="6"/>
      <c r="H415" s="6"/>
      <c r="I415" s="6"/>
      <c r="J415" s="6"/>
      <c r="K415" s="6"/>
      <c r="Q415" s="6"/>
    </row>
    <row r="416" spans="1:17" ht="13.15">
      <c r="A416" s="30"/>
      <c r="B416" s="31"/>
      <c r="F416" s="6"/>
      <c r="G416" s="6"/>
      <c r="H416" s="6"/>
      <c r="I416" s="6"/>
      <c r="J416" s="6"/>
      <c r="K416" s="6"/>
      <c r="Q416" s="6"/>
    </row>
    <row r="417" spans="1:17" ht="13.15">
      <c r="A417" s="30"/>
      <c r="B417" s="31"/>
      <c r="F417" s="6"/>
      <c r="G417" s="6"/>
      <c r="H417" s="6"/>
      <c r="I417" s="6"/>
      <c r="J417" s="6"/>
      <c r="K417" s="6"/>
      <c r="Q417" s="6"/>
    </row>
    <row r="418" spans="1:17" ht="13.15">
      <c r="A418" s="30"/>
      <c r="B418" s="31"/>
      <c r="F418" s="6"/>
      <c r="G418" s="6"/>
      <c r="H418" s="6"/>
      <c r="I418" s="6"/>
      <c r="J418" s="6"/>
      <c r="K418" s="6"/>
      <c r="Q418" s="6"/>
    </row>
    <row r="419" spans="1:17" ht="13.15">
      <c r="A419" s="30"/>
      <c r="B419" s="31"/>
      <c r="F419" s="6"/>
      <c r="G419" s="6"/>
      <c r="H419" s="6"/>
      <c r="I419" s="6"/>
      <c r="J419" s="6"/>
      <c r="K419" s="6"/>
      <c r="Q419" s="6"/>
    </row>
    <row r="420" spans="1:17" ht="13.15">
      <c r="A420" s="30"/>
      <c r="B420" s="31"/>
      <c r="F420" s="6"/>
      <c r="G420" s="6"/>
      <c r="H420" s="6"/>
      <c r="I420" s="6"/>
      <c r="J420" s="6"/>
      <c r="K420" s="6"/>
      <c r="Q420" s="6"/>
    </row>
    <row r="421" spans="1:17" ht="13.15">
      <c r="A421" s="30"/>
      <c r="B421" s="31"/>
      <c r="F421" s="6"/>
      <c r="G421" s="6"/>
      <c r="H421" s="6"/>
      <c r="I421" s="6"/>
      <c r="J421" s="6"/>
      <c r="K421" s="6"/>
      <c r="Q421" s="6"/>
    </row>
    <row r="422" spans="1:17" ht="13.15">
      <c r="A422" s="30"/>
      <c r="B422" s="31"/>
      <c r="F422" s="6"/>
      <c r="G422" s="6"/>
      <c r="H422" s="6"/>
      <c r="I422" s="6"/>
      <c r="J422" s="6"/>
      <c r="K422" s="6"/>
      <c r="Q422" s="6"/>
    </row>
    <row r="423" spans="1:17" ht="13.15">
      <c r="A423" s="30"/>
      <c r="B423" s="31"/>
      <c r="F423" s="6"/>
      <c r="G423" s="6"/>
      <c r="H423" s="6"/>
      <c r="I423" s="6"/>
      <c r="J423" s="6"/>
      <c r="K423" s="6"/>
      <c r="Q423" s="6"/>
    </row>
    <row r="424" spans="1:17" ht="13.15">
      <c r="A424" s="30"/>
      <c r="B424" s="31"/>
      <c r="F424" s="6"/>
      <c r="G424" s="6"/>
      <c r="H424" s="6"/>
      <c r="I424" s="6"/>
      <c r="J424" s="6"/>
      <c r="K424" s="6"/>
      <c r="Q424" s="6"/>
    </row>
    <row r="425" spans="1:17" ht="13.15">
      <c r="A425" s="30"/>
      <c r="B425" s="31"/>
      <c r="F425" s="6"/>
      <c r="G425" s="6"/>
      <c r="H425" s="6"/>
      <c r="I425" s="6"/>
      <c r="J425" s="6"/>
      <c r="K425" s="6"/>
      <c r="Q425" s="6"/>
    </row>
    <row r="426" spans="1:17" ht="13.15">
      <c r="A426" s="30"/>
      <c r="B426" s="31"/>
      <c r="F426" s="6"/>
      <c r="G426" s="6"/>
      <c r="H426" s="6"/>
      <c r="I426" s="6"/>
      <c r="J426" s="6"/>
      <c r="K426" s="6"/>
      <c r="Q426" s="6"/>
    </row>
    <row r="427" spans="1:17" ht="13.15">
      <c r="A427" s="30"/>
      <c r="B427" s="31"/>
      <c r="F427" s="6"/>
      <c r="G427" s="6"/>
      <c r="H427" s="6"/>
      <c r="I427" s="6"/>
      <c r="J427" s="6"/>
      <c r="K427" s="6"/>
      <c r="Q427" s="6"/>
    </row>
    <row r="428" spans="1:17" ht="13.15">
      <c r="A428" s="30"/>
      <c r="B428" s="31"/>
      <c r="F428" s="6"/>
      <c r="G428" s="6"/>
      <c r="H428" s="6"/>
      <c r="I428" s="6"/>
      <c r="J428" s="6"/>
      <c r="K428" s="6"/>
      <c r="Q428" s="6"/>
    </row>
    <row r="429" spans="1:17" ht="13.15">
      <c r="A429" s="30"/>
      <c r="B429" s="31"/>
      <c r="F429" s="6"/>
      <c r="G429" s="6"/>
      <c r="H429" s="6"/>
      <c r="I429" s="6"/>
      <c r="J429" s="6"/>
      <c r="K429" s="6"/>
      <c r="Q429" s="6"/>
    </row>
    <row r="430" spans="1:17" ht="13.15">
      <c r="A430" s="30"/>
      <c r="B430" s="31"/>
      <c r="F430" s="6"/>
      <c r="G430" s="6"/>
      <c r="H430" s="6"/>
      <c r="I430" s="6"/>
      <c r="J430" s="6"/>
      <c r="K430" s="6"/>
      <c r="Q430" s="6"/>
    </row>
    <row r="431" spans="1:17" ht="13.15">
      <c r="A431" s="30"/>
      <c r="B431" s="31"/>
      <c r="F431" s="6"/>
      <c r="G431" s="6"/>
      <c r="H431" s="6"/>
      <c r="I431" s="6"/>
      <c r="J431" s="6"/>
      <c r="K431" s="6"/>
      <c r="Q431" s="6"/>
    </row>
    <row r="432" spans="1:17" ht="13.15">
      <c r="A432" s="30"/>
      <c r="B432" s="31"/>
      <c r="F432" s="6"/>
      <c r="G432" s="6"/>
      <c r="H432" s="6"/>
      <c r="I432" s="6"/>
      <c r="J432" s="6"/>
      <c r="K432" s="6"/>
      <c r="Q432" s="6"/>
    </row>
    <row r="433" spans="1:17" ht="13.15">
      <c r="A433" s="30"/>
      <c r="B433" s="31"/>
      <c r="F433" s="6"/>
      <c r="G433" s="6"/>
      <c r="H433" s="6"/>
      <c r="I433" s="6"/>
      <c r="J433" s="6"/>
      <c r="K433" s="6"/>
      <c r="Q433" s="6"/>
    </row>
    <row r="434" spans="1:17" ht="13.15">
      <c r="A434" s="30"/>
      <c r="B434" s="31"/>
      <c r="F434" s="6"/>
      <c r="G434" s="6"/>
      <c r="H434" s="6"/>
      <c r="I434" s="6"/>
      <c r="J434" s="6"/>
      <c r="K434" s="6"/>
      <c r="Q434" s="6"/>
    </row>
    <row r="435" spans="1:17" ht="13.15">
      <c r="A435" s="30"/>
      <c r="B435" s="31"/>
      <c r="F435" s="6"/>
      <c r="G435" s="6"/>
      <c r="H435" s="6"/>
      <c r="I435" s="6"/>
      <c r="J435" s="6"/>
      <c r="K435" s="6"/>
      <c r="Q435" s="6"/>
    </row>
    <row r="436" spans="1:17" ht="13.15">
      <c r="A436" s="30"/>
      <c r="B436" s="31"/>
      <c r="F436" s="6"/>
      <c r="G436" s="6"/>
      <c r="H436" s="6"/>
      <c r="I436" s="6"/>
      <c r="J436" s="6"/>
      <c r="K436" s="6"/>
      <c r="Q436" s="6"/>
    </row>
    <row r="437" spans="1:17" ht="13.15">
      <c r="A437" s="30"/>
      <c r="B437" s="31"/>
      <c r="F437" s="6"/>
      <c r="G437" s="6"/>
      <c r="H437" s="6"/>
      <c r="I437" s="6"/>
      <c r="J437" s="6"/>
      <c r="K437" s="6"/>
      <c r="Q437" s="6"/>
    </row>
    <row r="438" spans="1:17" ht="13.15">
      <c r="A438" s="30"/>
      <c r="B438" s="31"/>
      <c r="F438" s="6"/>
      <c r="G438" s="6"/>
      <c r="H438" s="6"/>
      <c r="I438" s="6"/>
      <c r="J438" s="6"/>
      <c r="K438" s="6"/>
      <c r="Q438" s="6"/>
    </row>
    <row r="439" spans="1:17" ht="13.15">
      <c r="A439" s="30"/>
      <c r="B439" s="31"/>
      <c r="F439" s="6"/>
      <c r="G439" s="6"/>
      <c r="H439" s="6"/>
      <c r="I439" s="6"/>
      <c r="J439" s="6"/>
      <c r="K439" s="6"/>
      <c r="Q439" s="6"/>
    </row>
    <row r="440" spans="1:17" ht="13.15">
      <c r="A440" s="30"/>
      <c r="B440" s="31"/>
      <c r="F440" s="6"/>
      <c r="G440" s="6"/>
      <c r="H440" s="6"/>
      <c r="I440" s="6"/>
      <c r="J440" s="6"/>
      <c r="K440" s="6"/>
      <c r="Q440" s="6"/>
    </row>
    <row r="441" spans="1:17" ht="13.15">
      <c r="A441" s="30"/>
      <c r="B441" s="31"/>
      <c r="F441" s="6"/>
      <c r="G441" s="6"/>
      <c r="H441" s="6"/>
      <c r="I441" s="6"/>
      <c r="J441" s="6"/>
      <c r="K441" s="6"/>
      <c r="Q441" s="6"/>
    </row>
    <row r="442" spans="1:17" ht="13.15">
      <c r="A442" s="30"/>
      <c r="B442" s="31"/>
      <c r="F442" s="6"/>
      <c r="G442" s="6"/>
      <c r="H442" s="6"/>
      <c r="I442" s="6"/>
      <c r="J442" s="6"/>
      <c r="K442" s="6"/>
      <c r="Q442" s="6"/>
    </row>
    <row r="443" spans="1:17" ht="13.15">
      <c r="A443" s="30"/>
      <c r="B443" s="31"/>
      <c r="F443" s="6"/>
      <c r="G443" s="6"/>
      <c r="H443" s="6"/>
      <c r="I443" s="6"/>
      <c r="J443" s="6"/>
      <c r="K443" s="6"/>
      <c r="Q443" s="6"/>
    </row>
    <row r="444" spans="1:17" ht="13.15">
      <c r="A444" s="30"/>
      <c r="B444" s="31"/>
      <c r="F444" s="6"/>
      <c r="G444" s="6"/>
      <c r="H444" s="6"/>
      <c r="I444" s="6"/>
      <c r="J444" s="6"/>
      <c r="K444" s="6"/>
      <c r="Q444" s="6"/>
    </row>
    <row r="445" spans="1:17" ht="13.15">
      <c r="A445" s="30"/>
      <c r="B445" s="31"/>
      <c r="F445" s="6"/>
      <c r="G445" s="6"/>
      <c r="H445" s="6"/>
      <c r="I445" s="6"/>
      <c r="J445" s="6"/>
      <c r="K445" s="6"/>
      <c r="Q445" s="6"/>
    </row>
    <row r="446" spans="1:17" ht="13.15">
      <c r="A446" s="30"/>
      <c r="B446" s="31"/>
      <c r="F446" s="6"/>
      <c r="G446" s="6"/>
      <c r="H446" s="6"/>
      <c r="I446" s="6"/>
      <c r="J446" s="6"/>
      <c r="K446" s="6"/>
      <c r="Q446" s="6"/>
    </row>
    <row r="447" spans="1:17" ht="13.15">
      <c r="A447" s="30"/>
      <c r="B447" s="31"/>
      <c r="F447" s="6"/>
      <c r="G447" s="6"/>
      <c r="H447" s="6"/>
      <c r="I447" s="6"/>
      <c r="J447" s="6"/>
      <c r="K447" s="6"/>
      <c r="Q447" s="6"/>
    </row>
    <row r="448" spans="1:17" ht="13.15">
      <c r="A448" s="30"/>
      <c r="B448" s="31"/>
      <c r="F448" s="6"/>
      <c r="G448" s="6"/>
      <c r="H448" s="6"/>
      <c r="I448" s="6"/>
      <c r="J448" s="6"/>
      <c r="K448" s="6"/>
      <c r="Q448" s="6"/>
    </row>
    <row r="449" spans="1:17" ht="13.15">
      <c r="A449" s="30"/>
      <c r="B449" s="31"/>
      <c r="F449" s="6"/>
      <c r="G449" s="6"/>
      <c r="H449" s="6"/>
      <c r="I449" s="6"/>
      <c r="J449" s="6"/>
      <c r="K449" s="6"/>
      <c r="Q449" s="6"/>
    </row>
    <row r="450" spans="1:17" ht="13.15">
      <c r="A450" s="30"/>
      <c r="B450" s="31"/>
      <c r="F450" s="6"/>
      <c r="G450" s="6"/>
      <c r="H450" s="6"/>
      <c r="I450" s="6"/>
      <c r="J450" s="6"/>
      <c r="K450" s="6"/>
      <c r="Q450" s="6"/>
    </row>
    <row r="451" spans="1:17" ht="13.15">
      <c r="A451" s="30"/>
      <c r="B451" s="31"/>
      <c r="F451" s="6"/>
      <c r="G451" s="6"/>
      <c r="H451" s="6"/>
      <c r="I451" s="6"/>
      <c r="J451" s="6"/>
      <c r="K451" s="6"/>
      <c r="Q451" s="6"/>
    </row>
    <row r="452" spans="1:17" ht="13.15">
      <c r="A452" s="30"/>
      <c r="B452" s="31"/>
      <c r="F452" s="6"/>
      <c r="G452" s="6"/>
      <c r="H452" s="6"/>
      <c r="I452" s="6"/>
      <c r="J452" s="6"/>
      <c r="K452" s="6"/>
      <c r="Q452" s="6"/>
    </row>
    <row r="453" spans="1:17" ht="13.15">
      <c r="A453" s="30"/>
      <c r="B453" s="31"/>
      <c r="F453" s="6"/>
      <c r="G453" s="6"/>
      <c r="H453" s="6"/>
      <c r="I453" s="6"/>
      <c r="J453" s="6"/>
      <c r="K453" s="6"/>
      <c r="Q453" s="6"/>
    </row>
    <row r="454" spans="1:17" ht="13.15">
      <c r="A454" s="30"/>
      <c r="B454" s="31"/>
      <c r="F454" s="6"/>
      <c r="G454" s="6"/>
      <c r="H454" s="6"/>
      <c r="I454" s="6"/>
      <c r="J454" s="6"/>
      <c r="K454" s="6"/>
      <c r="Q454" s="6"/>
    </row>
    <row r="455" spans="1:17" ht="13.15">
      <c r="A455" s="30"/>
      <c r="B455" s="31"/>
      <c r="F455" s="6"/>
      <c r="G455" s="6"/>
      <c r="H455" s="6"/>
      <c r="I455" s="6"/>
      <c r="J455" s="6"/>
      <c r="K455" s="6"/>
      <c r="Q455" s="6"/>
    </row>
    <row r="456" spans="1:17" ht="13.15">
      <c r="A456" s="30"/>
      <c r="B456" s="31"/>
      <c r="F456" s="6"/>
      <c r="G456" s="6"/>
      <c r="H456" s="6"/>
      <c r="I456" s="6"/>
      <c r="J456" s="6"/>
      <c r="K456" s="6"/>
      <c r="Q456" s="6"/>
    </row>
    <row r="457" spans="1:17" ht="13.15">
      <c r="A457" s="30"/>
      <c r="B457" s="31"/>
      <c r="F457" s="6"/>
      <c r="G457" s="6"/>
      <c r="H457" s="6"/>
      <c r="I457" s="6"/>
      <c r="J457" s="6"/>
      <c r="K457" s="6"/>
      <c r="Q457" s="6"/>
    </row>
    <row r="458" spans="1:17" ht="13.15">
      <c r="A458" s="30"/>
      <c r="B458" s="31"/>
      <c r="F458" s="6"/>
      <c r="G458" s="6"/>
      <c r="H458" s="6"/>
      <c r="I458" s="6"/>
      <c r="J458" s="6"/>
      <c r="K458" s="6"/>
      <c r="Q458" s="6"/>
    </row>
    <row r="459" spans="1:17" ht="13.15">
      <c r="A459" s="30"/>
      <c r="B459" s="31"/>
      <c r="F459" s="6"/>
      <c r="G459" s="6"/>
      <c r="H459" s="6"/>
      <c r="I459" s="6"/>
      <c r="J459" s="6"/>
      <c r="K459" s="6"/>
      <c r="Q459" s="6"/>
    </row>
    <row r="460" spans="1:17" ht="13.15">
      <c r="A460" s="30"/>
      <c r="B460" s="31"/>
      <c r="F460" s="6"/>
      <c r="G460" s="6"/>
      <c r="H460" s="6"/>
      <c r="I460" s="6"/>
      <c r="J460" s="6"/>
      <c r="K460" s="6"/>
      <c r="Q460" s="6"/>
    </row>
    <row r="461" spans="1:17" ht="13.15">
      <c r="A461" s="30"/>
      <c r="B461" s="31"/>
      <c r="F461" s="6"/>
      <c r="G461" s="6"/>
      <c r="H461" s="6"/>
      <c r="I461" s="6"/>
      <c r="J461" s="6"/>
      <c r="K461" s="6"/>
      <c r="Q461" s="6"/>
    </row>
    <row r="462" spans="1:17" ht="13.15">
      <c r="A462" s="30"/>
      <c r="B462" s="31"/>
      <c r="F462" s="6"/>
      <c r="G462" s="6"/>
      <c r="H462" s="6"/>
      <c r="I462" s="6"/>
      <c r="J462" s="6"/>
      <c r="K462" s="6"/>
      <c r="Q462" s="6"/>
    </row>
    <row r="463" spans="1:17" ht="13.15">
      <c r="A463" s="30"/>
      <c r="B463" s="31"/>
      <c r="F463" s="6"/>
      <c r="G463" s="6"/>
      <c r="H463" s="6"/>
      <c r="I463" s="6"/>
      <c r="J463" s="6"/>
      <c r="K463" s="6"/>
      <c r="Q463" s="6"/>
    </row>
    <row r="464" spans="1:17" ht="13.15">
      <c r="A464" s="30"/>
      <c r="B464" s="31"/>
      <c r="F464" s="6"/>
      <c r="G464" s="6"/>
      <c r="H464" s="6"/>
      <c r="I464" s="6"/>
      <c r="J464" s="6"/>
      <c r="K464" s="6"/>
      <c r="Q464" s="6"/>
    </row>
    <row r="465" spans="1:17" ht="13.15">
      <c r="A465" s="30"/>
      <c r="B465" s="31"/>
      <c r="F465" s="6"/>
      <c r="G465" s="6"/>
      <c r="H465" s="6"/>
      <c r="I465" s="6"/>
      <c r="J465" s="6"/>
      <c r="K465" s="6"/>
      <c r="Q465" s="6"/>
    </row>
    <row r="466" spans="1:17" ht="13.15">
      <c r="A466" s="30"/>
      <c r="B466" s="31"/>
      <c r="F466" s="6"/>
      <c r="G466" s="6"/>
      <c r="H466" s="6"/>
      <c r="I466" s="6"/>
      <c r="J466" s="6"/>
      <c r="K466" s="6"/>
      <c r="Q466" s="6"/>
    </row>
    <row r="467" spans="1:17" ht="13.15">
      <c r="A467" s="30"/>
      <c r="B467" s="31"/>
      <c r="F467" s="6"/>
      <c r="G467" s="6"/>
      <c r="H467" s="6"/>
      <c r="I467" s="6"/>
      <c r="J467" s="6"/>
      <c r="K467" s="6"/>
      <c r="Q467" s="6"/>
    </row>
    <row r="468" spans="1:17" ht="13.15">
      <c r="A468" s="30"/>
      <c r="B468" s="31"/>
      <c r="F468" s="6"/>
      <c r="G468" s="6"/>
      <c r="H468" s="6"/>
      <c r="I468" s="6"/>
      <c r="J468" s="6"/>
      <c r="K468" s="6"/>
      <c r="Q468" s="6"/>
    </row>
    <row r="469" spans="1:17" ht="13.15">
      <c r="A469" s="30"/>
      <c r="B469" s="31"/>
      <c r="F469" s="6"/>
      <c r="G469" s="6"/>
      <c r="H469" s="6"/>
      <c r="I469" s="6"/>
      <c r="J469" s="6"/>
      <c r="K469" s="6"/>
      <c r="Q469" s="6"/>
    </row>
    <row r="470" spans="1:17" ht="13.15">
      <c r="A470" s="30"/>
      <c r="B470" s="31"/>
      <c r="F470" s="6"/>
      <c r="G470" s="6"/>
      <c r="H470" s="6"/>
      <c r="I470" s="6"/>
      <c r="J470" s="6"/>
      <c r="K470" s="6"/>
      <c r="Q470" s="6"/>
    </row>
    <row r="471" spans="1:17" ht="13.15">
      <c r="A471" s="30"/>
      <c r="B471" s="31"/>
      <c r="F471" s="6"/>
      <c r="G471" s="6"/>
      <c r="H471" s="6"/>
      <c r="I471" s="6"/>
      <c r="J471" s="6"/>
      <c r="K471" s="6"/>
      <c r="Q471" s="6"/>
    </row>
    <row r="472" spans="1:17" ht="13.15">
      <c r="A472" s="30"/>
      <c r="B472" s="31"/>
      <c r="F472" s="6"/>
      <c r="G472" s="6"/>
      <c r="H472" s="6"/>
      <c r="I472" s="6"/>
      <c r="J472" s="6"/>
      <c r="K472" s="6"/>
      <c r="Q472" s="6"/>
    </row>
    <row r="473" spans="1:17" ht="13.15">
      <c r="A473" s="30"/>
      <c r="B473" s="31"/>
      <c r="F473" s="6"/>
      <c r="G473" s="6"/>
      <c r="H473" s="6"/>
      <c r="I473" s="6"/>
      <c r="J473" s="6"/>
      <c r="K473" s="6"/>
      <c r="Q473" s="6"/>
    </row>
    <row r="474" spans="1:17" ht="13.15">
      <c r="A474" s="30"/>
      <c r="B474" s="31"/>
      <c r="F474" s="6"/>
      <c r="G474" s="6"/>
      <c r="H474" s="6"/>
      <c r="I474" s="6"/>
      <c r="J474" s="6"/>
      <c r="K474" s="6"/>
      <c r="Q474" s="6"/>
    </row>
    <row r="475" spans="1:17" ht="13.15">
      <c r="A475" s="30"/>
      <c r="B475" s="31"/>
      <c r="F475" s="6"/>
      <c r="G475" s="6"/>
      <c r="H475" s="6"/>
      <c r="I475" s="6"/>
      <c r="J475" s="6"/>
      <c r="K475" s="6"/>
      <c r="Q475" s="6"/>
    </row>
    <row r="476" spans="1:17" ht="13.15">
      <c r="A476" s="30"/>
      <c r="B476" s="31"/>
      <c r="F476" s="6"/>
      <c r="G476" s="6"/>
      <c r="H476" s="6"/>
      <c r="I476" s="6"/>
      <c r="J476" s="6"/>
      <c r="K476" s="6"/>
      <c r="Q476" s="6"/>
    </row>
    <row r="477" spans="1:17" ht="13.15">
      <c r="A477" s="30"/>
      <c r="B477" s="31"/>
      <c r="F477" s="6"/>
      <c r="G477" s="6"/>
      <c r="H477" s="6"/>
      <c r="I477" s="6"/>
      <c r="J477" s="6"/>
      <c r="K477" s="6"/>
      <c r="Q477" s="6"/>
    </row>
    <row r="478" spans="1:17" ht="13.15">
      <c r="A478" s="30"/>
      <c r="B478" s="31"/>
      <c r="F478" s="6"/>
      <c r="G478" s="6"/>
      <c r="H478" s="6"/>
      <c r="I478" s="6"/>
      <c r="J478" s="6"/>
      <c r="K478" s="6"/>
      <c r="Q478" s="6"/>
    </row>
    <row r="479" spans="1:17" ht="13.15">
      <c r="A479" s="30"/>
      <c r="B479" s="31"/>
      <c r="F479" s="6"/>
      <c r="G479" s="6"/>
      <c r="H479" s="6"/>
      <c r="I479" s="6"/>
      <c r="J479" s="6"/>
      <c r="K479" s="6"/>
      <c r="Q479" s="6"/>
    </row>
    <row r="480" spans="1:17" ht="13.15">
      <c r="A480" s="30"/>
      <c r="B480" s="31"/>
      <c r="F480" s="6"/>
      <c r="G480" s="6"/>
      <c r="H480" s="6"/>
      <c r="I480" s="6"/>
      <c r="J480" s="6"/>
      <c r="K480" s="6"/>
      <c r="Q480" s="6"/>
    </row>
    <row r="481" spans="1:17" ht="13.15">
      <c r="A481" s="30"/>
      <c r="B481" s="31"/>
      <c r="F481" s="6"/>
      <c r="G481" s="6"/>
      <c r="H481" s="6"/>
      <c r="I481" s="6"/>
      <c r="J481" s="6"/>
      <c r="K481" s="6"/>
      <c r="Q481" s="6"/>
    </row>
    <row r="482" spans="1:17" ht="13.15">
      <c r="A482" s="30"/>
      <c r="B482" s="31"/>
      <c r="F482" s="6"/>
      <c r="G482" s="6"/>
      <c r="H482" s="6"/>
      <c r="I482" s="6"/>
      <c r="J482" s="6"/>
      <c r="K482" s="6"/>
      <c r="Q482" s="6"/>
    </row>
    <row r="483" spans="1:17" ht="13.15">
      <c r="A483" s="30"/>
      <c r="B483" s="31"/>
      <c r="F483" s="6"/>
      <c r="G483" s="6"/>
      <c r="H483" s="6"/>
      <c r="I483" s="6"/>
      <c r="J483" s="6"/>
      <c r="K483" s="6"/>
      <c r="Q483" s="6"/>
    </row>
    <row r="484" spans="1:17" ht="13.15">
      <c r="A484" s="30"/>
      <c r="B484" s="31"/>
      <c r="F484" s="6"/>
      <c r="G484" s="6"/>
      <c r="H484" s="6"/>
      <c r="I484" s="6"/>
      <c r="J484" s="6"/>
      <c r="K484" s="6"/>
      <c r="Q484" s="6"/>
    </row>
    <row r="485" spans="1:17" ht="13.15">
      <c r="A485" s="30"/>
      <c r="B485" s="31"/>
      <c r="F485" s="6"/>
      <c r="G485" s="6"/>
      <c r="H485" s="6"/>
      <c r="I485" s="6"/>
      <c r="J485" s="6"/>
      <c r="K485" s="6"/>
      <c r="Q485" s="6"/>
    </row>
    <row r="486" spans="1:17" ht="13.15">
      <c r="A486" s="30"/>
      <c r="B486" s="31"/>
      <c r="F486" s="6"/>
      <c r="G486" s="6"/>
      <c r="H486" s="6"/>
      <c r="I486" s="6"/>
      <c r="J486" s="6"/>
      <c r="K486" s="6"/>
      <c r="Q486" s="6"/>
    </row>
    <row r="487" spans="1:17" ht="13.15">
      <c r="A487" s="30"/>
      <c r="B487" s="31"/>
      <c r="F487" s="6"/>
      <c r="G487" s="6"/>
      <c r="H487" s="6"/>
      <c r="I487" s="6"/>
      <c r="J487" s="6"/>
      <c r="K487" s="6"/>
      <c r="Q487" s="6"/>
    </row>
    <row r="488" spans="1:17" ht="13.15">
      <c r="A488" s="30"/>
      <c r="B488" s="31"/>
      <c r="F488" s="6"/>
      <c r="G488" s="6"/>
      <c r="H488" s="6"/>
      <c r="I488" s="6"/>
      <c r="J488" s="6"/>
      <c r="K488" s="6"/>
      <c r="Q488" s="6"/>
    </row>
    <row r="489" spans="1:17" ht="13.15">
      <c r="A489" s="30"/>
      <c r="B489" s="31"/>
      <c r="F489" s="6"/>
      <c r="G489" s="6"/>
      <c r="H489" s="6"/>
      <c r="I489" s="6"/>
      <c r="J489" s="6"/>
      <c r="K489" s="6"/>
      <c r="Q489" s="6"/>
    </row>
    <row r="490" spans="1:17" ht="13.15">
      <c r="A490" s="30"/>
      <c r="B490" s="31"/>
      <c r="F490" s="6"/>
      <c r="G490" s="6"/>
      <c r="H490" s="6"/>
      <c r="I490" s="6"/>
      <c r="J490" s="6"/>
      <c r="K490" s="6"/>
      <c r="Q490" s="6"/>
    </row>
    <row r="491" spans="1:17" ht="13.15">
      <c r="A491" s="30"/>
      <c r="B491" s="31"/>
      <c r="F491" s="6"/>
      <c r="G491" s="6"/>
      <c r="H491" s="6"/>
      <c r="I491" s="6"/>
      <c r="J491" s="6"/>
      <c r="K491" s="6"/>
      <c r="Q491" s="6"/>
    </row>
    <row r="492" spans="1:17" ht="13.15">
      <c r="A492" s="30"/>
      <c r="B492" s="31"/>
      <c r="F492" s="6"/>
      <c r="G492" s="6"/>
      <c r="H492" s="6"/>
      <c r="I492" s="6"/>
      <c r="J492" s="6"/>
      <c r="K492" s="6"/>
      <c r="Q492" s="6"/>
    </row>
    <row r="493" spans="1:17" ht="13.15">
      <c r="A493" s="30"/>
      <c r="B493" s="31"/>
      <c r="F493" s="6"/>
      <c r="G493" s="6"/>
      <c r="H493" s="6"/>
      <c r="I493" s="6"/>
      <c r="J493" s="6"/>
      <c r="K493" s="6"/>
      <c r="Q493" s="6"/>
    </row>
    <row r="494" spans="1:17" ht="13.15">
      <c r="A494" s="30"/>
      <c r="B494" s="31"/>
      <c r="F494" s="6"/>
      <c r="G494" s="6"/>
      <c r="H494" s="6"/>
      <c r="I494" s="6"/>
      <c r="J494" s="6"/>
      <c r="K494" s="6"/>
      <c r="Q494" s="6"/>
    </row>
    <row r="495" spans="1:17" ht="13.15">
      <c r="A495" s="30"/>
      <c r="B495" s="31"/>
      <c r="F495" s="6"/>
      <c r="G495" s="6"/>
      <c r="H495" s="6"/>
      <c r="I495" s="6"/>
      <c r="J495" s="6"/>
      <c r="K495" s="6"/>
      <c r="Q495" s="6"/>
    </row>
    <row r="496" spans="1:17" ht="13.15">
      <c r="A496" s="30"/>
      <c r="B496" s="31"/>
      <c r="F496" s="6"/>
      <c r="G496" s="6"/>
      <c r="H496" s="6"/>
      <c r="I496" s="6"/>
      <c r="J496" s="6"/>
      <c r="K496" s="6"/>
      <c r="Q496" s="6"/>
    </row>
    <row r="497" spans="1:17" ht="13.15">
      <c r="A497" s="30"/>
      <c r="B497" s="31"/>
      <c r="F497" s="6"/>
      <c r="G497" s="6"/>
      <c r="H497" s="6"/>
      <c r="I497" s="6"/>
      <c r="J497" s="6"/>
      <c r="K497" s="6"/>
      <c r="Q497" s="6"/>
    </row>
    <row r="498" spans="1:17" ht="13.15">
      <c r="A498" s="30"/>
      <c r="B498" s="31"/>
      <c r="F498" s="6"/>
      <c r="G498" s="6"/>
      <c r="H498" s="6"/>
      <c r="I498" s="6"/>
      <c r="J498" s="6"/>
      <c r="K498" s="6"/>
      <c r="Q498" s="6"/>
    </row>
    <row r="499" spans="1:17" ht="13.15">
      <c r="A499" s="30"/>
      <c r="B499" s="31"/>
      <c r="F499" s="6"/>
      <c r="G499" s="6"/>
      <c r="H499" s="6"/>
      <c r="I499" s="6"/>
      <c r="J499" s="6"/>
      <c r="K499" s="6"/>
      <c r="Q499" s="6"/>
    </row>
    <row r="500" spans="1:17" ht="13.15">
      <c r="A500" s="30"/>
      <c r="B500" s="31"/>
      <c r="F500" s="6"/>
      <c r="G500" s="6"/>
      <c r="H500" s="6"/>
      <c r="I500" s="6"/>
      <c r="J500" s="6"/>
      <c r="K500" s="6"/>
      <c r="Q500" s="6"/>
    </row>
    <row r="501" spans="1:17" ht="13.15">
      <c r="A501" s="30"/>
      <c r="B501" s="31"/>
      <c r="F501" s="6"/>
      <c r="G501" s="6"/>
      <c r="H501" s="6"/>
      <c r="I501" s="6"/>
      <c r="J501" s="6"/>
      <c r="K501" s="6"/>
      <c r="Q501" s="6"/>
    </row>
    <row r="502" spans="1:17" ht="13.15">
      <c r="A502" s="30"/>
      <c r="B502" s="31"/>
      <c r="F502" s="6"/>
      <c r="G502" s="6"/>
      <c r="H502" s="6"/>
      <c r="I502" s="6"/>
      <c r="J502" s="6"/>
      <c r="K502" s="6"/>
      <c r="Q502" s="6"/>
    </row>
    <row r="503" spans="1:17" ht="13.15">
      <c r="A503" s="30"/>
      <c r="B503" s="31"/>
      <c r="F503" s="6"/>
      <c r="G503" s="6"/>
      <c r="H503" s="6"/>
      <c r="I503" s="6"/>
      <c r="J503" s="6"/>
      <c r="K503" s="6"/>
      <c r="Q503" s="6"/>
    </row>
    <row r="504" spans="1:17" ht="13.15">
      <c r="A504" s="30"/>
      <c r="B504" s="31"/>
      <c r="F504" s="6"/>
      <c r="G504" s="6"/>
      <c r="H504" s="6"/>
      <c r="I504" s="6"/>
      <c r="J504" s="6"/>
      <c r="K504" s="6"/>
      <c r="Q504" s="6"/>
    </row>
    <row r="505" spans="1:17" ht="13.15">
      <c r="A505" s="30"/>
      <c r="B505" s="31"/>
      <c r="F505" s="6"/>
      <c r="G505" s="6"/>
      <c r="H505" s="6"/>
      <c r="I505" s="6"/>
      <c r="J505" s="6"/>
      <c r="K505" s="6"/>
      <c r="Q505" s="6"/>
    </row>
    <row r="506" spans="1:17" ht="13.15">
      <c r="A506" s="30"/>
      <c r="B506" s="31"/>
      <c r="F506" s="6"/>
      <c r="G506" s="6"/>
      <c r="H506" s="6"/>
      <c r="I506" s="6"/>
      <c r="J506" s="6"/>
      <c r="K506" s="6"/>
      <c r="Q506" s="6"/>
    </row>
    <row r="507" spans="1:17" ht="13.15">
      <c r="A507" s="30"/>
      <c r="B507" s="31"/>
      <c r="F507" s="6"/>
      <c r="G507" s="6"/>
      <c r="H507" s="6"/>
      <c r="I507" s="6"/>
      <c r="J507" s="6"/>
      <c r="K507" s="6"/>
      <c r="Q507" s="6"/>
    </row>
    <row r="508" spans="1:17" ht="13.15">
      <c r="A508" s="30"/>
      <c r="B508" s="31"/>
      <c r="F508" s="6"/>
      <c r="G508" s="6"/>
      <c r="H508" s="6"/>
      <c r="I508" s="6"/>
      <c r="J508" s="6"/>
      <c r="K508" s="6"/>
      <c r="Q508" s="6"/>
    </row>
    <row r="509" spans="1:17" ht="13.15">
      <c r="A509" s="30"/>
      <c r="B509" s="31"/>
      <c r="F509" s="6"/>
      <c r="G509" s="6"/>
      <c r="H509" s="6"/>
      <c r="I509" s="6"/>
      <c r="J509" s="6"/>
      <c r="K509" s="6"/>
      <c r="Q509" s="6"/>
    </row>
    <row r="510" spans="1:17" ht="13.15">
      <c r="A510" s="30"/>
      <c r="B510" s="31"/>
      <c r="F510" s="6"/>
      <c r="G510" s="6"/>
      <c r="H510" s="6"/>
      <c r="I510" s="6"/>
      <c r="J510" s="6"/>
      <c r="K510" s="6"/>
      <c r="Q510" s="6"/>
    </row>
    <row r="511" spans="1:17" ht="13.15">
      <c r="A511" s="30"/>
      <c r="B511" s="31"/>
      <c r="F511" s="6"/>
      <c r="G511" s="6"/>
      <c r="H511" s="6"/>
      <c r="I511" s="6"/>
      <c r="J511" s="6"/>
      <c r="K511" s="6"/>
      <c r="Q511" s="6"/>
    </row>
    <row r="512" spans="1:17" ht="13.15">
      <c r="A512" s="30"/>
      <c r="B512" s="31"/>
      <c r="F512" s="6"/>
      <c r="G512" s="6"/>
      <c r="H512" s="6"/>
      <c r="I512" s="6"/>
      <c r="J512" s="6"/>
      <c r="K512" s="6"/>
      <c r="Q512" s="6"/>
    </row>
    <row r="513" spans="1:17" ht="13.15">
      <c r="A513" s="30"/>
      <c r="B513" s="31"/>
      <c r="F513" s="6"/>
      <c r="G513" s="6"/>
      <c r="H513" s="6"/>
      <c r="I513" s="6"/>
      <c r="J513" s="6"/>
      <c r="K513" s="6"/>
      <c r="Q513" s="6"/>
    </row>
    <row r="514" spans="1:17" ht="13.15">
      <c r="A514" s="30"/>
      <c r="B514" s="31"/>
      <c r="F514" s="6"/>
      <c r="G514" s="6"/>
      <c r="H514" s="6"/>
      <c r="I514" s="6"/>
      <c r="J514" s="6"/>
      <c r="K514" s="6"/>
      <c r="Q514" s="6"/>
    </row>
    <row r="515" spans="1:17" ht="13.15">
      <c r="A515" s="30"/>
      <c r="B515" s="31"/>
      <c r="F515" s="6"/>
      <c r="G515" s="6"/>
      <c r="H515" s="6"/>
      <c r="I515" s="6"/>
      <c r="J515" s="6"/>
      <c r="K515" s="6"/>
      <c r="Q515" s="6"/>
    </row>
    <row r="516" spans="1:17" ht="13.15">
      <c r="A516" s="30"/>
      <c r="B516" s="31"/>
      <c r="F516" s="6"/>
      <c r="G516" s="6"/>
      <c r="H516" s="6"/>
      <c r="I516" s="6"/>
      <c r="J516" s="6"/>
      <c r="K516" s="6"/>
      <c r="Q516" s="6"/>
    </row>
    <row r="517" spans="1:17" ht="13.15">
      <c r="A517" s="30"/>
      <c r="B517" s="31"/>
      <c r="F517" s="6"/>
      <c r="G517" s="6"/>
      <c r="H517" s="6"/>
      <c r="I517" s="6"/>
      <c r="J517" s="6"/>
      <c r="K517" s="6"/>
      <c r="Q517" s="6"/>
    </row>
    <row r="518" spans="1:17" ht="13.15">
      <c r="A518" s="30"/>
      <c r="B518" s="31"/>
      <c r="F518" s="6"/>
      <c r="G518" s="6"/>
      <c r="H518" s="6"/>
      <c r="I518" s="6"/>
      <c r="J518" s="6"/>
      <c r="K518" s="6"/>
      <c r="Q518" s="6"/>
    </row>
    <row r="519" spans="1:17" ht="13.15">
      <c r="A519" s="30"/>
      <c r="B519" s="31"/>
      <c r="F519" s="6"/>
      <c r="G519" s="6"/>
      <c r="H519" s="6"/>
      <c r="I519" s="6"/>
      <c r="J519" s="6"/>
      <c r="K519" s="6"/>
      <c r="Q519" s="6"/>
    </row>
    <row r="520" spans="1:17" ht="13.15">
      <c r="A520" s="30"/>
      <c r="B520" s="31"/>
      <c r="F520" s="6"/>
      <c r="G520" s="6"/>
      <c r="H520" s="6"/>
      <c r="I520" s="6"/>
      <c r="J520" s="6"/>
      <c r="K520" s="6"/>
      <c r="Q520" s="6"/>
    </row>
    <row r="521" spans="1:17" ht="13.15">
      <c r="A521" s="30"/>
      <c r="B521" s="31"/>
      <c r="F521" s="6"/>
      <c r="G521" s="6"/>
      <c r="H521" s="6"/>
      <c r="I521" s="6"/>
      <c r="J521" s="6"/>
      <c r="K521" s="6"/>
      <c r="Q521" s="6"/>
    </row>
    <row r="522" spans="1:17" ht="13.15">
      <c r="A522" s="30"/>
      <c r="B522" s="31"/>
      <c r="F522" s="6"/>
      <c r="G522" s="6"/>
      <c r="H522" s="6"/>
      <c r="I522" s="6"/>
      <c r="J522" s="6"/>
      <c r="K522" s="6"/>
      <c r="Q522" s="6"/>
    </row>
    <row r="523" spans="1:17" ht="13.15">
      <c r="A523" s="30"/>
      <c r="B523" s="31"/>
      <c r="F523" s="6"/>
      <c r="G523" s="6"/>
      <c r="H523" s="6"/>
      <c r="I523" s="6"/>
      <c r="J523" s="6"/>
      <c r="K523" s="6"/>
      <c r="Q523" s="6"/>
    </row>
    <row r="524" spans="1:17" ht="13.15">
      <c r="A524" s="30"/>
      <c r="B524" s="31"/>
      <c r="F524" s="6"/>
      <c r="G524" s="6"/>
      <c r="H524" s="6"/>
      <c r="I524" s="6"/>
      <c r="J524" s="6"/>
      <c r="K524" s="6"/>
      <c r="Q524" s="6"/>
    </row>
    <row r="525" spans="1:17" ht="13.15">
      <c r="A525" s="30"/>
      <c r="B525" s="31"/>
      <c r="F525" s="6"/>
      <c r="G525" s="6"/>
      <c r="H525" s="6"/>
      <c r="I525" s="6"/>
      <c r="J525" s="6"/>
      <c r="K525" s="6"/>
      <c r="Q525" s="6"/>
    </row>
    <row r="526" spans="1:17" ht="13.15">
      <c r="A526" s="30"/>
      <c r="B526" s="31"/>
      <c r="F526" s="6"/>
      <c r="G526" s="6"/>
      <c r="H526" s="6"/>
      <c r="I526" s="6"/>
      <c r="J526" s="6"/>
      <c r="K526" s="6"/>
      <c r="Q526" s="6"/>
    </row>
    <row r="527" spans="1:17" ht="13.15">
      <c r="A527" s="30"/>
      <c r="B527" s="31"/>
      <c r="F527" s="6"/>
      <c r="G527" s="6"/>
      <c r="H527" s="6"/>
      <c r="I527" s="6"/>
      <c r="J527" s="6"/>
      <c r="K527" s="6"/>
      <c r="Q527" s="6"/>
    </row>
    <row r="528" spans="1:17" ht="13.15">
      <c r="A528" s="30"/>
      <c r="B528" s="31"/>
      <c r="F528" s="6"/>
      <c r="G528" s="6"/>
      <c r="H528" s="6"/>
      <c r="I528" s="6"/>
      <c r="J528" s="6"/>
      <c r="K528" s="6"/>
      <c r="Q528" s="6"/>
    </row>
    <row r="529" spans="1:17" ht="13.15">
      <c r="A529" s="30"/>
      <c r="B529" s="31"/>
      <c r="F529" s="6"/>
      <c r="G529" s="6"/>
      <c r="H529" s="6"/>
      <c r="I529" s="6"/>
      <c r="J529" s="6"/>
      <c r="K529" s="6"/>
      <c r="Q529" s="6"/>
    </row>
    <row r="530" spans="1:17" ht="13.15">
      <c r="A530" s="30"/>
      <c r="B530" s="31"/>
      <c r="F530" s="6"/>
      <c r="G530" s="6"/>
      <c r="H530" s="6"/>
      <c r="I530" s="6"/>
      <c r="J530" s="6"/>
      <c r="K530" s="6"/>
      <c r="Q530" s="6"/>
    </row>
    <row r="531" spans="1:17" ht="13.15">
      <c r="A531" s="30"/>
      <c r="B531" s="31"/>
      <c r="F531" s="6"/>
      <c r="G531" s="6"/>
      <c r="H531" s="6"/>
      <c r="I531" s="6"/>
      <c r="J531" s="6"/>
      <c r="K531" s="6"/>
      <c r="Q531" s="6"/>
    </row>
    <row r="532" spans="1:17" ht="13.15">
      <c r="A532" s="30"/>
      <c r="B532" s="31"/>
      <c r="F532" s="6"/>
      <c r="G532" s="6"/>
      <c r="H532" s="6"/>
      <c r="I532" s="6"/>
      <c r="J532" s="6"/>
      <c r="K532" s="6"/>
      <c r="Q532" s="6"/>
    </row>
    <row r="533" spans="1:17" ht="13.15">
      <c r="A533" s="30"/>
      <c r="B533" s="31"/>
      <c r="F533" s="6"/>
      <c r="G533" s="6"/>
      <c r="H533" s="6"/>
      <c r="I533" s="6"/>
      <c r="J533" s="6"/>
      <c r="K533" s="6"/>
      <c r="Q533" s="6"/>
    </row>
    <row r="534" spans="1:17" ht="13.15">
      <c r="A534" s="30"/>
      <c r="B534" s="31"/>
      <c r="F534" s="6"/>
      <c r="G534" s="6"/>
      <c r="H534" s="6"/>
      <c r="I534" s="6"/>
      <c r="J534" s="6"/>
      <c r="K534" s="6"/>
      <c r="Q534" s="6"/>
    </row>
    <row r="535" spans="1:17" ht="13.15">
      <c r="A535" s="30"/>
      <c r="B535" s="31"/>
      <c r="F535" s="6"/>
      <c r="G535" s="6"/>
      <c r="H535" s="6"/>
      <c r="I535" s="6"/>
      <c r="J535" s="6"/>
      <c r="K535" s="6"/>
      <c r="Q535" s="6"/>
    </row>
    <row r="536" spans="1:17" ht="13.15">
      <c r="A536" s="30"/>
      <c r="B536" s="31"/>
      <c r="F536" s="6"/>
      <c r="G536" s="6"/>
      <c r="H536" s="6"/>
      <c r="I536" s="6"/>
      <c r="J536" s="6"/>
      <c r="K536" s="6"/>
      <c r="Q536" s="6"/>
    </row>
    <row r="537" spans="1:17" ht="13.15">
      <c r="A537" s="30"/>
      <c r="B537" s="31"/>
      <c r="F537" s="6"/>
      <c r="G537" s="6"/>
      <c r="H537" s="6"/>
      <c r="I537" s="6"/>
      <c r="J537" s="6"/>
      <c r="K537" s="6"/>
      <c r="Q537" s="6"/>
    </row>
    <row r="538" spans="1:17" ht="13.15">
      <c r="A538" s="30"/>
      <c r="B538" s="31"/>
      <c r="F538" s="6"/>
      <c r="G538" s="6"/>
      <c r="H538" s="6"/>
      <c r="I538" s="6"/>
      <c r="J538" s="6"/>
      <c r="K538" s="6"/>
      <c r="Q538" s="6"/>
    </row>
    <row r="539" spans="1:17" ht="13.15">
      <c r="A539" s="30"/>
      <c r="B539" s="31"/>
      <c r="F539" s="6"/>
      <c r="G539" s="6"/>
      <c r="H539" s="6"/>
      <c r="I539" s="6"/>
      <c r="J539" s="6"/>
      <c r="K539" s="6"/>
      <c r="Q539" s="6"/>
    </row>
    <row r="540" spans="1:17" ht="13.15">
      <c r="A540" s="30"/>
      <c r="B540" s="31"/>
      <c r="F540" s="6"/>
      <c r="G540" s="6"/>
      <c r="H540" s="6"/>
      <c r="I540" s="6"/>
      <c r="J540" s="6"/>
      <c r="K540" s="6"/>
      <c r="Q540" s="6"/>
    </row>
    <row r="541" spans="1:17" ht="13.15">
      <c r="A541" s="30"/>
      <c r="B541" s="31"/>
      <c r="F541" s="6"/>
      <c r="G541" s="6"/>
      <c r="H541" s="6"/>
      <c r="I541" s="6"/>
      <c r="J541" s="6"/>
      <c r="K541" s="6"/>
      <c r="Q541" s="6"/>
    </row>
    <row r="542" spans="1:17" ht="13.15">
      <c r="A542" s="30"/>
      <c r="B542" s="31"/>
      <c r="F542" s="6"/>
      <c r="G542" s="6"/>
      <c r="H542" s="6"/>
      <c r="I542" s="6"/>
      <c r="J542" s="6"/>
      <c r="K542" s="6"/>
      <c r="Q542" s="6"/>
    </row>
    <row r="543" spans="1:17" ht="13.15">
      <c r="A543" s="30"/>
      <c r="B543" s="31"/>
      <c r="F543" s="6"/>
      <c r="G543" s="6"/>
      <c r="H543" s="6"/>
      <c r="I543" s="6"/>
      <c r="J543" s="6"/>
      <c r="K543" s="6"/>
      <c r="Q543" s="6"/>
    </row>
    <row r="544" spans="1:17" ht="13.15">
      <c r="A544" s="30"/>
      <c r="B544" s="31"/>
      <c r="F544" s="6"/>
      <c r="G544" s="6"/>
      <c r="H544" s="6"/>
      <c r="I544" s="6"/>
      <c r="J544" s="6"/>
      <c r="K544" s="6"/>
      <c r="Q544" s="6"/>
    </row>
    <row r="545" spans="1:17" ht="13.15">
      <c r="A545" s="30"/>
      <c r="B545" s="31"/>
      <c r="F545" s="6"/>
      <c r="G545" s="6"/>
      <c r="H545" s="6"/>
      <c r="I545" s="6"/>
      <c r="J545" s="6"/>
      <c r="K545" s="6"/>
      <c r="Q545" s="6"/>
    </row>
    <row r="546" spans="1:17" ht="13.15">
      <c r="A546" s="30"/>
      <c r="B546" s="31"/>
      <c r="F546" s="6"/>
      <c r="G546" s="6"/>
      <c r="H546" s="6"/>
      <c r="I546" s="6"/>
      <c r="J546" s="6"/>
      <c r="K546" s="6"/>
      <c r="Q546" s="6"/>
    </row>
    <row r="547" spans="1:17" ht="13.15">
      <c r="A547" s="30"/>
      <c r="B547" s="31"/>
      <c r="F547" s="6"/>
      <c r="G547" s="6"/>
      <c r="H547" s="6"/>
      <c r="I547" s="6"/>
      <c r="J547" s="6"/>
      <c r="K547" s="6"/>
      <c r="Q547" s="6"/>
    </row>
    <row r="548" spans="1:17" ht="13.15">
      <c r="A548" s="30"/>
      <c r="B548" s="31"/>
      <c r="F548" s="6"/>
      <c r="G548" s="6"/>
      <c r="H548" s="6"/>
      <c r="I548" s="6"/>
      <c r="J548" s="6"/>
      <c r="K548" s="6"/>
      <c r="Q548" s="6"/>
    </row>
    <row r="549" spans="1:17" ht="13.15">
      <c r="A549" s="30"/>
      <c r="B549" s="31"/>
      <c r="F549" s="6"/>
      <c r="G549" s="6"/>
      <c r="H549" s="6"/>
      <c r="I549" s="6"/>
      <c r="J549" s="6"/>
      <c r="K549" s="6"/>
      <c r="Q549" s="6"/>
    </row>
    <row r="550" spans="1:17" ht="13.15">
      <c r="A550" s="30"/>
      <c r="B550" s="31"/>
      <c r="F550" s="6"/>
      <c r="G550" s="6"/>
      <c r="H550" s="6"/>
      <c r="I550" s="6"/>
      <c r="J550" s="6"/>
      <c r="K550" s="6"/>
      <c r="Q550" s="6"/>
    </row>
    <row r="551" spans="1:17" ht="13.15">
      <c r="A551" s="30"/>
      <c r="B551" s="31"/>
      <c r="F551" s="6"/>
      <c r="G551" s="6"/>
      <c r="H551" s="6"/>
      <c r="I551" s="6"/>
      <c r="J551" s="6"/>
      <c r="K551" s="6"/>
      <c r="Q551" s="6"/>
    </row>
    <row r="552" spans="1:17" ht="13.15">
      <c r="A552" s="30"/>
      <c r="B552" s="31"/>
      <c r="F552" s="6"/>
      <c r="G552" s="6"/>
      <c r="H552" s="6"/>
      <c r="I552" s="6"/>
      <c r="J552" s="6"/>
      <c r="K552" s="6"/>
      <c r="Q552" s="6"/>
    </row>
    <row r="553" spans="1:17" ht="13.15">
      <c r="A553" s="30"/>
      <c r="B553" s="31"/>
      <c r="F553" s="6"/>
      <c r="G553" s="6"/>
      <c r="H553" s="6"/>
      <c r="I553" s="6"/>
      <c r="J553" s="6"/>
      <c r="K553" s="6"/>
      <c r="Q553" s="6"/>
    </row>
    <row r="554" spans="1:17" ht="13.15">
      <c r="A554" s="30"/>
      <c r="B554" s="31"/>
      <c r="F554" s="6"/>
      <c r="G554" s="6"/>
      <c r="H554" s="6"/>
      <c r="I554" s="6"/>
      <c r="J554" s="6"/>
      <c r="K554" s="6"/>
      <c r="Q554" s="6"/>
    </row>
    <row r="555" spans="1:17" ht="13.15">
      <c r="A555" s="30"/>
      <c r="B555" s="31"/>
      <c r="F555" s="6"/>
      <c r="G555" s="6"/>
      <c r="H555" s="6"/>
      <c r="I555" s="6"/>
      <c r="J555" s="6"/>
      <c r="K555" s="6"/>
      <c r="Q555" s="6"/>
    </row>
    <row r="556" spans="1:17" ht="13.15">
      <c r="A556" s="30"/>
      <c r="B556" s="31"/>
      <c r="F556" s="6"/>
      <c r="G556" s="6"/>
      <c r="H556" s="6"/>
      <c r="I556" s="6"/>
      <c r="J556" s="6"/>
      <c r="K556" s="6"/>
      <c r="Q556" s="6"/>
    </row>
    <row r="557" spans="1:17" ht="13.15">
      <c r="A557" s="30"/>
      <c r="B557" s="31"/>
      <c r="F557" s="6"/>
      <c r="G557" s="6"/>
      <c r="H557" s="6"/>
      <c r="I557" s="6"/>
      <c r="J557" s="6"/>
      <c r="K557" s="6"/>
      <c r="Q557" s="6"/>
    </row>
    <row r="558" spans="1:17" ht="13.15">
      <c r="A558" s="30"/>
      <c r="B558" s="31"/>
      <c r="F558" s="6"/>
      <c r="G558" s="6"/>
      <c r="H558" s="6"/>
      <c r="I558" s="6"/>
      <c r="J558" s="6"/>
      <c r="K558" s="6"/>
      <c r="Q558" s="6"/>
    </row>
    <row r="559" spans="1:17" ht="13.15">
      <c r="A559" s="30"/>
      <c r="B559" s="31"/>
      <c r="F559" s="6"/>
      <c r="G559" s="6"/>
      <c r="H559" s="6"/>
      <c r="I559" s="6"/>
      <c r="J559" s="6"/>
      <c r="K559" s="6"/>
      <c r="Q559" s="6"/>
    </row>
    <row r="560" spans="1:17" ht="13.15">
      <c r="A560" s="30"/>
      <c r="B560" s="31"/>
      <c r="F560" s="6"/>
      <c r="G560" s="6"/>
      <c r="H560" s="6"/>
      <c r="I560" s="6"/>
      <c r="J560" s="6"/>
      <c r="K560" s="6"/>
      <c r="Q560" s="6"/>
    </row>
    <row r="561" spans="1:17" ht="13.15">
      <c r="A561" s="30"/>
      <c r="B561" s="31"/>
      <c r="F561" s="6"/>
      <c r="G561" s="6"/>
      <c r="H561" s="6"/>
      <c r="I561" s="6"/>
      <c r="J561" s="6"/>
      <c r="K561" s="6"/>
      <c r="Q561" s="6"/>
    </row>
    <row r="562" spans="1:17" ht="13.15">
      <c r="A562" s="30"/>
      <c r="B562" s="31"/>
      <c r="F562" s="6"/>
      <c r="G562" s="6"/>
      <c r="H562" s="6"/>
      <c r="I562" s="6"/>
      <c r="J562" s="6"/>
      <c r="K562" s="6"/>
      <c r="Q562" s="6"/>
    </row>
    <row r="563" spans="1:17" ht="13.15">
      <c r="A563" s="30"/>
      <c r="B563" s="31"/>
      <c r="F563" s="6"/>
      <c r="G563" s="6"/>
      <c r="H563" s="6"/>
      <c r="I563" s="6"/>
      <c r="J563" s="6"/>
      <c r="K563" s="6"/>
      <c r="Q563" s="6"/>
    </row>
    <row r="564" spans="1:17" ht="13.15">
      <c r="A564" s="30"/>
      <c r="B564" s="31"/>
      <c r="F564" s="6"/>
      <c r="G564" s="6"/>
      <c r="H564" s="6"/>
      <c r="I564" s="6"/>
      <c r="J564" s="6"/>
      <c r="K564" s="6"/>
      <c r="Q564" s="6"/>
    </row>
    <row r="565" spans="1:17" ht="13.15">
      <c r="A565" s="30"/>
      <c r="B565" s="31"/>
      <c r="F565" s="6"/>
      <c r="G565" s="6"/>
      <c r="H565" s="6"/>
      <c r="I565" s="6"/>
      <c r="J565" s="6"/>
      <c r="K565" s="6"/>
      <c r="Q565" s="6"/>
    </row>
    <row r="566" spans="1:17" ht="13.15">
      <c r="A566" s="30"/>
      <c r="B566" s="31"/>
      <c r="F566" s="6"/>
      <c r="G566" s="6"/>
      <c r="H566" s="6"/>
      <c r="I566" s="6"/>
      <c r="J566" s="6"/>
      <c r="K566" s="6"/>
      <c r="Q566" s="6"/>
    </row>
    <row r="567" spans="1:17" ht="13.15">
      <c r="A567" s="30"/>
      <c r="B567" s="31"/>
      <c r="F567" s="6"/>
      <c r="G567" s="6"/>
      <c r="H567" s="6"/>
      <c r="I567" s="6"/>
      <c r="J567" s="6"/>
      <c r="K567" s="6"/>
      <c r="Q567" s="6"/>
    </row>
    <row r="568" spans="1:17" ht="13.15">
      <c r="A568" s="30"/>
      <c r="B568" s="31"/>
      <c r="F568" s="6"/>
      <c r="G568" s="6"/>
      <c r="H568" s="6"/>
      <c r="I568" s="6"/>
      <c r="J568" s="6"/>
      <c r="K568" s="6"/>
      <c r="Q568" s="6"/>
    </row>
    <row r="569" spans="1:17" ht="13.15">
      <c r="A569" s="30"/>
      <c r="B569" s="31"/>
      <c r="F569" s="6"/>
      <c r="G569" s="6"/>
      <c r="H569" s="6"/>
      <c r="I569" s="6"/>
      <c r="J569" s="6"/>
      <c r="K569" s="6"/>
      <c r="Q569" s="6"/>
    </row>
    <row r="570" spans="1:17" ht="13.15">
      <c r="A570" s="30"/>
      <c r="B570" s="31"/>
      <c r="F570" s="6"/>
      <c r="G570" s="6"/>
      <c r="H570" s="6"/>
      <c r="I570" s="6"/>
      <c r="J570" s="6"/>
      <c r="K570" s="6"/>
      <c r="Q570" s="6"/>
    </row>
    <row r="571" spans="1:17" ht="13.15">
      <c r="A571" s="30"/>
      <c r="B571" s="31"/>
      <c r="F571" s="6"/>
      <c r="G571" s="6"/>
      <c r="H571" s="6"/>
      <c r="I571" s="6"/>
      <c r="J571" s="6"/>
      <c r="K571" s="6"/>
      <c r="Q571" s="6"/>
    </row>
    <row r="572" spans="1:17" ht="13.15">
      <c r="A572" s="30"/>
      <c r="B572" s="31"/>
      <c r="F572" s="6"/>
      <c r="G572" s="6"/>
      <c r="H572" s="6"/>
      <c r="I572" s="6"/>
      <c r="J572" s="6"/>
      <c r="K572" s="6"/>
      <c r="Q572" s="6"/>
    </row>
    <row r="573" spans="1:17" ht="13.15">
      <c r="A573" s="30"/>
      <c r="B573" s="31"/>
      <c r="F573" s="6"/>
      <c r="G573" s="6"/>
      <c r="H573" s="6"/>
      <c r="I573" s="6"/>
      <c r="J573" s="6"/>
      <c r="K573" s="6"/>
      <c r="Q573" s="6"/>
    </row>
    <row r="574" spans="1:17" ht="13.15">
      <c r="A574" s="30"/>
      <c r="B574" s="31"/>
      <c r="F574" s="6"/>
      <c r="G574" s="6"/>
      <c r="H574" s="6"/>
      <c r="I574" s="6"/>
      <c r="J574" s="6"/>
      <c r="K574" s="6"/>
      <c r="Q574" s="6"/>
    </row>
    <row r="575" spans="1:17" ht="13.15">
      <c r="A575" s="30"/>
      <c r="B575" s="31"/>
      <c r="F575" s="6"/>
      <c r="G575" s="6"/>
      <c r="H575" s="6"/>
      <c r="I575" s="6"/>
      <c r="J575" s="6"/>
      <c r="K575" s="6"/>
      <c r="Q575" s="6"/>
    </row>
    <row r="576" spans="1:17" ht="13.15">
      <c r="A576" s="30"/>
      <c r="B576" s="31"/>
      <c r="F576" s="6"/>
      <c r="G576" s="6"/>
      <c r="H576" s="6"/>
      <c r="I576" s="6"/>
      <c r="J576" s="6"/>
      <c r="K576" s="6"/>
      <c r="Q576" s="6"/>
    </row>
    <row r="577" spans="1:17" ht="13.15">
      <c r="A577" s="30"/>
      <c r="B577" s="31"/>
      <c r="F577" s="6"/>
      <c r="G577" s="6"/>
      <c r="H577" s="6"/>
      <c r="I577" s="6"/>
      <c r="J577" s="6"/>
      <c r="K577" s="6"/>
      <c r="Q577" s="6"/>
    </row>
    <row r="578" spans="1:17" ht="13.15">
      <c r="A578" s="30"/>
      <c r="B578" s="31"/>
      <c r="F578" s="6"/>
      <c r="G578" s="6"/>
      <c r="H578" s="6"/>
      <c r="I578" s="6"/>
      <c r="J578" s="6"/>
      <c r="K578" s="6"/>
      <c r="Q578" s="6"/>
    </row>
    <row r="579" spans="1:17" ht="13.15">
      <c r="A579" s="30"/>
      <c r="B579" s="31"/>
      <c r="F579" s="6"/>
      <c r="G579" s="6"/>
      <c r="H579" s="6"/>
      <c r="I579" s="6"/>
      <c r="J579" s="6"/>
      <c r="K579" s="6"/>
      <c r="Q579" s="6"/>
    </row>
    <row r="580" spans="1:17" ht="13.15">
      <c r="A580" s="30"/>
      <c r="B580" s="31"/>
      <c r="F580" s="6"/>
      <c r="G580" s="6"/>
      <c r="H580" s="6"/>
      <c r="I580" s="6"/>
      <c r="J580" s="6"/>
      <c r="K580" s="6"/>
      <c r="Q580" s="6"/>
    </row>
    <row r="581" spans="1:17" ht="13.15">
      <c r="A581" s="30"/>
      <c r="B581" s="31"/>
      <c r="F581" s="6"/>
      <c r="G581" s="6"/>
      <c r="H581" s="6"/>
      <c r="I581" s="6"/>
      <c r="J581" s="6"/>
      <c r="K581" s="6"/>
      <c r="Q581" s="6"/>
    </row>
    <row r="582" spans="1:17" ht="13.15">
      <c r="A582" s="30"/>
      <c r="B582" s="31"/>
      <c r="F582" s="6"/>
      <c r="G582" s="6"/>
      <c r="H582" s="6"/>
      <c r="I582" s="6"/>
      <c r="J582" s="6"/>
      <c r="K582" s="6"/>
      <c r="Q582" s="6"/>
    </row>
    <row r="583" spans="1:17" ht="13.15">
      <c r="A583" s="30"/>
      <c r="B583" s="31"/>
      <c r="F583" s="6"/>
      <c r="G583" s="6"/>
      <c r="H583" s="6"/>
      <c r="I583" s="6"/>
      <c r="J583" s="6"/>
      <c r="K583" s="6"/>
      <c r="Q583" s="6"/>
    </row>
    <row r="584" spans="1:17" ht="13.15">
      <c r="A584" s="30"/>
      <c r="B584" s="31"/>
      <c r="F584" s="6"/>
      <c r="G584" s="6"/>
      <c r="H584" s="6"/>
      <c r="I584" s="6"/>
      <c r="J584" s="6"/>
      <c r="K584" s="6"/>
      <c r="Q584" s="6"/>
    </row>
    <row r="585" spans="1:17" ht="13.15">
      <c r="A585" s="30"/>
      <c r="B585" s="31"/>
      <c r="F585" s="6"/>
      <c r="G585" s="6"/>
      <c r="H585" s="6"/>
      <c r="I585" s="6"/>
      <c r="J585" s="6"/>
      <c r="K585" s="6"/>
      <c r="Q585" s="6"/>
    </row>
    <row r="586" spans="1:17" ht="13.15">
      <c r="A586" s="30"/>
      <c r="B586" s="31"/>
      <c r="F586" s="6"/>
      <c r="G586" s="6"/>
      <c r="H586" s="6"/>
      <c r="I586" s="6"/>
      <c r="J586" s="6"/>
      <c r="K586" s="6"/>
      <c r="Q586" s="6"/>
    </row>
    <row r="587" spans="1:17" ht="13.15">
      <c r="A587" s="30"/>
      <c r="B587" s="31"/>
      <c r="F587" s="6"/>
      <c r="G587" s="6"/>
      <c r="H587" s="6"/>
      <c r="I587" s="6"/>
      <c r="J587" s="6"/>
      <c r="K587" s="6"/>
      <c r="Q587" s="6"/>
    </row>
    <row r="588" spans="1:17" ht="13.15">
      <c r="A588" s="30"/>
      <c r="B588" s="31"/>
      <c r="F588" s="6"/>
      <c r="G588" s="6"/>
      <c r="H588" s="6"/>
      <c r="I588" s="6"/>
      <c r="J588" s="6"/>
      <c r="K588" s="6"/>
      <c r="Q588" s="6"/>
    </row>
    <row r="589" spans="1:17" ht="13.15">
      <c r="A589" s="30"/>
      <c r="B589" s="31"/>
      <c r="F589" s="6"/>
      <c r="G589" s="6"/>
      <c r="H589" s="6"/>
      <c r="I589" s="6"/>
      <c r="J589" s="6"/>
      <c r="K589" s="6"/>
      <c r="Q589" s="6"/>
    </row>
    <row r="590" spans="1:17" ht="13.15">
      <c r="A590" s="30"/>
      <c r="B590" s="31"/>
      <c r="F590" s="6"/>
      <c r="G590" s="6"/>
      <c r="H590" s="6"/>
      <c r="I590" s="6"/>
      <c r="J590" s="6"/>
      <c r="K590" s="6"/>
      <c r="Q590" s="6"/>
    </row>
    <row r="591" spans="1:17" ht="13.15">
      <c r="A591" s="30"/>
      <c r="B591" s="31"/>
      <c r="F591" s="6"/>
      <c r="G591" s="6"/>
      <c r="H591" s="6"/>
      <c r="I591" s="6"/>
      <c r="J591" s="6"/>
      <c r="K591" s="6"/>
      <c r="Q591" s="6"/>
    </row>
    <row r="592" spans="1:17" ht="13.15">
      <c r="A592" s="30"/>
      <c r="B592" s="31"/>
      <c r="F592" s="6"/>
      <c r="G592" s="6"/>
      <c r="H592" s="6"/>
      <c r="I592" s="6"/>
      <c r="J592" s="6"/>
      <c r="K592" s="6"/>
      <c r="Q592" s="6"/>
    </row>
    <row r="593" spans="1:17" ht="13.15">
      <c r="A593" s="30"/>
      <c r="B593" s="31"/>
      <c r="F593" s="6"/>
      <c r="G593" s="6"/>
      <c r="H593" s="6"/>
      <c r="I593" s="6"/>
      <c r="J593" s="6"/>
      <c r="K593" s="6"/>
      <c r="Q593" s="6"/>
    </row>
    <row r="594" spans="1:17" ht="13.15">
      <c r="A594" s="30"/>
      <c r="B594" s="31"/>
      <c r="F594" s="6"/>
      <c r="G594" s="6"/>
      <c r="H594" s="6"/>
      <c r="I594" s="6"/>
      <c r="J594" s="6"/>
      <c r="K594" s="6"/>
      <c r="Q594" s="6"/>
    </row>
    <row r="595" spans="1:17" ht="13.15">
      <c r="A595" s="30"/>
      <c r="B595" s="31"/>
      <c r="F595" s="6"/>
      <c r="G595" s="6"/>
      <c r="H595" s="6"/>
      <c r="I595" s="6"/>
      <c r="J595" s="6"/>
      <c r="K595" s="6"/>
      <c r="Q595" s="6"/>
    </row>
    <row r="596" spans="1:17" ht="13.15">
      <c r="A596" s="30"/>
      <c r="B596" s="31"/>
      <c r="F596" s="6"/>
      <c r="G596" s="6"/>
      <c r="H596" s="6"/>
      <c r="I596" s="6"/>
      <c r="J596" s="6"/>
      <c r="K596" s="6"/>
      <c r="Q596" s="6"/>
    </row>
    <row r="597" spans="1:17" ht="13.15">
      <c r="A597" s="30"/>
      <c r="B597" s="31"/>
      <c r="F597" s="6"/>
      <c r="G597" s="6"/>
      <c r="H597" s="6"/>
      <c r="I597" s="6"/>
      <c r="J597" s="6"/>
      <c r="K597" s="6"/>
      <c r="Q597" s="6"/>
    </row>
    <row r="598" spans="1:17" ht="13.15">
      <c r="A598" s="30"/>
      <c r="B598" s="31"/>
      <c r="F598" s="6"/>
      <c r="G598" s="6"/>
      <c r="H598" s="6"/>
      <c r="I598" s="6"/>
      <c r="J598" s="6"/>
      <c r="K598" s="6"/>
      <c r="Q598" s="6"/>
    </row>
    <row r="599" spans="1:17" ht="13.15">
      <c r="A599" s="30"/>
      <c r="B599" s="31"/>
      <c r="F599" s="6"/>
      <c r="G599" s="6"/>
      <c r="H599" s="6"/>
      <c r="I599" s="6"/>
      <c r="J599" s="6"/>
      <c r="K599" s="6"/>
      <c r="Q599" s="6"/>
    </row>
    <row r="600" spans="1:17" ht="13.15">
      <c r="A600" s="30"/>
      <c r="B600" s="31"/>
      <c r="F600" s="6"/>
      <c r="G600" s="6"/>
      <c r="H600" s="6"/>
      <c r="I600" s="6"/>
      <c r="J600" s="6"/>
      <c r="K600" s="6"/>
      <c r="Q600" s="6"/>
    </row>
    <row r="601" spans="1:17" ht="13.15">
      <c r="A601" s="30"/>
      <c r="B601" s="31"/>
      <c r="F601" s="6"/>
      <c r="G601" s="6"/>
      <c r="H601" s="6"/>
      <c r="I601" s="6"/>
      <c r="J601" s="6"/>
      <c r="K601" s="6"/>
      <c r="Q601" s="6"/>
    </row>
    <row r="602" spans="1:17" ht="13.15">
      <c r="A602" s="30"/>
      <c r="B602" s="31"/>
      <c r="F602" s="6"/>
      <c r="G602" s="6"/>
      <c r="H602" s="6"/>
      <c r="I602" s="6"/>
      <c r="J602" s="6"/>
      <c r="K602" s="6"/>
      <c r="Q602" s="6"/>
    </row>
    <row r="603" spans="1:17" ht="13.15">
      <c r="A603" s="30"/>
      <c r="B603" s="31"/>
      <c r="F603" s="6"/>
      <c r="G603" s="6"/>
      <c r="H603" s="6"/>
      <c r="I603" s="6"/>
      <c r="J603" s="6"/>
      <c r="K603" s="6"/>
      <c r="Q603" s="6"/>
    </row>
    <row r="604" spans="1:17" ht="13.15">
      <c r="A604" s="30"/>
      <c r="B604" s="31"/>
      <c r="F604" s="6"/>
      <c r="G604" s="6"/>
      <c r="H604" s="6"/>
      <c r="I604" s="6"/>
      <c r="J604" s="6"/>
      <c r="K604" s="6"/>
      <c r="Q604" s="6"/>
    </row>
    <row r="605" spans="1:17" ht="13.15">
      <c r="A605" s="30"/>
      <c r="B605" s="31"/>
      <c r="F605" s="6"/>
      <c r="G605" s="6"/>
      <c r="H605" s="6"/>
      <c r="I605" s="6"/>
      <c r="J605" s="6"/>
      <c r="K605" s="6"/>
      <c r="Q605" s="6"/>
    </row>
    <row r="606" spans="1:17" ht="13.15">
      <c r="A606" s="30"/>
      <c r="B606" s="31"/>
      <c r="F606" s="6"/>
      <c r="G606" s="6"/>
      <c r="H606" s="6"/>
      <c r="I606" s="6"/>
      <c r="J606" s="6"/>
      <c r="K606" s="6"/>
      <c r="Q606" s="6"/>
    </row>
    <row r="607" spans="1:17" ht="13.15">
      <c r="A607" s="30"/>
      <c r="B607" s="31"/>
      <c r="F607" s="6"/>
      <c r="G607" s="6"/>
      <c r="H607" s="6"/>
      <c r="I607" s="6"/>
      <c r="J607" s="6"/>
      <c r="K607" s="6"/>
      <c r="Q607" s="6"/>
    </row>
    <row r="608" spans="1:17" ht="13.15">
      <c r="A608" s="30"/>
      <c r="B608" s="31"/>
      <c r="F608" s="6"/>
      <c r="G608" s="6"/>
      <c r="H608" s="6"/>
      <c r="I608" s="6"/>
      <c r="J608" s="6"/>
      <c r="K608" s="6"/>
      <c r="Q608" s="6"/>
    </row>
    <row r="609" spans="1:17" ht="13.15">
      <c r="A609" s="30"/>
      <c r="B609" s="31"/>
      <c r="F609" s="6"/>
      <c r="G609" s="6"/>
      <c r="H609" s="6"/>
      <c r="I609" s="6"/>
      <c r="J609" s="6"/>
      <c r="K609" s="6"/>
      <c r="Q609" s="6"/>
    </row>
    <row r="610" spans="1:17" ht="13.15">
      <c r="A610" s="30"/>
      <c r="B610" s="31"/>
      <c r="F610" s="6"/>
      <c r="G610" s="6"/>
      <c r="H610" s="6"/>
      <c r="I610" s="6"/>
      <c r="J610" s="6"/>
      <c r="K610" s="6"/>
      <c r="Q610" s="6"/>
    </row>
    <row r="611" spans="1:17" ht="13.15">
      <c r="A611" s="30"/>
      <c r="B611" s="31"/>
      <c r="F611" s="6"/>
      <c r="G611" s="6"/>
      <c r="H611" s="6"/>
      <c r="I611" s="6"/>
      <c r="J611" s="6"/>
      <c r="K611" s="6"/>
      <c r="Q611" s="6"/>
    </row>
    <row r="612" spans="1:17" ht="13.15">
      <c r="A612" s="30"/>
      <c r="B612" s="31"/>
      <c r="F612" s="6"/>
      <c r="G612" s="6"/>
      <c r="H612" s="6"/>
      <c r="I612" s="6"/>
      <c r="J612" s="6"/>
      <c r="K612" s="6"/>
      <c r="Q612" s="6"/>
    </row>
    <row r="613" spans="1:17" ht="13.15">
      <c r="A613" s="30"/>
      <c r="B613" s="31"/>
      <c r="F613" s="6"/>
      <c r="G613" s="6"/>
      <c r="H613" s="6"/>
      <c r="I613" s="6"/>
      <c r="J613" s="6"/>
      <c r="K613" s="6"/>
      <c r="Q613" s="6"/>
    </row>
    <row r="614" spans="1:17" ht="13.15">
      <c r="A614" s="30"/>
      <c r="B614" s="31"/>
      <c r="F614" s="6"/>
      <c r="G614" s="6"/>
      <c r="H614" s="6"/>
      <c r="I614" s="6"/>
      <c r="J614" s="6"/>
      <c r="K614" s="6"/>
      <c r="Q614" s="6"/>
    </row>
    <row r="615" spans="1:17" ht="13.15">
      <c r="A615" s="30"/>
      <c r="B615" s="31"/>
      <c r="F615" s="6"/>
      <c r="G615" s="6"/>
      <c r="H615" s="6"/>
      <c r="I615" s="6"/>
      <c r="J615" s="6"/>
      <c r="K615" s="6"/>
      <c r="Q615" s="6"/>
    </row>
    <row r="616" spans="1:17" ht="13.15">
      <c r="A616" s="30"/>
      <c r="B616" s="31"/>
      <c r="F616" s="6"/>
      <c r="G616" s="6"/>
      <c r="H616" s="6"/>
      <c r="I616" s="6"/>
      <c r="J616" s="6"/>
      <c r="K616" s="6"/>
      <c r="Q616" s="6"/>
    </row>
    <row r="617" spans="1:17" ht="13.15">
      <c r="A617" s="30"/>
      <c r="B617" s="31"/>
      <c r="F617" s="6"/>
      <c r="G617" s="6"/>
      <c r="H617" s="6"/>
      <c r="I617" s="6"/>
      <c r="J617" s="6"/>
      <c r="K617" s="6"/>
      <c r="Q617" s="6"/>
    </row>
    <row r="618" spans="1:17" ht="13.15">
      <c r="A618" s="30"/>
      <c r="B618" s="31"/>
      <c r="F618" s="6"/>
      <c r="G618" s="6"/>
      <c r="H618" s="6"/>
      <c r="I618" s="6"/>
      <c r="J618" s="6"/>
      <c r="K618" s="6"/>
      <c r="Q618" s="6"/>
    </row>
    <row r="619" spans="1:17" ht="13.15">
      <c r="A619" s="30"/>
      <c r="B619" s="31"/>
      <c r="F619" s="6"/>
      <c r="G619" s="6"/>
      <c r="H619" s="6"/>
      <c r="I619" s="6"/>
      <c r="J619" s="6"/>
      <c r="K619" s="6"/>
      <c r="Q619" s="6"/>
    </row>
    <row r="620" spans="1:17" ht="13.15">
      <c r="A620" s="30"/>
      <c r="B620" s="31"/>
      <c r="F620" s="6"/>
      <c r="G620" s="6"/>
      <c r="H620" s="6"/>
      <c r="I620" s="6"/>
      <c r="J620" s="6"/>
      <c r="K620" s="6"/>
      <c r="Q620" s="6"/>
    </row>
    <row r="621" spans="1:17" ht="13.15">
      <c r="A621" s="30"/>
      <c r="B621" s="31"/>
      <c r="F621" s="6"/>
      <c r="G621" s="6"/>
      <c r="H621" s="6"/>
      <c r="I621" s="6"/>
      <c r="J621" s="6"/>
      <c r="K621" s="6"/>
      <c r="Q621" s="6"/>
    </row>
    <row r="622" spans="1:17" ht="13.15">
      <c r="A622" s="30"/>
      <c r="B622" s="31"/>
      <c r="F622" s="6"/>
      <c r="G622" s="6"/>
      <c r="H622" s="6"/>
      <c r="I622" s="6"/>
      <c r="J622" s="6"/>
      <c r="K622" s="6"/>
      <c r="Q622" s="6"/>
    </row>
    <row r="623" spans="1:17" ht="13.15">
      <c r="A623" s="30"/>
      <c r="B623" s="31"/>
      <c r="F623" s="6"/>
      <c r="G623" s="6"/>
      <c r="H623" s="6"/>
      <c r="I623" s="6"/>
      <c r="J623" s="6"/>
      <c r="K623" s="6"/>
      <c r="Q623" s="6"/>
    </row>
    <row r="624" spans="1:17" ht="13.15">
      <c r="A624" s="30"/>
      <c r="B624" s="31"/>
      <c r="F624" s="6"/>
      <c r="G624" s="6"/>
      <c r="H624" s="6"/>
      <c r="I624" s="6"/>
      <c r="J624" s="6"/>
      <c r="K624" s="6"/>
      <c r="Q624" s="6"/>
    </row>
    <row r="625" spans="1:17" ht="13.15">
      <c r="A625" s="30"/>
      <c r="B625" s="31"/>
      <c r="F625" s="6"/>
      <c r="G625" s="6"/>
      <c r="H625" s="6"/>
      <c r="I625" s="6"/>
      <c r="J625" s="6"/>
      <c r="K625" s="6"/>
      <c r="Q625" s="6"/>
    </row>
    <row r="626" spans="1:17" ht="13.15">
      <c r="A626" s="30"/>
      <c r="B626" s="31"/>
      <c r="F626" s="6"/>
      <c r="G626" s="6"/>
      <c r="H626" s="6"/>
      <c r="I626" s="6"/>
      <c r="J626" s="6"/>
      <c r="K626" s="6"/>
      <c r="Q626" s="6"/>
    </row>
    <row r="627" spans="1:17" ht="13.15">
      <c r="A627" s="30"/>
      <c r="B627" s="31"/>
      <c r="F627" s="6"/>
      <c r="G627" s="6"/>
      <c r="H627" s="6"/>
      <c r="I627" s="6"/>
      <c r="J627" s="6"/>
      <c r="K627" s="6"/>
      <c r="Q627" s="6"/>
    </row>
    <row r="628" spans="1:17" ht="13.15">
      <c r="A628" s="30"/>
      <c r="B628" s="31"/>
      <c r="F628" s="6"/>
      <c r="G628" s="6"/>
      <c r="H628" s="6"/>
      <c r="I628" s="6"/>
      <c r="J628" s="6"/>
      <c r="K628" s="6"/>
      <c r="Q628" s="6"/>
    </row>
    <row r="629" spans="1:17" ht="13.15">
      <c r="A629" s="30"/>
      <c r="B629" s="31"/>
      <c r="F629" s="6"/>
      <c r="G629" s="6"/>
      <c r="H629" s="6"/>
      <c r="I629" s="6"/>
      <c r="J629" s="6"/>
      <c r="K629" s="6"/>
      <c r="Q629" s="6"/>
    </row>
    <row r="630" spans="1:17" ht="13.15">
      <c r="A630" s="30"/>
      <c r="B630" s="31"/>
      <c r="F630" s="6"/>
      <c r="G630" s="6"/>
      <c r="H630" s="6"/>
      <c r="I630" s="6"/>
      <c r="J630" s="6"/>
      <c r="K630" s="6"/>
      <c r="Q630" s="6"/>
    </row>
    <row r="631" spans="1:17" ht="13.15">
      <c r="A631" s="30"/>
      <c r="B631" s="31"/>
      <c r="F631" s="6"/>
      <c r="G631" s="6"/>
      <c r="H631" s="6"/>
      <c r="I631" s="6"/>
      <c r="J631" s="6"/>
      <c r="K631" s="6"/>
      <c r="Q631" s="6"/>
    </row>
    <row r="632" spans="1:17" ht="13.15">
      <c r="A632" s="30"/>
      <c r="B632" s="31"/>
      <c r="F632" s="6"/>
      <c r="G632" s="6"/>
      <c r="H632" s="6"/>
      <c r="I632" s="6"/>
      <c r="J632" s="6"/>
      <c r="K632" s="6"/>
      <c r="Q632" s="6"/>
    </row>
    <row r="633" spans="1:17" ht="13.15">
      <c r="A633" s="30"/>
      <c r="B633" s="31"/>
      <c r="F633" s="6"/>
      <c r="G633" s="6"/>
      <c r="H633" s="6"/>
      <c r="I633" s="6"/>
      <c r="J633" s="6"/>
      <c r="K633" s="6"/>
      <c r="Q633" s="6"/>
    </row>
    <row r="634" spans="1:17" ht="13.15">
      <c r="A634" s="30"/>
      <c r="B634" s="31"/>
      <c r="F634" s="6"/>
      <c r="G634" s="6"/>
      <c r="H634" s="6"/>
      <c r="I634" s="6"/>
      <c r="J634" s="6"/>
      <c r="K634" s="6"/>
      <c r="Q634" s="6"/>
    </row>
    <row r="635" spans="1:17" ht="13.15">
      <c r="A635" s="30"/>
      <c r="B635" s="31"/>
      <c r="F635" s="6"/>
      <c r="G635" s="6"/>
      <c r="H635" s="6"/>
      <c r="I635" s="6"/>
      <c r="J635" s="6"/>
      <c r="K635" s="6"/>
      <c r="Q635" s="6"/>
    </row>
    <row r="636" spans="1:17" ht="13.15">
      <c r="A636" s="30"/>
      <c r="B636" s="31"/>
      <c r="F636" s="6"/>
      <c r="G636" s="6"/>
      <c r="H636" s="6"/>
      <c r="I636" s="6"/>
      <c r="J636" s="6"/>
      <c r="K636" s="6"/>
      <c r="Q636" s="6"/>
    </row>
    <row r="637" spans="1:17" ht="13.15">
      <c r="A637" s="30"/>
      <c r="B637" s="31"/>
      <c r="F637" s="6"/>
      <c r="G637" s="6"/>
      <c r="H637" s="6"/>
      <c r="I637" s="6"/>
      <c r="J637" s="6"/>
      <c r="K637" s="6"/>
      <c r="Q637" s="6"/>
    </row>
    <row r="638" spans="1:17" ht="13.15">
      <c r="A638" s="30"/>
      <c r="B638" s="31"/>
      <c r="F638" s="6"/>
      <c r="G638" s="6"/>
      <c r="H638" s="6"/>
      <c r="I638" s="6"/>
      <c r="J638" s="6"/>
      <c r="K638" s="6"/>
      <c r="Q638" s="6"/>
    </row>
    <row r="639" spans="1:17" ht="13.15">
      <c r="A639" s="30"/>
      <c r="B639" s="31"/>
      <c r="F639" s="6"/>
      <c r="G639" s="6"/>
      <c r="H639" s="6"/>
      <c r="I639" s="6"/>
      <c r="J639" s="6"/>
      <c r="K639" s="6"/>
      <c r="Q639" s="6"/>
    </row>
    <row r="640" spans="1:17" ht="13.15">
      <c r="A640" s="30"/>
      <c r="B640" s="31"/>
      <c r="F640" s="6"/>
      <c r="G640" s="6"/>
      <c r="H640" s="6"/>
      <c r="I640" s="6"/>
      <c r="J640" s="6"/>
      <c r="K640" s="6"/>
      <c r="Q640" s="6"/>
    </row>
    <row r="641" spans="1:17" ht="13.15">
      <c r="A641" s="30"/>
      <c r="B641" s="31"/>
      <c r="F641" s="6"/>
      <c r="G641" s="6"/>
      <c r="H641" s="6"/>
      <c r="I641" s="6"/>
      <c r="J641" s="6"/>
      <c r="K641" s="6"/>
      <c r="Q641" s="6"/>
    </row>
    <row r="642" spans="1:17" ht="13.15">
      <c r="A642" s="30"/>
      <c r="B642" s="31"/>
      <c r="F642" s="6"/>
      <c r="G642" s="6"/>
      <c r="H642" s="6"/>
      <c r="I642" s="6"/>
      <c r="J642" s="6"/>
      <c r="K642" s="6"/>
      <c r="Q642" s="6"/>
    </row>
    <row r="643" spans="1:17" ht="13.15">
      <c r="A643" s="30"/>
      <c r="B643" s="31"/>
      <c r="F643" s="6"/>
      <c r="G643" s="6"/>
      <c r="H643" s="6"/>
      <c r="I643" s="6"/>
      <c r="J643" s="6"/>
      <c r="K643" s="6"/>
      <c r="Q643" s="6"/>
    </row>
    <row r="644" spans="1:17" ht="13.15">
      <c r="A644" s="30"/>
      <c r="B644" s="31"/>
      <c r="F644" s="6"/>
      <c r="G644" s="6"/>
      <c r="H644" s="6"/>
      <c r="I644" s="6"/>
      <c r="J644" s="6"/>
      <c r="K644" s="6"/>
      <c r="Q644" s="6"/>
    </row>
    <row r="645" spans="1:17" ht="13.15">
      <c r="A645" s="30"/>
      <c r="B645" s="31"/>
      <c r="F645" s="6"/>
      <c r="G645" s="6"/>
      <c r="H645" s="6"/>
      <c r="I645" s="6"/>
      <c r="J645" s="6"/>
      <c r="K645" s="6"/>
      <c r="Q645" s="6"/>
    </row>
    <row r="646" spans="1:17" ht="13.15">
      <c r="A646" s="30"/>
      <c r="B646" s="31"/>
      <c r="F646" s="6"/>
      <c r="G646" s="6"/>
      <c r="H646" s="6"/>
      <c r="I646" s="6"/>
      <c r="J646" s="6"/>
      <c r="K646" s="6"/>
      <c r="Q646" s="6"/>
    </row>
    <row r="647" spans="1:17" ht="13.15">
      <c r="A647" s="30"/>
      <c r="B647" s="31"/>
      <c r="F647" s="6"/>
      <c r="G647" s="6"/>
      <c r="H647" s="6"/>
      <c r="I647" s="6"/>
      <c r="J647" s="6"/>
      <c r="K647" s="6"/>
      <c r="Q647" s="6"/>
    </row>
    <row r="648" spans="1:17" ht="13.15">
      <c r="A648" s="30"/>
      <c r="B648" s="31"/>
      <c r="F648" s="6"/>
      <c r="G648" s="6"/>
      <c r="H648" s="6"/>
      <c r="I648" s="6"/>
      <c r="J648" s="6"/>
      <c r="K648" s="6"/>
      <c r="Q648" s="6"/>
    </row>
    <row r="649" spans="1:17" ht="13.15">
      <c r="A649" s="30"/>
      <c r="B649" s="31"/>
      <c r="F649" s="6"/>
      <c r="G649" s="6"/>
      <c r="H649" s="6"/>
      <c r="I649" s="6"/>
      <c r="J649" s="6"/>
      <c r="K649" s="6"/>
      <c r="Q649" s="6"/>
    </row>
    <row r="650" spans="1:17" ht="13.15">
      <c r="A650" s="30"/>
      <c r="B650" s="31"/>
      <c r="F650" s="6"/>
      <c r="G650" s="6"/>
      <c r="H650" s="6"/>
      <c r="I650" s="6"/>
      <c r="J650" s="6"/>
      <c r="K650" s="6"/>
      <c r="Q650" s="6"/>
    </row>
    <row r="651" spans="1:17" ht="13.15">
      <c r="A651" s="30"/>
      <c r="B651" s="31"/>
      <c r="F651" s="6"/>
      <c r="G651" s="6"/>
      <c r="H651" s="6"/>
      <c r="I651" s="6"/>
      <c r="J651" s="6"/>
      <c r="K651" s="6"/>
      <c r="Q651" s="6"/>
    </row>
    <row r="652" spans="1:17" ht="13.15">
      <c r="A652" s="30"/>
      <c r="B652" s="31"/>
      <c r="F652" s="6"/>
      <c r="G652" s="6"/>
      <c r="H652" s="6"/>
      <c r="I652" s="6"/>
      <c r="J652" s="6"/>
      <c r="K652" s="6"/>
      <c r="Q652" s="6"/>
    </row>
    <row r="653" spans="1:17" ht="13.15">
      <c r="A653" s="30"/>
      <c r="B653" s="31"/>
      <c r="F653" s="6"/>
      <c r="G653" s="6"/>
      <c r="H653" s="6"/>
      <c r="I653" s="6"/>
      <c r="J653" s="6"/>
      <c r="K653" s="6"/>
      <c r="Q653" s="6"/>
    </row>
    <row r="654" spans="1:17" ht="13.15">
      <c r="A654" s="30"/>
      <c r="B654" s="31"/>
      <c r="F654" s="6"/>
      <c r="G654" s="6"/>
      <c r="H654" s="6"/>
      <c r="I654" s="6"/>
      <c r="J654" s="6"/>
      <c r="K654" s="6"/>
      <c r="Q654" s="6"/>
    </row>
    <row r="655" spans="1:17" ht="13.15">
      <c r="A655" s="30"/>
      <c r="B655" s="31"/>
      <c r="F655" s="6"/>
      <c r="G655" s="6"/>
      <c r="H655" s="6"/>
      <c r="I655" s="6"/>
      <c r="J655" s="6"/>
      <c r="K655" s="6"/>
      <c r="Q655" s="6"/>
    </row>
    <row r="656" spans="1:17" ht="13.15">
      <c r="A656" s="30"/>
      <c r="B656" s="31"/>
      <c r="F656" s="6"/>
      <c r="G656" s="6"/>
      <c r="H656" s="6"/>
      <c r="I656" s="6"/>
      <c r="J656" s="6"/>
      <c r="K656" s="6"/>
      <c r="Q656" s="6"/>
    </row>
    <row r="657" spans="1:17" ht="13.15">
      <c r="A657" s="30"/>
      <c r="B657" s="31"/>
      <c r="F657" s="6"/>
      <c r="G657" s="6"/>
      <c r="H657" s="6"/>
      <c r="I657" s="6"/>
      <c r="J657" s="6"/>
      <c r="K657" s="6"/>
      <c r="Q657" s="6"/>
    </row>
    <row r="658" spans="1:17" ht="13.15">
      <c r="A658" s="30"/>
      <c r="B658" s="31"/>
      <c r="F658" s="6"/>
      <c r="G658" s="6"/>
      <c r="H658" s="6"/>
      <c r="I658" s="6"/>
      <c r="J658" s="6"/>
      <c r="K658" s="6"/>
      <c r="Q658" s="6"/>
    </row>
    <row r="659" spans="1:17" ht="13.15">
      <c r="A659" s="30"/>
      <c r="B659" s="31"/>
      <c r="F659" s="6"/>
      <c r="G659" s="6"/>
      <c r="H659" s="6"/>
      <c r="I659" s="6"/>
      <c r="J659" s="6"/>
      <c r="K659" s="6"/>
      <c r="Q659" s="6"/>
    </row>
    <row r="660" spans="1:17" ht="13.15">
      <c r="A660" s="30"/>
      <c r="B660" s="31"/>
      <c r="F660" s="6"/>
      <c r="G660" s="6"/>
      <c r="H660" s="6"/>
      <c r="I660" s="6"/>
      <c r="J660" s="6"/>
      <c r="K660" s="6"/>
      <c r="Q660" s="6"/>
    </row>
    <row r="661" spans="1:17" ht="13.15">
      <c r="A661" s="30"/>
      <c r="B661" s="31"/>
      <c r="F661" s="6"/>
      <c r="G661" s="6"/>
      <c r="H661" s="6"/>
      <c r="I661" s="6"/>
      <c r="J661" s="6"/>
      <c r="K661" s="6"/>
      <c r="Q661" s="6"/>
    </row>
    <row r="662" spans="1:17" ht="13.15">
      <c r="A662" s="30"/>
      <c r="B662" s="31"/>
      <c r="F662" s="6"/>
      <c r="G662" s="6"/>
      <c r="H662" s="6"/>
      <c r="I662" s="6"/>
      <c r="J662" s="6"/>
      <c r="K662" s="6"/>
      <c r="Q662" s="6"/>
    </row>
    <row r="663" spans="1:17" ht="13.15">
      <c r="A663" s="30"/>
      <c r="B663" s="31"/>
      <c r="F663" s="6"/>
      <c r="G663" s="6"/>
      <c r="H663" s="6"/>
      <c r="I663" s="6"/>
      <c r="J663" s="6"/>
      <c r="K663" s="6"/>
      <c r="Q663" s="6"/>
    </row>
    <row r="664" spans="1:17" ht="13.15">
      <c r="A664" s="30"/>
      <c r="B664" s="31"/>
      <c r="F664" s="6"/>
      <c r="G664" s="6"/>
      <c r="H664" s="6"/>
      <c r="I664" s="6"/>
      <c r="J664" s="6"/>
      <c r="K664" s="6"/>
      <c r="Q664" s="6"/>
    </row>
    <row r="665" spans="1:17" ht="13.15">
      <c r="A665" s="30"/>
      <c r="B665" s="31"/>
      <c r="F665" s="6"/>
      <c r="G665" s="6"/>
      <c r="H665" s="6"/>
      <c r="I665" s="6"/>
      <c r="J665" s="6"/>
      <c r="K665" s="6"/>
      <c r="Q665" s="6"/>
    </row>
    <row r="666" spans="1:17" ht="13.15">
      <c r="A666" s="30"/>
      <c r="B666" s="31"/>
      <c r="F666" s="6"/>
      <c r="G666" s="6"/>
      <c r="H666" s="6"/>
      <c r="I666" s="6"/>
      <c r="J666" s="6"/>
      <c r="K666" s="6"/>
      <c r="Q666" s="6"/>
    </row>
    <row r="667" spans="1:17" ht="13.15">
      <c r="A667" s="30"/>
      <c r="B667" s="31"/>
      <c r="F667" s="6"/>
      <c r="G667" s="6"/>
      <c r="H667" s="6"/>
      <c r="I667" s="6"/>
      <c r="J667" s="6"/>
      <c r="K667" s="6"/>
      <c r="Q667" s="6"/>
    </row>
    <row r="668" spans="1:17" ht="13.15">
      <c r="A668" s="30"/>
      <c r="B668" s="31"/>
      <c r="F668" s="6"/>
      <c r="G668" s="6"/>
      <c r="H668" s="6"/>
      <c r="I668" s="6"/>
      <c r="J668" s="6"/>
      <c r="K668" s="6"/>
      <c r="Q668" s="6"/>
    </row>
    <row r="669" spans="1:17" ht="13.15">
      <c r="A669" s="30"/>
      <c r="B669" s="31"/>
      <c r="F669" s="6"/>
      <c r="G669" s="6"/>
      <c r="H669" s="6"/>
      <c r="I669" s="6"/>
      <c r="J669" s="6"/>
      <c r="K669" s="6"/>
      <c r="Q669" s="6"/>
    </row>
    <row r="670" spans="1:17" ht="13.15">
      <c r="A670" s="30"/>
      <c r="B670" s="31"/>
      <c r="F670" s="6"/>
      <c r="G670" s="6"/>
      <c r="H670" s="6"/>
      <c r="I670" s="6"/>
      <c r="J670" s="6"/>
      <c r="K670" s="6"/>
      <c r="Q670" s="6"/>
    </row>
    <row r="671" spans="1:17" ht="13.15">
      <c r="A671" s="30"/>
      <c r="B671" s="31"/>
      <c r="F671" s="6"/>
      <c r="G671" s="6"/>
      <c r="H671" s="6"/>
      <c r="I671" s="6"/>
      <c r="J671" s="6"/>
      <c r="K671" s="6"/>
      <c r="Q671" s="6"/>
    </row>
    <row r="672" spans="1:17" ht="13.15">
      <c r="A672" s="30"/>
      <c r="B672" s="31"/>
      <c r="F672" s="6"/>
      <c r="G672" s="6"/>
      <c r="H672" s="6"/>
      <c r="I672" s="6"/>
      <c r="J672" s="6"/>
      <c r="K672" s="6"/>
      <c r="Q672" s="6"/>
    </row>
    <row r="673" spans="1:17" ht="13.15">
      <c r="A673" s="30"/>
      <c r="B673" s="31"/>
      <c r="F673" s="6"/>
      <c r="G673" s="6"/>
      <c r="H673" s="6"/>
      <c r="I673" s="6"/>
      <c r="J673" s="6"/>
      <c r="K673" s="6"/>
      <c r="Q673" s="6"/>
    </row>
    <row r="674" spans="1:17" ht="13.15">
      <c r="A674" s="30"/>
      <c r="B674" s="31"/>
      <c r="F674" s="6"/>
      <c r="G674" s="6"/>
      <c r="H674" s="6"/>
      <c r="I674" s="6"/>
      <c r="J674" s="6"/>
      <c r="K674" s="6"/>
      <c r="Q674" s="6"/>
    </row>
    <row r="675" spans="1:17" ht="13.15">
      <c r="A675" s="30"/>
      <c r="B675" s="31"/>
      <c r="F675" s="6"/>
      <c r="G675" s="6"/>
      <c r="H675" s="6"/>
      <c r="I675" s="6"/>
      <c r="J675" s="6"/>
      <c r="K675" s="6"/>
      <c r="Q675" s="6"/>
    </row>
    <row r="676" spans="1:17" ht="13.15">
      <c r="A676" s="30"/>
      <c r="B676" s="31"/>
      <c r="F676" s="6"/>
      <c r="G676" s="6"/>
      <c r="H676" s="6"/>
      <c r="I676" s="6"/>
      <c r="J676" s="6"/>
      <c r="K676" s="6"/>
      <c r="Q676" s="6"/>
    </row>
    <row r="677" spans="1:17" ht="13.15">
      <c r="A677" s="30"/>
      <c r="B677" s="31"/>
      <c r="F677" s="6"/>
      <c r="G677" s="6"/>
      <c r="H677" s="6"/>
      <c r="I677" s="6"/>
      <c r="J677" s="6"/>
      <c r="K677" s="6"/>
      <c r="Q677" s="6"/>
    </row>
    <row r="678" spans="1:17" ht="13.15">
      <c r="A678" s="30"/>
      <c r="B678" s="31"/>
      <c r="F678" s="6"/>
      <c r="G678" s="6"/>
      <c r="H678" s="6"/>
      <c r="I678" s="6"/>
      <c r="J678" s="6"/>
      <c r="K678" s="6"/>
      <c r="Q678" s="6"/>
    </row>
    <row r="679" spans="1:17" ht="13.15">
      <c r="A679" s="30"/>
      <c r="B679" s="31"/>
      <c r="F679" s="6"/>
      <c r="G679" s="6"/>
      <c r="H679" s="6"/>
      <c r="I679" s="6"/>
      <c r="J679" s="6"/>
      <c r="K679" s="6"/>
      <c r="Q679" s="6"/>
    </row>
    <row r="680" spans="1:17" ht="13.15">
      <c r="A680" s="30"/>
      <c r="B680" s="31"/>
      <c r="F680" s="6"/>
      <c r="G680" s="6"/>
      <c r="H680" s="6"/>
      <c r="I680" s="6"/>
      <c r="J680" s="6"/>
      <c r="K680" s="6"/>
      <c r="Q680" s="6"/>
    </row>
    <row r="681" spans="1:17" ht="13.15">
      <c r="A681" s="30"/>
      <c r="B681" s="31"/>
      <c r="F681" s="6"/>
      <c r="G681" s="6"/>
      <c r="H681" s="6"/>
      <c r="I681" s="6"/>
      <c r="J681" s="6"/>
      <c r="K681" s="6"/>
      <c r="Q681" s="6"/>
    </row>
    <row r="682" spans="1:17" ht="13.15">
      <c r="A682" s="30"/>
      <c r="B682" s="31"/>
      <c r="F682" s="6"/>
      <c r="G682" s="6"/>
      <c r="H682" s="6"/>
      <c r="I682" s="6"/>
      <c r="J682" s="6"/>
      <c r="K682" s="6"/>
      <c r="Q682" s="6"/>
    </row>
    <row r="683" spans="1:17" ht="13.15">
      <c r="A683" s="30"/>
      <c r="B683" s="31"/>
      <c r="F683" s="6"/>
      <c r="G683" s="6"/>
      <c r="H683" s="6"/>
      <c r="I683" s="6"/>
      <c r="J683" s="6"/>
      <c r="K683" s="6"/>
      <c r="Q683" s="6"/>
    </row>
    <row r="684" spans="1:17" ht="13.15">
      <c r="A684" s="30"/>
      <c r="B684" s="31"/>
      <c r="F684" s="6"/>
      <c r="G684" s="6"/>
      <c r="H684" s="6"/>
      <c r="I684" s="6"/>
      <c r="J684" s="6"/>
      <c r="K684" s="6"/>
      <c r="Q684" s="6"/>
    </row>
    <row r="685" spans="1:17" ht="13.15">
      <c r="A685" s="30"/>
      <c r="B685" s="31"/>
      <c r="F685" s="6"/>
      <c r="G685" s="6"/>
      <c r="H685" s="6"/>
      <c r="I685" s="6"/>
      <c r="J685" s="6"/>
      <c r="K685" s="6"/>
      <c r="Q685" s="6"/>
    </row>
    <row r="686" spans="1:17" ht="13.15">
      <c r="A686" s="30"/>
      <c r="B686" s="31"/>
      <c r="F686" s="6"/>
      <c r="G686" s="6"/>
      <c r="H686" s="6"/>
      <c r="I686" s="6"/>
      <c r="J686" s="6"/>
      <c r="K686" s="6"/>
      <c r="Q686" s="6"/>
    </row>
    <row r="687" spans="1:17" ht="13.15">
      <c r="A687" s="30"/>
      <c r="B687" s="31"/>
      <c r="F687" s="6"/>
      <c r="G687" s="6"/>
      <c r="H687" s="6"/>
      <c r="I687" s="6"/>
      <c r="J687" s="6"/>
      <c r="K687" s="6"/>
      <c r="Q687" s="6"/>
    </row>
    <row r="688" spans="1:17" ht="13.15">
      <c r="A688" s="30"/>
      <c r="B688" s="31"/>
      <c r="F688" s="6"/>
      <c r="G688" s="6"/>
      <c r="H688" s="6"/>
      <c r="I688" s="6"/>
      <c r="J688" s="6"/>
      <c r="K688" s="6"/>
      <c r="Q688" s="6"/>
    </row>
    <row r="689" spans="1:17" ht="13.15">
      <c r="A689" s="30"/>
      <c r="B689" s="31"/>
      <c r="F689" s="6"/>
      <c r="G689" s="6"/>
      <c r="H689" s="6"/>
      <c r="I689" s="6"/>
      <c r="J689" s="6"/>
      <c r="K689" s="6"/>
      <c r="Q689" s="6"/>
    </row>
    <row r="690" spans="1:17" ht="13.15">
      <c r="A690" s="30"/>
      <c r="B690" s="31"/>
      <c r="F690" s="6"/>
      <c r="G690" s="6"/>
      <c r="H690" s="6"/>
      <c r="I690" s="6"/>
      <c r="J690" s="6"/>
      <c r="K690" s="6"/>
      <c r="Q690" s="6"/>
    </row>
    <row r="691" spans="1:17" ht="13.15">
      <c r="A691" s="30"/>
      <c r="B691" s="31"/>
      <c r="F691" s="6"/>
      <c r="G691" s="6"/>
      <c r="H691" s="6"/>
      <c r="I691" s="6"/>
      <c r="J691" s="6"/>
      <c r="K691" s="6"/>
      <c r="Q691" s="6"/>
    </row>
    <row r="692" spans="1:17" ht="13.15">
      <c r="A692" s="30"/>
      <c r="B692" s="31"/>
      <c r="F692" s="6"/>
      <c r="G692" s="6"/>
      <c r="H692" s="6"/>
      <c r="I692" s="6"/>
      <c r="J692" s="6"/>
      <c r="K692" s="6"/>
      <c r="Q692" s="6"/>
    </row>
    <row r="693" spans="1:17" ht="13.15">
      <c r="A693" s="30"/>
      <c r="B693" s="31"/>
      <c r="F693" s="6"/>
      <c r="G693" s="6"/>
      <c r="H693" s="6"/>
      <c r="I693" s="6"/>
      <c r="J693" s="6"/>
      <c r="K693" s="6"/>
      <c r="Q693" s="6"/>
    </row>
    <row r="694" spans="1:17" ht="13.15">
      <c r="A694" s="30"/>
      <c r="B694" s="31"/>
      <c r="F694" s="6"/>
      <c r="G694" s="6"/>
      <c r="H694" s="6"/>
      <c r="I694" s="6"/>
      <c r="J694" s="6"/>
      <c r="K694" s="6"/>
      <c r="Q694" s="6"/>
    </row>
    <row r="695" spans="1:17" ht="13.15">
      <c r="A695" s="30"/>
      <c r="B695" s="31"/>
      <c r="F695" s="6"/>
      <c r="G695" s="6"/>
      <c r="H695" s="6"/>
      <c r="I695" s="6"/>
      <c r="J695" s="6"/>
      <c r="K695" s="6"/>
      <c r="Q695" s="6"/>
    </row>
    <row r="696" spans="1:17" ht="13.15">
      <c r="A696" s="30"/>
      <c r="B696" s="31"/>
      <c r="F696" s="6"/>
      <c r="G696" s="6"/>
      <c r="H696" s="6"/>
      <c r="I696" s="6"/>
      <c r="J696" s="6"/>
      <c r="K696" s="6"/>
      <c r="Q696" s="6"/>
    </row>
    <row r="697" spans="1:17" ht="13.15">
      <c r="A697" s="30"/>
      <c r="B697" s="31"/>
      <c r="F697" s="6"/>
      <c r="G697" s="6"/>
      <c r="H697" s="6"/>
      <c r="I697" s="6"/>
      <c r="J697" s="6"/>
      <c r="K697" s="6"/>
      <c r="Q697" s="6"/>
    </row>
    <row r="698" spans="1:17" ht="13.15">
      <c r="A698" s="30"/>
      <c r="B698" s="31"/>
      <c r="F698" s="6"/>
      <c r="G698" s="6"/>
      <c r="H698" s="6"/>
      <c r="I698" s="6"/>
      <c r="J698" s="6"/>
      <c r="K698" s="6"/>
      <c r="Q698" s="6"/>
    </row>
    <row r="699" spans="1:17" ht="13.15">
      <c r="A699" s="30"/>
      <c r="B699" s="31"/>
      <c r="F699" s="6"/>
      <c r="G699" s="6"/>
      <c r="H699" s="6"/>
      <c r="I699" s="6"/>
      <c r="J699" s="6"/>
      <c r="K699" s="6"/>
      <c r="Q699" s="6"/>
    </row>
    <row r="700" spans="1:17" ht="13.15">
      <c r="A700" s="30"/>
      <c r="B700" s="31"/>
      <c r="F700" s="6"/>
      <c r="G700" s="6"/>
      <c r="H700" s="6"/>
      <c r="I700" s="6"/>
      <c r="J700" s="6"/>
      <c r="K700" s="6"/>
      <c r="Q700" s="6"/>
    </row>
    <row r="701" spans="1:17" ht="13.15">
      <c r="A701" s="30"/>
      <c r="B701" s="31"/>
      <c r="F701" s="6"/>
      <c r="G701" s="6"/>
      <c r="H701" s="6"/>
      <c r="I701" s="6"/>
      <c r="J701" s="6"/>
      <c r="K701" s="6"/>
      <c r="Q701" s="6"/>
    </row>
    <row r="702" spans="1:17" ht="13.15">
      <c r="A702" s="30"/>
      <c r="B702" s="31"/>
      <c r="F702" s="6"/>
      <c r="G702" s="6"/>
      <c r="H702" s="6"/>
      <c r="I702" s="6"/>
      <c r="J702" s="6"/>
      <c r="K702" s="6"/>
      <c r="Q702" s="6"/>
    </row>
    <row r="703" spans="1:17" ht="13.15">
      <c r="A703" s="30"/>
      <c r="B703" s="31"/>
      <c r="F703" s="6"/>
      <c r="G703" s="6"/>
      <c r="H703" s="6"/>
      <c r="I703" s="6"/>
      <c r="J703" s="6"/>
      <c r="K703" s="6"/>
      <c r="Q703" s="6"/>
    </row>
    <row r="704" spans="1:17" ht="13.15">
      <c r="A704" s="30"/>
      <c r="B704" s="31"/>
      <c r="F704" s="6"/>
      <c r="G704" s="6"/>
      <c r="H704" s="6"/>
      <c r="I704" s="6"/>
      <c r="J704" s="6"/>
      <c r="K704" s="6"/>
      <c r="Q704" s="6"/>
    </row>
    <row r="705" spans="1:17" ht="13.15">
      <c r="A705" s="30"/>
      <c r="B705" s="31"/>
      <c r="F705" s="6"/>
      <c r="G705" s="6"/>
      <c r="H705" s="6"/>
      <c r="I705" s="6"/>
      <c r="J705" s="6"/>
      <c r="K705" s="6"/>
      <c r="Q705" s="6"/>
    </row>
    <row r="706" spans="1:17" ht="13.15">
      <c r="A706" s="30"/>
      <c r="B706" s="31"/>
      <c r="F706" s="6"/>
      <c r="G706" s="6"/>
      <c r="H706" s="6"/>
      <c r="I706" s="6"/>
      <c r="J706" s="6"/>
      <c r="K706" s="6"/>
      <c r="Q706" s="6"/>
    </row>
    <row r="707" spans="1:17" ht="13.15">
      <c r="A707" s="30"/>
      <c r="B707" s="31"/>
      <c r="F707" s="6"/>
      <c r="G707" s="6"/>
      <c r="H707" s="6"/>
      <c r="I707" s="6"/>
      <c r="J707" s="6"/>
      <c r="K707" s="6"/>
      <c r="Q707" s="6"/>
    </row>
    <row r="708" spans="1:17" ht="13.15">
      <c r="A708" s="30"/>
      <c r="B708" s="31"/>
      <c r="F708" s="6"/>
      <c r="G708" s="6"/>
      <c r="H708" s="6"/>
      <c r="I708" s="6"/>
      <c r="J708" s="6"/>
      <c r="K708" s="6"/>
      <c r="Q708" s="6"/>
    </row>
    <row r="709" spans="1:17" ht="13.15">
      <c r="A709" s="30"/>
      <c r="B709" s="31"/>
      <c r="F709" s="6"/>
      <c r="G709" s="6"/>
      <c r="H709" s="6"/>
      <c r="I709" s="6"/>
      <c r="J709" s="6"/>
      <c r="K709" s="6"/>
      <c r="Q709" s="6"/>
    </row>
    <row r="710" spans="1:17" ht="13.15">
      <c r="A710" s="30"/>
      <c r="B710" s="31"/>
      <c r="F710" s="6"/>
      <c r="G710" s="6"/>
      <c r="H710" s="6"/>
      <c r="I710" s="6"/>
      <c r="J710" s="6"/>
      <c r="K710" s="6"/>
      <c r="Q710" s="6"/>
    </row>
    <row r="711" spans="1:17" ht="13.15">
      <c r="A711" s="30"/>
      <c r="B711" s="31"/>
      <c r="F711" s="6"/>
      <c r="G711" s="6"/>
      <c r="H711" s="6"/>
      <c r="I711" s="6"/>
      <c r="J711" s="6"/>
      <c r="K711" s="6"/>
      <c r="Q711" s="6"/>
    </row>
    <row r="712" spans="1:17" ht="13.15">
      <c r="A712" s="30"/>
      <c r="B712" s="31"/>
      <c r="F712" s="6"/>
      <c r="G712" s="6"/>
      <c r="H712" s="6"/>
      <c r="I712" s="6"/>
      <c r="J712" s="6"/>
      <c r="K712" s="6"/>
      <c r="Q712" s="6"/>
    </row>
    <row r="713" spans="1:17" ht="13.15">
      <c r="A713" s="30"/>
      <c r="B713" s="31"/>
      <c r="F713" s="6"/>
      <c r="G713" s="6"/>
      <c r="H713" s="6"/>
      <c r="I713" s="6"/>
      <c r="J713" s="6"/>
      <c r="K713" s="6"/>
      <c r="Q713" s="6"/>
    </row>
    <row r="714" spans="1:17" ht="13.15">
      <c r="A714" s="30"/>
      <c r="B714" s="31"/>
      <c r="F714" s="6"/>
      <c r="G714" s="6"/>
      <c r="H714" s="6"/>
      <c r="I714" s="6"/>
      <c r="J714" s="6"/>
      <c r="K714" s="6"/>
      <c r="Q714" s="6"/>
    </row>
    <row r="715" spans="1:17" ht="13.15">
      <c r="A715" s="30"/>
      <c r="B715" s="31"/>
      <c r="F715" s="6"/>
      <c r="G715" s="6"/>
      <c r="H715" s="6"/>
      <c r="I715" s="6"/>
      <c r="J715" s="6"/>
      <c r="K715" s="6"/>
      <c r="Q715" s="6"/>
    </row>
    <row r="716" spans="1:17" ht="13.15">
      <c r="A716" s="30"/>
      <c r="B716" s="31"/>
      <c r="F716" s="6"/>
      <c r="G716" s="6"/>
      <c r="H716" s="6"/>
      <c r="I716" s="6"/>
      <c r="J716" s="6"/>
      <c r="K716" s="6"/>
      <c r="Q716" s="6"/>
    </row>
    <row r="717" spans="1:17" ht="13.15">
      <c r="A717" s="30"/>
      <c r="B717" s="31"/>
      <c r="F717" s="6"/>
      <c r="G717" s="6"/>
      <c r="H717" s="6"/>
      <c r="I717" s="6"/>
      <c r="J717" s="6"/>
      <c r="K717" s="6"/>
      <c r="Q717" s="6"/>
    </row>
    <row r="718" spans="1:17" ht="13.15">
      <c r="A718" s="30"/>
      <c r="B718" s="31"/>
      <c r="F718" s="6"/>
      <c r="G718" s="6"/>
      <c r="H718" s="6"/>
      <c r="I718" s="6"/>
      <c r="J718" s="6"/>
      <c r="K718" s="6"/>
      <c r="Q718" s="6"/>
    </row>
    <row r="719" spans="1:17" ht="13.15">
      <c r="A719" s="30"/>
      <c r="B719" s="31"/>
      <c r="F719" s="6"/>
      <c r="G719" s="6"/>
      <c r="H719" s="6"/>
      <c r="I719" s="6"/>
      <c r="J719" s="6"/>
      <c r="K719" s="6"/>
      <c r="Q719" s="6"/>
    </row>
    <row r="720" spans="1:17" ht="13.15">
      <c r="A720" s="30"/>
      <c r="B720" s="31"/>
      <c r="F720" s="6"/>
      <c r="G720" s="6"/>
      <c r="H720" s="6"/>
      <c r="I720" s="6"/>
      <c r="J720" s="6"/>
      <c r="K720" s="6"/>
      <c r="Q720" s="6"/>
    </row>
    <row r="721" spans="1:17" ht="13.15">
      <c r="A721" s="30"/>
      <c r="B721" s="31"/>
      <c r="F721" s="6"/>
      <c r="G721" s="6"/>
      <c r="H721" s="6"/>
      <c r="I721" s="6"/>
      <c r="J721" s="6"/>
      <c r="K721" s="6"/>
      <c r="Q721" s="6"/>
    </row>
    <row r="722" spans="1:17" ht="13.15">
      <c r="A722" s="30"/>
      <c r="B722" s="31"/>
      <c r="F722" s="6"/>
      <c r="G722" s="6"/>
      <c r="H722" s="6"/>
      <c r="I722" s="6"/>
      <c r="J722" s="6"/>
      <c r="K722" s="6"/>
      <c r="Q722" s="6"/>
    </row>
    <row r="723" spans="1:17" ht="13.15">
      <c r="A723" s="30"/>
      <c r="B723" s="31"/>
      <c r="F723" s="6"/>
      <c r="G723" s="6"/>
      <c r="H723" s="6"/>
      <c r="I723" s="6"/>
      <c r="J723" s="6"/>
      <c r="K723" s="6"/>
      <c r="Q723" s="6"/>
    </row>
    <row r="724" spans="1:17" ht="13.15">
      <c r="A724" s="30"/>
      <c r="B724" s="31"/>
      <c r="F724" s="6"/>
      <c r="G724" s="6"/>
      <c r="H724" s="6"/>
      <c r="I724" s="6"/>
      <c r="J724" s="6"/>
      <c r="K724" s="6"/>
      <c r="Q724" s="6"/>
    </row>
    <row r="725" spans="1:17" ht="13.15">
      <c r="A725" s="30"/>
      <c r="B725" s="31"/>
      <c r="F725" s="6"/>
      <c r="G725" s="6"/>
      <c r="H725" s="6"/>
      <c r="I725" s="6"/>
      <c r="J725" s="6"/>
      <c r="K725" s="6"/>
      <c r="Q725" s="6"/>
    </row>
    <row r="726" spans="1:17" ht="13.15">
      <c r="A726" s="30"/>
      <c r="B726" s="31"/>
      <c r="F726" s="6"/>
      <c r="G726" s="6"/>
      <c r="H726" s="6"/>
      <c r="I726" s="6"/>
      <c r="J726" s="6"/>
      <c r="K726" s="6"/>
      <c r="Q726" s="6"/>
    </row>
    <row r="727" spans="1:17" ht="13.15">
      <c r="A727" s="30"/>
      <c r="B727" s="31"/>
      <c r="F727" s="6"/>
      <c r="G727" s="6"/>
      <c r="H727" s="6"/>
      <c r="I727" s="6"/>
      <c r="J727" s="6"/>
      <c r="K727" s="6"/>
      <c r="Q727" s="6"/>
    </row>
    <row r="728" spans="1:17" ht="13.15">
      <c r="A728" s="30"/>
      <c r="B728" s="31"/>
      <c r="F728" s="6"/>
      <c r="G728" s="6"/>
      <c r="H728" s="6"/>
      <c r="I728" s="6"/>
      <c r="J728" s="6"/>
      <c r="K728" s="6"/>
      <c r="Q728" s="6"/>
    </row>
    <row r="729" spans="1:17" ht="13.15">
      <c r="A729" s="30"/>
      <c r="B729" s="31"/>
      <c r="F729" s="6"/>
      <c r="G729" s="6"/>
      <c r="H729" s="6"/>
      <c r="I729" s="6"/>
      <c r="J729" s="6"/>
      <c r="K729" s="6"/>
      <c r="Q729" s="6"/>
    </row>
    <row r="730" spans="1:17" ht="13.15">
      <c r="A730" s="30"/>
      <c r="B730" s="31"/>
      <c r="F730" s="6"/>
      <c r="G730" s="6"/>
      <c r="H730" s="6"/>
      <c r="I730" s="6"/>
      <c r="J730" s="6"/>
      <c r="K730" s="6"/>
      <c r="Q730" s="6"/>
    </row>
    <row r="731" spans="1:17" ht="13.15">
      <c r="A731" s="30"/>
      <c r="B731" s="31"/>
      <c r="F731" s="6"/>
      <c r="G731" s="6"/>
      <c r="H731" s="6"/>
      <c r="I731" s="6"/>
      <c r="J731" s="6"/>
      <c r="K731" s="6"/>
      <c r="Q731" s="6"/>
    </row>
    <row r="732" spans="1:17" ht="13.15">
      <c r="A732" s="30"/>
      <c r="B732" s="31"/>
      <c r="F732" s="6"/>
      <c r="G732" s="6"/>
      <c r="H732" s="6"/>
      <c r="I732" s="6"/>
      <c r="J732" s="6"/>
      <c r="K732" s="6"/>
      <c r="Q732" s="6"/>
    </row>
    <row r="733" spans="1:17" ht="13.15">
      <c r="A733" s="30"/>
      <c r="B733" s="31"/>
      <c r="F733" s="6"/>
      <c r="G733" s="6"/>
      <c r="H733" s="6"/>
      <c r="I733" s="6"/>
      <c r="J733" s="6"/>
      <c r="K733" s="6"/>
      <c r="Q733" s="6"/>
    </row>
    <row r="734" spans="1:17" ht="13.15">
      <c r="A734" s="30"/>
      <c r="B734" s="31"/>
      <c r="F734" s="6"/>
      <c r="G734" s="6"/>
      <c r="H734" s="6"/>
      <c r="I734" s="6"/>
      <c r="J734" s="6"/>
      <c r="K734" s="6"/>
      <c r="Q734" s="6"/>
    </row>
    <row r="735" spans="1:17" ht="13.15">
      <c r="A735" s="30"/>
      <c r="B735" s="31"/>
      <c r="F735" s="6"/>
      <c r="G735" s="6"/>
      <c r="H735" s="6"/>
      <c r="I735" s="6"/>
      <c r="J735" s="6"/>
      <c r="K735" s="6"/>
      <c r="Q735" s="6"/>
    </row>
    <row r="736" spans="1:17" ht="13.15">
      <c r="A736" s="30"/>
      <c r="B736" s="31"/>
      <c r="F736" s="6"/>
      <c r="G736" s="6"/>
      <c r="H736" s="6"/>
      <c r="I736" s="6"/>
      <c r="J736" s="6"/>
      <c r="K736" s="6"/>
      <c r="Q736" s="6"/>
    </row>
    <row r="737" spans="1:17" ht="13.15">
      <c r="A737" s="30"/>
      <c r="B737" s="31"/>
      <c r="F737" s="6"/>
      <c r="G737" s="6"/>
      <c r="H737" s="6"/>
      <c r="I737" s="6"/>
      <c r="J737" s="6"/>
      <c r="K737" s="6"/>
      <c r="Q737" s="6"/>
    </row>
    <row r="738" spans="1:17" ht="13.15">
      <c r="A738" s="30"/>
      <c r="B738" s="31"/>
      <c r="F738" s="6"/>
      <c r="G738" s="6"/>
      <c r="H738" s="6"/>
      <c r="I738" s="6"/>
      <c r="J738" s="6"/>
      <c r="K738" s="6"/>
      <c r="Q738" s="6"/>
    </row>
    <row r="739" spans="1:17" ht="13.15">
      <c r="A739" s="30"/>
      <c r="B739" s="31"/>
      <c r="F739" s="6"/>
      <c r="G739" s="6"/>
      <c r="H739" s="6"/>
      <c r="I739" s="6"/>
      <c r="J739" s="6"/>
      <c r="K739" s="6"/>
      <c r="Q739" s="6"/>
    </row>
    <row r="740" spans="1:17" ht="13.15">
      <c r="A740" s="30"/>
      <c r="B740" s="31"/>
      <c r="F740" s="6"/>
      <c r="G740" s="6"/>
      <c r="H740" s="6"/>
      <c r="I740" s="6"/>
      <c r="J740" s="6"/>
      <c r="K740" s="6"/>
      <c r="Q740" s="6"/>
    </row>
    <row r="741" spans="1:17" ht="13.15">
      <c r="A741" s="30"/>
      <c r="B741" s="31"/>
      <c r="F741" s="6"/>
      <c r="G741" s="6"/>
      <c r="H741" s="6"/>
      <c r="I741" s="6"/>
      <c r="J741" s="6"/>
      <c r="K741" s="6"/>
      <c r="Q741" s="6"/>
    </row>
    <row r="742" spans="1:17" ht="13.15">
      <c r="A742" s="30"/>
      <c r="B742" s="31"/>
      <c r="F742" s="6"/>
      <c r="G742" s="6"/>
      <c r="H742" s="6"/>
      <c r="I742" s="6"/>
      <c r="J742" s="6"/>
      <c r="K742" s="6"/>
      <c r="Q742" s="6"/>
    </row>
    <row r="743" spans="1:17" ht="13.15">
      <c r="A743" s="30"/>
      <c r="B743" s="31"/>
      <c r="F743" s="6"/>
      <c r="G743" s="6"/>
      <c r="H743" s="6"/>
      <c r="I743" s="6"/>
      <c r="J743" s="6"/>
      <c r="K743" s="6"/>
      <c r="Q743" s="6"/>
    </row>
    <row r="744" spans="1:17" ht="13.15">
      <c r="A744" s="30"/>
      <c r="B744" s="31"/>
      <c r="F744" s="6"/>
      <c r="G744" s="6"/>
      <c r="H744" s="6"/>
      <c r="I744" s="6"/>
      <c r="J744" s="6"/>
      <c r="K744" s="6"/>
      <c r="Q744" s="6"/>
    </row>
    <row r="745" spans="1:17" ht="13.15">
      <c r="A745" s="30"/>
      <c r="B745" s="31"/>
      <c r="F745" s="6"/>
      <c r="G745" s="6"/>
      <c r="H745" s="6"/>
      <c r="I745" s="6"/>
      <c r="J745" s="6"/>
      <c r="K745" s="6"/>
      <c r="Q745" s="6"/>
    </row>
    <row r="746" spans="1:17" ht="13.15">
      <c r="A746" s="30"/>
      <c r="B746" s="31"/>
      <c r="F746" s="6"/>
      <c r="G746" s="6"/>
      <c r="H746" s="6"/>
      <c r="I746" s="6"/>
      <c r="J746" s="6"/>
      <c r="K746" s="6"/>
      <c r="Q746" s="6"/>
    </row>
    <row r="747" spans="1:17" ht="13.15">
      <c r="A747" s="30"/>
      <c r="B747" s="31"/>
      <c r="F747" s="6"/>
      <c r="G747" s="6"/>
      <c r="H747" s="6"/>
      <c r="I747" s="6"/>
      <c r="J747" s="6"/>
      <c r="K747" s="6"/>
      <c r="Q747" s="6"/>
    </row>
    <row r="748" spans="1:17" ht="13.15">
      <c r="A748" s="30"/>
      <c r="B748" s="31"/>
      <c r="F748" s="6"/>
      <c r="G748" s="6"/>
      <c r="H748" s="6"/>
      <c r="I748" s="6"/>
      <c r="J748" s="6"/>
      <c r="K748" s="6"/>
      <c r="Q748" s="6"/>
    </row>
    <row r="749" spans="1:17" ht="13.15">
      <c r="A749" s="30"/>
      <c r="B749" s="31"/>
      <c r="F749" s="6"/>
      <c r="G749" s="6"/>
      <c r="H749" s="6"/>
      <c r="I749" s="6"/>
      <c r="J749" s="6"/>
      <c r="K749" s="6"/>
      <c r="Q749" s="6"/>
    </row>
    <row r="750" spans="1:17" ht="13.15">
      <c r="A750" s="30"/>
      <c r="B750" s="31"/>
      <c r="F750" s="6"/>
      <c r="G750" s="6"/>
      <c r="H750" s="6"/>
      <c r="I750" s="6"/>
      <c r="J750" s="6"/>
      <c r="K750" s="6"/>
      <c r="Q750" s="6"/>
    </row>
    <row r="751" spans="1:17" ht="13.15">
      <c r="A751" s="30"/>
      <c r="B751" s="31"/>
      <c r="F751" s="6"/>
      <c r="G751" s="6"/>
      <c r="H751" s="6"/>
      <c r="I751" s="6"/>
      <c r="J751" s="6"/>
      <c r="K751" s="6"/>
      <c r="Q751" s="6"/>
    </row>
    <row r="752" spans="1:17" ht="13.15">
      <c r="A752" s="30"/>
      <c r="B752" s="31"/>
      <c r="F752" s="6"/>
      <c r="G752" s="6"/>
      <c r="H752" s="6"/>
      <c r="I752" s="6"/>
      <c r="J752" s="6"/>
      <c r="K752" s="6"/>
      <c r="Q752" s="6"/>
    </row>
    <row r="753" spans="1:17" ht="13.15">
      <c r="A753" s="30"/>
      <c r="B753" s="31"/>
      <c r="F753" s="6"/>
      <c r="G753" s="6"/>
      <c r="H753" s="6"/>
      <c r="I753" s="6"/>
      <c r="J753" s="6"/>
      <c r="K753" s="6"/>
      <c r="Q753" s="6"/>
    </row>
    <row r="754" spans="1:17" ht="13.15">
      <c r="A754" s="30"/>
      <c r="B754" s="31"/>
      <c r="F754" s="6"/>
      <c r="G754" s="6"/>
      <c r="H754" s="6"/>
      <c r="I754" s="6"/>
      <c r="J754" s="6"/>
      <c r="K754" s="6"/>
      <c r="Q754" s="6"/>
    </row>
    <row r="755" spans="1:17" ht="13.15">
      <c r="A755" s="30"/>
      <c r="B755" s="31"/>
      <c r="F755" s="6"/>
      <c r="G755" s="6"/>
      <c r="H755" s="6"/>
      <c r="I755" s="6"/>
      <c r="J755" s="6"/>
      <c r="K755" s="6"/>
      <c r="Q755" s="6"/>
    </row>
    <row r="756" spans="1:17" ht="13.15">
      <c r="A756" s="30"/>
      <c r="B756" s="31"/>
      <c r="F756" s="6"/>
      <c r="G756" s="6"/>
      <c r="H756" s="6"/>
      <c r="I756" s="6"/>
      <c r="J756" s="6"/>
      <c r="K756" s="6"/>
      <c r="Q756" s="6"/>
    </row>
    <row r="757" spans="1:17" ht="13.15">
      <c r="A757" s="30"/>
      <c r="B757" s="31"/>
      <c r="F757" s="6"/>
      <c r="G757" s="6"/>
      <c r="H757" s="6"/>
      <c r="I757" s="6"/>
      <c r="J757" s="6"/>
      <c r="K757" s="6"/>
      <c r="Q757" s="6"/>
    </row>
    <row r="758" spans="1:17" ht="13.15">
      <c r="A758" s="30"/>
      <c r="B758" s="31"/>
      <c r="F758" s="6"/>
      <c r="G758" s="6"/>
      <c r="H758" s="6"/>
      <c r="I758" s="6"/>
      <c r="J758" s="6"/>
      <c r="K758" s="6"/>
      <c r="Q758" s="6"/>
    </row>
    <row r="759" spans="1:17" ht="13.15">
      <c r="A759" s="30"/>
      <c r="B759" s="31"/>
      <c r="F759" s="6"/>
      <c r="G759" s="6"/>
      <c r="H759" s="6"/>
      <c r="I759" s="6"/>
      <c r="J759" s="6"/>
      <c r="K759" s="6"/>
      <c r="Q759" s="6"/>
    </row>
    <row r="760" spans="1:17" ht="13.15">
      <c r="A760" s="30"/>
      <c r="B760" s="31"/>
      <c r="F760" s="6"/>
      <c r="G760" s="6"/>
      <c r="H760" s="6"/>
      <c r="I760" s="6"/>
      <c r="J760" s="6"/>
      <c r="K760" s="6"/>
      <c r="Q760" s="6"/>
    </row>
    <row r="761" spans="1:17" ht="13.15">
      <c r="A761" s="30"/>
      <c r="B761" s="31"/>
      <c r="F761" s="6"/>
      <c r="G761" s="6"/>
      <c r="H761" s="6"/>
      <c r="I761" s="6"/>
      <c r="J761" s="6"/>
      <c r="K761" s="6"/>
      <c r="Q761" s="6"/>
    </row>
    <row r="762" spans="1:17" ht="13.15">
      <c r="A762" s="30"/>
      <c r="B762" s="31"/>
      <c r="F762" s="6"/>
      <c r="G762" s="6"/>
      <c r="H762" s="6"/>
      <c r="I762" s="6"/>
      <c r="J762" s="6"/>
      <c r="K762" s="6"/>
      <c r="Q762" s="6"/>
    </row>
    <row r="763" spans="1:17" ht="13.15">
      <c r="A763" s="30"/>
      <c r="B763" s="31"/>
      <c r="F763" s="6"/>
      <c r="G763" s="6"/>
      <c r="H763" s="6"/>
      <c r="I763" s="6"/>
      <c r="J763" s="6"/>
      <c r="K763" s="6"/>
      <c r="Q763" s="6"/>
    </row>
    <row r="764" spans="1:17" ht="13.15">
      <c r="A764" s="30"/>
      <c r="B764" s="31"/>
      <c r="F764" s="6"/>
      <c r="G764" s="6"/>
      <c r="H764" s="6"/>
      <c r="I764" s="6"/>
      <c r="J764" s="6"/>
      <c r="K764" s="6"/>
      <c r="Q764" s="6"/>
    </row>
    <row r="765" spans="1:17" ht="13.15">
      <c r="A765" s="30"/>
      <c r="B765" s="31"/>
      <c r="F765" s="6"/>
      <c r="G765" s="6"/>
      <c r="H765" s="6"/>
      <c r="I765" s="6"/>
      <c r="J765" s="6"/>
      <c r="K765" s="6"/>
      <c r="Q765" s="6"/>
    </row>
    <row r="766" spans="1:17" ht="13.15">
      <c r="A766" s="30"/>
      <c r="B766" s="31"/>
      <c r="F766" s="6"/>
      <c r="G766" s="6"/>
      <c r="H766" s="6"/>
      <c r="I766" s="6"/>
      <c r="J766" s="6"/>
      <c r="K766" s="6"/>
      <c r="Q766" s="6"/>
    </row>
    <row r="767" spans="1:17" ht="13.15">
      <c r="A767" s="30"/>
      <c r="B767" s="31"/>
      <c r="F767" s="6"/>
      <c r="G767" s="6"/>
      <c r="H767" s="6"/>
      <c r="I767" s="6"/>
      <c r="J767" s="6"/>
      <c r="K767" s="6"/>
      <c r="Q767" s="6"/>
    </row>
    <row r="768" spans="1:17" ht="13.15">
      <c r="A768" s="30"/>
      <c r="B768" s="31"/>
      <c r="F768" s="6"/>
      <c r="G768" s="6"/>
      <c r="H768" s="6"/>
      <c r="I768" s="6"/>
      <c r="J768" s="6"/>
      <c r="K768" s="6"/>
      <c r="Q768" s="6"/>
    </row>
    <row r="769" spans="1:17" ht="13.15">
      <c r="A769" s="30"/>
      <c r="B769" s="31"/>
      <c r="F769" s="6"/>
      <c r="G769" s="6"/>
      <c r="H769" s="6"/>
      <c r="I769" s="6"/>
      <c r="J769" s="6"/>
      <c r="K769" s="6"/>
      <c r="Q769" s="6"/>
    </row>
    <row r="770" spans="1:17" ht="13.15">
      <c r="A770" s="30"/>
      <c r="B770" s="31"/>
      <c r="F770" s="6"/>
      <c r="G770" s="6"/>
      <c r="H770" s="6"/>
      <c r="I770" s="6"/>
      <c r="J770" s="6"/>
      <c r="K770" s="6"/>
      <c r="Q770" s="6"/>
    </row>
    <row r="771" spans="1:17" ht="13.15">
      <c r="A771" s="30"/>
      <c r="B771" s="31"/>
      <c r="F771" s="6"/>
      <c r="G771" s="6"/>
      <c r="H771" s="6"/>
      <c r="I771" s="6"/>
      <c r="J771" s="6"/>
      <c r="K771" s="6"/>
      <c r="Q771" s="6"/>
    </row>
    <row r="772" spans="1:17" ht="13.15">
      <c r="A772" s="30"/>
      <c r="B772" s="31"/>
      <c r="F772" s="6"/>
      <c r="G772" s="6"/>
      <c r="H772" s="6"/>
      <c r="I772" s="6"/>
      <c r="J772" s="6"/>
      <c r="K772" s="6"/>
      <c r="Q772" s="6"/>
    </row>
    <row r="773" spans="1:17" ht="13.15">
      <c r="A773" s="30"/>
      <c r="B773" s="31"/>
      <c r="F773" s="6"/>
      <c r="G773" s="6"/>
      <c r="H773" s="6"/>
      <c r="I773" s="6"/>
      <c r="J773" s="6"/>
      <c r="K773" s="6"/>
      <c r="Q773" s="6"/>
    </row>
    <row r="774" spans="1:17" ht="13.15">
      <c r="A774" s="30"/>
      <c r="B774" s="31"/>
      <c r="F774" s="6"/>
      <c r="G774" s="6"/>
      <c r="H774" s="6"/>
      <c r="I774" s="6"/>
      <c r="J774" s="6"/>
      <c r="K774" s="6"/>
      <c r="Q774" s="6"/>
    </row>
    <row r="775" spans="1:17" ht="13.15">
      <c r="A775" s="30"/>
      <c r="B775" s="31"/>
      <c r="F775" s="6"/>
      <c r="G775" s="6"/>
      <c r="H775" s="6"/>
      <c r="I775" s="6"/>
      <c r="J775" s="6"/>
      <c r="K775" s="6"/>
      <c r="Q775" s="6"/>
    </row>
    <row r="776" spans="1:17" ht="13.15">
      <c r="A776" s="30"/>
      <c r="B776" s="31"/>
      <c r="F776" s="6"/>
      <c r="G776" s="6"/>
      <c r="H776" s="6"/>
      <c r="I776" s="6"/>
      <c r="J776" s="6"/>
      <c r="K776" s="6"/>
      <c r="Q776" s="6"/>
    </row>
    <row r="777" spans="1:17" ht="13.15">
      <c r="A777" s="30"/>
      <c r="B777" s="31"/>
      <c r="F777" s="6"/>
      <c r="G777" s="6"/>
      <c r="H777" s="6"/>
      <c r="I777" s="6"/>
      <c r="J777" s="6"/>
      <c r="K777" s="6"/>
      <c r="Q777" s="6"/>
    </row>
    <row r="778" spans="1:17" ht="13.15">
      <c r="A778" s="30"/>
      <c r="B778" s="31"/>
      <c r="F778" s="6"/>
      <c r="G778" s="6"/>
      <c r="H778" s="6"/>
      <c r="I778" s="6"/>
      <c r="J778" s="6"/>
      <c r="K778" s="6"/>
      <c r="Q778" s="6"/>
    </row>
    <row r="779" spans="1:17" ht="13.15">
      <c r="A779" s="30"/>
      <c r="B779" s="31"/>
      <c r="F779" s="6"/>
      <c r="G779" s="6"/>
      <c r="H779" s="6"/>
      <c r="I779" s="6"/>
      <c r="J779" s="6"/>
      <c r="K779" s="6"/>
      <c r="Q779" s="6"/>
    </row>
    <row r="780" spans="1:17" ht="13.15">
      <c r="A780" s="30"/>
      <c r="B780" s="31"/>
      <c r="F780" s="6"/>
      <c r="G780" s="6"/>
      <c r="H780" s="6"/>
      <c r="I780" s="6"/>
      <c r="J780" s="6"/>
      <c r="K780" s="6"/>
      <c r="Q780" s="6"/>
    </row>
    <row r="781" spans="1:17" ht="13.15">
      <c r="A781" s="30"/>
      <c r="B781" s="31"/>
      <c r="F781" s="6"/>
      <c r="G781" s="6"/>
      <c r="H781" s="6"/>
      <c r="I781" s="6"/>
      <c r="J781" s="6"/>
      <c r="K781" s="6"/>
      <c r="Q781" s="6"/>
    </row>
    <row r="782" spans="1:17" ht="13.15">
      <c r="A782" s="30"/>
      <c r="B782" s="31"/>
      <c r="F782" s="6"/>
      <c r="G782" s="6"/>
      <c r="H782" s="6"/>
      <c r="I782" s="6"/>
      <c r="J782" s="6"/>
      <c r="K782" s="6"/>
      <c r="Q782" s="6"/>
    </row>
    <row r="783" spans="1:17" ht="13.15">
      <c r="A783" s="30"/>
      <c r="B783" s="31"/>
      <c r="F783" s="6"/>
      <c r="G783" s="6"/>
      <c r="H783" s="6"/>
      <c r="I783" s="6"/>
      <c r="J783" s="6"/>
      <c r="K783" s="6"/>
      <c r="Q783" s="6"/>
    </row>
    <row r="784" spans="1:17" ht="13.15">
      <c r="A784" s="30"/>
      <c r="B784" s="31"/>
      <c r="F784" s="6"/>
      <c r="G784" s="6"/>
      <c r="H784" s="6"/>
      <c r="I784" s="6"/>
      <c r="J784" s="6"/>
      <c r="K784" s="6"/>
      <c r="Q784" s="6"/>
    </row>
    <row r="785" spans="1:17" ht="13.15">
      <c r="A785" s="30"/>
      <c r="B785" s="31"/>
      <c r="F785" s="6"/>
      <c r="G785" s="6"/>
      <c r="H785" s="6"/>
      <c r="I785" s="6"/>
      <c r="J785" s="6"/>
      <c r="K785" s="6"/>
      <c r="Q785" s="6"/>
    </row>
    <row r="786" spans="1:17" ht="13.15">
      <c r="A786" s="30"/>
      <c r="B786" s="31"/>
      <c r="F786" s="6"/>
      <c r="G786" s="6"/>
      <c r="H786" s="6"/>
      <c r="I786" s="6"/>
      <c r="J786" s="6"/>
      <c r="K786" s="6"/>
      <c r="Q786" s="6"/>
    </row>
    <row r="787" spans="1:17" ht="13.15">
      <c r="A787" s="30"/>
      <c r="B787" s="31"/>
      <c r="F787" s="6"/>
      <c r="G787" s="6"/>
      <c r="H787" s="6"/>
      <c r="I787" s="6"/>
      <c r="J787" s="6"/>
      <c r="K787" s="6"/>
      <c r="Q787" s="6"/>
    </row>
    <row r="788" spans="1:17" ht="13.15">
      <c r="A788" s="30"/>
      <c r="B788" s="31"/>
      <c r="F788" s="6"/>
      <c r="G788" s="6"/>
      <c r="H788" s="6"/>
      <c r="I788" s="6"/>
      <c r="J788" s="6"/>
      <c r="K788" s="6"/>
      <c r="Q788" s="6"/>
    </row>
    <row r="789" spans="1:17" ht="13.15">
      <c r="A789" s="30"/>
      <c r="B789" s="31"/>
      <c r="F789" s="6"/>
      <c r="G789" s="6"/>
      <c r="H789" s="6"/>
      <c r="I789" s="6"/>
      <c r="J789" s="6"/>
      <c r="K789" s="6"/>
      <c r="Q789" s="6"/>
    </row>
    <row r="790" spans="1:17" ht="13.15">
      <c r="A790" s="30"/>
      <c r="B790" s="31"/>
      <c r="F790" s="6"/>
      <c r="G790" s="6"/>
      <c r="H790" s="6"/>
      <c r="I790" s="6"/>
      <c r="J790" s="6"/>
      <c r="K790" s="6"/>
      <c r="Q790" s="6"/>
    </row>
    <row r="791" spans="1:17" ht="13.15">
      <c r="A791" s="30"/>
      <c r="B791" s="31"/>
      <c r="F791" s="6"/>
      <c r="G791" s="6"/>
      <c r="H791" s="6"/>
      <c r="I791" s="6"/>
      <c r="J791" s="6"/>
      <c r="K791" s="6"/>
      <c r="Q791" s="6"/>
    </row>
    <row r="792" spans="1:17" ht="13.15">
      <c r="A792" s="30"/>
      <c r="B792" s="31"/>
      <c r="F792" s="6"/>
      <c r="G792" s="6"/>
      <c r="H792" s="6"/>
      <c r="I792" s="6"/>
      <c r="J792" s="6"/>
      <c r="K792" s="6"/>
      <c r="Q792" s="6"/>
    </row>
    <row r="793" spans="1:17" ht="13.15">
      <c r="A793" s="30"/>
      <c r="B793" s="31"/>
      <c r="F793" s="6"/>
      <c r="G793" s="6"/>
      <c r="H793" s="6"/>
      <c r="I793" s="6"/>
      <c r="J793" s="6"/>
      <c r="K793" s="6"/>
      <c r="Q793" s="6"/>
    </row>
    <row r="794" spans="1:17" ht="13.15">
      <c r="A794" s="30"/>
      <c r="B794" s="31"/>
      <c r="F794" s="6"/>
      <c r="G794" s="6"/>
      <c r="H794" s="6"/>
      <c r="I794" s="6"/>
      <c r="J794" s="6"/>
      <c r="K794" s="6"/>
      <c r="Q794" s="6"/>
    </row>
    <row r="795" spans="1:17" ht="13.15">
      <c r="A795" s="30"/>
      <c r="B795" s="31"/>
      <c r="F795" s="6"/>
      <c r="G795" s="6"/>
      <c r="H795" s="6"/>
      <c r="I795" s="6"/>
      <c r="J795" s="6"/>
      <c r="K795" s="6"/>
      <c r="Q795" s="6"/>
    </row>
    <row r="796" spans="1:17" ht="13.15">
      <c r="A796" s="30"/>
      <c r="B796" s="31"/>
      <c r="F796" s="6"/>
      <c r="G796" s="6"/>
      <c r="H796" s="6"/>
      <c r="I796" s="6"/>
      <c r="J796" s="6"/>
      <c r="K796" s="6"/>
      <c r="Q796" s="6"/>
    </row>
    <row r="797" spans="1:17" ht="13.15">
      <c r="A797" s="30"/>
      <c r="B797" s="31"/>
      <c r="F797" s="6"/>
      <c r="G797" s="6"/>
      <c r="H797" s="6"/>
      <c r="I797" s="6"/>
      <c r="J797" s="6"/>
      <c r="K797" s="6"/>
      <c r="Q797" s="6"/>
    </row>
    <row r="798" spans="1:17" ht="13.15">
      <c r="A798" s="30"/>
      <c r="B798" s="31"/>
      <c r="F798" s="6"/>
      <c r="G798" s="6"/>
      <c r="H798" s="6"/>
      <c r="I798" s="6"/>
      <c r="J798" s="6"/>
      <c r="K798" s="6"/>
      <c r="Q798" s="6"/>
    </row>
    <row r="799" spans="1:17" ht="13.15">
      <c r="A799" s="30"/>
      <c r="B799" s="31"/>
      <c r="F799" s="6"/>
      <c r="G799" s="6"/>
      <c r="H799" s="6"/>
      <c r="I799" s="6"/>
      <c r="J799" s="6"/>
      <c r="K799" s="6"/>
      <c r="Q799" s="6"/>
    </row>
    <row r="800" spans="1:17" ht="13.15">
      <c r="A800" s="30"/>
      <c r="B800" s="31"/>
      <c r="F800" s="6"/>
      <c r="G800" s="6"/>
      <c r="H800" s="6"/>
      <c r="I800" s="6"/>
      <c r="J800" s="6"/>
      <c r="K800" s="6"/>
      <c r="Q800" s="6"/>
    </row>
    <row r="801" spans="1:17" ht="13.15">
      <c r="A801" s="30"/>
      <c r="B801" s="31"/>
      <c r="F801" s="6"/>
      <c r="G801" s="6"/>
      <c r="H801" s="6"/>
      <c r="I801" s="6"/>
      <c r="J801" s="6"/>
      <c r="K801" s="6"/>
      <c r="Q801" s="6"/>
    </row>
    <row r="802" spans="1:17" ht="13.15">
      <c r="A802" s="30"/>
      <c r="B802" s="31"/>
      <c r="F802" s="6"/>
      <c r="G802" s="6"/>
      <c r="H802" s="6"/>
      <c r="I802" s="6"/>
      <c r="J802" s="6"/>
      <c r="K802" s="6"/>
      <c r="Q802" s="6"/>
    </row>
    <row r="803" spans="1:17" ht="13.15">
      <c r="A803" s="30"/>
      <c r="B803" s="31"/>
      <c r="F803" s="6"/>
      <c r="G803" s="6"/>
      <c r="H803" s="6"/>
      <c r="I803" s="6"/>
      <c r="J803" s="6"/>
      <c r="K803" s="6"/>
      <c r="Q803" s="6"/>
    </row>
    <row r="804" spans="1:17" ht="13.15">
      <c r="A804" s="30"/>
      <c r="B804" s="31"/>
      <c r="F804" s="6"/>
      <c r="G804" s="6"/>
      <c r="H804" s="6"/>
      <c r="I804" s="6"/>
      <c r="J804" s="6"/>
      <c r="K804" s="6"/>
      <c r="Q804" s="6"/>
    </row>
    <row r="805" spans="1:17" ht="13.15">
      <c r="A805" s="30"/>
      <c r="B805" s="31"/>
      <c r="F805" s="6"/>
      <c r="G805" s="6"/>
      <c r="H805" s="6"/>
      <c r="I805" s="6"/>
      <c r="J805" s="6"/>
      <c r="K805" s="6"/>
      <c r="Q805" s="6"/>
    </row>
    <row r="806" spans="1:17" ht="13.15">
      <c r="A806" s="30"/>
      <c r="B806" s="31"/>
      <c r="F806" s="6"/>
      <c r="G806" s="6"/>
      <c r="H806" s="6"/>
      <c r="I806" s="6"/>
      <c r="J806" s="6"/>
      <c r="K806" s="6"/>
      <c r="Q806" s="6"/>
    </row>
    <row r="807" spans="1:17" ht="13.15">
      <c r="A807" s="30"/>
      <c r="B807" s="31"/>
      <c r="F807" s="6"/>
      <c r="G807" s="6"/>
      <c r="H807" s="6"/>
      <c r="I807" s="6"/>
      <c r="J807" s="6"/>
      <c r="K807" s="6"/>
      <c r="Q807" s="6"/>
    </row>
    <row r="808" spans="1:17" ht="13.15">
      <c r="A808" s="30"/>
      <c r="B808" s="31"/>
      <c r="F808" s="6"/>
      <c r="G808" s="6"/>
      <c r="H808" s="6"/>
      <c r="I808" s="6"/>
      <c r="J808" s="6"/>
      <c r="K808" s="6"/>
      <c r="Q808" s="6"/>
    </row>
    <row r="809" spans="1:17" ht="13.15">
      <c r="A809" s="30"/>
      <c r="B809" s="31"/>
      <c r="F809" s="6"/>
      <c r="G809" s="6"/>
      <c r="H809" s="6"/>
      <c r="I809" s="6"/>
      <c r="J809" s="6"/>
      <c r="K809" s="6"/>
      <c r="Q809" s="6"/>
    </row>
    <row r="810" spans="1:17" ht="13.15">
      <c r="A810" s="30"/>
      <c r="B810" s="31"/>
      <c r="F810" s="6"/>
      <c r="G810" s="6"/>
      <c r="H810" s="6"/>
      <c r="I810" s="6"/>
      <c r="J810" s="6"/>
      <c r="K810" s="6"/>
      <c r="Q810" s="6"/>
    </row>
    <row r="811" spans="1:17" ht="13.15">
      <c r="A811" s="30"/>
      <c r="B811" s="31"/>
      <c r="F811" s="6"/>
      <c r="G811" s="6"/>
      <c r="H811" s="6"/>
      <c r="I811" s="6"/>
      <c r="J811" s="6"/>
      <c r="K811" s="6"/>
      <c r="Q811" s="6"/>
    </row>
    <row r="812" spans="1:17" ht="13.15">
      <c r="A812" s="30"/>
      <c r="B812" s="31"/>
      <c r="F812" s="6"/>
      <c r="G812" s="6"/>
      <c r="H812" s="6"/>
      <c r="I812" s="6"/>
      <c r="J812" s="6"/>
      <c r="K812" s="6"/>
      <c r="Q812" s="6"/>
    </row>
    <row r="813" spans="1:17" ht="13.15">
      <c r="A813" s="30"/>
      <c r="B813" s="31"/>
      <c r="F813" s="6"/>
      <c r="G813" s="6"/>
      <c r="H813" s="6"/>
      <c r="I813" s="6"/>
      <c r="J813" s="6"/>
      <c r="K813" s="6"/>
      <c r="Q813" s="6"/>
    </row>
    <row r="814" spans="1:17" ht="13.15">
      <c r="A814" s="30"/>
      <c r="B814" s="31"/>
      <c r="F814" s="6"/>
      <c r="G814" s="6"/>
      <c r="H814" s="6"/>
      <c r="I814" s="6"/>
      <c r="J814" s="6"/>
      <c r="K814" s="6"/>
      <c r="Q814" s="6"/>
    </row>
    <row r="815" spans="1:17" ht="13.15">
      <c r="A815" s="30"/>
      <c r="B815" s="31"/>
      <c r="F815" s="6"/>
      <c r="G815" s="6"/>
      <c r="H815" s="6"/>
      <c r="I815" s="6"/>
      <c r="J815" s="6"/>
      <c r="K815" s="6"/>
      <c r="Q815" s="6"/>
    </row>
    <row r="816" spans="1:17" ht="13.15">
      <c r="A816" s="30"/>
      <c r="B816" s="31"/>
      <c r="F816" s="6"/>
      <c r="G816" s="6"/>
      <c r="H816" s="6"/>
      <c r="I816" s="6"/>
      <c r="J816" s="6"/>
      <c r="K816" s="6"/>
      <c r="Q816" s="6"/>
    </row>
    <row r="817" spans="1:17" ht="13.15">
      <c r="A817" s="30"/>
      <c r="B817" s="31"/>
      <c r="F817" s="6"/>
      <c r="G817" s="6"/>
      <c r="H817" s="6"/>
      <c r="I817" s="6"/>
      <c r="J817" s="6"/>
      <c r="K817" s="6"/>
      <c r="Q817" s="6"/>
    </row>
    <row r="818" spans="1:17" ht="13.15">
      <c r="A818" s="30"/>
      <c r="B818" s="31"/>
      <c r="F818" s="6"/>
      <c r="G818" s="6"/>
      <c r="H818" s="6"/>
      <c r="I818" s="6"/>
      <c r="J818" s="6"/>
      <c r="K818" s="6"/>
      <c r="Q818" s="6"/>
    </row>
    <row r="819" spans="1:17" ht="13.15">
      <c r="A819" s="30"/>
      <c r="B819" s="31"/>
      <c r="F819" s="6"/>
      <c r="G819" s="6"/>
      <c r="H819" s="6"/>
      <c r="I819" s="6"/>
      <c r="J819" s="6"/>
      <c r="K819" s="6"/>
      <c r="Q819" s="6"/>
    </row>
    <row r="820" spans="1:17" ht="13.15">
      <c r="A820" s="30"/>
      <c r="B820" s="31"/>
      <c r="F820" s="6"/>
      <c r="G820" s="6"/>
      <c r="H820" s="6"/>
      <c r="I820" s="6"/>
      <c r="J820" s="6"/>
      <c r="K820" s="6"/>
      <c r="Q820" s="6"/>
    </row>
    <row r="821" spans="1:17" ht="13.15">
      <c r="A821" s="30"/>
      <c r="B821" s="31"/>
      <c r="F821" s="6"/>
      <c r="G821" s="6"/>
      <c r="H821" s="6"/>
      <c r="I821" s="6"/>
      <c r="J821" s="6"/>
      <c r="K821" s="6"/>
      <c r="Q821" s="6"/>
    </row>
    <row r="822" spans="1:17" ht="13.15">
      <c r="A822" s="30"/>
      <c r="B822" s="31"/>
      <c r="F822" s="6"/>
      <c r="G822" s="6"/>
      <c r="H822" s="6"/>
      <c r="I822" s="6"/>
      <c r="J822" s="6"/>
      <c r="K822" s="6"/>
      <c r="Q822" s="6"/>
    </row>
    <row r="823" spans="1:17" ht="13.15">
      <c r="A823" s="30"/>
      <c r="B823" s="31"/>
      <c r="F823" s="6"/>
      <c r="G823" s="6"/>
      <c r="H823" s="6"/>
      <c r="I823" s="6"/>
      <c r="J823" s="6"/>
      <c r="K823" s="6"/>
      <c r="Q823" s="6"/>
    </row>
    <row r="824" spans="1:17" ht="13.15">
      <c r="A824" s="30"/>
      <c r="B824" s="31"/>
      <c r="F824" s="6"/>
      <c r="G824" s="6"/>
      <c r="H824" s="6"/>
      <c r="I824" s="6"/>
      <c r="J824" s="6"/>
      <c r="K824" s="6"/>
      <c r="Q824" s="6"/>
    </row>
    <row r="825" spans="1:17" ht="13.15">
      <c r="A825" s="30"/>
      <c r="B825" s="31"/>
      <c r="F825" s="6"/>
      <c r="G825" s="6"/>
      <c r="H825" s="6"/>
      <c r="I825" s="6"/>
      <c r="J825" s="6"/>
      <c r="K825" s="6"/>
      <c r="Q825" s="6"/>
    </row>
    <row r="826" spans="1:17" ht="13.15">
      <c r="A826" s="30"/>
      <c r="B826" s="31"/>
      <c r="F826" s="6"/>
      <c r="G826" s="6"/>
      <c r="H826" s="6"/>
      <c r="I826" s="6"/>
      <c r="J826" s="6"/>
      <c r="K826" s="6"/>
      <c r="Q826" s="6"/>
    </row>
    <row r="827" spans="1:17" ht="13.15">
      <c r="A827" s="30"/>
      <c r="B827" s="31"/>
      <c r="F827" s="6"/>
      <c r="G827" s="6"/>
      <c r="H827" s="6"/>
      <c r="I827" s="6"/>
      <c r="J827" s="6"/>
      <c r="K827" s="6"/>
      <c r="Q827" s="6"/>
    </row>
    <row r="828" spans="1:17" ht="13.15">
      <c r="A828" s="30"/>
      <c r="B828" s="31"/>
      <c r="F828" s="6"/>
      <c r="G828" s="6"/>
      <c r="H828" s="6"/>
      <c r="I828" s="6"/>
      <c r="J828" s="6"/>
      <c r="K828" s="6"/>
      <c r="Q828" s="6"/>
    </row>
    <row r="829" spans="1:17" ht="13.15">
      <c r="A829" s="30"/>
      <c r="B829" s="31"/>
      <c r="F829" s="6"/>
      <c r="G829" s="6"/>
      <c r="H829" s="6"/>
      <c r="I829" s="6"/>
      <c r="J829" s="6"/>
      <c r="K829" s="6"/>
      <c r="Q829" s="6"/>
    </row>
    <row r="830" spans="1:17" ht="13.15">
      <c r="A830" s="30"/>
      <c r="B830" s="31"/>
      <c r="F830" s="6"/>
      <c r="G830" s="6"/>
      <c r="H830" s="6"/>
      <c r="I830" s="6"/>
      <c r="J830" s="6"/>
      <c r="K830" s="6"/>
      <c r="Q830" s="6"/>
    </row>
    <row r="831" spans="1:17" ht="13.15">
      <c r="A831" s="30"/>
      <c r="B831" s="31"/>
      <c r="F831" s="6"/>
      <c r="G831" s="6"/>
      <c r="H831" s="6"/>
      <c r="I831" s="6"/>
      <c r="J831" s="6"/>
      <c r="K831" s="6"/>
      <c r="Q831" s="6"/>
    </row>
    <row r="832" spans="1:17" ht="13.15">
      <c r="A832" s="30"/>
      <c r="B832" s="31"/>
      <c r="F832" s="6"/>
      <c r="G832" s="6"/>
      <c r="H832" s="6"/>
      <c r="I832" s="6"/>
      <c r="J832" s="6"/>
      <c r="K832" s="6"/>
      <c r="Q832" s="6"/>
    </row>
    <row r="833" spans="1:17" ht="13.15">
      <c r="A833" s="30"/>
      <c r="B833" s="31"/>
      <c r="F833" s="6"/>
      <c r="G833" s="6"/>
      <c r="H833" s="6"/>
      <c r="I833" s="6"/>
      <c r="J833" s="6"/>
      <c r="K833" s="6"/>
      <c r="Q833" s="6"/>
    </row>
    <row r="834" spans="1:17" ht="13.15">
      <c r="A834" s="30"/>
      <c r="B834" s="31"/>
      <c r="F834" s="6"/>
      <c r="G834" s="6"/>
      <c r="H834" s="6"/>
      <c r="I834" s="6"/>
      <c r="J834" s="6"/>
      <c r="K834" s="6"/>
      <c r="Q834" s="6"/>
    </row>
    <row r="835" spans="1:17" ht="13.15">
      <c r="A835" s="30"/>
      <c r="B835" s="31"/>
      <c r="F835" s="6"/>
      <c r="G835" s="6"/>
      <c r="H835" s="6"/>
      <c r="I835" s="6"/>
      <c r="J835" s="6"/>
      <c r="K835" s="6"/>
      <c r="Q835" s="6"/>
    </row>
    <row r="836" spans="1:17" ht="13.15">
      <c r="A836" s="30"/>
      <c r="B836" s="31"/>
      <c r="F836" s="6"/>
      <c r="G836" s="6"/>
      <c r="H836" s="6"/>
      <c r="I836" s="6"/>
      <c r="J836" s="6"/>
      <c r="K836" s="6"/>
      <c r="Q836" s="6"/>
    </row>
    <row r="837" spans="1:17" ht="13.15">
      <c r="A837" s="30"/>
      <c r="B837" s="31"/>
      <c r="F837" s="6"/>
      <c r="G837" s="6"/>
      <c r="H837" s="6"/>
      <c r="I837" s="6"/>
      <c r="J837" s="6"/>
      <c r="K837" s="6"/>
      <c r="Q837" s="6"/>
    </row>
    <row r="838" spans="1:17" ht="13.15">
      <c r="A838" s="30"/>
      <c r="B838" s="31"/>
      <c r="F838" s="6"/>
      <c r="G838" s="6"/>
      <c r="H838" s="6"/>
      <c r="I838" s="6"/>
      <c r="J838" s="6"/>
      <c r="K838" s="6"/>
      <c r="Q838" s="6"/>
    </row>
    <row r="839" spans="1:17" ht="13.15">
      <c r="A839" s="30"/>
      <c r="B839" s="31"/>
      <c r="F839" s="6"/>
      <c r="G839" s="6"/>
      <c r="H839" s="6"/>
      <c r="I839" s="6"/>
      <c r="J839" s="6"/>
      <c r="K839" s="6"/>
      <c r="Q839" s="6"/>
    </row>
    <row r="840" spans="1:17" ht="13.15">
      <c r="A840" s="30"/>
      <c r="B840" s="31"/>
      <c r="F840" s="6"/>
      <c r="G840" s="6"/>
      <c r="H840" s="6"/>
      <c r="I840" s="6"/>
      <c r="J840" s="6"/>
      <c r="K840" s="6"/>
      <c r="Q840" s="6"/>
    </row>
    <row r="841" spans="1:17" ht="13.15">
      <c r="A841" s="30"/>
      <c r="B841" s="31"/>
      <c r="F841" s="6"/>
      <c r="G841" s="6"/>
      <c r="H841" s="6"/>
      <c r="I841" s="6"/>
      <c r="J841" s="6"/>
      <c r="K841" s="6"/>
      <c r="Q841" s="6"/>
    </row>
    <row r="842" spans="1:17" ht="13.15">
      <c r="A842" s="30"/>
      <c r="B842" s="31"/>
      <c r="F842" s="6"/>
      <c r="G842" s="6"/>
      <c r="H842" s="6"/>
      <c r="I842" s="6"/>
      <c r="J842" s="6"/>
      <c r="K842" s="6"/>
      <c r="Q842" s="6"/>
    </row>
    <row r="843" spans="1:17" ht="13.15">
      <c r="A843" s="30"/>
      <c r="B843" s="31"/>
      <c r="F843" s="6"/>
      <c r="G843" s="6"/>
      <c r="H843" s="6"/>
      <c r="I843" s="6"/>
      <c r="J843" s="6"/>
      <c r="K843" s="6"/>
      <c r="Q843" s="6"/>
    </row>
    <row r="844" spans="1:17" ht="13.15">
      <c r="A844" s="30"/>
      <c r="B844" s="31"/>
      <c r="F844" s="6"/>
      <c r="G844" s="6"/>
      <c r="H844" s="6"/>
      <c r="I844" s="6"/>
      <c r="J844" s="6"/>
      <c r="K844" s="6"/>
      <c r="Q844" s="6"/>
    </row>
    <row r="845" spans="1:17" ht="13.15">
      <c r="A845" s="30"/>
      <c r="B845" s="31"/>
      <c r="F845" s="6"/>
      <c r="G845" s="6"/>
      <c r="H845" s="6"/>
      <c r="I845" s="6"/>
      <c r="J845" s="6"/>
      <c r="K845" s="6"/>
      <c r="Q845" s="6"/>
    </row>
    <row r="846" spans="1:17" ht="13.15">
      <c r="A846" s="30"/>
      <c r="B846" s="31"/>
      <c r="F846" s="6"/>
      <c r="G846" s="6"/>
      <c r="H846" s="6"/>
      <c r="I846" s="6"/>
      <c r="J846" s="6"/>
      <c r="K846" s="6"/>
      <c r="Q846" s="6"/>
    </row>
    <row r="847" spans="1:17" ht="13.15">
      <c r="A847" s="30"/>
      <c r="B847" s="31"/>
      <c r="F847" s="6"/>
      <c r="G847" s="6"/>
      <c r="H847" s="6"/>
      <c r="I847" s="6"/>
      <c r="J847" s="6"/>
      <c r="K847" s="6"/>
      <c r="Q847" s="6"/>
    </row>
    <row r="848" spans="1:17" ht="13.15">
      <c r="A848" s="30"/>
      <c r="B848" s="31"/>
      <c r="F848" s="6"/>
      <c r="G848" s="6"/>
      <c r="H848" s="6"/>
      <c r="I848" s="6"/>
      <c r="J848" s="6"/>
      <c r="K848" s="6"/>
      <c r="Q848" s="6"/>
    </row>
    <row r="849" spans="1:17" ht="13.15">
      <c r="A849" s="30"/>
      <c r="B849" s="31"/>
      <c r="F849" s="6"/>
      <c r="G849" s="6"/>
      <c r="H849" s="6"/>
      <c r="I849" s="6"/>
      <c r="J849" s="6"/>
      <c r="K849" s="6"/>
      <c r="Q849" s="6"/>
    </row>
    <row r="850" spans="1:17" ht="13.15">
      <c r="A850" s="30"/>
      <c r="B850" s="31"/>
      <c r="F850" s="6"/>
      <c r="G850" s="6"/>
      <c r="H850" s="6"/>
      <c r="I850" s="6"/>
      <c r="J850" s="6"/>
      <c r="K850" s="6"/>
      <c r="Q850" s="6"/>
    </row>
    <row r="851" spans="1:17" ht="13.15">
      <c r="A851" s="30"/>
      <c r="B851" s="31"/>
      <c r="F851" s="6"/>
      <c r="G851" s="6"/>
      <c r="H851" s="6"/>
      <c r="I851" s="6"/>
      <c r="J851" s="6"/>
      <c r="K851" s="6"/>
      <c r="Q851" s="6"/>
    </row>
    <row r="852" spans="1:17" ht="13.15">
      <c r="A852" s="30"/>
      <c r="B852" s="31"/>
      <c r="F852" s="6"/>
      <c r="G852" s="6"/>
      <c r="H852" s="6"/>
      <c r="I852" s="6"/>
      <c r="J852" s="6"/>
      <c r="K852" s="6"/>
      <c r="Q852" s="6"/>
    </row>
    <row r="853" spans="1:17" ht="13.15">
      <c r="A853" s="30"/>
      <c r="B853" s="31"/>
      <c r="F853" s="6"/>
      <c r="G853" s="6"/>
      <c r="H853" s="6"/>
      <c r="I853" s="6"/>
      <c r="J853" s="6"/>
      <c r="K853" s="6"/>
      <c r="Q853" s="6"/>
    </row>
    <row r="854" spans="1:17" ht="13.15">
      <c r="A854" s="30"/>
      <c r="B854" s="31"/>
      <c r="F854" s="6"/>
      <c r="G854" s="6"/>
      <c r="H854" s="6"/>
      <c r="I854" s="6"/>
      <c r="J854" s="6"/>
      <c r="K854" s="6"/>
      <c r="Q854" s="6"/>
    </row>
    <row r="855" spans="1:17" ht="13.15">
      <c r="A855" s="30"/>
      <c r="B855" s="31"/>
      <c r="F855" s="6"/>
      <c r="G855" s="6"/>
      <c r="H855" s="6"/>
      <c r="I855" s="6"/>
      <c r="J855" s="6"/>
      <c r="K855" s="6"/>
      <c r="Q855" s="6"/>
    </row>
    <row r="856" spans="1:17" ht="13.15">
      <c r="A856" s="30"/>
      <c r="B856" s="31"/>
      <c r="F856" s="6"/>
      <c r="G856" s="6"/>
      <c r="H856" s="6"/>
      <c r="I856" s="6"/>
      <c r="J856" s="6"/>
      <c r="K856" s="6"/>
      <c r="Q856" s="6"/>
    </row>
    <row r="857" spans="1:17" ht="13.15">
      <c r="A857" s="30"/>
      <c r="B857" s="31"/>
      <c r="F857" s="6"/>
      <c r="G857" s="6"/>
      <c r="H857" s="6"/>
      <c r="I857" s="6"/>
      <c r="J857" s="6"/>
      <c r="K857" s="6"/>
      <c r="Q857" s="6"/>
    </row>
    <row r="858" spans="1:17" ht="13.15">
      <c r="A858" s="30"/>
      <c r="B858" s="31"/>
      <c r="F858" s="6"/>
      <c r="G858" s="6"/>
      <c r="H858" s="6"/>
      <c r="I858" s="6"/>
      <c r="J858" s="6"/>
      <c r="K858" s="6"/>
      <c r="Q858" s="6"/>
    </row>
    <row r="859" spans="1:17" ht="13.15">
      <c r="A859" s="30"/>
      <c r="B859" s="31"/>
      <c r="F859" s="6"/>
      <c r="G859" s="6"/>
      <c r="H859" s="6"/>
      <c r="I859" s="6"/>
      <c r="J859" s="6"/>
      <c r="K859" s="6"/>
      <c r="Q859" s="6"/>
    </row>
    <row r="860" spans="1:17" ht="13.15">
      <c r="A860" s="30"/>
      <c r="B860" s="31"/>
      <c r="F860" s="6"/>
      <c r="G860" s="6"/>
      <c r="H860" s="6"/>
      <c r="I860" s="6"/>
      <c r="J860" s="6"/>
      <c r="K860" s="6"/>
      <c r="Q860" s="6"/>
    </row>
    <row r="861" spans="1:17" ht="13.15">
      <c r="A861" s="30"/>
      <c r="B861" s="31"/>
      <c r="F861" s="6"/>
      <c r="G861" s="6"/>
      <c r="H861" s="6"/>
      <c r="I861" s="6"/>
      <c r="J861" s="6"/>
      <c r="K861" s="6"/>
      <c r="Q861" s="6"/>
    </row>
    <row r="862" spans="1:17" ht="13.15">
      <c r="A862" s="30"/>
      <c r="B862" s="31"/>
      <c r="F862" s="6"/>
      <c r="G862" s="6"/>
      <c r="H862" s="6"/>
      <c r="I862" s="6"/>
      <c r="J862" s="6"/>
      <c r="K862" s="6"/>
      <c r="Q862" s="6"/>
    </row>
    <row r="863" spans="1:17" ht="13.15">
      <c r="A863" s="30"/>
      <c r="B863" s="31"/>
      <c r="F863" s="6"/>
      <c r="G863" s="6"/>
      <c r="H863" s="6"/>
      <c r="I863" s="6"/>
      <c r="J863" s="6"/>
      <c r="K863" s="6"/>
      <c r="Q863" s="6"/>
    </row>
    <row r="864" spans="1:17" ht="13.15">
      <c r="A864" s="30"/>
      <c r="B864" s="31"/>
      <c r="F864" s="6"/>
      <c r="G864" s="6"/>
      <c r="H864" s="6"/>
      <c r="I864" s="6"/>
      <c r="J864" s="6"/>
      <c r="K864" s="6"/>
      <c r="Q864" s="6"/>
    </row>
    <row r="865" spans="1:17" ht="13.15">
      <c r="A865" s="30"/>
      <c r="B865" s="31"/>
      <c r="F865" s="6"/>
      <c r="G865" s="6"/>
      <c r="H865" s="6"/>
      <c r="I865" s="6"/>
      <c r="J865" s="6"/>
      <c r="K865" s="6"/>
      <c r="Q865" s="6"/>
    </row>
    <row r="866" spans="1:17" ht="13.15">
      <c r="A866" s="30"/>
      <c r="B866" s="31"/>
      <c r="F866" s="6"/>
      <c r="G866" s="6"/>
      <c r="H866" s="6"/>
      <c r="I866" s="6"/>
      <c r="J866" s="6"/>
      <c r="K866" s="6"/>
      <c r="Q866" s="6"/>
    </row>
    <row r="867" spans="1:17" ht="13.15">
      <c r="A867" s="30"/>
      <c r="B867" s="31"/>
      <c r="F867" s="6"/>
      <c r="G867" s="6"/>
      <c r="H867" s="6"/>
      <c r="I867" s="6"/>
      <c r="J867" s="6"/>
      <c r="K867" s="6"/>
      <c r="Q867" s="6"/>
    </row>
    <row r="868" spans="1:17" ht="13.15">
      <c r="A868" s="30"/>
      <c r="B868" s="31"/>
      <c r="F868" s="6"/>
      <c r="G868" s="6"/>
      <c r="H868" s="6"/>
      <c r="I868" s="6"/>
      <c r="J868" s="6"/>
      <c r="K868" s="6"/>
      <c r="Q868" s="6"/>
    </row>
    <row r="869" spans="1:17" ht="13.15">
      <c r="A869" s="30"/>
      <c r="B869" s="31"/>
      <c r="F869" s="6"/>
      <c r="G869" s="6"/>
      <c r="H869" s="6"/>
      <c r="I869" s="6"/>
      <c r="J869" s="6"/>
      <c r="K869" s="6"/>
      <c r="Q869" s="6"/>
    </row>
    <row r="870" spans="1:17" ht="13.15">
      <c r="A870" s="30"/>
      <c r="B870" s="31"/>
      <c r="F870" s="6"/>
      <c r="G870" s="6"/>
      <c r="H870" s="6"/>
      <c r="I870" s="6"/>
      <c r="J870" s="6"/>
      <c r="K870" s="6"/>
      <c r="Q870" s="6"/>
    </row>
    <row r="871" spans="1:17" ht="13.15">
      <c r="A871" s="30"/>
      <c r="B871" s="31"/>
      <c r="F871" s="6"/>
      <c r="G871" s="6"/>
      <c r="H871" s="6"/>
      <c r="I871" s="6"/>
      <c r="J871" s="6"/>
      <c r="K871" s="6"/>
      <c r="Q871" s="6"/>
    </row>
    <row r="872" spans="1:17" ht="13.15">
      <c r="A872" s="30"/>
      <c r="B872" s="31"/>
      <c r="F872" s="6"/>
      <c r="G872" s="6"/>
      <c r="H872" s="6"/>
      <c r="I872" s="6"/>
      <c r="J872" s="6"/>
      <c r="K872" s="6"/>
      <c r="Q872" s="6"/>
    </row>
    <row r="873" spans="1:17" ht="13.15">
      <c r="A873" s="30"/>
      <c r="B873" s="31"/>
      <c r="F873" s="6"/>
      <c r="G873" s="6"/>
      <c r="H873" s="6"/>
      <c r="I873" s="6"/>
      <c r="J873" s="6"/>
      <c r="K873" s="6"/>
      <c r="Q873" s="6"/>
    </row>
    <row r="874" spans="1:17" ht="13.15">
      <c r="A874" s="30"/>
      <c r="B874" s="31"/>
      <c r="F874" s="6"/>
      <c r="G874" s="6"/>
      <c r="H874" s="6"/>
      <c r="I874" s="6"/>
      <c r="J874" s="6"/>
      <c r="K874" s="6"/>
      <c r="Q874" s="6"/>
    </row>
    <row r="875" spans="1:17" ht="13.15">
      <c r="A875" s="30"/>
      <c r="B875" s="31"/>
      <c r="F875" s="6"/>
      <c r="G875" s="6"/>
      <c r="H875" s="6"/>
      <c r="I875" s="6"/>
      <c r="J875" s="6"/>
      <c r="K875" s="6"/>
      <c r="Q875" s="6"/>
    </row>
    <row r="876" spans="1:17" ht="13.15">
      <c r="A876" s="30"/>
      <c r="B876" s="31"/>
      <c r="F876" s="6"/>
      <c r="G876" s="6"/>
      <c r="H876" s="6"/>
      <c r="I876" s="6"/>
      <c r="J876" s="6"/>
      <c r="K876" s="6"/>
      <c r="Q876" s="6"/>
    </row>
    <row r="877" spans="1:17" ht="13.15">
      <c r="A877" s="30"/>
      <c r="B877" s="31"/>
      <c r="F877" s="6"/>
      <c r="G877" s="6"/>
      <c r="H877" s="6"/>
      <c r="I877" s="6"/>
      <c r="J877" s="6"/>
      <c r="K877" s="6"/>
      <c r="Q877" s="6"/>
    </row>
    <row r="878" spans="1:17" ht="13.15">
      <c r="A878" s="30"/>
      <c r="B878" s="31"/>
      <c r="F878" s="6"/>
      <c r="G878" s="6"/>
      <c r="H878" s="6"/>
      <c r="I878" s="6"/>
      <c r="J878" s="6"/>
      <c r="K878" s="6"/>
      <c r="Q878" s="6"/>
    </row>
    <row r="879" spans="1:17" ht="13.15">
      <c r="A879" s="30"/>
      <c r="B879" s="31"/>
      <c r="F879" s="6"/>
      <c r="G879" s="6"/>
      <c r="H879" s="6"/>
      <c r="I879" s="6"/>
      <c r="J879" s="6"/>
      <c r="K879" s="6"/>
      <c r="Q879" s="6"/>
    </row>
    <row r="880" spans="1:17" ht="13.15">
      <c r="A880" s="30"/>
      <c r="B880" s="31"/>
      <c r="F880" s="6"/>
      <c r="G880" s="6"/>
      <c r="H880" s="6"/>
      <c r="I880" s="6"/>
      <c r="J880" s="6"/>
      <c r="K880" s="6"/>
      <c r="Q880" s="6"/>
    </row>
    <row r="881" spans="1:17" ht="13.15">
      <c r="A881" s="30"/>
      <c r="B881" s="31"/>
      <c r="F881" s="6"/>
      <c r="G881" s="6"/>
      <c r="H881" s="6"/>
      <c r="I881" s="6"/>
      <c r="J881" s="6"/>
      <c r="K881" s="6"/>
      <c r="Q881" s="6"/>
    </row>
    <row r="882" spans="1:17" ht="13.15">
      <c r="A882" s="30"/>
      <c r="B882" s="31"/>
      <c r="F882" s="6"/>
      <c r="G882" s="6"/>
      <c r="H882" s="6"/>
      <c r="I882" s="6"/>
      <c r="J882" s="6"/>
      <c r="K882" s="6"/>
      <c r="Q882" s="6"/>
    </row>
    <row r="883" spans="1:17" ht="13.15">
      <c r="A883" s="30"/>
      <c r="B883" s="31"/>
      <c r="F883" s="6"/>
      <c r="G883" s="6"/>
      <c r="H883" s="6"/>
      <c r="I883" s="6"/>
      <c r="J883" s="6"/>
      <c r="K883" s="6"/>
      <c r="Q883" s="6"/>
    </row>
    <row r="884" spans="1:17" ht="13.15">
      <c r="A884" s="30"/>
      <c r="B884" s="31"/>
      <c r="F884" s="6"/>
      <c r="G884" s="6"/>
      <c r="H884" s="6"/>
      <c r="I884" s="6"/>
      <c r="J884" s="6"/>
      <c r="K884" s="6"/>
      <c r="Q884" s="6"/>
    </row>
    <row r="885" spans="1:17" ht="13.15">
      <c r="A885" s="30"/>
      <c r="B885" s="31"/>
      <c r="F885" s="6"/>
      <c r="G885" s="6"/>
      <c r="H885" s="6"/>
      <c r="I885" s="6"/>
      <c r="J885" s="6"/>
      <c r="K885" s="6"/>
      <c r="Q885" s="6"/>
    </row>
    <row r="886" spans="1:17" ht="13.15">
      <c r="A886" s="30"/>
      <c r="B886" s="31"/>
      <c r="F886" s="6"/>
      <c r="G886" s="6"/>
      <c r="H886" s="6"/>
      <c r="I886" s="6"/>
      <c r="J886" s="6"/>
      <c r="K886" s="6"/>
      <c r="Q886" s="6"/>
    </row>
    <row r="887" spans="1:17" ht="13.15">
      <c r="A887" s="30"/>
      <c r="B887" s="31"/>
      <c r="F887" s="6"/>
      <c r="G887" s="6"/>
      <c r="H887" s="6"/>
      <c r="I887" s="6"/>
      <c r="J887" s="6"/>
      <c r="K887" s="6"/>
      <c r="Q887" s="6"/>
    </row>
    <row r="888" spans="1:17" ht="13.15">
      <c r="A888" s="30"/>
      <c r="B888" s="31"/>
      <c r="F888" s="6"/>
      <c r="G888" s="6"/>
      <c r="H888" s="6"/>
      <c r="I888" s="6"/>
      <c r="J888" s="6"/>
      <c r="K888" s="6"/>
      <c r="Q888" s="6"/>
    </row>
    <row r="889" spans="1:17" ht="13.15">
      <c r="A889" s="30"/>
      <c r="B889" s="31"/>
      <c r="F889" s="6"/>
      <c r="G889" s="6"/>
      <c r="H889" s="6"/>
      <c r="I889" s="6"/>
      <c r="J889" s="6"/>
      <c r="K889" s="6"/>
      <c r="Q889" s="6"/>
    </row>
    <row r="890" spans="1:17" ht="13.15">
      <c r="A890" s="30"/>
      <c r="B890" s="31"/>
      <c r="F890" s="6"/>
      <c r="G890" s="6"/>
      <c r="H890" s="6"/>
      <c r="I890" s="6"/>
      <c r="J890" s="6"/>
      <c r="K890" s="6"/>
      <c r="Q890" s="6"/>
    </row>
    <row r="891" spans="1:17" ht="13.15">
      <c r="A891" s="30"/>
      <c r="B891" s="31"/>
      <c r="F891" s="6"/>
      <c r="G891" s="6"/>
      <c r="H891" s="6"/>
      <c r="I891" s="6"/>
      <c r="J891" s="6"/>
      <c r="K891" s="6"/>
      <c r="Q891" s="6"/>
    </row>
    <row r="892" spans="1:17" ht="13.15">
      <c r="A892" s="30"/>
      <c r="B892" s="31"/>
      <c r="F892" s="6"/>
      <c r="G892" s="6"/>
      <c r="H892" s="6"/>
      <c r="I892" s="6"/>
      <c r="J892" s="6"/>
      <c r="K892" s="6"/>
      <c r="Q892" s="6"/>
    </row>
    <row r="893" spans="1:17" ht="13.15">
      <c r="A893" s="30"/>
      <c r="B893" s="31"/>
      <c r="F893" s="6"/>
      <c r="G893" s="6"/>
      <c r="H893" s="6"/>
      <c r="I893" s="6"/>
      <c r="J893" s="6"/>
      <c r="K893" s="6"/>
      <c r="Q893" s="6"/>
    </row>
    <row r="894" spans="1:17" ht="13.15">
      <c r="A894" s="30"/>
      <c r="B894" s="31"/>
      <c r="F894" s="6"/>
      <c r="G894" s="6"/>
      <c r="H894" s="6"/>
      <c r="I894" s="6"/>
      <c r="J894" s="6"/>
      <c r="K894" s="6"/>
      <c r="Q894" s="6"/>
    </row>
    <row r="895" spans="1:17" ht="13.15">
      <c r="A895" s="30"/>
      <c r="B895" s="31"/>
      <c r="F895" s="6"/>
      <c r="G895" s="6"/>
      <c r="H895" s="6"/>
      <c r="I895" s="6"/>
      <c r="J895" s="6"/>
      <c r="K895" s="6"/>
      <c r="Q895" s="6"/>
    </row>
    <row r="896" spans="1:17" ht="13.15">
      <c r="A896" s="30"/>
      <c r="B896" s="31"/>
      <c r="F896" s="6"/>
      <c r="G896" s="6"/>
      <c r="H896" s="6"/>
      <c r="I896" s="6"/>
      <c r="J896" s="6"/>
      <c r="K896" s="6"/>
      <c r="Q896" s="6"/>
    </row>
    <row r="897" spans="1:17" ht="13.15">
      <c r="A897" s="30"/>
      <c r="B897" s="31"/>
      <c r="F897" s="6"/>
      <c r="G897" s="6"/>
      <c r="H897" s="6"/>
      <c r="I897" s="6"/>
      <c r="J897" s="6"/>
      <c r="K897" s="6"/>
      <c r="Q897" s="6"/>
    </row>
    <row r="898" spans="1:17" ht="13.15">
      <c r="A898" s="30"/>
      <c r="B898" s="31"/>
      <c r="F898" s="6"/>
      <c r="G898" s="6"/>
      <c r="H898" s="6"/>
      <c r="I898" s="6"/>
      <c r="J898" s="6"/>
      <c r="K898" s="6"/>
      <c r="Q898" s="6"/>
    </row>
    <row r="899" spans="1:17" ht="13.15">
      <c r="A899" s="30"/>
      <c r="B899" s="31"/>
      <c r="F899" s="6"/>
      <c r="G899" s="6"/>
      <c r="H899" s="6"/>
      <c r="I899" s="6"/>
      <c r="J899" s="6"/>
      <c r="K899" s="6"/>
      <c r="Q899" s="6"/>
    </row>
    <row r="900" spans="1:17" ht="13.15">
      <c r="A900" s="30"/>
      <c r="B900" s="31"/>
      <c r="F900" s="6"/>
      <c r="G900" s="6"/>
      <c r="H900" s="6"/>
      <c r="I900" s="6"/>
      <c r="J900" s="6"/>
      <c r="K900" s="6"/>
      <c r="Q900" s="6"/>
    </row>
    <row r="901" spans="1:17" ht="13.15">
      <c r="A901" s="30"/>
      <c r="B901" s="31"/>
      <c r="F901" s="6"/>
      <c r="G901" s="6"/>
      <c r="H901" s="6"/>
      <c r="I901" s="6"/>
      <c r="J901" s="6"/>
      <c r="K901" s="6"/>
      <c r="Q901" s="6"/>
    </row>
    <row r="902" spans="1:17" ht="13.15">
      <c r="A902" s="30"/>
      <c r="B902" s="31"/>
      <c r="F902" s="6"/>
      <c r="G902" s="6"/>
      <c r="H902" s="6"/>
      <c r="I902" s="6"/>
      <c r="J902" s="6"/>
      <c r="K902" s="6"/>
      <c r="Q902" s="6"/>
    </row>
    <row r="903" spans="1:17" ht="13.15">
      <c r="A903" s="30"/>
      <c r="B903" s="31"/>
      <c r="F903" s="6"/>
      <c r="G903" s="6"/>
      <c r="H903" s="6"/>
      <c r="I903" s="6"/>
      <c r="J903" s="6"/>
      <c r="K903" s="6"/>
      <c r="Q903" s="6"/>
    </row>
    <row r="904" spans="1:17" ht="13.15">
      <c r="A904" s="30"/>
      <c r="B904" s="31"/>
      <c r="F904" s="6"/>
      <c r="G904" s="6"/>
      <c r="H904" s="6"/>
      <c r="I904" s="6"/>
      <c r="J904" s="6"/>
      <c r="K904" s="6"/>
      <c r="Q904" s="6"/>
    </row>
    <row r="905" spans="1:17" ht="13.15">
      <c r="A905" s="30"/>
      <c r="B905" s="31"/>
      <c r="F905" s="6"/>
      <c r="G905" s="6"/>
      <c r="H905" s="6"/>
      <c r="I905" s="6"/>
      <c r="J905" s="6"/>
      <c r="K905" s="6"/>
      <c r="Q905" s="6"/>
    </row>
    <row r="906" spans="1:17" ht="13.15">
      <c r="A906" s="30"/>
      <c r="B906" s="31"/>
      <c r="F906" s="6"/>
      <c r="G906" s="6"/>
      <c r="H906" s="6"/>
      <c r="I906" s="6"/>
      <c r="J906" s="6"/>
      <c r="K906" s="6"/>
      <c r="Q906" s="6"/>
    </row>
    <row r="907" spans="1:17" ht="13.15">
      <c r="A907" s="30"/>
      <c r="B907" s="31"/>
      <c r="F907" s="6"/>
      <c r="G907" s="6"/>
      <c r="H907" s="6"/>
      <c r="I907" s="6"/>
      <c r="J907" s="6"/>
      <c r="K907" s="6"/>
      <c r="Q907" s="6"/>
    </row>
    <row r="908" spans="1:17" ht="13.15">
      <c r="A908" s="30"/>
      <c r="B908" s="31"/>
      <c r="F908" s="6"/>
      <c r="G908" s="6"/>
      <c r="H908" s="6"/>
      <c r="I908" s="6"/>
      <c r="J908" s="6"/>
      <c r="K908" s="6"/>
      <c r="Q908" s="6"/>
    </row>
    <row r="909" spans="1:17" ht="13.15">
      <c r="A909" s="30"/>
      <c r="B909" s="31"/>
      <c r="F909" s="6"/>
      <c r="G909" s="6"/>
      <c r="H909" s="6"/>
      <c r="I909" s="6"/>
      <c r="J909" s="6"/>
      <c r="K909" s="6"/>
      <c r="Q909" s="6"/>
    </row>
    <row r="910" spans="1:17" ht="13.15">
      <c r="A910" s="30"/>
      <c r="B910" s="31"/>
      <c r="F910" s="6"/>
      <c r="G910" s="6"/>
      <c r="H910" s="6"/>
      <c r="I910" s="6"/>
      <c r="J910" s="6"/>
      <c r="K910" s="6"/>
      <c r="Q910" s="6"/>
    </row>
    <row r="911" spans="1:17" ht="13.15">
      <c r="A911" s="30"/>
      <c r="B911" s="31"/>
      <c r="F911" s="6"/>
      <c r="G911" s="6"/>
      <c r="H911" s="6"/>
      <c r="I911" s="6"/>
      <c r="J911" s="6"/>
      <c r="K911" s="6"/>
      <c r="Q911" s="6"/>
    </row>
    <row r="912" spans="1:17" ht="13.15">
      <c r="A912" s="30"/>
      <c r="B912" s="31"/>
      <c r="F912" s="6"/>
      <c r="G912" s="6"/>
      <c r="H912" s="6"/>
      <c r="I912" s="6"/>
      <c r="J912" s="6"/>
      <c r="K912" s="6"/>
      <c r="Q912" s="6"/>
    </row>
    <row r="913" spans="1:17" ht="13.15">
      <c r="A913" s="30"/>
      <c r="B913" s="31"/>
      <c r="F913" s="6"/>
      <c r="G913" s="6"/>
      <c r="H913" s="6"/>
      <c r="I913" s="6"/>
      <c r="J913" s="6"/>
      <c r="K913" s="6"/>
      <c r="Q913" s="6"/>
    </row>
    <row r="914" spans="1:17" ht="13.15">
      <c r="A914" s="30"/>
      <c r="B914" s="31"/>
      <c r="F914" s="6"/>
      <c r="G914" s="6"/>
      <c r="H914" s="6"/>
      <c r="I914" s="6"/>
      <c r="J914" s="6"/>
      <c r="K914" s="6"/>
      <c r="Q914" s="6"/>
    </row>
  </sheetData>
  <mergeCells count="4">
    <mergeCell ref="B2:D2"/>
    <mergeCell ref="M2:R2"/>
    <mergeCell ref="C11:D11"/>
    <mergeCell ref="M33:Q33"/>
  </mergeCells>
  <conditionalFormatting sqref="C8:K8 P13:P27">
    <cfRule type="colorScale" priority="1">
      <colorScale>
        <cfvo type="formula" val="-1"/>
        <cfvo type="formula" val="0"/>
        <cfvo type="formula" val="1.157273521"/>
        <color rgb="FFEA9999"/>
        <color rgb="FFFFFFFF"/>
        <color rgb="FFEA9999"/>
      </colorScale>
    </cfRule>
  </conditionalFormatting>
  <conditionalFormatting sqref="C8:K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K27">
    <cfRule type="colorScale" priority="4">
      <colorScale>
        <cfvo type="min"/>
        <cfvo type="max"/>
        <color rgb="FFFFFFFF"/>
        <color rgb="FF57BB8A"/>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910"/>
  <sheetViews>
    <sheetView tabSelected="1" workbookViewId="0"/>
  </sheetViews>
  <sheetFormatPr defaultColWidth="12.7109375" defaultRowHeight="15.75" customHeight="1"/>
  <cols>
    <col min="1" max="1" width="15.28515625" customWidth="1"/>
    <col min="2" max="2" width="52.42578125" customWidth="1"/>
    <col min="3" max="3" width="22.28515625" customWidth="1"/>
    <col min="4" max="4" width="19.42578125" customWidth="1"/>
    <col min="5" max="5" width="21.28515625" customWidth="1"/>
    <col min="6" max="11" width="18.85546875" customWidth="1"/>
    <col min="12" max="12" width="3.28515625" customWidth="1"/>
    <col min="15" max="15" width="13.42578125" customWidth="1"/>
    <col min="18" max="18" width="14" customWidth="1"/>
    <col min="19" max="19" width="40" customWidth="1"/>
    <col min="20" max="20" width="52.28515625" customWidth="1"/>
    <col min="21" max="21" width="32.140625" customWidth="1"/>
    <col min="22" max="22" width="38.42578125" customWidth="1"/>
    <col min="23" max="23" width="34.28515625" customWidth="1"/>
  </cols>
  <sheetData>
    <row r="1" spans="1:36" ht="13.15">
      <c r="A1" s="31"/>
      <c r="B1" s="31"/>
      <c r="F1" s="6"/>
      <c r="G1" s="6"/>
      <c r="H1" s="6"/>
      <c r="I1" s="6"/>
      <c r="J1" s="6"/>
      <c r="K1" s="6"/>
      <c r="Q1" s="6"/>
    </row>
    <row r="2" spans="1:36" ht="13.15">
      <c r="A2" s="31"/>
      <c r="B2" s="31"/>
      <c r="F2" s="6"/>
      <c r="G2" s="6"/>
      <c r="H2" s="6"/>
      <c r="I2" s="6"/>
      <c r="J2" s="6"/>
      <c r="K2" s="6"/>
      <c r="M2" s="111" t="s">
        <v>17</v>
      </c>
      <c r="N2" s="115"/>
      <c r="O2" s="115"/>
      <c r="P2" s="115"/>
      <c r="Q2" s="115"/>
      <c r="R2" s="115"/>
    </row>
    <row r="3" spans="1:36" ht="15.6">
      <c r="A3" s="32"/>
      <c r="B3" s="32"/>
      <c r="F3" s="6"/>
      <c r="G3" s="6"/>
      <c r="H3" s="6"/>
      <c r="I3" s="6"/>
      <c r="J3" s="6"/>
      <c r="K3" s="6"/>
      <c r="M3" s="33" t="s">
        <v>18</v>
      </c>
      <c r="N3" s="33" t="s">
        <v>19</v>
      </c>
      <c r="O3" s="33" t="s">
        <v>20</v>
      </c>
      <c r="P3" s="33" t="s">
        <v>21</v>
      </c>
      <c r="Q3" s="34" t="s">
        <v>22</v>
      </c>
      <c r="R3" s="33" t="s">
        <v>23</v>
      </c>
    </row>
    <row r="4" spans="1:36" ht="30" customHeight="1">
      <c r="A4" s="65"/>
      <c r="B4" s="35" t="s">
        <v>24</v>
      </c>
      <c r="C4" s="36">
        <f t="shared" ref="C4:K4" si="0">SUMIF(C13:C22,"&gt;1")</f>
        <v>20</v>
      </c>
      <c r="D4" s="36">
        <f t="shared" si="0"/>
        <v>24</v>
      </c>
      <c r="E4" s="36">
        <f t="shared" si="0"/>
        <v>20</v>
      </c>
      <c r="F4" s="36">
        <f t="shared" si="0"/>
        <v>18</v>
      </c>
      <c r="G4" s="36">
        <f t="shared" si="0"/>
        <v>20</v>
      </c>
      <c r="H4" s="36">
        <f t="shared" si="0"/>
        <v>10</v>
      </c>
      <c r="I4" s="36">
        <f t="shared" si="0"/>
        <v>20</v>
      </c>
      <c r="J4" s="36">
        <f t="shared" si="0"/>
        <v>25</v>
      </c>
      <c r="K4" s="36">
        <f t="shared" si="0"/>
        <v>17</v>
      </c>
      <c r="L4" s="37"/>
      <c r="M4" s="38">
        <f>QUARTILE($C$4:$K$4, 1)</f>
        <v>18</v>
      </c>
      <c r="N4" s="38">
        <f>QUARTILE($C$4:$K$4, 2)</f>
        <v>20</v>
      </c>
      <c r="O4" s="38">
        <f>QUARTILE($C$4:$K$4, 3)</f>
        <v>20</v>
      </c>
      <c r="P4" s="38">
        <f>QUARTILE($C$4:$K$4, 4)</f>
        <v>25</v>
      </c>
      <c r="Q4" s="39">
        <f>AVERAGE(C4:H4)</f>
        <v>18.666666666666668</v>
      </c>
      <c r="R4" s="39">
        <f>STDEV(C4:H4)</f>
        <v>4.6761807778000515</v>
      </c>
      <c r="S4" s="37"/>
      <c r="T4" s="37"/>
      <c r="U4" s="37"/>
      <c r="V4" s="37"/>
      <c r="W4" s="37"/>
      <c r="X4" s="37"/>
      <c r="Y4" s="37"/>
      <c r="Z4" s="37"/>
      <c r="AA4" s="37"/>
      <c r="AB4" s="37"/>
      <c r="AC4" s="37"/>
      <c r="AD4" s="37"/>
      <c r="AE4" s="37"/>
      <c r="AF4" s="37"/>
      <c r="AG4" s="37"/>
      <c r="AH4" s="37"/>
      <c r="AI4" s="37"/>
      <c r="AJ4" s="37"/>
    </row>
    <row r="5" spans="1:36" ht="30" customHeight="1">
      <c r="A5" s="65"/>
      <c r="B5" s="40" t="s">
        <v>25</v>
      </c>
      <c r="C5" s="41">
        <f t="shared" ref="C5:K5" si="1">C4/(COUNT(C13:C22)*3)</f>
        <v>0.66666666666666663</v>
      </c>
      <c r="D5" s="41">
        <f t="shared" si="1"/>
        <v>0.8</v>
      </c>
      <c r="E5" s="41">
        <f t="shared" si="1"/>
        <v>0.66666666666666663</v>
      </c>
      <c r="F5" s="41">
        <f t="shared" si="1"/>
        <v>0.6</v>
      </c>
      <c r="G5" s="41">
        <f t="shared" si="1"/>
        <v>0.66666666666666663</v>
      </c>
      <c r="H5" s="41">
        <f t="shared" si="1"/>
        <v>0.33333333333333331</v>
      </c>
      <c r="I5" s="41">
        <f t="shared" si="1"/>
        <v>0.66666666666666663</v>
      </c>
      <c r="J5" s="41">
        <f t="shared" si="1"/>
        <v>0.83333333333333337</v>
      </c>
      <c r="K5" s="41">
        <f t="shared" si="1"/>
        <v>0.56666666666666665</v>
      </c>
      <c r="L5" s="37"/>
      <c r="M5" s="37"/>
      <c r="N5" s="37"/>
      <c r="O5" s="37"/>
      <c r="P5" s="37"/>
      <c r="Q5" s="6"/>
      <c r="R5" s="37"/>
      <c r="S5" s="37"/>
      <c r="T5" s="37"/>
      <c r="U5" s="37"/>
      <c r="V5" s="37"/>
      <c r="W5" s="37"/>
      <c r="X5" s="37"/>
      <c r="Y5" s="37"/>
      <c r="Z5" s="37"/>
      <c r="AA5" s="37"/>
      <c r="AB5" s="37"/>
      <c r="AC5" s="37"/>
      <c r="AD5" s="37"/>
      <c r="AE5" s="37"/>
      <c r="AF5" s="37"/>
      <c r="AG5" s="37"/>
      <c r="AH5" s="37"/>
      <c r="AI5" s="37"/>
      <c r="AJ5" s="37"/>
    </row>
    <row r="6" spans="1:36" ht="30" customHeight="1">
      <c r="A6" s="65"/>
      <c r="B6" s="40" t="s">
        <v>26</v>
      </c>
      <c r="C6" s="41">
        <f t="shared" ref="C6:K6" si="2">COUNTIF(C13:C22,"3")/COUNT(C13:C22)</f>
        <v>0.4</v>
      </c>
      <c r="D6" s="41">
        <f t="shared" si="2"/>
        <v>0.4</v>
      </c>
      <c r="E6" s="41">
        <f t="shared" si="2"/>
        <v>0.2</v>
      </c>
      <c r="F6" s="41">
        <f t="shared" si="2"/>
        <v>0.4</v>
      </c>
      <c r="G6" s="41">
        <f t="shared" si="2"/>
        <v>0.4</v>
      </c>
      <c r="H6" s="41">
        <f t="shared" si="2"/>
        <v>0.2</v>
      </c>
      <c r="I6" s="41">
        <f t="shared" si="2"/>
        <v>0.4</v>
      </c>
      <c r="J6" s="41">
        <f t="shared" si="2"/>
        <v>0.5</v>
      </c>
      <c r="K6" s="41">
        <f t="shared" si="2"/>
        <v>0.3</v>
      </c>
      <c r="L6" s="37"/>
      <c r="M6" s="37"/>
      <c r="N6" s="37"/>
      <c r="O6" s="37"/>
      <c r="P6" s="37"/>
      <c r="Q6" s="6"/>
      <c r="R6" s="37"/>
      <c r="S6" s="37"/>
      <c r="T6" s="37"/>
      <c r="U6" s="37"/>
      <c r="V6" s="37"/>
      <c r="W6" s="37"/>
      <c r="X6" s="37"/>
      <c r="Y6" s="37"/>
      <c r="Z6" s="37"/>
      <c r="AA6" s="37"/>
      <c r="AB6" s="37"/>
      <c r="AC6" s="37"/>
      <c r="AD6" s="37"/>
      <c r="AE6" s="37"/>
      <c r="AF6" s="37"/>
      <c r="AG6" s="37"/>
      <c r="AH6" s="37"/>
      <c r="AI6" s="37"/>
      <c r="AJ6" s="37"/>
    </row>
    <row r="7" spans="1:36" ht="30" customHeight="1">
      <c r="A7" s="65"/>
      <c r="B7" s="40" t="s">
        <v>27</v>
      </c>
      <c r="C7" s="41">
        <f t="shared" ref="C7:K7" si="3">COUNTIF(C13:C22,"2")/COUNT(C13:C22)</f>
        <v>0.4</v>
      </c>
      <c r="D7" s="41">
        <f t="shared" si="3"/>
        <v>0.6</v>
      </c>
      <c r="E7" s="41">
        <f t="shared" si="3"/>
        <v>0.7</v>
      </c>
      <c r="F7" s="41">
        <f t="shared" si="3"/>
        <v>0.3</v>
      </c>
      <c r="G7" s="41">
        <f t="shared" si="3"/>
        <v>0.4</v>
      </c>
      <c r="H7" s="41">
        <f t="shared" si="3"/>
        <v>0.2</v>
      </c>
      <c r="I7" s="41">
        <f t="shared" si="3"/>
        <v>0.4</v>
      </c>
      <c r="J7" s="41">
        <f t="shared" si="3"/>
        <v>0.5</v>
      </c>
      <c r="K7" s="41">
        <f t="shared" si="3"/>
        <v>0.4</v>
      </c>
      <c r="L7" s="37"/>
      <c r="M7" s="37"/>
      <c r="N7" s="37"/>
      <c r="O7" s="37"/>
      <c r="P7" s="37"/>
      <c r="Q7" s="6"/>
      <c r="R7" s="37"/>
      <c r="S7" s="37"/>
      <c r="T7" s="37"/>
      <c r="U7" s="37"/>
      <c r="V7" s="37"/>
      <c r="W7" s="37"/>
      <c r="X7" s="37"/>
      <c r="Y7" s="37"/>
      <c r="Z7" s="37"/>
      <c r="AA7" s="37"/>
      <c r="AB7" s="37"/>
      <c r="AC7" s="37"/>
      <c r="AD7" s="37"/>
      <c r="AE7" s="37"/>
      <c r="AF7" s="37"/>
      <c r="AG7" s="37"/>
      <c r="AH7" s="37"/>
      <c r="AI7" s="37"/>
      <c r="AJ7" s="37"/>
    </row>
    <row r="8" spans="1:36" ht="30" customHeight="1">
      <c r="A8" s="65"/>
      <c r="B8" s="40" t="s">
        <v>6</v>
      </c>
      <c r="C8" s="66">
        <f t="shared" ref="C8:K8" si="4">(C4-$Q$4)/$R$4</f>
        <v>0.28513297425610007</v>
      </c>
      <c r="D8" s="66">
        <f t="shared" si="4"/>
        <v>1.1405318970244012</v>
      </c>
      <c r="E8" s="66">
        <f t="shared" si="4"/>
        <v>0.28513297425610007</v>
      </c>
      <c r="F8" s="66">
        <f t="shared" si="4"/>
        <v>-0.14256648712805042</v>
      </c>
      <c r="G8" s="66">
        <f t="shared" si="4"/>
        <v>0.28513297425610007</v>
      </c>
      <c r="H8" s="66">
        <f t="shared" si="4"/>
        <v>-1.8533643326646525</v>
      </c>
      <c r="I8" s="66">
        <f t="shared" si="4"/>
        <v>0.28513297425610007</v>
      </c>
      <c r="J8" s="66">
        <f t="shared" si="4"/>
        <v>1.3543816277164764</v>
      </c>
      <c r="K8" s="66">
        <f t="shared" si="4"/>
        <v>-0.35641621782012567</v>
      </c>
      <c r="L8" s="37"/>
      <c r="M8" s="37"/>
      <c r="N8" s="37"/>
      <c r="O8" s="37"/>
      <c r="P8" s="37"/>
      <c r="Q8" s="6"/>
      <c r="R8" s="37"/>
      <c r="S8" s="37"/>
      <c r="T8" s="37"/>
      <c r="U8" s="37"/>
      <c r="V8" s="37"/>
      <c r="W8" s="37"/>
      <c r="X8" s="37"/>
      <c r="Y8" s="37"/>
      <c r="Z8" s="37"/>
      <c r="AA8" s="37"/>
      <c r="AB8" s="37"/>
      <c r="AC8" s="37"/>
      <c r="AD8" s="37"/>
      <c r="AE8" s="37"/>
      <c r="AF8" s="37"/>
      <c r="AG8" s="37"/>
      <c r="AH8" s="37"/>
      <c r="AI8" s="37"/>
      <c r="AJ8" s="37"/>
    </row>
    <row r="9" spans="1:36" ht="13.15">
      <c r="A9" s="31"/>
      <c r="B9" s="31"/>
      <c r="F9" s="6"/>
      <c r="G9" s="6"/>
      <c r="H9" s="6"/>
      <c r="I9" s="6"/>
      <c r="J9" s="6"/>
      <c r="K9" s="6"/>
      <c r="Q9" s="6"/>
    </row>
    <row r="10" spans="1:36" ht="13.15">
      <c r="A10" s="31"/>
      <c r="B10" s="31"/>
      <c r="F10" s="6"/>
      <c r="G10" s="6"/>
      <c r="H10" s="6"/>
      <c r="I10" s="6"/>
      <c r="J10" s="6"/>
      <c r="K10" s="6"/>
      <c r="Q10" s="6"/>
    </row>
    <row r="11" spans="1:36" ht="18.75" customHeight="1">
      <c r="A11" s="31"/>
      <c r="B11" s="31"/>
      <c r="C11" s="109"/>
      <c r="D11" s="115"/>
      <c r="F11" s="6"/>
      <c r="G11" s="6"/>
      <c r="H11" s="6"/>
      <c r="I11" s="6"/>
      <c r="J11" s="6"/>
      <c r="K11" s="6"/>
      <c r="Q11" s="6"/>
    </row>
    <row r="12" spans="1:36" ht="78" customHeight="1">
      <c r="A12" s="67"/>
      <c r="B12" s="68" t="s">
        <v>59</v>
      </c>
      <c r="C12" s="21" t="s">
        <v>8</v>
      </c>
      <c r="D12" s="21" t="s">
        <v>9</v>
      </c>
      <c r="E12" s="21" t="s">
        <v>10</v>
      </c>
      <c r="F12" s="21" t="s">
        <v>11</v>
      </c>
      <c r="G12" s="21" t="s">
        <v>12</v>
      </c>
      <c r="H12" s="21" t="s">
        <v>13</v>
      </c>
      <c r="I12" s="22" t="s">
        <v>14</v>
      </c>
      <c r="J12" s="22" t="s">
        <v>15</v>
      </c>
      <c r="K12" s="22" t="s">
        <v>68</v>
      </c>
      <c r="L12" s="30"/>
      <c r="M12" s="99" t="s">
        <v>29</v>
      </c>
      <c r="N12" s="100" t="s">
        <v>30</v>
      </c>
      <c r="O12" s="100" t="s">
        <v>31</v>
      </c>
      <c r="P12" s="101" t="s">
        <v>32</v>
      </c>
      <c r="Q12" s="5" t="s">
        <v>99</v>
      </c>
      <c r="R12" s="30"/>
      <c r="S12" s="49" t="s">
        <v>100</v>
      </c>
      <c r="T12" s="49" t="s">
        <v>101</v>
      </c>
      <c r="U12" s="49"/>
      <c r="V12" s="49"/>
      <c r="W12" s="49"/>
      <c r="X12" s="49"/>
      <c r="Y12" s="49"/>
      <c r="Z12" s="49"/>
      <c r="AA12" s="49"/>
      <c r="AB12" s="49"/>
      <c r="AC12" s="49"/>
      <c r="AD12" s="102"/>
      <c r="AE12" s="102"/>
      <c r="AF12" s="102"/>
      <c r="AG12" s="102"/>
      <c r="AH12" s="102"/>
      <c r="AI12" s="102"/>
      <c r="AJ12" s="102"/>
    </row>
    <row r="13" spans="1:36" ht="45" customHeight="1">
      <c r="A13" s="69"/>
      <c r="B13" s="103" t="s">
        <v>102</v>
      </c>
      <c r="C13" s="52">
        <v>3</v>
      </c>
      <c r="D13" s="52">
        <v>3</v>
      </c>
      <c r="E13" s="52">
        <v>2</v>
      </c>
      <c r="F13" s="52">
        <v>3</v>
      </c>
      <c r="G13" s="52">
        <v>2</v>
      </c>
      <c r="H13" s="52">
        <v>3</v>
      </c>
      <c r="I13" s="52">
        <v>3</v>
      </c>
      <c r="J13" s="52">
        <v>3</v>
      </c>
      <c r="K13" s="52">
        <v>2</v>
      </c>
      <c r="L13" s="53"/>
      <c r="M13" s="104">
        <f t="shared" ref="M13:M22" si="5">SUM(C13:K13)</f>
        <v>24</v>
      </c>
      <c r="N13" s="24">
        <f t="shared" ref="N13:N22" si="6">COUNTIF(C13:K13, "3")/COUNT(C13:K13)</f>
        <v>0.66666666666666663</v>
      </c>
      <c r="O13" s="24">
        <f t="shared" ref="O13:O22" si="7">COUNTIF(C13:K13, "2")/COUNT(C13:K13)</f>
        <v>0.33333333333333331</v>
      </c>
      <c r="P13" s="105">
        <f t="shared" ref="P13:P22" si="8">(M13-$M$27)/$M$28</f>
        <v>1.3595966291558585</v>
      </c>
      <c r="Q13" s="56"/>
      <c r="R13" s="57"/>
      <c r="S13" s="58" t="s">
        <v>102</v>
      </c>
      <c r="T13" s="58">
        <v>2</v>
      </c>
      <c r="U13" s="58"/>
      <c r="V13" s="58"/>
      <c r="W13" s="58"/>
      <c r="X13" s="58"/>
      <c r="Y13" s="58"/>
      <c r="Z13" s="58"/>
      <c r="AA13" s="58"/>
      <c r="AB13" s="58"/>
      <c r="AC13" s="58"/>
      <c r="AD13" s="58"/>
      <c r="AE13" s="58"/>
      <c r="AF13" s="58"/>
      <c r="AG13" s="58"/>
      <c r="AH13" s="58"/>
      <c r="AI13" s="58"/>
      <c r="AJ13" s="58"/>
    </row>
    <row r="14" spans="1:36" ht="45" customHeight="1">
      <c r="A14" s="69"/>
      <c r="B14" s="103" t="s">
        <v>103</v>
      </c>
      <c r="C14" s="52">
        <v>3</v>
      </c>
      <c r="D14" s="52">
        <v>2</v>
      </c>
      <c r="E14" s="52">
        <v>2</v>
      </c>
      <c r="F14" s="52">
        <v>3</v>
      </c>
      <c r="G14" s="52">
        <v>1</v>
      </c>
      <c r="H14" s="52">
        <v>1</v>
      </c>
      <c r="I14" s="52">
        <v>3</v>
      </c>
      <c r="J14" s="52">
        <v>2</v>
      </c>
      <c r="K14" s="52">
        <v>1</v>
      </c>
      <c r="L14" s="53"/>
      <c r="M14" s="104">
        <f t="shared" si="5"/>
        <v>18</v>
      </c>
      <c r="N14" s="24">
        <f t="shared" si="6"/>
        <v>0.33333333333333331</v>
      </c>
      <c r="O14" s="24">
        <f t="shared" si="7"/>
        <v>0.33333333333333331</v>
      </c>
      <c r="P14" s="105">
        <f t="shared" si="8"/>
        <v>-0.30521556981049935</v>
      </c>
      <c r="Q14" s="56"/>
      <c r="R14" s="57"/>
      <c r="S14" s="58" t="s">
        <v>103</v>
      </c>
      <c r="T14" s="58">
        <v>1</v>
      </c>
      <c r="U14" s="58"/>
      <c r="V14" s="58"/>
      <c r="W14" s="58"/>
      <c r="X14" s="58"/>
      <c r="Y14" s="58"/>
      <c r="Z14" s="58"/>
      <c r="AA14" s="58"/>
      <c r="AB14" s="58"/>
      <c r="AC14" s="58"/>
      <c r="AD14" s="58"/>
      <c r="AE14" s="58"/>
      <c r="AF14" s="58"/>
      <c r="AG14" s="58"/>
      <c r="AH14" s="58"/>
      <c r="AI14" s="58"/>
      <c r="AJ14" s="58"/>
    </row>
    <row r="15" spans="1:36" ht="45" customHeight="1">
      <c r="A15" s="69"/>
      <c r="B15" s="103" t="s">
        <v>104</v>
      </c>
      <c r="C15" s="52">
        <v>2</v>
      </c>
      <c r="D15" s="52">
        <v>2</v>
      </c>
      <c r="E15" s="52">
        <v>3</v>
      </c>
      <c r="F15" s="52">
        <v>1</v>
      </c>
      <c r="G15" s="52">
        <v>3</v>
      </c>
      <c r="H15" s="52">
        <v>1</v>
      </c>
      <c r="I15" s="52">
        <v>2</v>
      </c>
      <c r="J15" s="52">
        <v>2</v>
      </c>
      <c r="K15" s="52">
        <v>2</v>
      </c>
      <c r="L15" s="53"/>
      <c r="M15" s="104">
        <f t="shared" si="5"/>
        <v>18</v>
      </c>
      <c r="N15" s="24">
        <f t="shared" si="6"/>
        <v>0.22222222222222221</v>
      </c>
      <c r="O15" s="24">
        <f t="shared" si="7"/>
        <v>0.55555555555555558</v>
      </c>
      <c r="P15" s="105">
        <f t="shared" si="8"/>
        <v>-0.30521556981049935</v>
      </c>
      <c r="Q15" s="56"/>
      <c r="R15" s="57"/>
      <c r="S15" s="58" t="s">
        <v>104</v>
      </c>
      <c r="T15" s="58">
        <v>2</v>
      </c>
      <c r="U15" s="58"/>
      <c r="V15" s="58"/>
      <c r="W15" s="58"/>
      <c r="X15" s="58"/>
      <c r="Y15" s="58"/>
      <c r="Z15" s="58"/>
      <c r="AA15" s="58"/>
      <c r="AB15" s="58"/>
      <c r="AC15" s="58"/>
      <c r="AD15" s="58"/>
      <c r="AE15" s="58"/>
      <c r="AF15" s="58"/>
      <c r="AG15" s="58"/>
      <c r="AH15" s="58"/>
      <c r="AI15" s="58"/>
      <c r="AJ15" s="58"/>
    </row>
    <row r="16" spans="1:36" ht="45" customHeight="1">
      <c r="A16" s="69"/>
      <c r="B16" s="103" t="s">
        <v>105</v>
      </c>
      <c r="C16" s="52">
        <v>2</v>
      </c>
      <c r="D16" s="52">
        <v>2</v>
      </c>
      <c r="E16" s="52">
        <v>2</v>
      </c>
      <c r="F16" s="52">
        <v>2</v>
      </c>
      <c r="G16" s="52">
        <v>3</v>
      </c>
      <c r="H16" s="52">
        <v>1</v>
      </c>
      <c r="I16" s="52">
        <v>2</v>
      </c>
      <c r="J16" s="52">
        <v>2</v>
      </c>
      <c r="K16" s="52">
        <v>3</v>
      </c>
      <c r="L16" s="53"/>
      <c r="M16" s="104">
        <f t="shared" si="5"/>
        <v>19</v>
      </c>
      <c r="N16" s="24">
        <f t="shared" si="6"/>
        <v>0.22222222222222221</v>
      </c>
      <c r="O16" s="24">
        <f t="shared" si="7"/>
        <v>0.66666666666666663</v>
      </c>
      <c r="P16" s="105">
        <f t="shared" si="8"/>
        <v>-2.7746869982773027E-2</v>
      </c>
      <c r="Q16" s="56"/>
      <c r="R16" s="57"/>
      <c r="S16" s="58" t="s">
        <v>105</v>
      </c>
      <c r="T16" s="58">
        <v>3</v>
      </c>
      <c r="U16" s="58"/>
      <c r="V16" s="58"/>
      <c r="W16" s="58"/>
      <c r="X16" s="58"/>
      <c r="Y16" s="58"/>
      <c r="Z16" s="58"/>
      <c r="AA16" s="58"/>
      <c r="AB16" s="58"/>
      <c r="AC16" s="58"/>
      <c r="AD16" s="58"/>
      <c r="AE16" s="58"/>
      <c r="AF16" s="58"/>
      <c r="AG16" s="58"/>
      <c r="AH16" s="58"/>
      <c r="AI16" s="58"/>
      <c r="AJ16" s="58"/>
    </row>
    <row r="17" spans="1:36" ht="45" customHeight="1">
      <c r="A17" s="69"/>
      <c r="B17" s="103" t="s">
        <v>106</v>
      </c>
      <c r="C17" s="52">
        <v>2</v>
      </c>
      <c r="D17" s="52">
        <v>2</v>
      </c>
      <c r="E17" s="52">
        <v>3</v>
      </c>
      <c r="F17" s="52">
        <v>1</v>
      </c>
      <c r="G17" s="52">
        <v>3</v>
      </c>
      <c r="H17" s="52">
        <v>0</v>
      </c>
      <c r="I17" s="52">
        <v>2</v>
      </c>
      <c r="J17" s="52">
        <v>3</v>
      </c>
      <c r="K17" s="52">
        <v>3</v>
      </c>
      <c r="L17" s="53"/>
      <c r="M17" s="104">
        <f t="shared" si="5"/>
        <v>19</v>
      </c>
      <c r="N17" s="24">
        <f t="shared" si="6"/>
        <v>0.44444444444444442</v>
      </c>
      <c r="O17" s="24">
        <f t="shared" si="7"/>
        <v>0.33333333333333331</v>
      </c>
      <c r="P17" s="105">
        <f t="shared" si="8"/>
        <v>-2.7746869982773027E-2</v>
      </c>
      <c r="Q17" s="56"/>
      <c r="R17" s="57"/>
      <c r="S17" s="58" t="s">
        <v>106</v>
      </c>
      <c r="T17" s="58">
        <v>3</v>
      </c>
      <c r="U17" s="58"/>
      <c r="V17" s="58"/>
      <c r="W17" s="58"/>
      <c r="X17" s="58"/>
      <c r="Y17" s="58"/>
      <c r="Z17" s="58"/>
      <c r="AA17" s="58"/>
      <c r="AB17" s="58"/>
      <c r="AC17" s="58"/>
      <c r="AD17" s="58"/>
      <c r="AE17" s="58"/>
      <c r="AF17" s="58"/>
      <c r="AG17" s="58"/>
      <c r="AH17" s="58"/>
      <c r="AI17" s="58"/>
      <c r="AJ17" s="58"/>
    </row>
    <row r="18" spans="1:36" ht="45" customHeight="1">
      <c r="A18" s="69"/>
      <c r="B18" s="103" t="s">
        <v>107</v>
      </c>
      <c r="C18" s="52">
        <v>3</v>
      </c>
      <c r="D18" s="52">
        <v>2</v>
      </c>
      <c r="E18" s="52">
        <v>2</v>
      </c>
      <c r="F18" s="52">
        <v>3</v>
      </c>
      <c r="G18" s="52">
        <v>2</v>
      </c>
      <c r="H18" s="52">
        <v>2</v>
      </c>
      <c r="I18" s="52">
        <v>3</v>
      </c>
      <c r="J18" s="52">
        <v>2</v>
      </c>
      <c r="K18" s="52">
        <v>1</v>
      </c>
      <c r="L18" s="53"/>
      <c r="M18" s="104">
        <f t="shared" si="5"/>
        <v>20</v>
      </c>
      <c r="N18" s="24">
        <f t="shared" si="6"/>
        <v>0.33333333333333331</v>
      </c>
      <c r="O18" s="24">
        <f t="shared" si="7"/>
        <v>0.55555555555555558</v>
      </c>
      <c r="P18" s="105">
        <f t="shared" si="8"/>
        <v>0.24972182984495331</v>
      </c>
      <c r="Q18" s="56"/>
      <c r="R18" s="57"/>
      <c r="S18" s="58" t="s">
        <v>107</v>
      </c>
      <c r="T18" s="58">
        <v>1</v>
      </c>
      <c r="U18" s="58"/>
      <c r="V18" s="58"/>
      <c r="W18" s="58"/>
      <c r="X18" s="58"/>
      <c r="Y18" s="58"/>
      <c r="Z18" s="58"/>
      <c r="AA18" s="58"/>
      <c r="AB18" s="58"/>
      <c r="AC18" s="58"/>
      <c r="AD18" s="58"/>
      <c r="AE18" s="58"/>
      <c r="AF18" s="58"/>
      <c r="AG18" s="58"/>
      <c r="AH18" s="58"/>
      <c r="AI18" s="58"/>
      <c r="AJ18" s="58"/>
    </row>
    <row r="19" spans="1:36" ht="45" customHeight="1">
      <c r="A19" s="69"/>
      <c r="B19" s="103" t="s">
        <v>108</v>
      </c>
      <c r="C19" s="52">
        <v>2</v>
      </c>
      <c r="D19" s="52">
        <v>3</v>
      </c>
      <c r="E19" s="52">
        <v>2</v>
      </c>
      <c r="F19" s="52">
        <v>2</v>
      </c>
      <c r="G19" s="52">
        <v>3</v>
      </c>
      <c r="H19" s="52">
        <v>1</v>
      </c>
      <c r="I19" s="52">
        <v>2</v>
      </c>
      <c r="J19" s="52">
        <v>3</v>
      </c>
      <c r="K19" s="52">
        <v>2</v>
      </c>
      <c r="L19" s="53"/>
      <c r="M19" s="104">
        <f t="shared" si="5"/>
        <v>20</v>
      </c>
      <c r="N19" s="24">
        <f t="shared" si="6"/>
        <v>0.33333333333333331</v>
      </c>
      <c r="O19" s="24">
        <f t="shared" si="7"/>
        <v>0.55555555555555558</v>
      </c>
      <c r="P19" s="105">
        <f t="shared" si="8"/>
        <v>0.24972182984495331</v>
      </c>
      <c r="Q19" s="56"/>
      <c r="R19" s="57"/>
      <c r="S19" s="58" t="s">
        <v>108</v>
      </c>
      <c r="T19" s="58">
        <v>2</v>
      </c>
      <c r="U19" s="58"/>
      <c r="V19" s="58"/>
      <c r="W19" s="58"/>
      <c r="X19" s="58"/>
      <c r="Y19" s="58"/>
      <c r="Z19" s="58"/>
      <c r="AA19" s="58"/>
      <c r="AB19" s="58"/>
      <c r="AC19" s="58"/>
      <c r="AD19" s="58"/>
      <c r="AE19" s="58"/>
      <c r="AF19" s="58"/>
      <c r="AG19" s="58"/>
      <c r="AH19" s="58"/>
      <c r="AI19" s="58"/>
      <c r="AJ19" s="58"/>
    </row>
    <row r="20" spans="1:36" ht="45" customHeight="1">
      <c r="A20" s="69"/>
      <c r="B20" s="103" t="s">
        <v>109</v>
      </c>
      <c r="C20" s="52">
        <v>1</v>
      </c>
      <c r="D20" s="52">
        <v>3</v>
      </c>
      <c r="E20" s="52">
        <v>2</v>
      </c>
      <c r="F20" s="52">
        <v>1</v>
      </c>
      <c r="G20" s="52">
        <v>2</v>
      </c>
      <c r="H20" s="52">
        <v>0</v>
      </c>
      <c r="I20" s="52">
        <v>1</v>
      </c>
      <c r="J20" s="52">
        <v>3</v>
      </c>
      <c r="K20" s="52">
        <v>2</v>
      </c>
      <c r="L20" s="53"/>
      <c r="M20" s="104">
        <f t="shared" si="5"/>
        <v>15</v>
      </c>
      <c r="N20" s="24">
        <f t="shared" si="6"/>
        <v>0.22222222222222221</v>
      </c>
      <c r="O20" s="24">
        <f t="shared" si="7"/>
        <v>0.33333333333333331</v>
      </c>
      <c r="P20" s="105">
        <f t="shared" si="8"/>
        <v>-1.1376216692936783</v>
      </c>
      <c r="Q20" s="56"/>
      <c r="R20" s="57"/>
      <c r="S20" s="58" t="s">
        <v>109</v>
      </c>
      <c r="T20" s="58">
        <v>2</v>
      </c>
      <c r="U20" s="58"/>
      <c r="V20" s="58"/>
      <c r="W20" s="58"/>
      <c r="X20" s="58"/>
      <c r="Y20" s="58"/>
      <c r="Z20" s="58"/>
      <c r="AA20" s="58"/>
      <c r="AB20" s="58"/>
      <c r="AC20" s="58"/>
      <c r="AD20" s="59"/>
      <c r="AE20" s="59"/>
      <c r="AF20" s="59"/>
      <c r="AG20" s="59"/>
      <c r="AH20" s="59"/>
      <c r="AI20" s="59"/>
      <c r="AJ20" s="59"/>
    </row>
    <row r="21" spans="1:36" ht="45" customHeight="1">
      <c r="A21" s="31"/>
      <c r="B21" s="103" t="s">
        <v>110</v>
      </c>
      <c r="C21" s="52">
        <v>3</v>
      </c>
      <c r="D21" s="52">
        <v>3</v>
      </c>
      <c r="E21" s="52">
        <v>2</v>
      </c>
      <c r="F21" s="52">
        <v>3</v>
      </c>
      <c r="G21" s="52">
        <v>2</v>
      </c>
      <c r="H21" s="52">
        <v>3</v>
      </c>
      <c r="I21" s="52">
        <v>3</v>
      </c>
      <c r="J21" s="52">
        <v>3</v>
      </c>
      <c r="K21" s="52">
        <v>3</v>
      </c>
      <c r="M21" s="104">
        <f t="shared" si="5"/>
        <v>25</v>
      </c>
      <c r="N21" s="24">
        <f t="shared" si="6"/>
        <v>0.77777777777777779</v>
      </c>
      <c r="O21" s="24">
        <f t="shared" si="7"/>
        <v>0.22222222222222221</v>
      </c>
      <c r="P21" s="105">
        <f t="shared" si="8"/>
        <v>1.637065328983585</v>
      </c>
      <c r="R21" s="60"/>
      <c r="S21" s="58" t="s">
        <v>110</v>
      </c>
      <c r="T21" s="58">
        <v>3</v>
      </c>
      <c r="U21" s="58"/>
      <c r="V21" s="58"/>
      <c r="W21" s="58"/>
      <c r="X21" s="58"/>
      <c r="Y21" s="58"/>
      <c r="Z21" s="58"/>
      <c r="AA21" s="58"/>
      <c r="AB21" s="58"/>
      <c r="AC21" s="58"/>
    </row>
    <row r="22" spans="1:36" ht="45" customHeight="1">
      <c r="A22" s="31"/>
      <c r="B22" s="106" t="s">
        <v>111</v>
      </c>
      <c r="C22" s="107">
        <v>1</v>
      </c>
      <c r="D22" s="107">
        <v>2</v>
      </c>
      <c r="E22" s="107">
        <v>1</v>
      </c>
      <c r="F22" s="107">
        <v>2</v>
      </c>
      <c r="G22" s="107">
        <v>1</v>
      </c>
      <c r="H22" s="107">
        <v>2</v>
      </c>
      <c r="I22" s="52">
        <v>1</v>
      </c>
      <c r="J22" s="52">
        <v>2</v>
      </c>
      <c r="K22" s="52">
        <v>1</v>
      </c>
      <c r="M22" s="104">
        <f t="shared" si="5"/>
        <v>13</v>
      </c>
      <c r="N22" s="24">
        <f t="shared" si="6"/>
        <v>0</v>
      </c>
      <c r="O22" s="24">
        <f t="shared" si="7"/>
        <v>0.44444444444444442</v>
      </c>
      <c r="P22" s="108">
        <f t="shared" si="8"/>
        <v>-1.692559068949131</v>
      </c>
      <c r="R22" s="61"/>
      <c r="S22" s="59" t="s">
        <v>111</v>
      </c>
      <c r="T22" s="59">
        <v>1</v>
      </c>
      <c r="U22" s="59"/>
      <c r="V22" s="59"/>
      <c r="W22" s="59"/>
      <c r="X22" s="59"/>
      <c r="Y22" s="59"/>
      <c r="Z22" s="59"/>
      <c r="AA22" s="59"/>
      <c r="AB22" s="59"/>
      <c r="AC22" s="59"/>
    </row>
    <row r="23" spans="1:36" ht="15">
      <c r="A23" s="31"/>
      <c r="B23" s="31"/>
      <c r="F23" s="6"/>
      <c r="G23" s="6"/>
      <c r="H23" s="6"/>
      <c r="I23" s="6"/>
      <c r="J23" s="6"/>
      <c r="K23" s="6"/>
      <c r="R23" s="61"/>
    </row>
    <row r="24" spans="1:36" ht="13.15">
      <c r="A24" s="31"/>
      <c r="B24" s="31"/>
      <c r="F24" s="6"/>
      <c r="G24" s="6"/>
      <c r="H24" s="6"/>
      <c r="I24" s="6"/>
      <c r="J24" s="6"/>
      <c r="K24" s="6"/>
    </row>
    <row r="25" spans="1:36" ht="13.15">
      <c r="A25" s="31"/>
      <c r="B25" s="31"/>
      <c r="F25" s="6"/>
      <c r="G25" s="6"/>
      <c r="H25" s="6"/>
      <c r="I25" s="6"/>
      <c r="J25" s="6"/>
      <c r="K25" s="6"/>
      <c r="M25" s="112" t="s">
        <v>57</v>
      </c>
      <c r="N25" s="115"/>
      <c r="O25" s="115"/>
      <c r="P25" s="115"/>
      <c r="Q25" s="115"/>
    </row>
    <row r="26" spans="1:36" ht="13.15">
      <c r="A26" s="31"/>
      <c r="B26" s="31"/>
      <c r="F26" s="6"/>
      <c r="G26" s="6"/>
      <c r="H26" s="6"/>
      <c r="I26" s="6"/>
      <c r="J26" s="6"/>
      <c r="K26" s="6"/>
      <c r="M26" s="62"/>
      <c r="N26" s="62"/>
      <c r="O26" s="62"/>
      <c r="P26" s="62" t="s">
        <v>18</v>
      </c>
      <c r="Q26" s="75">
        <f>QUARTILE($M$13:$M$22, 1)</f>
        <v>18</v>
      </c>
    </row>
    <row r="27" spans="1:36" ht="13.15">
      <c r="A27" s="31"/>
      <c r="B27" s="31"/>
      <c r="F27" s="6"/>
      <c r="G27" s="6"/>
      <c r="H27" s="6"/>
      <c r="I27" s="6"/>
      <c r="J27" s="6"/>
      <c r="K27" s="6"/>
      <c r="M27" s="64">
        <f>AVERAGE(M13:M22)</f>
        <v>19.100000000000001</v>
      </c>
      <c r="N27" s="62" t="s">
        <v>58</v>
      </c>
      <c r="O27" s="62"/>
      <c r="P27" s="62" t="s">
        <v>19</v>
      </c>
      <c r="Q27" s="75">
        <f>QUARTILE($M$13:$M$22, 2)</f>
        <v>19</v>
      </c>
    </row>
    <row r="28" spans="1:36" ht="13.15">
      <c r="A28" s="31"/>
      <c r="B28" s="31"/>
      <c r="F28" s="6"/>
      <c r="G28" s="6"/>
      <c r="H28" s="6"/>
      <c r="I28" s="6"/>
      <c r="J28" s="6"/>
      <c r="K28" s="6"/>
      <c r="M28" s="64">
        <f>STDEV(M13:M22)</f>
        <v>3.604010112206804</v>
      </c>
      <c r="N28" s="62" t="s">
        <v>23</v>
      </c>
      <c r="O28" s="62"/>
      <c r="P28" s="62" t="s">
        <v>20</v>
      </c>
      <c r="Q28" s="75">
        <f>QUARTILE($M$13:$M$22, 3)</f>
        <v>20</v>
      </c>
    </row>
    <row r="29" spans="1:36" ht="13.15">
      <c r="A29" s="31"/>
      <c r="B29" s="31"/>
      <c r="F29" s="6"/>
      <c r="G29" s="6"/>
      <c r="H29" s="6"/>
      <c r="I29" s="6"/>
      <c r="J29" s="6"/>
      <c r="K29" s="6"/>
      <c r="M29" s="62"/>
      <c r="N29" s="62"/>
      <c r="O29" s="62"/>
      <c r="P29" s="62" t="s">
        <v>21</v>
      </c>
      <c r="Q29" s="75">
        <f>QUARTILE($M$13:$M$22, 4)</f>
        <v>25</v>
      </c>
    </row>
    <row r="30" spans="1:36" ht="13.15">
      <c r="A30" s="31"/>
      <c r="B30" s="31"/>
      <c r="F30" s="6"/>
      <c r="G30" s="6"/>
      <c r="H30" s="6"/>
      <c r="I30" s="6"/>
      <c r="J30" s="6"/>
      <c r="K30" s="6"/>
      <c r="Q30" s="6"/>
    </row>
    <row r="31" spans="1:36" ht="13.15">
      <c r="A31" s="31"/>
      <c r="B31" s="31"/>
      <c r="F31" s="6"/>
      <c r="G31" s="6"/>
      <c r="H31" s="6"/>
      <c r="I31" s="6"/>
      <c r="J31" s="6"/>
      <c r="K31" s="6"/>
      <c r="Q31" s="6"/>
    </row>
    <row r="32" spans="1:36" ht="13.15">
      <c r="A32" s="31"/>
      <c r="B32" s="31"/>
      <c r="F32" s="6"/>
      <c r="G32" s="6"/>
      <c r="H32" s="6"/>
      <c r="I32" s="6"/>
      <c r="J32" s="6"/>
      <c r="K32" s="6"/>
      <c r="Q32" s="6"/>
    </row>
    <row r="33" spans="1:17" ht="13.15">
      <c r="A33" s="31"/>
      <c r="B33" s="31"/>
      <c r="F33" s="6"/>
      <c r="G33" s="6"/>
      <c r="H33" s="6"/>
      <c r="I33" s="6"/>
      <c r="J33" s="6"/>
      <c r="K33" s="6"/>
      <c r="Q33" s="6"/>
    </row>
    <row r="34" spans="1:17" ht="13.15">
      <c r="A34" s="31"/>
      <c r="B34" s="31"/>
      <c r="F34" s="6"/>
      <c r="G34" s="6"/>
      <c r="H34" s="6"/>
      <c r="I34" s="6"/>
      <c r="J34" s="6"/>
      <c r="K34" s="6"/>
      <c r="Q34" s="6"/>
    </row>
    <row r="35" spans="1:17" ht="13.15">
      <c r="A35" s="31"/>
      <c r="B35" s="31"/>
      <c r="F35" s="6"/>
      <c r="G35" s="6"/>
      <c r="H35" s="6"/>
      <c r="I35" s="6"/>
      <c r="J35" s="6"/>
      <c r="K35" s="6"/>
      <c r="Q35" s="6"/>
    </row>
    <row r="36" spans="1:17" ht="13.15">
      <c r="A36" s="31"/>
      <c r="B36" s="31"/>
      <c r="F36" s="6"/>
      <c r="G36" s="6"/>
      <c r="H36" s="6"/>
      <c r="I36" s="6"/>
      <c r="J36" s="6"/>
      <c r="K36" s="6"/>
      <c r="Q36" s="6"/>
    </row>
    <row r="37" spans="1:17" ht="13.15">
      <c r="A37" s="31"/>
      <c r="B37" s="31"/>
      <c r="F37" s="6"/>
      <c r="G37" s="6"/>
      <c r="H37" s="6"/>
      <c r="I37" s="6"/>
      <c r="J37" s="6"/>
      <c r="K37" s="6"/>
      <c r="Q37" s="6"/>
    </row>
    <row r="38" spans="1:17" ht="13.15">
      <c r="A38" s="31"/>
      <c r="B38" s="31"/>
      <c r="F38" s="6"/>
      <c r="G38" s="6"/>
      <c r="H38" s="6"/>
      <c r="I38" s="6"/>
      <c r="J38" s="6"/>
      <c r="K38" s="6"/>
      <c r="Q38" s="6"/>
    </row>
    <row r="39" spans="1:17" ht="13.15">
      <c r="A39" s="31"/>
      <c r="B39" s="31"/>
      <c r="F39" s="6"/>
      <c r="G39" s="6"/>
      <c r="H39" s="6"/>
      <c r="I39" s="6"/>
      <c r="J39" s="6"/>
      <c r="K39" s="6"/>
      <c r="Q39" s="6"/>
    </row>
    <row r="40" spans="1:17" ht="13.15">
      <c r="A40" s="31"/>
      <c r="B40" s="31"/>
      <c r="F40" s="6"/>
      <c r="G40" s="6"/>
      <c r="H40" s="6"/>
      <c r="I40" s="6"/>
      <c r="J40" s="6"/>
      <c r="K40" s="6"/>
      <c r="Q40" s="6"/>
    </row>
    <row r="41" spans="1:17" ht="13.15">
      <c r="A41" s="31"/>
      <c r="B41" s="31"/>
      <c r="F41" s="6"/>
      <c r="G41" s="6"/>
      <c r="H41" s="6"/>
      <c r="I41" s="6"/>
      <c r="J41" s="6"/>
      <c r="K41" s="6"/>
      <c r="Q41" s="6"/>
    </row>
    <row r="42" spans="1:17" ht="13.15">
      <c r="A42" s="31"/>
      <c r="B42" s="31"/>
      <c r="F42" s="6"/>
      <c r="G42" s="6"/>
      <c r="H42" s="6"/>
      <c r="I42" s="6"/>
      <c r="J42" s="6"/>
      <c r="K42" s="6"/>
      <c r="Q42" s="6"/>
    </row>
    <row r="43" spans="1:17" ht="13.15">
      <c r="A43" s="31"/>
      <c r="B43" s="31"/>
      <c r="F43" s="6"/>
      <c r="G43" s="6"/>
      <c r="H43" s="6"/>
      <c r="I43" s="6"/>
      <c r="J43" s="6"/>
      <c r="K43" s="6"/>
      <c r="Q43" s="6"/>
    </row>
    <row r="44" spans="1:17" ht="13.15">
      <c r="A44" s="31"/>
      <c r="B44" s="31"/>
      <c r="F44" s="6"/>
      <c r="G44" s="6"/>
      <c r="H44" s="6"/>
      <c r="I44" s="6"/>
      <c r="J44" s="6"/>
      <c r="K44" s="6"/>
      <c r="Q44" s="6"/>
    </row>
    <row r="45" spans="1:17" ht="13.15">
      <c r="A45" s="31"/>
      <c r="B45" s="31"/>
      <c r="F45" s="6"/>
      <c r="G45" s="6"/>
      <c r="H45" s="6"/>
      <c r="I45" s="6"/>
      <c r="J45" s="6"/>
      <c r="K45" s="6"/>
      <c r="Q45" s="6"/>
    </row>
    <row r="46" spans="1:17" ht="13.15">
      <c r="A46" s="31"/>
      <c r="B46" s="31"/>
      <c r="F46" s="6"/>
      <c r="G46" s="6"/>
      <c r="H46" s="6"/>
      <c r="I46" s="6"/>
      <c r="J46" s="6"/>
      <c r="K46" s="6"/>
      <c r="Q46" s="6"/>
    </row>
    <row r="47" spans="1:17" ht="13.15">
      <c r="A47" s="31"/>
      <c r="B47" s="31"/>
      <c r="F47" s="6"/>
      <c r="G47" s="6"/>
      <c r="H47" s="6"/>
      <c r="I47" s="6"/>
      <c r="J47" s="6"/>
      <c r="K47" s="6"/>
      <c r="Q47" s="6"/>
    </row>
    <row r="48" spans="1:17" ht="13.15">
      <c r="A48" s="31"/>
      <c r="B48" s="31"/>
      <c r="F48" s="6"/>
      <c r="G48" s="6"/>
      <c r="H48" s="6"/>
      <c r="I48" s="6"/>
      <c r="J48" s="6"/>
      <c r="K48" s="6"/>
      <c r="Q48" s="6"/>
    </row>
    <row r="49" spans="1:17" ht="13.15">
      <c r="A49" s="31"/>
      <c r="B49" s="31"/>
      <c r="F49" s="6"/>
      <c r="G49" s="6"/>
      <c r="H49" s="6"/>
      <c r="I49" s="6"/>
      <c r="J49" s="6"/>
      <c r="K49" s="6"/>
      <c r="Q49" s="6"/>
    </row>
    <row r="50" spans="1:17" ht="13.15">
      <c r="A50" s="31"/>
      <c r="B50" s="31"/>
      <c r="F50" s="6"/>
      <c r="G50" s="6"/>
      <c r="H50" s="6"/>
      <c r="I50" s="6"/>
      <c r="J50" s="6"/>
      <c r="K50" s="6"/>
      <c r="Q50" s="6"/>
    </row>
    <row r="51" spans="1:17" ht="13.15">
      <c r="A51" s="31"/>
      <c r="B51" s="31"/>
      <c r="F51" s="6"/>
      <c r="G51" s="6"/>
      <c r="H51" s="6"/>
      <c r="I51" s="6"/>
      <c r="J51" s="6"/>
      <c r="K51" s="6"/>
      <c r="Q51" s="6"/>
    </row>
    <row r="52" spans="1:17" ht="13.15">
      <c r="A52" s="31"/>
      <c r="B52" s="31"/>
      <c r="F52" s="6"/>
      <c r="G52" s="6"/>
      <c r="H52" s="6"/>
      <c r="I52" s="6"/>
      <c r="J52" s="6"/>
      <c r="K52" s="6"/>
      <c r="Q52" s="6"/>
    </row>
    <row r="53" spans="1:17" ht="13.15">
      <c r="A53" s="31"/>
      <c r="B53" s="31"/>
      <c r="F53" s="6"/>
      <c r="G53" s="6"/>
      <c r="H53" s="6"/>
      <c r="I53" s="6"/>
      <c r="J53" s="6"/>
      <c r="K53" s="6"/>
      <c r="Q53" s="6"/>
    </row>
    <row r="54" spans="1:17" ht="13.15">
      <c r="A54" s="31"/>
      <c r="B54" s="31"/>
      <c r="F54" s="6"/>
      <c r="G54" s="6"/>
      <c r="H54" s="6"/>
      <c r="I54" s="6"/>
      <c r="J54" s="6"/>
      <c r="K54" s="6"/>
      <c r="Q54" s="6"/>
    </row>
    <row r="55" spans="1:17" ht="13.15">
      <c r="A55" s="31"/>
      <c r="B55" s="31"/>
      <c r="F55" s="6"/>
      <c r="G55" s="6"/>
      <c r="H55" s="6"/>
      <c r="I55" s="6"/>
      <c r="J55" s="6"/>
      <c r="K55" s="6"/>
      <c r="Q55" s="6"/>
    </row>
    <row r="56" spans="1:17" ht="13.15">
      <c r="A56" s="31"/>
      <c r="B56" s="31"/>
      <c r="F56" s="6"/>
      <c r="G56" s="6"/>
      <c r="H56" s="6"/>
      <c r="I56" s="6"/>
      <c r="J56" s="6"/>
      <c r="K56" s="6"/>
      <c r="Q56" s="6"/>
    </row>
    <row r="57" spans="1:17" ht="13.15">
      <c r="A57" s="31"/>
      <c r="B57" s="31"/>
      <c r="F57" s="6"/>
      <c r="G57" s="6"/>
      <c r="H57" s="6"/>
      <c r="I57" s="6"/>
      <c r="J57" s="6"/>
      <c r="K57" s="6"/>
      <c r="Q57" s="6"/>
    </row>
    <row r="58" spans="1:17" ht="13.15">
      <c r="A58" s="31"/>
      <c r="B58" s="31"/>
      <c r="F58" s="6"/>
      <c r="G58" s="6"/>
      <c r="H58" s="6"/>
      <c r="I58" s="6"/>
      <c r="J58" s="6"/>
      <c r="K58" s="6"/>
      <c r="Q58" s="6"/>
    </row>
    <row r="59" spans="1:17" ht="13.15">
      <c r="A59" s="31"/>
      <c r="B59" s="31"/>
      <c r="F59" s="6"/>
      <c r="G59" s="6"/>
      <c r="H59" s="6"/>
      <c r="I59" s="6"/>
      <c r="J59" s="6"/>
      <c r="K59" s="6"/>
      <c r="Q59" s="6"/>
    </row>
    <row r="60" spans="1:17" ht="13.15">
      <c r="A60" s="31"/>
      <c r="B60" s="31"/>
      <c r="F60" s="6"/>
      <c r="G60" s="6"/>
      <c r="H60" s="6"/>
      <c r="I60" s="6"/>
      <c r="J60" s="6"/>
      <c r="K60" s="6"/>
      <c r="Q60" s="6"/>
    </row>
    <row r="61" spans="1:17" ht="13.15">
      <c r="A61" s="31"/>
      <c r="B61" s="31"/>
      <c r="F61" s="6"/>
      <c r="G61" s="6"/>
      <c r="H61" s="6"/>
      <c r="I61" s="6"/>
      <c r="J61" s="6"/>
      <c r="K61" s="6"/>
      <c r="Q61" s="6"/>
    </row>
    <row r="62" spans="1:17" ht="13.15">
      <c r="A62" s="31"/>
      <c r="B62" s="31"/>
      <c r="F62" s="6"/>
      <c r="G62" s="6"/>
      <c r="H62" s="6"/>
      <c r="I62" s="6"/>
      <c r="J62" s="6"/>
      <c r="K62" s="6"/>
      <c r="Q62" s="6"/>
    </row>
    <row r="63" spans="1:17" ht="13.15">
      <c r="A63" s="31"/>
      <c r="B63" s="31"/>
      <c r="F63" s="6"/>
      <c r="G63" s="6"/>
      <c r="H63" s="6"/>
      <c r="I63" s="6"/>
      <c r="J63" s="6"/>
      <c r="K63" s="6"/>
      <c r="Q63" s="6"/>
    </row>
    <row r="64" spans="1:17" ht="13.15">
      <c r="A64" s="31"/>
      <c r="B64" s="31"/>
      <c r="F64" s="6"/>
      <c r="G64" s="6"/>
      <c r="H64" s="6"/>
      <c r="I64" s="6"/>
      <c r="J64" s="6"/>
      <c r="K64" s="6"/>
      <c r="Q64" s="6"/>
    </row>
    <row r="65" spans="1:17" ht="13.15">
      <c r="A65" s="31"/>
      <c r="B65" s="31"/>
      <c r="F65" s="6"/>
      <c r="G65" s="6"/>
      <c r="H65" s="6"/>
      <c r="I65" s="6"/>
      <c r="J65" s="6"/>
      <c r="K65" s="6"/>
      <c r="Q65" s="6"/>
    </row>
    <row r="66" spans="1:17" ht="13.15">
      <c r="A66" s="31"/>
      <c r="B66" s="31"/>
      <c r="F66" s="6"/>
      <c r="G66" s="6"/>
      <c r="H66" s="6"/>
      <c r="I66" s="6"/>
      <c r="J66" s="6"/>
      <c r="K66" s="6"/>
      <c r="Q66" s="6"/>
    </row>
    <row r="67" spans="1:17" ht="13.15">
      <c r="A67" s="31"/>
      <c r="B67" s="31"/>
      <c r="F67" s="6"/>
      <c r="G67" s="6"/>
      <c r="H67" s="6"/>
      <c r="I67" s="6"/>
      <c r="J67" s="6"/>
      <c r="K67" s="6"/>
      <c r="Q67" s="6"/>
    </row>
    <row r="68" spans="1:17" ht="13.15">
      <c r="A68" s="31"/>
      <c r="B68" s="31"/>
      <c r="F68" s="6"/>
      <c r="G68" s="6"/>
      <c r="H68" s="6"/>
      <c r="I68" s="6"/>
      <c r="J68" s="6"/>
      <c r="K68" s="6"/>
      <c r="Q68" s="6"/>
    </row>
    <row r="69" spans="1:17" ht="13.15">
      <c r="A69" s="31"/>
      <c r="B69" s="31"/>
      <c r="F69" s="6"/>
      <c r="G69" s="6"/>
      <c r="H69" s="6"/>
      <c r="I69" s="6"/>
      <c r="J69" s="6"/>
      <c r="K69" s="6"/>
      <c r="Q69" s="6"/>
    </row>
    <row r="70" spans="1:17" ht="13.15">
      <c r="A70" s="31"/>
      <c r="B70" s="31"/>
      <c r="F70" s="6"/>
      <c r="G70" s="6"/>
      <c r="H70" s="6"/>
      <c r="I70" s="6"/>
      <c r="J70" s="6"/>
      <c r="K70" s="6"/>
      <c r="Q70" s="6"/>
    </row>
    <row r="71" spans="1:17" ht="13.15">
      <c r="A71" s="31"/>
      <c r="B71" s="31"/>
      <c r="F71" s="6"/>
      <c r="G71" s="6"/>
      <c r="H71" s="6"/>
      <c r="I71" s="6"/>
      <c r="J71" s="6"/>
      <c r="K71" s="6"/>
      <c r="Q71" s="6"/>
    </row>
    <row r="72" spans="1:17" ht="13.15">
      <c r="A72" s="31"/>
      <c r="B72" s="31"/>
      <c r="F72" s="6"/>
      <c r="G72" s="6"/>
      <c r="H72" s="6"/>
      <c r="I72" s="6"/>
      <c r="J72" s="6"/>
      <c r="K72" s="6"/>
      <c r="Q72" s="6"/>
    </row>
    <row r="73" spans="1:17" ht="13.15">
      <c r="A73" s="31"/>
      <c r="B73" s="31"/>
      <c r="F73" s="6"/>
      <c r="G73" s="6"/>
      <c r="H73" s="6"/>
      <c r="I73" s="6"/>
      <c r="J73" s="6"/>
      <c r="K73" s="6"/>
      <c r="Q73" s="6"/>
    </row>
    <row r="74" spans="1:17" ht="13.15">
      <c r="A74" s="31"/>
      <c r="B74" s="31"/>
      <c r="F74" s="6"/>
      <c r="G74" s="6"/>
      <c r="H74" s="6"/>
      <c r="I74" s="6"/>
      <c r="J74" s="6"/>
      <c r="K74" s="6"/>
      <c r="Q74" s="6"/>
    </row>
    <row r="75" spans="1:17" ht="13.15">
      <c r="A75" s="31"/>
      <c r="B75" s="31"/>
      <c r="F75" s="6"/>
      <c r="G75" s="6"/>
      <c r="H75" s="6"/>
      <c r="I75" s="6"/>
      <c r="J75" s="6"/>
      <c r="K75" s="6"/>
      <c r="Q75" s="6"/>
    </row>
    <row r="76" spans="1:17" ht="13.15">
      <c r="A76" s="31"/>
      <c r="B76" s="31"/>
      <c r="F76" s="6"/>
      <c r="G76" s="6"/>
      <c r="H76" s="6"/>
      <c r="I76" s="6"/>
      <c r="J76" s="6"/>
      <c r="K76" s="6"/>
      <c r="Q76" s="6"/>
    </row>
    <row r="77" spans="1:17" ht="13.15">
      <c r="A77" s="31"/>
      <c r="B77" s="31"/>
      <c r="F77" s="6"/>
      <c r="G77" s="6"/>
      <c r="H77" s="6"/>
      <c r="I77" s="6"/>
      <c r="J77" s="6"/>
      <c r="K77" s="6"/>
      <c r="Q77" s="6"/>
    </row>
    <row r="78" spans="1:17" ht="13.15">
      <c r="A78" s="31"/>
      <c r="B78" s="31"/>
      <c r="F78" s="6"/>
      <c r="G78" s="6"/>
      <c r="H78" s="6"/>
      <c r="I78" s="6"/>
      <c r="J78" s="6"/>
      <c r="K78" s="6"/>
      <c r="Q78" s="6"/>
    </row>
    <row r="79" spans="1:17" ht="13.15">
      <c r="A79" s="31"/>
      <c r="B79" s="31"/>
      <c r="F79" s="6"/>
      <c r="G79" s="6"/>
      <c r="H79" s="6"/>
      <c r="I79" s="6"/>
      <c r="J79" s="6"/>
      <c r="K79" s="6"/>
      <c r="Q79" s="6"/>
    </row>
    <row r="80" spans="1:17" ht="13.15">
      <c r="A80" s="31"/>
      <c r="B80" s="31"/>
      <c r="F80" s="6"/>
      <c r="G80" s="6"/>
      <c r="H80" s="6"/>
      <c r="I80" s="6"/>
      <c r="J80" s="6"/>
      <c r="K80" s="6"/>
      <c r="Q80" s="6"/>
    </row>
    <row r="81" spans="1:17" ht="13.15">
      <c r="A81" s="31"/>
      <c r="B81" s="31"/>
      <c r="F81" s="6"/>
      <c r="G81" s="6"/>
      <c r="H81" s="6"/>
      <c r="I81" s="6"/>
      <c r="J81" s="6"/>
      <c r="K81" s="6"/>
      <c r="Q81" s="6"/>
    </row>
    <row r="82" spans="1:17" ht="13.15">
      <c r="A82" s="31"/>
      <c r="B82" s="31"/>
      <c r="F82" s="6"/>
      <c r="G82" s="6"/>
      <c r="H82" s="6"/>
      <c r="I82" s="6"/>
      <c r="J82" s="6"/>
      <c r="K82" s="6"/>
      <c r="Q82" s="6"/>
    </row>
    <row r="83" spans="1:17" ht="13.15">
      <c r="A83" s="31"/>
      <c r="B83" s="31"/>
      <c r="F83" s="6"/>
      <c r="G83" s="6"/>
      <c r="H83" s="6"/>
      <c r="I83" s="6"/>
      <c r="J83" s="6"/>
      <c r="K83" s="6"/>
      <c r="Q83" s="6"/>
    </row>
    <row r="84" spans="1:17" ht="13.15">
      <c r="A84" s="31"/>
      <c r="B84" s="31"/>
      <c r="F84" s="6"/>
      <c r="G84" s="6"/>
      <c r="H84" s="6"/>
      <c r="I84" s="6"/>
      <c r="J84" s="6"/>
      <c r="K84" s="6"/>
      <c r="Q84" s="6"/>
    </row>
    <row r="85" spans="1:17" ht="13.15">
      <c r="A85" s="31"/>
      <c r="B85" s="31"/>
      <c r="F85" s="6"/>
      <c r="G85" s="6"/>
      <c r="H85" s="6"/>
      <c r="I85" s="6"/>
      <c r="J85" s="6"/>
      <c r="K85" s="6"/>
      <c r="Q85" s="6"/>
    </row>
    <row r="86" spans="1:17" ht="13.15">
      <c r="A86" s="31"/>
      <c r="B86" s="31"/>
      <c r="F86" s="6"/>
      <c r="G86" s="6"/>
      <c r="H86" s="6"/>
      <c r="I86" s="6"/>
      <c r="J86" s="6"/>
      <c r="K86" s="6"/>
      <c r="Q86" s="6"/>
    </row>
    <row r="87" spans="1:17" ht="13.15">
      <c r="A87" s="31"/>
      <c r="B87" s="31"/>
      <c r="F87" s="6"/>
      <c r="G87" s="6"/>
      <c r="H87" s="6"/>
      <c r="I87" s="6"/>
      <c r="J87" s="6"/>
      <c r="K87" s="6"/>
      <c r="Q87" s="6"/>
    </row>
    <row r="88" spans="1:17" ht="13.15">
      <c r="A88" s="31"/>
      <c r="B88" s="31"/>
      <c r="F88" s="6"/>
      <c r="G88" s="6"/>
      <c r="H88" s="6"/>
      <c r="I88" s="6"/>
      <c r="J88" s="6"/>
      <c r="K88" s="6"/>
      <c r="Q88" s="6"/>
    </row>
    <row r="89" spans="1:17" ht="13.15">
      <c r="A89" s="31"/>
      <c r="B89" s="31"/>
      <c r="F89" s="6"/>
      <c r="G89" s="6"/>
      <c r="H89" s="6"/>
      <c r="I89" s="6"/>
      <c r="J89" s="6"/>
      <c r="K89" s="6"/>
      <c r="Q89" s="6"/>
    </row>
    <row r="90" spans="1:17" ht="13.15">
      <c r="A90" s="31"/>
      <c r="B90" s="31"/>
      <c r="F90" s="6"/>
      <c r="G90" s="6"/>
      <c r="H90" s="6"/>
      <c r="I90" s="6"/>
      <c r="J90" s="6"/>
      <c r="K90" s="6"/>
      <c r="Q90" s="6"/>
    </row>
    <row r="91" spans="1:17" ht="13.15">
      <c r="A91" s="31"/>
      <c r="B91" s="31"/>
      <c r="F91" s="6"/>
      <c r="G91" s="6"/>
      <c r="H91" s="6"/>
      <c r="I91" s="6"/>
      <c r="J91" s="6"/>
      <c r="K91" s="6"/>
      <c r="Q91" s="6"/>
    </row>
    <row r="92" spans="1:17" ht="13.15">
      <c r="A92" s="31"/>
      <c r="B92" s="31"/>
      <c r="F92" s="6"/>
      <c r="G92" s="6"/>
      <c r="H92" s="6"/>
      <c r="I92" s="6"/>
      <c r="J92" s="6"/>
      <c r="K92" s="6"/>
      <c r="Q92" s="6"/>
    </row>
    <row r="93" spans="1:17" ht="13.15">
      <c r="A93" s="31"/>
      <c r="B93" s="31"/>
      <c r="F93" s="6"/>
      <c r="G93" s="6"/>
      <c r="H93" s="6"/>
      <c r="I93" s="6"/>
      <c r="J93" s="6"/>
      <c r="K93" s="6"/>
      <c r="Q93" s="6"/>
    </row>
    <row r="94" spans="1:17" ht="13.15">
      <c r="A94" s="31"/>
      <c r="B94" s="31"/>
      <c r="F94" s="6"/>
      <c r="G94" s="6"/>
      <c r="H94" s="6"/>
      <c r="I94" s="6"/>
      <c r="J94" s="6"/>
      <c r="K94" s="6"/>
      <c r="Q94" s="6"/>
    </row>
    <row r="95" spans="1:17" ht="13.15">
      <c r="A95" s="31"/>
      <c r="B95" s="31"/>
      <c r="F95" s="6"/>
      <c r="G95" s="6"/>
      <c r="H95" s="6"/>
      <c r="I95" s="6"/>
      <c r="J95" s="6"/>
      <c r="K95" s="6"/>
      <c r="Q95" s="6"/>
    </row>
    <row r="96" spans="1:17" ht="13.15">
      <c r="A96" s="31"/>
      <c r="B96" s="31"/>
      <c r="F96" s="6"/>
      <c r="G96" s="6"/>
      <c r="H96" s="6"/>
      <c r="I96" s="6"/>
      <c r="J96" s="6"/>
      <c r="K96" s="6"/>
      <c r="Q96" s="6"/>
    </row>
    <row r="97" spans="1:17" ht="13.15">
      <c r="A97" s="31"/>
      <c r="B97" s="31"/>
      <c r="F97" s="6"/>
      <c r="G97" s="6"/>
      <c r="H97" s="6"/>
      <c r="I97" s="6"/>
      <c r="J97" s="6"/>
      <c r="K97" s="6"/>
      <c r="Q97" s="6"/>
    </row>
    <row r="98" spans="1:17" ht="13.15">
      <c r="A98" s="31"/>
      <c r="B98" s="31"/>
      <c r="F98" s="6"/>
      <c r="G98" s="6"/>
      <c r="H98" s="6"/>
      <c r="I98" s="6"/>
      <c r="J98" s="6"/>
      <c r="K98" s="6"/>
      <c r="Q98" s="6"/>
    </row>
    <row r="99" spans="1:17" ht="13.15">
      <c r="A99" s="31"/>
      <c r="B99" s="31"/>
      <c r="F99" s="6"/>
      <c r="G99" s="6"/>
      <c r="H99" s="6"/>
      <c r="I99" s="6"/>
      <c r="J99" s="6"/>
      <c r="K99" s="6"/>
      <c r="Q99" s="6"/>
    </row>
    <row r="100" spans="1:17" ht="13.15">
      <c r="A100" s="31"/>
      <c r="B100" s="31"/>
      <c r="F100" s="6"/>
      <c r="G100" s="6"/>
      <c r="H100" s="6"/>
      <c r="I100" s="6"/>
      <c r="J100" s="6"/>
      <c r="K100" s="6"/>
      <c r="Q100" s="6"/>
    </row>
    <row r="101" spans="1:17" ht="13.15">
      <c r="A101" s="31"/>
      <c r="B101" s="31"/>
      <c r="F101" s="6"/>
      <c r="G101" s="6"/>
      <c r="H101" s="6"/>
      <c r="I101" s="6"/>
      <c r="J101" s="6"/>
      <c r="K101" s="6"/>
      <c r="Q101" s="6"/>
    </row>
    <row r="102" spans="1:17" ht="13.15">
      <c r="A102" s="31"/>
      <c r="B102" s="31"/>
      <c r="F102" s="6"/>
      <c r="G102" s="6"/>
      <c r="H102" s="6"/>
      <c r="I102" s="6"/>
      <c r="J102" s="6"/>
      <c r="K102" s="6"/>
      <c r="Q102" s="6"/>
    </row>
    <row r="103" spans="1:17" ht="13.15">
      <c r="A103" s="31"/>
      <c r="B103" s="31"/>
      <c r="F103" s="6"/>
      <c r="G103" s="6"/>
      <c r="H103" s="6"/>
      <c r="I103" s="6"/>
      <c r="J103" s="6"/>
      <c r="K103" s="6"/>
      <c r="Q103" s="6"/>
    </row>
    <row r="104" spans="1:17" ht="13.15">
      <c r="A104" s="31"/>
      <c r="B104" s="31"/>
      <c r="F104" s="6"/>
      <c r="G104" s="6"/>
      <c r="H104" s="6"/>
      <c r="I104" s="6"/>
      <c r="J104" s="6"/>
      <c r="K104" s="6"/>
      <c r="Q104" s="6"/>
    </row>
    <row r="105" spans="1:17" ht="13.15">
      <c r="A105" s="31"/>
      <c r="B105" s="31"/>
      <c r="F105" s="6"/>
      <c r="G105" s="6"/>
      <c r="H105" s="6"/>
      <c r="I105" s="6"/>
      <c r="J105" s="6"/>
      <c r="K105" s="6"/>
      <c r="Q105" s="6"/>
    </row>
    <row r="106" spans="1:17" ht="13.15">
      <c r="A106" s="31"/>
      <c r="B106" s="31"/>
      <c r="F106" s="6"/>
      <c r="G106" s="6"/>
      <c r="H106" s="6"/>
      <c r="I106" s="6"/>
      <c r="J106" s="6"/>
      <c r="K106" s="6"/>
      <c r="Q106" s="6"/>
    </row>
    <row r="107" spans="1:17" ht="13.15">
      <c r="A107" s="31"/>
      <c r="B107" s="31"/>
      <c r="F107" s="6"/>
      <c r="G107" s="6"/>
      <c r="H107" s="6"/>
      <c r="I107" s="6"/>
      <c r="J107" s="6"/>
      <c r="K107" s="6"/>
      <c r="Q107" s="6"/>
    </row>
    <row r="108" spans="1:17" ht="13.15">
      <c r="A108" s="31"/>
      <c r="B108" s="31"/>
      <c r="F108" s="6"/>
      <c r="G108" s="6"/>
      <c r="H108" s="6"/>
      <c r="I108" s="6"/>
      <c r="J108" s="6"/>
      <c r="K108" s="6"/>
      <c r="Q108" s="6"/>
    </row>
    <row r="109" spans="1:17" ht="13.15">
      <c r="A109" s="31"/>
      <c r="B109" s="31"/>
      <c r="F109" s="6"/>
      <c r="G109" s="6"/>
      <c r="H109" s="6"/>
      <c r="I109" s="6"/>
      <c r="J109" s="6"/>
      <c r="K109" s="6"/>
      <c r="Q109" s="6"/>
    </row>
    <row r="110" spans="1:17" ht="13.15">
      <c r="A110" s="31"/>
      <c r="B110" s="31"/>
      <c r="F110" s="6"/>
      <c r="G110" s="6"/>
      <c r="H110" s="6"/>
      <c r="I110" s="6"/>
      <c r="J110" s="6"/>
      <c r="K110" s="6"/>
      <c r="Q110" s="6"/>
    </row>
    <row r="111" spans="1:17" ht="13.15">
      <c r="A111" s="31"/>
      <c r="B111" s="31"/>
      <c r="F111" s="6"/>
      <c r="G111" s="6"/>
      <c r="H111" s="6"/>
      <c r="I111" s="6"/>
      <c r="J111" s="6"/>
      <c r="K111" s="6"/>
      <c r="Q111" s="6"/>
    </row>
    <row r="112" spans="1:17" ht="13.15">
      <c r="A112" s="31"/>
      <c r="B112" s="31"/>
      <c r="F112" s="6"/>
      <c r="G112" s="6"/>
      <c r="H112" s="6"/>
      <c r="I112" s="6"/>
      <c r="J112" s="6"/>
      <c r="K112" s="6"/>
      <c r="Q112" s="6"/>
    </row>
    <row r="113" spans="1:17" ht="13.15">
      <c r="A113" s="31"/>
      <c r="B113" s="31"/>
      <c r="F113" s="6"/>
      <c r="G113" s="6"/>
      <c r="H113" s="6"/>
      <c r="I113" s="6"/>
      <c r="J113" s="6"/>
      <c r="K113" s="6"/>
      <c r="Q113" s="6"/>
    </row>
    <row r="114" spans="1:17" ht="13.15">
      <c r="A114" s="31"/>
      <c r="B114" s="31"/>
      <c r="F114" s="6"/>
      <c r="G114" s="6"/>
      <c r="H114" s="6"/>
      <c r="I114" s="6"/>
      <c r="J114" s="6"/>
      <c r="K114" s="6"/>
      <c r="Q114" s="6"/>
    </row>
    <row r="115" spans="1:17" ht="13.15">
      <c r="A115" s="31"/>
      <c r="B115" s="31"/>
      <c r="F115" s="6"/>
      <c r="G115" s="6"/>
      <c r="H115" s="6"/>
      <c r="I115" s="6"/>
      <c r="J115" s="6"/>
      <c r="K115" s="6"/>
      <c r="Q115" s="6"/>
    </row>
    <row r="116" spans="1:17" ht="13.15">
      <c r="A116" s="31"/>
      <c r="B116" s="31"/>
      <c r="F116" s="6"/>
      <c r="G116" s="6"/>
      <c r="H116" s="6"/>
      <c r="I116" s="6"/>
      <c r="J116" s="6"/>
      <c r="K116" s="6"/>
      <c r="Q116" s="6"/>
    </row>
    <row r="117" spans="1:17" ht="13.15">
      <c r="A117" s="31"/>
      <c r="B117" s="31"/>
      <c r="F117" s="6"/>
      <c r="G117" s="6"/>
      <c r="H117" s="6"/>
      <c r="I117" s="6"/>
      <c r="J117" s="6"/>
      <c r="K117" s="6"/>
      <c r="Q117" s="6"/>
    </row>
    <row r="118" spans="1:17" ht="13.15">
      <c r="A118" s="31"/>
      <c r="B118" s="31"/>
      <c r="F118" s="6"/>
      <c r="G118" s="6"/>
      <c r="H118" s="6"/>
      <c r="I118" s="6"/>
      <c r="J118" s="6"/>
      <c r="K118" s="6"/>
      <c r="Q118" s="6"/>
    </row>
    <row r="119" spans="1:17" ht="13.15">
      <c r="A119" s="31"/>
      <c r="B119" s="31"/>
      <c r="F119" s="6"/>
      <c r="G119" s="6"/>
      <c r="H119" s="6"/>
      <c r="I119" s="6"/>
      <c r="J119" s="6"/>
      <c r="K119" s="6"/>
      <c r="Q119" s="6"/>
    </row>
    <row r="120" spans="1:17" ht="13.15">
      <c r="A120" s="31"/>
      <c r="B120" s="31"/>
      <c r="F120" s="6"/>
      <c r="G120" s="6"/>
      <c r="H120" s="6"/>
      <c r="I120" s="6"/>
      <c r="J120" s="6"/>
      <c r="K120" s="6"/>
      <c r="Q120" s="6"/>
    </row>
    <row r="121" spans="1:17" ht="13.15">
      <c r="A121" s="31"/>
      <c r="B121" s="31"/>
      <c r="F121" s="6"/>
      <c r="G121" s="6"/>
      <c r="H121" s="6"/>
      <c r="I121" s="6"/>
      <c r="J121" s="6"/>
      <c r="K121" s="6"/>
      <c r="Q121" s="6"/>
    </row>
    <row r="122" spans="1:17" ht="13.15">
      <c r="A122" s="31"/>
      <c r="B122" s="31"/>
      <c r="F122" s="6"/>
      <c r="G122" s="6"/>
      <c r="H122" s="6"/>
      <c r="I122" s="6"/>
      <c r="J122" s="6"/>
      <c r="K122" s="6"/>
      <c r="Q122" s="6"/>
    </row>
    <row r="123" spans="1:17" ht="13.15">
      <c r="A123" s="31"/>
      <c r="B123" s="31"/>
      <c r="F123" s="6"/>
      <c r="G123" s="6"/>
      <c r="H123" s="6"/>
      <c r="I123" s="6"/>
      <c r="J123" s="6"/>
      <c r="K123" s="6"/>
      <c r="Q123" s="6"/>
    </row>
    <row r="124" spans="1:17" ht="13.15">
      <c r="A124" s="31"/>
      <c r="B124" s="31"/>
      <c r="F124" s="6"/>
      <c r="G124" s="6"/>
      <c r="H124" s="6"/>
      <c r="I124" s="6"/>
      <c r="J124" s="6"/>
      <c r="K124" s="6"/>
      <c r="Q124" s="6"/>
    </row>
    <row r="125" spans="1:17" ht="13.15">
      <c r="A125" s="31"/>
      <c r="B125" s="31"/>
      <c r="F125" s="6"/>
      <c r="G125" s="6"/>
      <c r="H125" s="6"/>
      <c r="I125" s="6"/>
      <c r="J125" s="6"/>
      <c r="K125" s="6"/>
      <c r="Q125" s="6"/>
    </row>
    <row r="126" spans="1:17" ht="13.15">
      <c r="A126" s="31"/>
      <c r="B126" s="31"/>
      <c r="F126" s="6"/>
      <c r="G126" s="6"/>
      <c r="H126" s="6"/>
      <c r="I126" s="6"/>
      <c r="J126" s="6"/>
      <c r="K126" s="6"/>
      <c r="Q126" s="6"/>
    </row>
    <row r="127" spans="1:17" ht="13.15">
      <c r="A127" s="31"/>
      <c r="B127" s="31"/>
      <c r="F127" s="6"/>
      <c r="G127" s="6"/>
      <c r="H127" s="6"/>
      <c r="I127" s="6"/>
      <c r="J127" s="6"/>
      <c r="K127" s="6"/>
      <c r="Q127" s="6"/>
    </row>
    <row r="128" spans="1:17" ht="13.15">
      <c r="A128" s="31"/>
      <c r="B128" s="31"/>
      <c r="F128" s="6"/>
      <c r="G128" s="6"/>
      <c r="H128" s="6"/>
      <c r="I128" s="6"/>
      <c r="J128" s="6"/>
      <c r="K128" s="6"/>
      <c r="Q128" s="6"/>
    </row>
    <row r="129" spans="1:17" ht="13.15">
      <c r="A129" s="31"/>
      <c r="B129" s="31"/>
      <c r="F129" s="6"/>
      <c r="G129" s="6"/>
      <c r="H129" s="6"/>
      <c r="I129" s="6"/>
      <c r="J129" s="6"/>
      <c r="K129" s="6"/>
      <c r="Q129" s="6"/>
    </row>
    <row r="130" spans="1:17" ht="13.15">
      <c r="A130" s="31"/>
      <c r="B130" s="31"/>
      <c r="F130" s="6"/>
      <c r="G130" s="6"/>
      <c r="H130" s="6"/>
      <c r="I130" s="6"/>
      <c r="J130" s="6"/>
      <c r="K130" s="6"/>
      <c r="Q130" s="6"/>
    </row>
    <row r="131" spans="1:17" ht="13.15">
      <c r="A131" s="31"/>
      <c r="B131" s="31"/>
      <c r="F131" s="6"/>
      <c r="G131" s="6"/>
      <c r="H131" s="6"/>
      <c r="I131" s="6"/>
      <c r="J131" s="6"/>
      <c r="K131" s="6"/>
      <c r="Q131" s="6"/>
    </row>
    <row r="132" spans="1:17" ht="13.15">
      <c r="A132" s="31"/>
      <c r="B132" s="31"/>
      <c r="F132" s="6"/>
      <c r="G132" s="6"/>
      <c r="H132" s="6"/>
      <c r="I132" s="6"/>
      <c r="J132" s="6"/>
      <c r="K132" s="6"/>
      <c r="Q132" s="6"/>
    </row>
    <row r="133" spans="1:17" ht="13.15">
      <c r="A133" s="31"/>
      <c r="B133" s="31"/>
      <c r="F133" s="6"/>
      <c r="G133" s="6"/>
      <c r="H133" s="6"/>
      <c r="I133" s="6"/>
      <c r="J133" s="6"/>
      <c r="K133" s="6"/>
      <c r="Q133" s="6"/>
    </row>
    <row r="134" spans="1:17" ht="13.15">
      <c r="A134" s="31"/>
      <c r="B134" s="31"/>
      <c r="F134" s="6"/>
      <c r="G134" s="6"/>
      <c r="H134" s="6"/>
      <c r="I134" s="6"/>
      <c r="J134" s="6"/>
      <c r="K134" s="6"/>
      <c r="Q134" s="6"/>
    </row>
    <row r="135" spans="1:17" ht="13.15">
      <c r="A135" s="31"/>
      <c r="B135" s="31"/>
      <c r="F135" s="6"/>
      <c r="G135" s="6"/>
      <c r="H135" s="6"/>
      <c r="I135" s="6"/>
      <c r="J135" s="6"/>
      <c r="K135" s="6"/>
      <c r="Q135" s="6"/>
    </row>
    <row r="136" spans="1:17" ht="13.15">
      <c r="A136" s="31"/>
      <c r="B136" s="31"/>
      <c r="F136" s="6"/>
      <c r="G136" s="6"/>
      <c r="H136" s="6"/>
      <c r="I136" s="6"/>
      <c r="J136" s="6"/>
      <c r="K136" s="6"/>
      <c r="Q136" s="6"/>
    </row>
    <row r="137" spans="1:17" ht="13.15">
      <c r="A137" s="31"/>
      <c r="B137" s="31"/>
      <c r="F137" s="6"/>
      <c r="G137" s="6"/>
      <c r="H137" s="6"/>
      <c r="I137" s="6"/>
      <c r="J137" s="6"/>
      <c r="K137" s="6"/>
      <c r="Q137" s="6"/>
    </row>
    <row r="138" spans="1:17" ht="13.15">
      <c r="A138" s="31"/>
      <c r="B138" s="31"/>
      <c r="F138" s="6"/>
      <c r="G138" s="6"/>
      <c r="H138" s="6"/>
      <c r="I138" s="6"/>
      <c r="J138" s="6"/>
      <c r="K138" s="6"/>
      <c r="Q138" s="6"/>
    </row>
    <row r="139" spans="1:17" ht="13.15">
      <c r="A139" s="31"/>
      <c r="B139" s="31"/>
      <c r="F139" s="6"/>
      <c r="G139" s="6"/>
      <c r="H139" s="6"/>
      <c r="I139" s="6"/>
      <c r="J139" s="6"/>
      <c r="K139" s="6"/>
      <c r="Q139" s="6"/>
    </row>
    <row r="140" spans="1:17" ht="13.15">
      <c r="A140" s="31"/>
      <c r="B140" s="31"/>
      <c r="F140" s="6"/>
      <c r="G140" s="6"/>
      <c r="H140" s="6"/>
      <c r="I140" s="6"/>
      <c r="J140" s="6"/>
      <c r="K140" s="6"/>
      <c r="Q140" s="6"/>
    </row>
    <row r="141" spans="1:17" ht="13.15">
      <c r="A141" s="31"/>
      <c r="B141" s="31"/>
      <c r="F141" s="6"/>
      <c r="G141" s="6"/>
      <c r="H141" s="6"/>
      <c r="I141" s="6"/>
      <c r="J141" s="6"/>
      <c r="K141" s="6"/>
      <c r="Q141" s="6"/>
    </row>
    <row r="142" spans="1:17" ht="13.15">
      <c r="A142" s="31"/>
      <c r="B142" s="31"/>
      <c r="F142" s="6"/>
      <c r="G142" s="6"/>
      <c r="H142" s="6"/>
      <c r="I142" s="6"/>
      <c r="J142" s="6"/>
      <c r="K142" s="6"/>
      <c r="Q142" s="6"/>
    </row>
    <row r="143" spans="1:17" ht="13.15">
      <c r="A143" s="31"/>
      <c r="B143" s="31"/>
      <c r="F143" s="6"/>
      <c r="G143" s="6"/>
      <c r="H143" s="6"/>
      <c r="I143" s="6"/>
      <c r="J143" s="6"/>
      <c r="K143" s="6"/>
      <c r="Q143" s="6"/>
    </row>
    <row r="144" spans="1:17" ht="13.15">
      <c r="A144" s="31"/>
      <c r="B144" s="31"/>
      <c r="F144" s="6"/>
      <c r="G144" s="6"/>
      <c r="H144" s="6"/>
      <c r="I144" s="6"/>
      <c r="J144" s="6"/>
      <c r="K144" s="6"/>
      <c r="Q144" s="6"/>
    </row>
    <row r="145" spans="1:17" ht="13.15">
      <c r="A145" s="31"/>
      <c r="B145" s="31"/>
      <c r="F145" s="6"/>
      <c r="G145" s="6"/>
      <c r="H145" s="6"/>
      <c r="I145" s="6"/>
      <c r="J145" s="6"/>
      <c r="K145" s="6"/>
      <c r="Q145" s="6"/>
    </row>
    <row r="146" spans="1:17" ht="13.15">
      <c r="A146" s="31"/>
      <c r="B146" s="31"/>
      <c r="F146" s="6"/>
      <c r="G146" s="6"/>
      <c r="H146" s="6"/>
      <c r="I146" s="6"/>
      <c r="J146" s="6"/>
      <c r="K146" s="6"/>
      <c r="Q146" s="6"/>
    </row>
    <row r="147" spans="1:17" ht="13.15">
      <c r="A147" s="31"/>
      <c r="B147" s="31"/>
      <c r="F147" s="6"/>
      <c r="G147" s="6"/>
      <c r="H147" s="6"/>
      <c r="I147" s="6"/>
      <c r="J147" s="6"/>
      <c r="K147" s="6"/>
      <c r="Q147" s="6"/>
    </row>
    <row r="148" spans="1:17" ht="13.15">
      <c r="A148" s="31"/>
      <c r="B148" s="31"/>
      <c r="F148" s="6"/>
      <c r="G148" s="6"/>
      <c r="H148" s="6"/>
      <c r="I148" s="6"/>
      <c r="J148" s="6"/>
      <c r="K148" s="6"/>
      <c r="Q148" s="6"/>
    </row>
    <row r="149" spans="1:17" ht="13.15">
      <c r="A149" s="31"/>
      <c r="B149" s="31"/>
      <c r="F149" s="6"/>
      <c r="G149" s="6"/>
      <c r="H149" s="6"/>
      <c r="I149" s="6"/>
      <c r="J149" s="6"/>
      <c r="K149" s="6"/>
      <c r="Q149" s="6"/>
    </row>
    <row r="150" spans="1:17" ht="13.15">
      <c r="A150" s="31"/>
      <c r="B150" s="31"/>
      <c r="F150" s="6"/>
      <c r="G150" s="6"/>
      <c r="H150" s="6"/>
      <c r="I150" s="6"/>
      <c r="J150" s="6"/>
      <c r="K150" s="6"/>
      <c r="Q150" s="6"/>
    </row>
    <row r="151" spans="1:17" ht="13.15">
      <c r="A151" s="31"/>
      <c r="B151" s="31"/>
      <c r="F151" s="6"/>
      <c r="G151" s="6"/>
      <c r="H151" s="6"/>
      <c r="I151" s="6"/>
      <c r="J151" s="6"/>
      <c r="K151" s="6"/>
      <c r="Q151" s="6"/>
    </row>
    <row r="152" spans="1:17" ht="13.15">
      <c r="A152" s="31"/>
      <c r="B152" s="31"/>
      <c r="F152" s="6"/>
      <c r="G152" s="6"/>
      <c r="H152" s="6"/>
      <c r="I152" s="6"/>
      <c r="J152" s="6"/>
      <c r="K152" s="6"/>
      <c r="Q152" s="6"/>
    </row>
    <row r="153" spans="1:17" ht="13.15">
      <c r="A153" s="31"/>
      <c r="B153" s="31"/>
      <c r="F153" s="6"/>
      <c r="G153" s="6"/>
      <c r="H153" s="6"/>
      <c r="I153" s="6"/>
      <c r="J153" s="6"/>
      <c r="K153" s="6"/>
      <c r="Q153" s="6"/>
    </row>
    <row r="154" spans="1:17" ht="13.15">
      <c r="A154" s="31"/>
      <c r="B154" s="31"/>
      <c r="F154" s="6"/>
      <c r="G154" s="6"/>
      <c r="H154" s="6"/>
      <c r="I154" s="6"/>
      <c r="J154" s="6"/>
      <c r="K154" s="6"/>
      <c r="Q154" s="6"/>
    </row>
    <row r="155" spans="1:17" ht="13.15">
      <c r="A155" s="31"/>
      <c r="B155" s="31"/>
      <c r="F155" s="6"/>
      <c r="G155" s="6"/>
      <c r="H155" s="6"/>
      <c r="I155" s="6"/>
      <c r="J155" s="6"/>
      <c r="K155" s="6"/>
      <c r="Q155" s="6"/>
    </row>
    <row r="156" spans="1:17" ht="13.15">
      <c r="A156" s="31"/>
      <c r="B156" s="31"/>
      <c r="F156" s="6"/>
      <c r="G156" s="6"/>
      <c r="H156" s="6"/>
      <c r="I156" s="6"/>
      <c r="J156" s="6"/>
      <c r="K156" s="6"/>
      <c r="Q156" s="6"/>
    </row>
    <row r="157" spans="1:17" ht="13.15">
      <c r="A157" s="31"/>
      <c r="B157" s="31"/>
      <c r="F157" s="6"/>
      <c r="G157" s="6"/>
      <c r="H157" s="6"/>
      <c r="I157" s="6"/>
      <c r="J157" s="6"/>
      <c r="K157" s="6"/>
      <c r="Q157" s="6"/>
    </row>
    <row r="158" spans="1:17" ht="13.15">
      <c r="A158" s="31"/>
      <c r="B158" s="31"/>
      <c r="F158" s="6"/>
      <c r="G158" s="6"/>
      <c r="H158" s="6"/>
      <c r="I158" s="6"/>
      <c r="J158" s="6"/>
      <c r="K158" s="6"/>
      <c r="Q158" s="6"/>
    </row>
    <row r="159" spans="1:17" ht="13.15">
      <c r="A159" s="31"/>
      <c r="B159" s="31"/>
      <c r="F159" s="6"/>
      <c r="G159" s="6"/>
      <c r="H159" s="6"/>
      <c r="I159" s="6"/>
      <c r="J159" s="6"/>
      <c r="K159" s="6"/>
      <c r="Q159" s="6"/>
    </row>
    <row r="160" spans="1:17" ht="13.15">
      <c r="A160" s="31"/>
      <c r="B160" s="31"/>
      <c r="F160" s="6"/>
      <c r="G160" s="6"/>
      <c r="H160" s="6"/>
      <c r="I160" s="6"/>
      <c r="J160" s="6"/>
      <c r="K160" s="6"/>
      <c r="Q160" s="6"/>
    </row>
    <row r="161" spans="1:17" ht="13.15">
      <c r="A161" s="31"/>
      <c r="B161" s="31"/>
      <c r="F161" s="6"/>
      <c r="G161" s="6"/>
      <c r="H161" s="6"/>
      <c r="I161" s="6"/>
      <c r="J161" s="6"/>
      <c r="K161" s="6"/>
      <c r="Q161" s="6"/>
    </row>
    <row r="162" spans="1:17" ht="13.15">
      <c r="A162" s="31"/>
      <c r="B162" s="31"/>
      <c r="F162" s="6"/>
      <c r="G162" s="6"/>
      <c r="H162" s="6"/>
      <c r="I162" s="6"/>
      <c r="J162" s="6"/>
      <c r="K162" s="6"/>
      <c r="Q162" s="6"/>
    </row>
    <row r="163" spans="1:17" ht="13.15">
      <c r="A163" s="31"/>
      <c r="B163" s="31"/>
      <c r="F163" s="6"/>
      <c r="G163" s="6"/>
      <c r="H163" s="6"/>
      <c r="I163" s="6"/>
      <c r="J163" s="6"/>
      <c r="K163" s="6"/>
      <c r="Q163" s="6"/>
    </row>
    <row r="164" spans="1:17" ht="13.15">
      <c r="A164" s="31"/>
      <c r="B164" s="31"/>
      <c r="F164" s="6"/>
      <c r="G164" s="6"/>
      <c r="H164" s="6"/>
      <c r="I164" s="6"/>
      <c r="J164" s="6"/>
      <c r="K164" s="6"/>
      <c r="Q164" s="6"/>
    </row>
    <row r="165" spans="1:17" ht="13.15">
      <c r="A165" s="31"/>
      <c r="B165" s="31"/>
      <c r="F165" s="6"/>
      <c r="G165" s="6"/>
      <c r="H165" s="6"/>
      <c r="I165" s="6"/>
      <c r="J165" s="6"/>
      <c r="K165" s="6"/>
      <c r="Q165" s="6"/>
    </row>
    <row r="166" spans="1:17" ht="13.15">
      <c r="A166" s="31"/>
      <c r="B166" s="31"/>
      <c r="F166" s="6"/>
      <c r="G166" s="6"/>
      <c r="H166" s="6"/>
      <c r="I166" s="6"/>
      <c r="J166" s="6"/>
      <c r="K166" s="6"/>
      <c r="Q166" s="6"/>
    </row>
    <row r="167" spans="1:17" ht="13.15">
      <c r="A167" s="31"/>
      <c r="B167" s="31"/>
      <c r="F167" s="6"/>
      <c r="G167" s="6"/>
      <c r="H167" s="6"/>
      <c r="I167" s="6"/>
      <c r="J167" s="6"/>
      <c r="K167" s="6"/>
      <c r="Q167" s="6"/>
    </row>
    <row r="168" spans="1:17" ht="13.15">
      <c r="A168" s="31"/>
      <c r="B168" s="31"/>
      <c r="F168" s="6"/>
      <c r="G168" s="6"/>
      <c r="H168" s="6"/>
      <c r="I168" s="6"/>
      <c r="J168" s="6"/>
      <c r="K168" s="6"/>
      <c r="Q168" s="6"/>
    </row>
    <row r="169" spans="1:17" ht="13.15">
      <c r="A169" s="31"/>
      <c r="B169" s="31"/>
      <c r="F169" s="6"/>
      <c r="G169" s="6"/>
      <c r="H169" s="6"/>
      <c r="I169" s="6"/>
      <c r="J169" s="6"/>
      <c r="K169" s="6"/>
      <c r="Q169" s="6"/>
    </row>
    <row r="170" spans="1:17" ht="13.15">
      <c r="A170" s="31"/>
      <c r="B170" s="31"/>
      <c r="F170" s="6"/>
      <c r="G170" s="6"/>
      <c r="H170" s="6"/>
      <c r="I170" s="6"/>
      <c r="J170" s="6"/>
      <c r="K170" s="6"/>
      <c r="Q170" s="6"/>
    </row>
    <row r="171" spans="1:17" ht="13.15">
      <c r="A171" s="31"/>
      <c r="B171" s="31"/>
      <c r="F171" s="6"/>
      <c r="G171" s="6"/>
      <c r="H171" s="6"/>
      <c r="I171" s="6"/>
      <c r="J171" s="6"/>
      <c r="K171" s="6"/>
      <c r="Q171" s="6"/>
    </row>
    <row r="172" spans="1:17" ht="13.15">
      <c r="A172" s="31"/>
      <c r="B172" s="31"/>
      <c r="F172" s="6"/>
      <c r="G172" s="6"/>
      <c r="H172" s="6"/>
      <c r="I172" s="6"/>
      <c r="J172" s="6"/>
      <c r="K172" s="6"/>
      <c r="Q172" s="6"/>
    </row>
    <row r="173" spans="1:17" ht="13.15">
      <c r="A173" s="31"/>
      <c r="B173" s="31"/>
      <c r="F173" s="6"/>
      <c r="G173" s="6"/>
      <c r="H173" s="6"/>
      <c r="I173" s="6"/>
      <c r="J173" s="6"/>
      <c r="K173" s="6"/>
      <c r="Q173" s="6"/>
    </row>
    <row r="174" spans="1:17" ht="13.15">
      <c r="A174" s="31"/>
      <c r="B174" s="31"/>
      <c r="F174" s="6"/>
      <c r="G174" s="6"/>
      <c r="H174" s="6"/>
      <c r="I174" s="6"/>
      <c r="J174" s="6"/>
      <c r="K174" s="6"/>
      <c r="Q174" s="6"/>
    </row>
    <row r="175" spans="1:17" ht="13.15">
      <c r="A175" s="31"/>
      <c r="B175" s="31"/>
      <c r="F175" s="6"/>
      <c r="G175" s="6"/>
      <c r="H175" s="6"/>
      <c r="I175" s="6"/>
      <c r="J175" s="6"/>
      <c r="K175" s="6"/>
      <c r="Q175" s="6"/>
    </row>
    <row r="176" spans="1:17" ht="13.15">
      <c r="A176" s="31"/>
      <c r="B176" s="31"/>
      <c r="F176" s="6"/>
      <c r="G176" s="6"/>
      <c r="H176" s="6"/>
      <c r="I176" s="6"/>
      <c r="J176" s="6"/>
      <c r="K176" s="6"/>
      <c r="Q176" s="6"/>
    </row>
    <row r="177" spans="1:17" ht="13.15">
      <c r="A177" s="31"/>
      <c r="B177" s="31"/>
      <c r="F177" s="6"/>
      <c r="G177" s="6"/>
      <c r="H177" s="6"/>
      <c r="I177" s="6"/>
      <c r="J177" s="6"/>
      <c r="K177" s="6"/>
      <c r="Q177" s="6"/>
    </row>
    <row r="178" spans="1:17" ht="13.15">
      <c r="A178" s="31"/>
      <c r="B178" s="31"/>
      <c r="F178" s="6"/>
      <c r="G178" s="6"/>
      <c r="H178" s="6"/>
      <c r="I178" s="6"/>
      <c r="J178" s="6"/>
      <c r="K178" s="6"/>
      <c r="Q178" s="6"/>
    </row>
    <row r="179" spans="1:17" ht="13.15">
      <c r="A179" s="31"/>
      <c r="B179" s="31"/>
      <c r="F179" s="6"/>
      <c r="G179" s="6"/>
      <c r="H179" s="6"/>
      <c r="I179" s="6"/>
      <c r="J179" s="6"/>
      <c r="K179" s="6"/>
      <c r="Q179" s="6"/>
    </row>
    <row r="180" spans="1:17" ht="13.15">
      <c r="A180" s="31"/>
      <c r="B180" s="31"/>
      <c r="F180" s="6"/>
      <c r="G180" s="6"/>
      <c r="H180" s="6"/>
      <c r="I180" s="6"/>
      <c r="J180" s="6"/>
      <c r="K180" s="6"/>
      <c r="Q180" s="6"/>
    </row>
    <row r="181" spans="1:17" ht="13.15">
      <c r="A181" s="31"/>
      <c r="B181" s="31"/>
      <c r="F181" s="6"/>
      <c r="G181" s="6"/>
      <c r="H181" s="6"/>
      <c r="I181" s="6"/>
      <c r="J181" s="6"/>
      <c r="K181" s="6"/>
      <c r="Q181" s="6"/>
    </row>
    <row r="182" spans="1:17" ht="13.15">
      <c r="A182" s="31"/>
      <c r="B182" s="31"/>
      <c r="F182" s="6"/>
      <c r="G182" s="6"/>
      <c r="H182" s="6"/>
      <c r="I182" s="6"/>
      <c r="J182" s="6"/>
      <c r="K182" s="6"/>
      <c r="Q182" s="6"/>
    </row>
    <row r="183" spans="1:17" ht="13.15">
      <c r="A183" s="31"/>
      <c r="B183" s="31"/>
      <c r="F183" s="6"/>
      <c r="G183" s="6"/>
      <c r="H183" s="6"/>
      <c r="I183" s="6"/>
      <c r="J183" s="6"/>
      <c r="K183" s="6"/>
      <c r="Q183" s="6"/>
    </row>
    <row r="184" spans="1:17" ht="13.15">
      <c r="A184" s="31"/>
      <c r="B184" s="31"/>
      <c r="F184" s="6"/>
      <c r="G184" s="6"/>
      <c r="H184" s="6"/>
      <c r="I184" s="6"/>
      <c r="J184" s="6"/>
      <c r="K184" s="6"/>
      <c r="Q184" s="6"/>
    </row>
    <row r="185" spans="1:17" ht="13.15">
      <c r="A185" s="31"/>
      <c r="B185" s="31"/>
      <c r="F185" s="6"/>
      <c r="G185" s="6"/>
      <c r="H185" s="6"/>
      <c r="I185" s="6"/>
      <c r="J185" s="6"/>
      <c r="K185" s="6"/>
      <c r="Q185" s="6"/>
    </row>
    <row r="186" spans="1:17" ht="13.15">
      <c r="A186" s="31"/>
      <c r="B186" s="31"/>
      <c r="F186" s="6"/>
      <c r="G186" s="6"/>
      <c r="H186" s="6"/>
      <c r="I186" s="6"/>
      <c r="J186" s="6"/>
      <c r="K186" s="6"/>
      <c r="Q186" s="6"/>
    </row>
    <row r="187" spans="1:17" ht="13.15">
      <c r="A187" s="31"/>
      <c r="B187" s="31"/>
      <c r="F187" s="6"/>
      <c r="G187" s="6"/>
      <c r="H187" s="6"/>
      <c r="I187" s="6"/>
      <c r="J187" s="6"/>
      <c r="K187" s="6"/>
      <c r="Q187" s="6"/>
    </row>
    <row r="188" spans="1:17" ht="13.15">
      <c r="A188" s="31"/>
      <c r="B188" s="31"/>
      <c r="F188" s="6"/>
      <c r="G188" s="6"/>
      <c r="H188" s="6"/>
      <c r="I188" s="6"/>
      <c r="J188" s="6"/>
      <c r="K188" s="6"/>
      <c r="Q188" s="6"/>
    </row>
    <row r="189" spans="1:17" ht="13.15">
      <c r="A189" s="31"/>
      <c r="B189" s="31"/>
      <c r="F189" s="6"/>
      <c r="G189" s="6"/>
      <c r="H189" s="6"/>
      <c r="I189" s="6"/>
      <c r="J189" s="6"/>
      <c r="K189" s="6"/>
      <c r="Q189" s="6"/>
    </row>
    <row r="190" spans="1:17" ht="13.15">
      <c r="A190" s="31"/>
      <c r="B190" s="31"/>
      <c r="F190" s="6"/>
      <c r="G190" s="6"/>
      <c r="H190" s="6"/>
      <c r="I190" s="6"/>
      <c r="J190" s="6"/>
      <c r="K190" s="6"/>
      <c r="Q190" s="6"/>
    </row>
    <row r="191" spans="1:17" ht="13.15">
      <c r="A191" s="31"/>
      <c r="B191" s="31"/>
      <c r="F191" s="6"/>
      <c r="G191" s="6"/>
      <c r="H191" s="6"/>
      <c r="I191" s="6"/>
      <c r="J191" s="6"/>
      <c r="K191" s="6"/>
      <c r="Q191" s="6"/>
    </row>
    <row r="192" spans="1:17" ht="13.15">
      <c r="A192" s="31"/>
      <c r="B192" s="31"/>
      <c r="F192" s="6"/>
      <c r="G192" s="6"/>
      <c r="H192" s="6"/>
      <c r="I192" s="6"/>
      <c r="J192" s="6"/>
      <c r="K192" s="6"/>
      <c r="Q192" s="6"/>
    </row>
    <row r="193" spans="1:17" ht="13.15">
      <c r="A193" s="31"/>
      <c r="B193" s="31"/>
      <c r="F193" s="6"/>
      <c r="G193" s="6"/>
      <c r="H193" s="6"/>
      <c r="I193" s="6"/>
      <c r="J193" s="6"/>
      <c r="K193" s="6"/>
      <c r="Q193" s="6"/>
    </row>
    <row r="194" spans="1:17" ht="13.15">
      <c r="A194" s="31"/>
      <c r="B194" s="31"/>
      <c r="F194" s="6"/>
      <c r="G194" s="6"/>
      <c r="H194" s="6"/>
      <c r="I194" s="6"/>
      <c r="J194" s="6"/>
      <c r="K194" s="6"/>
      <c r="Q194" s="6"/>
    </row>
    <row r="195" spans="1:17" ht="13.15">
      <c r="A195" s="31"/>
      <c r="B195" s="31"/>
      <c r="F195" s="6"/>
      <c r="G195" s="6"/>
      <c r="H195" s="6"/>
      <c r="I195" s="6"/>
      <c r="J195" s="6"/>
      <c r="K195" s="6"/>
      <c r="Q195" s="6"/>
    </row>
    <row r="196" spans="1:17" ht="13.15">
      <c r="A196" s="31"/>
      <c r="B196" s="31"/>
      <c r="F196" s="6"/>
      <c r="G196" s="6"/>
      <c r="H196" s="6"/>
      <c r="I196" s="6"/>
      <c r="J196" s="6"/>
      <c r="K196" s="6"/>
      <c r="Q196" s="6"/>
    </row>
    <row r="197" spans="1:17" ht="13.15">
      <c r="A197" s="31"/>
      <c r="B197" s="31"/>
      <c r="F197" s="6"/>
      <c r="G197" s="6"/>
      <c r="H197" s="6"/>
      <c r="I197" s="6"/>
      <c r="J197" s="6"/>
      <c r="K197" s="6"/>
      <c r="Q197" s="6"/>
    </row>
    <row r="198" spans="1:17" ht="13.15">
      <c r="A198" s="31"/>
      <c r="B198" s="31"/>
      <c r="F198" s="6"/>
      <c r="G198" s="6"/>
      <c r="H198" s="6"/>
      <c r="I198" s="6"/>
      <c r="J198" s="6"/>
      <c r="K198" s="6"/>
      <c r="Q198" s="6"/>
    </row>
    <row r="199" spans="1:17" ht="13.15">
      <c r="A199" s="31"/>
      <c r="B199" s="31"/>
      <c r="F199" s="6"/>
      <c r="G199" s="6"/>
      <c r="H199" s="6"/>
      <c r="I199" s="6"/>
      <c r="J199" s="6"/>
      <c r="K199" s="6"/>
      <c r="Q199" s="6"/>
    </row>
    <row r="200" spans="1:17" ht="13.15">
      <c r="A200" s="31"/>
      <c r="B200" s="31"/>
      <c r="F200" s="6"/>
      <c r="G200" s="6"/>
      <c r="H200" s="6"/>
      <c r="I200" s="6"/>
      <c r="J200" s="6"/>
      <c r="K200" s="6"/>
      <c r="Q200" s="6"/>
    </row>
    <row r="201" spans="1:17" ht="13.15">
      <c r="A201" s="31"/>
      <c r="B201" s="31"/>
      <c r="F201" s="6"/>
      <c r="G201" s="6"/>
      <c r="H201" s="6"/>
      <c r="I201" s="6"/>
      <c r="J201" s="6"/>
      <c r="K201" s="6"/>
      <c r="Q201" s="6"/>
    </row>
    <row r="202" spans="1:17" ht="13.15">
      <c r="A202" s="31"/>
      <c r="B202" s="31"/>
      <c r="F202" s="6"/>
      <c r="G202" s="6"/>
      <c r="H202" s="6"/>
      <c r="I202" s="6"/>
      <c r="J202" s="6"/>
      <c r="K202" s="6"/>
      <c r="Q202" s="6"/>
    </row>
    <row r="203" spans="1:17" ht="13.15">
      <c r="A203" s="31"/>
      <c r="B203" s="31"/>
      <c r="F203" s="6"/>
      <c r="G203" s="6"/>
      <c r="H203" s="6"/>
      <c r="I203" s="6"/>
      <c r="J203" s="6"/>
      <c r="K203" s="6"/>
      <c r="Q203" s="6"/>
    </row>
    <row r="204" spans="1:17" ht="13.15">
      <c r="A204" s="31"/>
      <c r="B204" s="31"/>
      <c r="F204" s="6"/>
      <c r="G204" s="6"/>
      <c r="H204" s="6"/>
      <c r="I204" s="6"/>
      <c r="J204" s="6"/>
      <c r="K204" s="6"/>
      <c r="Q204" s="6"/>
    </row>
    <row r="205" spans="1:17" ht="13.15">
      <c r="A205" s="31"/>
      <c r="B205" s="31"/>
      <c r="F205" s="6"/>
      <c r="G205" s="6"/>
      <c r="H205" s="6"/>
      <c r="I205" s="6"/>
      <c r="J205" s="6"/>
      <c r="K205" s="6"/>
      <c r="Q205" s="6"/>
    </row>
    <row r="206" spans="1:17" ht="13.15">
      <c r="A206" s="31"/>
      <c r="B206" s="31"/>
      <c r="F206" s="6"/>
      <c r="G206" s="6"/>
      <c r="H206" s="6"/>
      <c r="I206" s="6"/>
      <c r="J206" s="6"/>
      <c r="K206" s="6"/>
      <c r="Q206" s="6"/>
    </row>
    <row r="207" spans="1:17" ht="13.15">
      <c r="A207" s="31"/>
      <c r="B207" s="31"/>
      <c r="F207" s="6"/>
      <c r="G207" s="6"/>
      <c r="H207" s="6"/>
      <c r="I207" s="6"/>
      <c r="J207" s="6"/>
      <c r="K207" s="6"/>
      <c r="Q207" s="6"/>
    </row>
    <row r="208" spans="1:17" ht="13.15">
      <c r="A208" s="31"/>
      <c r="B208" s="31"/>
      <c r="F208" s="6"/>
      <c r="G208" s="6"/>
      <c r="H208" s="6"/>
      <c r="I208" s="6"/>
      <c r="J208" s="6"/>
      <c r="K208" s="6"/>
      <c r="Q208" s="6"/>
    </row>
    <row r="209" spans="1:17" ht="13.15">
      <c r="A209" s="31"/>
      <c r="B209" s="31"/>
      <c r="F209" s="6"/>
      <c r="G209" s="6"/>
      <c r="H209" s="6"/>
      <c r="I209" s="6"/>
      <c r="J209" s="6"/>
      <c r="K209" s="6"/>
      <c r="Q209" s="6"/>
    </row>
    <row r="210" spans="1:17" ht="13.15">
      <c r="A210" s="31"/>
      <c r="B210" s="31"/>
      <c r="F210" s="6"/>
      <c r="G210" s="6"/>
      <c r="H210" s="6"/>
      <c r="I210" s="6"/>
      <c r="J210" s="6"/>
      <c r="K210" s="6"/>
      <c r="Q210" s="6"/>
    </row>
    <row r="211" spans="1:17" ht="13.15">
      <c r="A211" s="31"/>
      <c r="B211" s="31"/>
      <c r="F211" s="6"/>
      <c r="G211" s="6"/>
      <c r="H211" s="6"/>
      <c r="I211" s="6"/>
      <c r="J211" s="6"/>
      <c r="K211" s="6"/>
      <c r="Q211" s="6"/>
    </row>
    <row r="212" spans="1:17" ht="13.15">
      <c r="A212" s="31"/>
      <c r="B212" s="31"/>
      <c r="F212" s="6"/>
      <c r="G212" s="6"/>
      <c r="H212" s="6"/>
      <c r="I212" s="6"/>
      <c r="J212" s="6"/>
      <c r="K212" s="6"/>
      <c r="Q212" s="6"/>
    </row>
    <row r="213" spans="1:17" ht="13.15">
      <c r="A213" s="31"/>
      <c r="B213" s="31"/>
      <c r="F213" s="6"/>
      <c r="G213" s="6"/>
      <c r="H213" s="6"/>
      <c r="I213" s="6"/>
      <c r="J213" s="6"/>
      <c r="K213" s="6"/>
      <c r="Q213" s="6"/>
    </row>
    <row r="214" spans="1:17" ht="13.15">
      <c r="A214" s="31"/>
      <c r="B214" s="31"/>
      <c r="F214" s="6"/>
      <c r="G214" s="6"/>
      <c r="H214" s="6"/>
      <c r="I214" s="6"/>
      <c r="J214" s="6"/>
      <c r="K214" s="6"/>
      <c r="Q214" s="6"/>
    </row>
    <row r="215" spans="1:17" ht="13.15">
      <c r="A215" s="31"/>
      <c r="B215" s="31"/>
      <c r="F215" s="6"/>
      <c r="G215" s="6"/>
      <c r="H215" s="6"/>
      <c r="I215" s="6"/>
      <c r="J215" s="6"/>
      <c r="K215" s="6"/>
      <c r="Q215" s="6"/>
    </row>
    <row r="216" spans="1:17" ht="13.15">
      <c r="A216" s="31"/>
      <c r="B216" s="31"/>
      <c r="F216" s="6"/>
      <c r="G216" s="6"/>
      <c r="H216" s="6"/>
      <c r="I216" s="6"/>
      <c r="J216" s="6"/>
      <c r="K216" s="6"/>
      <c r="Q216" s="6"/>
    </row>
    <row r="217" spans="1:17" ht="13.15">
      <c r="A217" s="31"/>
      <c r="B217" s="31"/>
      <c r="F217" s="6"/>
      <c r="G217" s="6"/>
      <c r="H217" s="6"/>
      <c r="I217" s="6"/>
      <c r="J217" s="6"/>
      <c r="K217" s="6"/>
      <c r="Q217" s="6"/>
    </row>
    <row r="218" spans="1:17" ht="13.15">
      <c r="A218" s="31"/>
      <c r="B218" s="31"/>
      <c r="F218" s="6"/>
      <c r="G218" s="6"/>
      <c r="H218" s="6"/>
      <c r="I218" s="6"/>
      <c r="J218" s="6"/>
      <c r="K218" s="6"/>
      <c r="Q218" s="6"/>
    </row>
    <row r="219" spans="1:17" ht="13.15">
      <c r="A219" s="31"/>
      <c r="B219" s="31"/>
      <c r="F219" s="6"/>
      <c r="G219" s="6"/>
      <c r="H219" s="6"/>
      <c r="I219" s="6"/>
      <c r="J219" s="6"/>
      <c r="K219" s="6"/>
      <c r="Q219" s="6"/>
    </row>
    <row r="220" spans="1:17" ht="13.15">
      <c r="A220" s="31"/>
      <c r="B220" s="31"/>
      <c r="F220" s="6"/>
      <c r="G220" s="6"/>
      <c r="H220" s="6"/>
      <c r="I220" s="6"/>
      <c r="J220" s="6"/>
      <c r="K220" s="6"/>
      <c r="Q220" s="6"/>
    </row>
    <row r="221" spans="1:17" ht="13.15">
      <c r="A221" s="31"/>
      <c r="B221" s="31"/>
      <c r="F221" s="6"/>
      <c r="G221" s="6"/>
      <c r="H221" s="6"/>
      <c r="I221" s="6"/>
      <c r="J221" s="6"/>
      <c r="K221" s="6"/>
      <c r="Q221" s="6"/>
    </row>
    <row r="222" spans="1:17" ht="13.15">
      <c r="A222" s="31"/>
      <c r="B222" s="31"/>
      <c r="F222" s="6"/>
      <c r="G222" s="6"/>
      <c r="H222" s="6"/>
      <c r="I222" s="6"/>
      <c r="J222" s="6"/>
      <c r="K222" s="6"/>
      <c r="Q222" s="6"/>
    </row>
    <row r="223" spans="1:17" ht="13.15">
      <c r="A223" s="31"/>
      <c r="B223" s="31"/>
      <c r="F223" s="6"/>
      <c r="G223" s="6"/>
      <c r="H223" s="6"/>
      <c r="I223" s="6"/>
      <c r="J223" s="6"/>
      <c r="K223" s="6"/>
      <c r="Q223" s="6"/>
    </row>
    <row r="224" spans="1:17" ht="13.15">
      <c r="A224" s="31"/>
      <c r="B224" s="31"/>
      <c r="F224" s="6"/>
      <c r="G224" s="6"/>
      <c r="H224" s="6"/>
      <c r="I224" s="6"/>
      <c r="J224" s="6"/>
      <c r="K224" s="6"/>
      <c r="Q224" s="6"/>
    </row>
    <row r="225" spans="1:17" ht="13.15">
      <c r="A225" s="31"/>
      <c r="B225" s="31"/>
      <c r="F225" s="6"/>
      <c r="G225" s="6"/>
      <c r="H225" s="6"/>
      <c r="I225" s="6"/>
      <c r="J225" s="6"/>
      <c r="K225" s="6"/>
      <c r="Q225" s="6"/>
    </row>
    <row r="226" spans="1:17" ht="13.15">
      <c r="A226" s="31"/>
      <c r="B226" s="31"/>
      <c r="F226" s="6"/>
      <c r="G226" s="6"/>
      <c r="H226" s="6"/>
      <c r="I226" s="6"/>
      <c r="J226" s="6"/>
      <c r="K226" s="6"/>
      <c r="Q226" s="6"/>
    </row>
    <row r="227" spans="1:17" ht="13.15">
      <c r="A227" s="31"/>
      <c r="B227" s="31"/>
      <c r="F227" s="6"/>
      <c r="G227" s="6"/>
      <c r="H227" s="6"/>
      <c r="I227" s="6"/>
      <c r="J227" s="6"/>
      <c r="K227" s="6"/>
      <c r="Q227" s="6"/>
    </row>
    <row r="228" spans="1:17" ht="13.15">
      <c r="A228" s="31"/>
      <c r="B228" s="31"/>
      <c r="F228" s="6"/>
      <c r="G228" s="6"/>
      <c r="H228" s="6"/>
      <c r="I228" s="6"/>
      <c r="J228" s="6"/>
      <c r="K228" s="6"/>
      <c r="Q228" s="6"/>
    </row>
    <row r="229" spans="1:17" ht="13.15">
      <c r="A229" s="31"/>
      <c r="B229" s="31"/>
      <c r="F229" s="6"/>
      <c r="G229" s="6"/>
      <c r="H229" s="6"/>
      <c r="I229" s="6"/>
      <c r="J229" s="6"/>
      <c r="K229" s="6"/>
      <c r="Q229" s="6"/>
    </row>
    <row r="230" spans="1:17" ht="13.15">
      <c r="A230" s="31"/>
      <c r="B230" s="31"/>
      <c r="F230" s="6"/>
      <c r="G230" s="6"/>
      <c r="H230" s="6"/>
      <c r="I230" s="6"/>
      <c r="J230" s="6"/>
      <c r="K230" s="6"/>
      <c r="Q230" s="6"/>
    </row>
    <row r="231" spans="1:17" ht="13.15">
      <c r="A231" s="31"/>
      <c r="B231" s="31"/>
      <c r="F231" s="6"/>
      <c r="G231" s="6"/>
      <c r="H231" s="6"/>
      <c r="I231" s="6"/>
      <c r="J231" s="6"/>
      <c r="K231" s="6"/>
      <c r="Q231" s="6"/>
    </row>
    <row r="232" spans="1:17" ht="13.15">
      <c r="A232" s="31"/>
      <c r="B232" s="31"/>
      <c r="F232" s="6"/>
      <c r="G232" s="6"/>
      <c r="H232" s="6"/>
      <c r="I232" s="6"/>
      <c r="J232" s="6"/>
      <c r="K232" s="6"/>
      <c r="Q232" s="6"/>
    </row>
    <row r="233" spans="1:17" ht="13.15">
      <c r="A233" s="31"/>
      <c r="B233" s="31"/>
      <c r="F233" s="6"/>
      <c r="G233" s="6"/>
      <c r="H233" s="6"/>
      <c r="I233" s="6"/>
      <c r="J233" s="6"/>
      <c r="K233" s="6"/>
      <c r="Q233" s="6"/>
    </row>
    <row r="234" spans="1:17" ht="13.15">
      <c r="A234" s="31"/>
      <c r="B234" s="31"/>
      <c r="F234" s="6"/>
      <c r="G234" s="6"/>
      <c r="H234" s="6"/>
      <c r="I234" s="6"/>
      <c r="J234" s="6"/>
      <c r="K234" s="6"/>
      <c r="Q234" s="6"/>
    </row>
    <row r="235" spans="1:17" ht="13.15">
      <c r="A235" s="31"/>
      <c r="B235" s="31"/>
      <c r="F235" s="6"/>
      <c r="G235" s="6"/>
      <c r="H235" s="6"/>
      <c r="I235" s="6"/>
      <c r="J235" s="6"/>
      <c r="K235" s="6"/>
      <c r="Q235" s="6"/>
    </row>
    <row r="236" spans="1:17" ht="13.15">
      <c r="A236" s="31"/>
      <c r="B236" s="31"/>
      <c r="F236" s="6"/>
      <c r="G236" s="6"/>
      <c r="H236" s="6"/>
      <c r="I236" s="6"/>
      <c r="J236" s="6"/>
      <c r="K236" s="6"/>
      <c r="Q236" s="6"/>
    </row>
    <row r="237" spans="1:17" ht="13.15">
      <c r="A237" s="31"/>
      <c r="B237" s="31"/>
      <c r="F237" s="6"/>
      <c r="G237" s="6"/>
      <c r="H237" s="6"/>
      <c r="I237" s="6"/>
      <c r="J237" s="6"/>
      <c r="K237" s="6"/>
      <c r="Q237" s="6"/>
    </row>
    <row r="238" spans="1:17" ht="13.15">
      <c r="A238" s="31"/>
      <c r="B238" s="31"/>
      <c r="F238" s="6"/>
      <c r="G238" s="6"/>
      <c r="H238" s="6"/>
      <c r="I238" s="6"/>
      <c r="J238" s="6"/>
      <c r="K238" s="6"/>
      <c r="Q238" s="6"/>
    </row>
    <row r="239" spans="1:17" ht="13.15">
      <c r="A239" s="31"/>
      <c r="B239" s="31"/>
      <c r="F239" s="6"/>
      <c r="G239" s="6"/>
      <c r="H239" s="6"/>
      <c r="I239" s="6"/>
      <c r="J239" s="6"/>
      <c r="K239" s="6"/>
      <c r="Q239" s="6"/>
    </row>
    <row r="240" spans="1:17" ht="13.15">
      <c r="A240" s="31"/>
      <c r="B240" s="31"/>
      <c r="F240" s="6"/>
      <c r="G240" s="6"/>
      <c r="H240" s="6"/>
      <c r="I240" s="6"/>
      <c r="J240" s="6"/>
      <c r="K240" s="6"/>
      <c r="Q240" s="6"/>
    </row>
    <row r="241" spans="1:17" ht="13.15">
      <c r="A241" s="31"/>
      <c r="B241" s="31"/>
      <c r="F241" s="6"/>
      <c r="G241" s="6"/>
      <c r="H241" s="6"/>
      <c r="I241" s="6"/>
      <c r="J241" s="6"/>
      <c r="K241" s="6"/>
      <c r="Q241" s="6"/>
    </row>
    <row r="242" spans="1:17" ht="13.15">
      <c r="A242" s="31"/>
      <c r="B242" s="31"/>
      <c r="F242" s="6"/>
      <c r="G242" s="6"/>
      <c r="H242" s="6"/>
      <c r="I242" s="6"/>
      <c r="J242" s="6"/>
      <c r="K242" s="6"/>
      <c r="Q242" s="6"/>
    </row>
    <row r="243" spans="1:17" ht="13.15">
      <c r="A243" s="31"/>
      <c r="B243" s="31"/>
      <c r="F243" s="6"/>
      <c r="G243" s="6"/>
      <c r="H243" s="6"/>
      <c r="I243" s="6"/>
      <c r="J243" s="6"/>
      <c r="K243" s="6"/>
      <c r="Q243" s="6"/>
    </row>
    <row r="244" spans="1:17" ht="13.15">
      <c r="A244" s="31"/>
      <c r="B244" s="31"/>
      <c r="F244" s="6"/>
      <c r="G244" s="6"/>
      <c r="H244" s="6"/>
      <c r="I244" s="6"/>
      <c r="J244" s="6"/>
      <c r="K244" s="6"/>
      <c r="Q244" s="6"/>
    </row>
    <row r="245" spans="1:17" ht="13.15">
      <c r="A245" s="31"/>
      <c r="B245" s="31"/>
      <c r="F245" s="6"/>
      <c r="G245" s="6"/>
      <c r="H245" s="6"/>
      <c r="I245" s="6"/>
      <c r="J245" s="6"/>
      <c r="K245" s="6"/>
      <c r="Q245" s="6"/>
    </row>
    <row r="246" spans="1:17" ht="13.15">
      <c r="A246" s="31"/>
      <c r="B246" s="31"/>
      <c r="F246" s="6"/>
      <c r="G246" s="6"/>
      <c r="H246" s="6"/>
      <c r="I246" s="6"/>
      <c r="J246" s="6"/>
      <c r="K246" s="6"/>
      <c r="Q246" s="6"/>
    </row>
    <row r="247" spans="1:17" ht="13.15">
      <c r="A247" s="31"/>
      <c r="B247" s="31"/>
      <c r="F247" s="6"/>
      <c r="G247" s="6"/>
      <c r="H247" s="6"/>
      <c r="I247" s="6"/>
      <c r="J247" s="6"/>
      <c r="K247" s="6"/>
      <c r="Q247" s="6"/>
    </row>
    <row r="248" spans="1:17" ht="13.15">
      <c r="A248" s="31"/>
      <c r="B248" s="31"/>
      <c r="F248" s="6"/>
      <c r="G248" s="6"/>
      <c r="H248" s="6"/>
      <c r="I248" s="6"/>
      <c r="J248" s="6"/>
      <c r="K248" s="6"/>
      <c r="Q248" s="6"/>
    </row>
    <row r="249" spans="1:17" ht="13.15">
      <c r="A249" s="31"/>
      <c r="B249" s="31"/>
      <c r="F249" s="6"/>
      <c r="G249" s="6"/>
      <c r="H249" s="6"/>
      <c r="I249" s="6"/>
      <c r="J249" s="6"/>
      <c r="K249" s="6"/>
      <c r="Q249" s="6"/>
    </row>
    <row r="250" spans="1:17" ht="13.15">
      <c r="A250" s="31"/>
      <c r="B250" s="31"/>
      <c r="F250" s="6"/>
      <c r="G250" s="6"/>
      <c r="H250" s="6"/>
      <c r="I250" s="6"/>
      <c r="J250" s="6"/>
      <c r="K250" s="6"/>
      <c r="Q250" s="6"/>
    </row>
    <row r="251" spans="1:17" ht="13.15">
      <c r="A251" s="31"/>
      <c r="B251" s="31"/>
      <c r="F251" s="6"/>
      <c r="G251" s="6"/>
      <c r="H251" s="6"/>
      <c r="I251" s="6"/>
      <c r="J251" s="6"/>
      <c r="K251" s="6"/>
      <c r="Q251" s="6"/>
    </row>
    <row r="252" spans="1:17" ht="13.15">
      <c r="A252" s="31"/>
      <c r="B252" s="31"/>
      <c r="F252" s="6"/>
      <c r="G252" s="6"/>
      <c r="H252" s="6"/>
      <c r="I252" s="6"/>
      <c r="J252" s="6"/>
      <c r="K252" s="6"/>
      <c r="Q252" s="6"/>
    </row>
    <row r="253" spans="1:17" ht="13.15">
      <c r="A253" s="31"/>
      <c r="B253" s="31"/>
      <c r="F253" s="6"/>
      <c r="G253" s="6"/>
      <c r="H253" s="6"/>
      <c r="I253" s="6"/>
      <c r="J253" s="6"/>
      <c r="K253" s="6"/>
      <c r="Q253" s="6"/>
    </row>
    <row r="254" spans="1:17" ht="13.15">
      <c r="A254" s="31"/>
      <c r="B254" s="31"/>
      <c r="F254" s="6"/>
      <c r="G254" s="6"/>
      <c r="H254" s="6"/>
      <c r="I254" s="6"/>
      <c r="J254" s="6"/>
      <c r="K254" s="6"/>
      <c r="Q254" s="6"/>
    </row>
    <row r="255" spans="1:17" ht="13.15">
      <c r="A255" s="31"/>
      <c r="B255" s="31"/>
      <c r="F255" s="6"/>
      <c r="G255" s="6"/>
      <c r="H255" s="6"/>
      <c r="I255" s="6"/>
      <c r="J255" s="6"/>
      <c r="K255" s="6"/>
      <c r="Q255" s="6"/>
    </row>
    <row r="256" spans="1:17" ht="13.15">
      <c r="A256" s="31"/>
      <c r="B256" s="31"/>
      <c r="F256" s="6"/>
      <c r="G256" s="6"/>
      <c r="H256" s="6"/>
      <c r="I256" s="6"/>
      <c r="J256" s="6"/>
      <c r="K256" s="6"/>
      <c r="Q256" s="6"/>
    </row>
    <row r="257" spans="1:17" ht="13.15">
      <c r="A257" s="31"/>
      <c r="B257" s="31"/>
      <c r="F257" s="6"/>
      <c r="G257" s="6"/>
      <c r="H257" s="6"/>
      <c r="I257" s="6"/>
      <c r="J257" s="6"/>
      <c r="K257" s="6"/>
      <c r="Q257" s="6"/>
    </row>
    <row r="258" spans="1:17" ht="13.15">
      <c r="A258" s="31"/>
      <c r="B258" s="31"/>
      <c r="F258" s="6"/>
      <c r="G258" s="6"/>
      <c r="H258" s="6"/>
      <c r="I258" s="6"/>
      <c r="J258" s="6"/>
      <c r="K258" s="6"/>
      <c r="Q258" s="6"/>
    </row>
    <row r="259" spans="1:17" ht="13.15">
      <c r="A259" s="31"/>
      <c r="B259" s="31"/>
      <c r="F259" s="6"/>
      <c r="G259" s="6"/>
      <c r="H259" s="6"/>
      <c r="I259" s="6"/>
      <c r="J259" s="6"/>
      <c r="K259" s="6"/>
      <c r="Q259" s="6"/>
    </row>
    <row r="260" spans="1:17" ht="13.15">
      <c r="A260" s="31"/>
      <c r="B260" s="31"/>
      <c r="F260" s="6"/>
      <c r="G260" s="6"/>
      <c r="H260" s="6"/>
      <c r="I260" s="6"/>
      <c r="J260" s="6"/>
      <c r="K260" s="6"/>
      <c r="Q260" s="6"/>
    </row>
    <row r="261" spans="1:17" ht="13.15">
      <c r="A261" s="31"/>
      <c r="B261" s="31"/>
      <c r="F261" s="6"/>
      <c r="G261" s="6"/>
      <c r="H261" s="6"/>
      <c r="I261" s="6"/>
      <c r="J261" s="6"/>
      <c r="K261" s="6"/>
      <c r="Q261" s="6"/>
    </row>
    <row r="262" spans="1:17" ht="13.15">
      <c r="A262" s="31"/>
      <c r="B262" s="31"/>
      <c r="F262" s="6"/>
      <c r="G262" s="6"/>
      <c r="H262" s="6"/>
      <c r="I262" s="6"/>
      <c r="J262" s="6"/>
      <c r="K262" s="6"/>
      <c r="Q262" s="6"/>
    </row>
    <row r="263" spans="1:17" ht="13.15">
      <c r="A263" s="31"/>
      <c r="B263" s="31"/>
      <c r="F263" s="6"/>
      <c r="G263" s="6"/>
      <c r="H263" s="6"/>
      <c r="I263" s="6"/>
      <c r="J263" s="6"/>
      <c r="K263" s="6"/>
      <c r="Q263" s="6"/>
    </row>
    <row r="264" spans="1:17" ht="13.15">
      <c r="A264" s="31"/>
      <c r="B264" s="31"/>
      <c r="F264" s="6"/>
      <c r="G264" s="6"/>
      <c r="H264" s="6"/>
      <c r="I264" s="6"/>
      <c r="J264" s="6"/>
      <c r="K264" s="6"/>
      <c r="Q264" s="6"/>
    </row>
    <row r="265" spans="1:17" ht="13.15">
      <c r="A265" s="31"/>
      <c r="B265" s="31"/>
      <c r="F265" s="6"/>
      <c r="G265" s="6"/>
      <c r="H265" s="6"/>
      <c r="I265" s="6"/>
      <c r="J265" s="6"/>
      <c r="K265" s="6"/>
      <c r="Q265" s="6"/>
    </row>
    <row r="266" spans="1:17" ht="13.15">
      <c r="A266" s="31"/>
      <c r="B266" s="31"/>
      <c r="F266" s="6"/>
      <c r="G266" s="6"/>
      <c r="H266" s="6"/>
      <c r="I266" s="6"/>
      <c r="J266" s="6"/>
      <c r="K266" s="6"/>
      <c r="Q266" s="6"/>
    </row>
    <row r="267" spans="1:17" ht="13.15">
      <c r="A267" s="31"/>
      <c r="B267" s="31"/>
      <c r="F267" s="6"/>
      <c r="G267" s="6"/>
      <c r="H267" s="6"/>
      <c r="I267" s="6"/>
      <c r="J267" s="6"/>
      <c r="K267" s="6"/>
      <c r="Q267" s="6"/>
    </row>
    <row r="268" spans="1:17" ht="13.15">
      <c r="A268" s="31"/>
      <c r="B268" s="31"/>
      <c r="F268" s="6"/>
      <c r="G268" s="6"/>
      <c r="H268" s="6"/>
      <c r="I268" s="6"/>
      <c r="J268" s="6"/>
      <c r="K268" s="6"/>
      <c r="Q268" s="6"/>
    </row>
    <row r="269" spans="1:17" ht="13.15">
      <c r="A269" s="31"/>
      <c r="B269" s="31"/>
      <c r="F269" s="6"/>
      <c r="G269" s="6"/>
      <c r="H269" s="6"/>
      <c r="I269" s="6"/>
      <c r="J269" s="6"/>
      <c r="K269" s="6"/>
      <c r="Q269" s="6"/>
    </row>
    <row r="270" spans="1:17" ht="13.15">
      <c r="A270" s="31"/>
      <c r="B270" s="31"/>
      <c r="F270" s="6"/>
      <c r="G270" s="6"/>
      <c r="H270" s="6"/>
      <c r="I270" s="6"/>
      <c r="J270" s="6"/>
      <c r="K270" s="6"/>
      <c r="Q270" s="6"/>
    </row>
    <row r="271" spans="1:17" ht="13.15">
      <c r="A271" s="31"/>
      <c r="B271" s="31"/>
      <c r="F271" s="6"/>
      <c r="G271" s="6"/>
      <c r="H271" s="6"/>
      <c r="I271" s="6"/>
      <c r="J271" s="6"/>
      <c r="K271" s="6"/>
      <c r="Q271" s="6"/>
    </row>
    <row r="272" spans="1:17" ht="13.15">
      <c r="A272" s="31"/>
      <c r="B272" s="31"/>
      <c r="F272" s="6"/>
      <c r="G272" s="6"/>
      <c r="H272" s="6"/>
      <c r="I272" s="6"/>
      <c r="J272" s="6"/>
      <c r="K272" s="6"/>
      <c r="Q272" s="6"/>
    </row>
    <row r="273" spans="1:17" ht="13.15">
      <c r="A273" s="31"/>
      <c r="B273" s="31"/>
      <c r="F273" s="6"/>
      <c r="G273" s="6"/>
      <c r="H273" s="6"/>
      <c r="I273" s="6"/>
      <c r="J273" s="6"/>
      <c r="K273" s="6"/>
      <c r="Q273" s="6"/>
    </row>
    <row r="274" spans="1:17" ht="13.15">
      <c r="A274" s="31"/>
      <c r="B274" s="31"/>
      <c r="F274" s="6"/>
      <c r="G274" s="6"/>
      <c r="H274" s="6"/>
      <c r="I274" s="6"/>
      <c r="J274" s="6"/>
      <c r="K274" s="6"/>
      <c r="Q274" s="6"/>
    </row>
    <row r="275" spans="1:17" ht="13.15">
      <c r="A275" s="31"/>
      <c r="B275" s="31"/>
      <c r="F275" s="6"/>
      <c r="G275" s="6"/>
      <c r="H275" s="6"/>
      <c r="I275" s="6"/>
      <c r="J275" s="6"/>
      <c r="K275" s="6"/>
      <c r="Q275" s="6"/>
    </row>
    <row r="276" spans="1:17" ht="13.15">
      <c r="A276" s="31"/>
      <c r="B276" s="31"/>
      <c r="F276" s="6"/>
      <c r="G276" s="6"/>
      <c r="H276" s="6"/>
      <c r="I276" s="6"/>
      <c r="J276" s="6"/>
      <c r="K276" s="6"/>
      <c r="Q276" s="6"/>
    </row>
    <row r="277" spans="1:17" ht="13.15">
      <c r="A277" s="31"/>
      <c r="B277" s="31"/>
      <c r="F277" s="6"/>
      <c r="G277" s="6"/>
      <c r="H277" s="6"/>
      <c r="I277" s="6"/>
      <c r="J277" s="6"/>
      <c r="K277" s="6"/>
      <c r="Q277" s="6"/>
    </row>
    <row r="278" spans="1:17" ht="13.15">
      <c r="A278" s="31"/>
      <c r="B278" s="31"/>
      <c r="F278" s="6"/>
      <c r="G278" s="6"/>
      <c r="H278" s="6"/>
      <c r="I278" s="6"/>
      <c r="J278" s="6"/>
      <c r="K278" s="6"/>
      <c r="Q278" s="6"/>
    </row>
    <row r="279" spans="1:17" ht="13.15">
      <c r="A279" s="31"/>
      <c r="B279" s="31"/>
      <c r="F279" s="6"/>
      <c r="G279" s="6"/>
      <c r="H279" s="6"/>
      <c r="I279" s="6"/>
      <c r="J279" s="6"/>
      <c r="K279" s="6"/>
      <c r="Q279" s="6"/>
    </row>
    <row r="280" spans="1:17" ht="13.15">
      <c r="A280" s="31"/>
      <c r="B280" s="31"/>
      <c r="F280" s="6"/>
      <c r="G280" s="6"/>
      <c r="H280" s="6"/>
      <c r="I280" s="6"/>
      <c r="J280" s="6"/>
      <c r="K280" s="6"/>
      <c r="Q280" s="6"/>
    </row>
    <row r="281" spans="1:17" ht="13.15">
      <c r="A281" s="31"/>
      <c r="B281" s="31"/>
      <c r="F281" s="6"/>
      <c r="G281" s="6"/>
      <c r="H281" s="6"/>
      <c r="I281" s="6"/>
      <c r="J281" s="6"/>
      <c r="K281" s="6"/>
      <c r="Q281" s="6"/>
    </row>
    <row r="282" spans="1:17" ht="13.15">
      <c r="A282" s="31"/>
      <c r="B282" s="31"/>
      <c r="F282" s="6"/>
      <c r="G282" s="6"/>
      <c r="H282" s="6"/>
      <c r="I282" s="6"/>
      <c r="J282" s="6"/>
      <c r="K282" s="6"/>
      <c r="Q282" s="6"/>
    </row>
    <row r="283" spans="1:17" ht="13.15">
      <c r="A283" s="31"/>
      <c r="B283" s="31"/>
      <c r="F283" s="6"/>
      <c r="G283" s="6"/>
      <c r="H283" s="6"/>
      <c r="I283" s="6"/>
      <c r="J283" s="6"/>
      <c r="K283" s="6"/>
      <c r="Q283" s="6"/>
    </row>
    <row r="284" spans="1:17" ht="13.15">
      <c r="A284" s="31"/>
      <c r="B284" s="31"/>
      <c r="F284" s="6"/>
      <c r="G284" s="6"/>
      <c r="H284" s="6"/>
      <c r="I284" s="6"/>
      <c r="J284" s="6"/>
      <c r="K284" s="6"/>
      <c r="Q284" s="6"/>
    </row>
    <row r="285" spans="1:17" ht="13.15">
      <c r="A285" s="31"/>
      <c r="B285" s="31"/>
      <c r="F285" s="6"/>
      <c r="G285" s="6"/>
      <c r="H285" s="6"/>
      <c r="I285" s="6"/>
      <c r="J285" s="6"/>
      <c r="K285" s="6"/>
      <c r="Q285" s="6"/>
    </row>
    <row r="286" spans="1:17" ht="13.15">
      <c r="A286" s="31"/>
      <c r="B286" s="31"/>
      <c r="F286" s="6"/>
      <c r="G286" s="6"/>
      <c r="H286" s="6"/>
      <c r="I286" s="6"/>
      <c r="J286" s="6"/>
      <c r="K286" s="6"/>
      <c r="Q286" s="6"/>
    </row>
    <row r="287" spans="1:17" ht="13.15">
      <c r="A287" s="31"/>
      <c r="B287" s="31"/>
      <c r="F287" s="6"/>
      <c r="G287" s="6"/>
      <c r="H287" s="6"/>
      <c r="I287" s="6"/>
      <c r="J287" s="6"/>
      <c r="K287" s="6"/>
      <c r="Q287" s="6"/>
    </row>
    <row r="288" spans="1:17" ht="13.15">
      <c r="A288" s="31"/>
      <c r="B288" s="31"/>
      <c r="F288" s="6"/>
      <c r="G288" s="6"/>
      <c r="H288" s="6"/>
      <c r="I288" s="6"/>
      <c r="J288" s="6"/>
      <c r="K288" s="6"/>
      <c r="Q288" s="6"/>
    </row>
    <row r="289" spans="1:17" ht="13.15">
      <c r="A289" s="31"/>
      <c r="B289" s="31"/>
      <c r="F289" s="6"/>
      <c r="G289" s="6"/>
      <c r="H289" s="6"/>
      <c r="I289" s="6"/>
      <c r="J289" s="6"/>
      <c r="K289" s="6"/>
      <c r="Q289" s="6"/>
    </row>
    <row r="290" spans="1:17" ht="13.15">
      <c r="A290" s="31"/>
      <c r="B290" s="31"/>
      <c r="F290" s="6"/>
      <c r="G290" s="6"/>
      <c r="H290" s="6"/>
      <c r="I290" s="6"/>
      <c r="J290" s="6"/>
      <c r="K290" s="6"/>
      <c r="Q290" s="6"/>
    </row>
    <row r="291" spans="1:17" ht="13.15">
      <c r="A291" s="31"/>
      <c r="B291" s="31"/>
      <c r="F291" s="6"/>
      <c r="G291" s="6"/>
      <c r="H291" s="6"/>
      <c r="I291" s="6"/>
      <c r="J291" s="6"/>
      <c r="K291" s="6"/>
      <c r="Q291" s="6"/>
    </row>
    <row r="292" spans="1:17" ht="13.15">
      <c r="A292" s="31"/>
      <c r="B292" s="31"/>
      <c r="F292" s="6"/>
      <c r="G292" s="6"/>
      <c r="H292" s="6"/>
      <c r="I292" s="6"/>
      <c r="J292" s="6"/>
      <c r="K292" s="6"/>
      <c r="Q292" s="6"/>
    </row>
    <row r="293" spans="1:17" ht="13.15">
      <c r="A293" s="31"/>
      <c r="B293" s="31"/>
      <c r="F293" s="6"/>
      <c r="G293" s="6"/>
      <c r="H293" s="6"/>
      <c r="I293" s="6"/>
      <c r="J293" s="6"/>
      <c r="K293" s="6"/>
      <c r="Q293" s="6"/>
    </row>
    <row r="294" spans="1:17" ht="13.15">
      <c r="A294" s="31"/>
      <c r="B294" s="31"/>
      <c r="F294" s="6"/>
      <c r="G294" s="6"/>
      <c r="H294" s="6"/>
      <c r="I294" s="6"/>
      <c r="J294" s="6"/>
      <c r="K294" s="6"/>
      <c r="Q294" s="6"/>
    </row>
    <row r="295" spans="1:17" ht="13.15">
      <c r="A295" s="31"/>
      <c r="B295" s="31"/>
      <c r="F295" s="6"/>
      <c r="G295" s="6"/>
      <c r="H295" s="6"/>
      <c r="I295" s="6"/>
      <c r="J295" s="6"/>
      <c r="K295" s="6"/>
      <c r="Q295" s="6"/>
    </row>
    <row r="296" spans="1:17" ht="13.15">
      <c r="A296" s="31"/>
      <c r="B296" s="31"/>
      <c r="F296" s="6"/>
      <c r="G296" s="6"/>
      <c r="H296" s="6"/>
      <c r="I296" s="6"/>
      <c r="J296" s="6"/>
      <c r="K296" s="6"/>
      <c r="Q296" s="6"/>
    </row>
    <row r="297" spans="1:17" ht="13.15">
      <c r="A297" s="31"/>
      <c r="B297" s="31"/>
      <c r="F297" s="6"/>
      <c r="G297" s="6"/>
      <c r="H297" s="6"/>
      <c r="I297" s="6"/>
      <c r="J297" s="6"/>
      <c r="K297" s="6"/>
      <c r="Q297" s="6"/>
    </row>
    <row r="298" spans="1:17" ht="13.15">
      <c r="A298" s="31"/>
      <c r="B298" s="31"/>
      <c r="F298" s="6"/>
      <c r="G298" s="6"/>
      <c r="H298" s="6"/>
      <c r="I298" s="6"/>
      <c r="J298" s="6"/>
      <c r="K298" s="6"/>
      <c r="Q298" s="6"/>
    </row>
    <row r="299" spans="1:17" ht="13.15">
      <c r="A299" s="31"/>
      <c r="B299" s="31"/>
      <c r="F299" s="6"/>
      <c r="G299" s="6"/>
      <c r="H299" s="6"/>
      <c r="I299" s="6"/>
      <c r="J299" s="6"/>
      <c r="K299" s="6"/>
      <c r="Q299" s="6"/>
    </row>
    <row r="300" spans="1:17" ht="13.15">
      <c r="A300" s="31"/>
      <c r="B300" s="31"/>
      <c r="F300" s="6"/>
      <c r="G300" s="6"/>
      <c r="H300" s="6"/>
      <c r="I300" s="6"/>
      <c r="J300" s="6"/>
      <c r="K300" s="6"/>
      <c r="Q300" s="6"/>
    </row>
    <row r="301" spans="1:17" ht="13.15">
      <c r="A301" s="31"/>
      <c r="B301" s="31"/>
      <c r="F301" s="6"/>
      <c r="G301" s="6"/>
      <c r="H301" s="6"/>
      <c r="I301" s="6"/>
      <c r="J301" s="6"/>
      <c r="K301" s="6"/>
      <c r="Q301" s="6"/>
    </row>
    <row r="302" spans="1:17" ht="13.15">
      <c r="A302" s="31"/>
      <c r="B302" s="31"/>
      <c r="F302" s="6"/>
      <c r="G302" s="6"/>
      <c r="H302" s="6"/>
      <c r="I302" s="6"/>
      <c r="J302" s="6"/>
      <c r="K302" s="6"/>
      <c r="Q302" s="6"/>
    </row>
    <row r="303" spans="1:17" ht="13.15">
      <c r="A303" s="31"/>
      <c r="B303" s="31"/>
      <c r="F303" s="6"/>
      <c r="G303" s="6"/>
      <c r="H303" s="6"/>
      <c r="I303" s="6"/>
      <c r="J303" s="6"/>
      <c r="K303" s="6"/>
      <c r="Q303" s="6"/>
    </row>
    <row r="304" spans="1:17" ht="13.15">
      <c r="A304" s="31"/>
      <c r="B304" s="31"/>
      <c r="F304" s="6"/>
      <c r="G304" s="6"/>
      <c r="H304" s="6"/>
      <c r="I304" s="6"/>
      <c r="J304" s="6"/>
      <c r="K304" s="6"/>
      <c r="Q304" s="6"/>
    </row>
    <row r="305" spans="1:17" ht="13.15">
      <c r="A305" s="31"/>
      <c r="B305" s="31"/>
      <c r="F305" s="6"/>
      <c r="G305" s="6"/>
      <c r="H305" s="6"/>
      <c r="I305" s="6"/>
      <c r="J305" s="6"/>
      <c r="K305" s="6"/>
      <c r="Q305" s="6"/>
    </row>
    <row r="306" spans="1:17" ht="13.15">
      <c r="A306" s="31"/>
      <c r="B306" s="31"/>
      <c r="F306" s="6"/>
      <c r="G306" s="6"/>
      <c r="H306" s="6"/>
      <c r="I306" s="6"/>
      <c r="J306" s="6"/>
      <c r="K306" s="6"/>
      <c r="Q306" s="6"/>
    </row>
    <row r="307" spans="1:17" ht="13.15">
      <c r="A307" s="31"/>
      <c r="B307" s="31"/>
      <c r="F307" s="6"/>
      <c r="G307" s="6"/>
      <c r="H307" s="6"/>
      <c r="I307" s="6"/>
      <c r="J307" s="6"/>
      <c r="K307" s="6"/>
      <c r="Q307" s="6"/>
    </row>
    <row r="308" spans="1:17" ht="13.15">
      <c r="A308" s="31"/>
      <c r="B308" s="31"/>
      <c r="F308" s="6"/>
      <c r="G308" s="6"/>
      <c r="H308" s="6"/>
      <c r="I308" s="6"/>
      <c r="J308" s="6"/>
      <c r="K308" s="6"/>
      <c r="Q308" s="6"/>
    </row>
    <row r="309" spans="1:17" ht="13.15">
      <c r="A309" s="31"/>
      <c r="B309" s="31"/>
      <c r="F309" s="6"/>
      <c r="G309" s="6"/>
      <c r="H309" s="6"/>
      <c r="I309" s="6"/>
      <c r="J309" s="6"/>
      <c r="K309" s="6"/>
      <c r="Q309" s="6"/>
    </row>
    <row r="310" spans="1:17" ht="13.15">
      <c r="A310" s="31"/>
      <c r="B310" s="31"/>
      <c r="F310" s="6"/>
      <c r="G310" s="6"/>
      <c r="H310" s="6"/>
      <c r="I310" s="6"/>
      <c r="J310" s="6"/>
      <c r="K310" s="6"/>
      <c r="Q310" s="6"/>
    </row>
    <row r="311" spans="1:17" ht="13.15">
      <c r="A311" s="31"/>
      <c r="B311" s="31"/>
      <c r="F311" s="6"/>
      <c r="G311" s="6"/>
      <c r="H311" s="6"/>
      <c r="I311" s="6"/>
      <c r="J311" s="6"/>
      <c r="K311" s="6"/>
      <c r="Q311" s="6"/>
    </row>
    <row r="312" spans="1:17" ht="13.15">
      <c r="A312" s="31"/>
      <c r="B312" s="31"/>
      <c r="F312" s="6"/>
      <c r="G312" s="6"/>
      <c r="H312" s="6"/>
      <c r="I312" s="6"/>
      <c r="J312" s="6"/>
      <c r="K312" s="6"/>
      <c r="Q312" s="6"/>
    </row>
    <row r="313" spans="1:17" ht="13.15">
      <c r="A313" s="31"/>
      <c r="B313" s="31"/>
      <c r="F313" s="6"/>
      <c r="G313" s="6"/>
      <c r="H313" s="6"/>
      <c r="I313" s="6"/>
      <c r="J313" s="6"/>
      <c r="K313" s="6"/>
      <c r="Q313" s="6"/>
    </row>
    <row r="314" spans="1:17" ht="13.15">
      <c r="A314" s="31"/>
      <c r="B314" s="31"/>
      <c r="F314" s="6"/>
      <c r="G314" s="6"/>
      <c r="H314" s="6"/>
      <c r="I314" s="6"/>
      <c r="J314" s="6"/>
      <c r="K314" s="6"/>
      <c r="Q314" s="6"/>
    </row>
    <row r="315" spans="1:17" ht="13.15">
      <c r="A315" s="31"/>
      <c r="B315" s="31"/>
      <c r="F315" s="6"/>
      <c r="G315" s="6"/>
      <c r="H315" s="6"/>
      <c r="I315" s="6"/>
      <c r="J315" s="6"/>
      <c r="K315" s="6"/>
      <c r="Q315" s="6"/>
    </row>
    <row r="316" spans="1:17" ht="13.15">
      <c r="A316" s="31"/>
      <c r="B316" s="31"/>
      <c r="F316" s="6"/>
      <c r="G316" s="6"/>
      <c r="H316" s="6"/>
      <c r="I316" s="6"/>
      <c r="J316" s="6"/>
      <c r="K316" s="6"/>
      <c r="Q316" s="6"/>
    </row>
    <row r="317" spans="1:17" ht="13.15">
      <c r="A317" s="31"/>
      <c r="B317" s="31"/>
      <c r="F317" s="6"/>
      <c r="G317" s="6"/>
      <c r="H317" s="6"/>
      <c r="I317" s="6"/>
      <c r="J317" s="6"/>
      <c r="K317" s="6"/>
      <c r="Q317" s="6"/>
    </row>
    <row r="318" spans="1:17" ht="13.15">
      <c r="A318" s="31"/>
      <c r="B318" s="31"/>
      <c r="F318" s="6"/>
      <c r="G318" s="6"/>
      <c r="H318" s="6"/>
      <c r="I318" s="6"/>
      <c r="J318" s="6"/>
      <c r="K318" s="6"/>
      <c r="Q318" s="6"/>
    </row>
    <row r="319" spans="1:17" ht="13.15">
      <c r="A319" s="31"/>
      <c r="B319" s="31"/>
      <c r="F319" s="6"/>
      <c r="G319" s="6"/>
      <c r="H319" s="6"/>
      <c r="I319" s="6"/>
      <c r="J319" s="6"/>
      <c r="K319" s="6"/>
      <c r="Q319" s="6"/>
    </row>
    <row r="320" spans="1:17" ht="13.15">
      <c r="A320" s="31"/>
      <c r="B320" s="31"/>
      <c r="F320" s="6"/>
      <c r="G320" s="6"/>
      <c r="H320" s="6"/>
      <c r="I320" s="6"/>
      <c r="J320" s="6"/>
      <c r="K320" s="6"/>
      <c r="Q320" s="6"/>
    </row>
    <row r="321" spans="1:17" ht="13.15">
      <c r="A321" s="31"/>
      <c r="B321" s="31"/>
      <c r="F321" s="6"/>
      <c r="G321" s="6"/>
      <c r="H321" s="6"/>
      <c r="I321" s="6"/>
      <c r="J321" s="6"/>
      <c r="K321" s="6"/>
      <c r="Q321" s="6"/>
    </row>
    <row r="322" spans="1:17" ht="13.15">
      <c r="A322" s="31"/>
      <c r="B322" s="31"/>
      <c r="F322" s="6"/>
      <c r="G322" s="6"/>
      <c r="H322" s="6"/>
      <c r="I322" s="6"/>
      <c r="J322" s="6"/>
      <c r="K322" s="6"/>
      <c r="Q322" s="6"/>
    </row>
    <row r="323" spans="1:17" ht="13.15">
      <c r="A323" s="31"/>
      <c r="B323" s="31"/>
      <c r="F323" s="6"/>
      <c r="G323" s="6"/>
      <c r="H323" s="6"/>
      <c r="I323" s="6"/>
      <c r="J323" s="6"/>
      <c r="K323" s="6"/>
      <c r="Q323" s="6"/>
    </row>
    <row r="324" spans="1:17" ht="13.15">
      <c r="A324" s="31"/>
      <c r="B324" s="31"/>
      <c r="F324" s="6"/>
      <c r="G324" s="6"/>
      <c r="H324" s="6"/>
      <c r="I324" s="6"/>
      <c r="J324" s="6"/>
      <c r="K324" s="6"/>
      <c r="Q324" s="6"/>
    </row>
    <row r="325" spans="1:17" ht="13.15">
      <c r="A325" s="31"/>
      <c r="B325" s="31"/>
      <c r="F325" s="6"/>
      <c r="G325" s="6"/>
      <c r="H325" s="6"/>
      <c r="I325" s="6"/>
      <c r="J325" s="6"/>
      <c r="K325" s="6"/>
      <c r="Q325" s="6"/>
    </row>
    <row r="326" spans="1:17" ht="13.15">
      <c r="A326" s="31"/>
      <c r="B326" s="31"/>
      <c r="F326" s="6"/>
      <c r="G326" s="6"/>
      <c r="H326" s="6"/>
      <c r="I326" s="6"/>
      <c r="J326" s="6"/>
      <c r="K326" s="6"/>
      <c r="Q326" s="6"/>
    </row>
    <row r="327" spans="1:17" ht="13.15">
      <c r="A327" s="31"/>
      <c r="B327" s="31"/>
      <c r="F327" s="6"/>
      <c r="G327" s="6"/>
      <c r="H327" s="6"/>
      <c r="I327" s="6"/>
      <c r="J327" s="6"/>
      <c r="K327" s="6"/>
      <c r="Q327" s="6"/>
    </row>
    <row r="328" spans="1:17" ht="13.15">
      <c r="A328" s="31"/>
      <c r="B328" s="31"/>
      <c r="F328" s="6"/>
      <c r="G328" s="6"/>
      <c r="H328" s="6"/>
      <c r="I328" s="6"/>
      <c r="J328" s="6"/>
      <c r="K328" s="6"/>
      <c r="Q328" s="6"/>
    </row>
    <row r="329" spans="1:17" ht="13.15">
      <c r="A329" s="31"/>
      <c r="B329" s="31"/>
      <c r="F329" s="6"/>
      <c r="G329" s="6"/>
      <c r="H329" s="6"/>
      <c r="I329" s="6"/>
      <c r="J329" s="6"/>
      <c r="K329" s="6"/>
      <c r="Q329" s="6"/>
    </row>
    <row r="330" spans="1:17" ht="13.15">
      <c r="A330" s="31"/>
      <c r="B330" s="31"/>
      <c r="F330" s="6"/>
      <c r="G330" s="6"/>
      <c r="H330" s="6"/>
      <c r="I330" s="6"/>
      <c r="J330" s="6"/>
      <c r="K330" s="6"/>
      <c r="Q330" s="6"/>
    </row>
    <row r="331" spans="1:17" ht="13.15">
      <c r="A331" s="31"/>
      <c r="B331" s="31"/>
      <c r="F331" s="6"/>
      <c r="G331" s="6"/>
      <c r="H331" s="6"/>
      <c r="I331" s="6"/>
      <c r="J331" s="6"/>
      <c r="K331" s="6"/>
      <c r="Q331" s="6"/>
    </row>
    <row r="332" spans="1:17" ht="13.15">
      <c r="A332" s="31"/>
      <c r="B332" s="31"/>
      <c r="F332" s="6"/>
      <c r="G332" s="6"/>
      <c r="H332" s="6"/>
      <c r="I332" s="6"/>
      <c r="J332" s="6"/>
      <c r="K332" s="6"/>
      <c r="Q332" s="6"/>
    </row>
    <row r="333" spans="1:17" ht="13.15">
      <c r="A333" s="31"/>
      <c r="B333" s="31"/>
      <c r="F333" s="6"/>
      <c r="G333" s="6"/>
      <c r="H333" s="6"/>
      <c r="I333" s="6"/>
      <c r="J333" s="6"/>
      <c r="K333" s="6"/>
      <c r="Q333" s="6"/>
    </row>
    <row r="334" spans="1:17" ht="13.15">
      <c r="A334" s="31"/>
      <c r="B334" s="31"/>
      <c r="F334" s="6"/>
      <c r="G334" s="6"/>
      <c r="H334" s="6"/>
      <c r="I334" s="6"/>
      <c r="J334" s="6"/>
      <c r="K334" s="6"/>
      <c r="Q334" s="6"/>
    </row>
    <row r="335" spans="1:17" ht="13.15">
      <c r="A335" s="31"/>
      <c r="B335" s="31"/>
      <c r="F335" s="6"/>
      <c r="G335" s="6"/>
      <c r="H335" s="6"/>
      <c r="I335" s="6"/>
      <c r="J335" s="6"/>
      <c r="K335" s="6"/>
      <c r="Q335" s="6"/>
    </row>
    <row r="336" spans="1:17" ht="13.15">
      <c r="A336" s="31"/>
      <c r="B336" s="31"/>
      <c r="F336" s="6"/>
      <c r="G336" s="6"/>
      <c r="H336" s="6"/>
      <c r="I336" s="6"/>
      <c r="J336" s="6"/>
      <c r="K336" s="6"/>
      <c r="Q336" s="6"/>
    </row>
    <row r="337" spans="1:17" ht="13.15">
      <c r="A337" s="31"/>
      <c r="B337" s="31"/>
      <c r="F337" s="6"/>
      <c r="G337" s="6"/>
      <c r="H337" s="6"/>
      <c r="I337" s="6"/>
      <c r="J337" s="6"/>
      <c r="K337" s="6"/>
      <c r="Q337" s="6"/>
    </row>
    <row r="338" spans="1:17" ht="13.15">
      <c r="A338" s="31"/>
      <c r="B338" s="31"/>
      <c r="F338" s="6"/>
      <c r="G338" s="6"/>
      <c r="H338" s="6"/>
      <c r="I338" s="6"/>
      <c r="J338" s="6"/>
      <c r="K338" s="6"/>
      <c r="Q338" s="6"/>
    </row>
    <row r="339" spans="1:17" ht="13.15">
      <c r="A339" s="31"/>
      <c r="B339" s="31"/>
      <c r="F339" s="6"/>
      <c r="G339" s="6"/>
      <c r="H339" s="6"/>
      <c r="I339" s="6"/>
      <c r="J339" s="6"/>
      <c r="K339" s="6"/>
      <c r="Q339" s="6"/>
    </row>
    <row r="340" spans="1:17" ht="13.15">
      <c r="A340" s="31"/>
      <c r="B340" s="31"/>
      <c r="F340" s="6"/>
      <c r="G340" s="6"/>
      <c r="H340" s="6"/>
      <c r="I340" s="6"/>
      <c r="J340" s="6"/>
      <c r="K340" s="6"/>
      <c r="Q340" s="6"/>
    </row>
    <row r="341" spans="1:17" ht="13.15">
      <c r="A341" s="31"/>
      <c r="B341" s="31"/>
      <c r="F341" s="6"/>
      <c r="G341" s="6"/>
      <c r="H341" s="6"/>
      <c r="I341" s="6"/>
      <c r="J341" s="6"/>
      <c r="K341" s="6"/>
      <c r="Q341" s="6"/>
    </row>
    <row r="342" spans="1:17" ht="13.15">
      <c r="A342" s="31"/>
      <c r="B342" s="31"/>
      <c r="F342" s="6"/>
      <c r="G342" s="6"/>
      <c r="H342" s="6"/>
      <c r="I342" s="6"/>
      <c r="J342" s="6"/>
      <c r="K342" s="6"/>
      <c r="Q342" s="6"/>
    </row>
    <row r="343" spans="1:17" ht="13.15">
      <c r="A343" s="31"/>
      <c r="B343" s="31"/>
      <c r="F343" s="6"/>
      <c r="G343" s="6"/>
      <c r="H343" s="6"/>
      <c r="I343" s="6"/>
      <c r="J343" s="6"/>
      <c r="K343" s="6"/>
      <c r="Q343" s="6"/>
    </row>
    <row r="344" spans="1:17" ht="13.15">
      <c r="A344" s="31"/>
      <c r="B344" s="31"/>
      <c r="F344" s="6"/>
      <c r="G344" s="6"/>
      <c r="H344" s="6"/>
      <c r="I344" s="6"/>
      <c r="J344" s="6"/>
      <c r="K344" s="6"/>
      <c r="Q344" s="6"/>
    </row>
    <row r="345" spans="1:17" ht="13.15">
      <c r="A345" s="31"/>
      <c r="B345" s="31"/>
      <c r="F345" s="6"/>
      <c r="G345" s="6"/>
      <c r="H345" s="6"/>
      <c r="I345" s="6"/>
      <c r="J345" s="6"/>
      <c r="K345" s="6"/>
      <c r="Q345" s="6"/>
    </row>
    <row r="346" spans="1:17" ht="13.15">
      <c r="A346" s="31"/>
      <c r="B346" s="31"/>
      <c r="F346" s="6"/>
      <c r="G346" s="6"/>
      <c r="H346" s="6"/>
      <c r="I346" s="6"/>
      <c r="J346" s="6"/>
      <c r="K346" s="6"/>
      <c r="Q346" s="6"/>
    </row>
    <row r="347" spans="1:17" ht="13.15">
      <c r="A347" s="31"/>
      <c r="B347" s="31"/>
      <c r="F347" s="6"/>
      <c r="G347" s="6"/>
      <c r="H347" s="6"/>
      <c r="I347" s="6"/>
      <c r="J347" s="6"/>
      <c r="K347" s="6"/>
      <c r="Q347" s="6"/>
    </row>
    <row r="348" spans="1:17" ht="13.15">
      <c r="A348" s="31"/>
      <c r="B348" s="31"/>
      <c r="F348" s="6"/>
      <c r="G348" s="6"/>
      <c r="H348" s="6"/>
      <c r="I348" s="6"/>
      <c r="J348" s="6"/>
      <c r="K348" s="6"/>
      <c r="Q348" s="6"/>
    </row>
    <row r="349" spans="1:17" ht="13.15">
      <c r="A349" s="31"/>
      <c r="B349" s="31"/>
      <c r="F349" s="6"/>
      <c r="G349" s="6"/>
      <c r="H349" s="6"/>
      <c r="I349" s="6"/>
      <c r="J349" s="6"/>
      <c r="K349" s="6"/>
      <c r="Q349" s="6"/>
    </row>
    <row r="350" spans="1:17" ht="13.15">
      <c r="A350" s="31"/>
      <c r="B350" s="31"/>
      <c r="F350" s="6"/>
      <c r="G350" s="6"/>
      <c r="H350" s="6"/>
      <c r="I350" s="6"/>
      <c r="J350" s="6"/>
      <c r="K350" s="6"/>
      <c r="Q350" s="6"/>
    </row>
    <row r="351" spans="1:17" ht="13.15">
      <c r="A351" s="31"/>
      <c r="B351" s="31"/>
      <c r="F351" s="6"/>
      <c r="G351" s="6"/>
      <c r="H351" s="6"/>
      <c r="I351" s="6"/>
      <c r="J351" s="6"/>
      <c r="K351" s="6"/>
      <c r="Q351" s="6"/>
    </row>
    <row r="352" spans="1:17" ht="13.15">
      <c r="A352" s="31"/>
      <c r="B352" s="31"/>
      <c r="F352" s="6"/>
      <c r="G352" s="6"/>
      <c r="H352" s="6"/>
      <c r="I352" s="6"/>
      <c r="J352" s="6"/>
      <c r="K352" s="6"/>
      <c r="Q352" s="6"/>
    </row>
    <row r="353" spans="1:17" ht="13.15">
      <c r="A353" s="31"/>
      <c r="B353" s="31"/>
      <c r="F353" s="6"/>
      <c r="G353" s="6"/>
      <c r="H353" s="6"/>
      <c r="I353" s="6"/>
      <c r="J353" s="6"/>
      <c r="K353" s="6"/>
      <c r="Q353" s="6"/>
    </row>
    <row r="354" spans="1:17" ht="13.15">
      <c r="A354" s="31"/>
      <c r="B354" s="31"/>
      <c r="F354" s="6"/>
      <c r="G354" s="6"/>
      <c r="H354" s="6"/>
      <c r="I354" s="6"/>
      <c r="J354" s="6"/>
      <c r="K354" s="6"/>
      <c r="Q354" s="6"/>
    </row>
    <row r="355" spans="1:17" ht="13.15">
      <c r="A355" s="31"/>
      <c r="B355" s="31"/>
      <c r="F355" s="6"/>
      <c r="G355" s="6"/>
      <c r="H355" s="6"/>
      <c r="I355" s="6"/>
      <c r="J355" s="6"/>
      <c r="K355" s="6"/>
      <c r="Q355" s="6"/>
    </row>
    <row r="356" spans="1:17" ht="13.15">
      <c r="A356" s="31"/>
      <c r="B356" s="31"/>
      <c r="F356" s="6"/>
      <c r="G356" s="6"/>
      <c r="H356" s="6"/>
      <c r="I356" s="6"/>
      <c r="J356" s="6"/>
      <c r="K356" s="6"/>
      <c r="Q356" s="6"/>
    </row>
    <row r="357" spans="1:17" ht="13.15">
      <c r="A357" s="31"/>
      <c r="B357" s="31"/>
      <c r="F357" s="6"/>
      <c r="G357" s="6"/>
      <c r="H357" s="6"/>
      <c r="I357" s="6"/>
      <c r="J357" s="6"/>
      <c r="K357" s="6"/>
      <c r="Q357" s="6"/>
    </row>
    <row r="358" spans="1:17" ht="13.15">
      <c r="A358" s="31"/>
      <c r="B358" s="31"/>
      <c r="F358" s="6"/>
      <c r="G358" s="6"/>
      <c r="H358" s="6"/>
      <c r="I358" s="6"/>
      <c r="J358" s="6"/>
      <c r="K358" s="6"/>
      <c r="Q358" s="6"/>
    </row>
    <row r="359" spans="1:17" ht="13.15">
      <c r="A359" s="31"/>
      <c r="B359" s="31"/>
      <c r="F359" s="6"/>
      <c r="G359" s="6"/>
      <c r="H359" s="6"/>
      <c r="I359" s="6"/>
      <c r="J359" s="6"/>
      <c r="K359" s="6"/>
      <c r="Q359" s="6"/>
    </row>
    <row r="360" spans="1:17" ht="13.15">
      <c r="A360" s="31"/>
      <c r="B360" s="31"/>
      <c r="F360" s="6"/>
      <c r="G360" s="6"/>
      <c r="H360" s="6"/>
      <c r="I360" s="6"/>
      <c r="J360" s="6"/>
      <c r="K360" s="6"/>
      <c r="Q360" s="6"/>
    </row>
    <row r="361" spans="1:17" ht="13.15">
      <c r="A361" s="31"/>
      <c r="B361" s="31"/>
      <c r="F361" s="6"/>
      <c r="G361" s="6"/>
      <c r="H361" s="6"/>
      <c r="I361" s="6"/>
      <c r="J361" s="6"/>
      <c r="K361" s="6"/>
      <c r="Q361" s="6"/>
    </row>
    <row r="362" spans="1:17" ht="13.15">
      <c r="A362" s="31"/>
      <c r="B362" s="31"/>
      <c r="F362" s="6"/>
      <c r="G362" s="6"/>
      <c r="H362" s="6"/>
      <c r="I362" s="6"/>
      <c r="J362" s="6"/>
      <c r="K362" s="6"/>
      <c r="Q362" s="6"/>
    </row>
    <row r="363" spans="1:17" ht="13.15">
      <c r="A363" s="31"/>
      <c r="B363" s="31"/>
      <c r="F363" s="6"/>
      <c r="G363" s="6"/>
      <c r="H363" s="6"/>
      <c r="I363" s="6"/>
      <c r="J363" s="6"/>
      <c r="K363" s="6"/>
      <c r="Q363" s="6"/>
    </row>
    <row r="364" spans="1:17" ht="13.15">
      <c r="A364" s="31"/>
      <c r="B364" s="31"/>
      <c r="F364" s="6"/>
      <c r="G364" s="6"/>
      <c r="H364" s="6"/>
      <c r="I364" s="6"/>
      <c r="J364" s="6"/>
      <c r="K364" s="6"/>
      <c r="Q364" s="6"/>
    </row>
    <row r="365" spans="1:17" ht="13.15">
      <c r="A365" s="31"/>
      <c r="B365" s="31"/>
      <c r="F365" s="6"/>
      <c r="G365" s="6"/>
      <c r="H365" s="6"/>
      <c r="I365" s="6"/>
      <c r="J365" s="6"/>
      <c r="K365" s="6"/>
      <c r="Q365" s="6"/>
    </row>
    <row r="366" spans="1:17" ht="13.15">
      <c r="A366" s="31"/>
      <c r="B366" s="31"/>
      <c r="F366" s="6"/>
      <c r="G366" s="6"/>
      <c r="H366" s="6"/>
      <c r="I366" s="6"/>
      <c r="J366" s="6"/>
      <c r="K366" s="6"/>
      <c r="Q366" s="6"/>
    </row>
    <row r="367" spans="1:17" ht="13.15">
      <c r="A367" s="31"/>
      <c r="B367" s="31"/>
      <c r="F367" s="6"/>
      <c r="G367" s="6"/>
      <c r="H367" s="6"/>
      <c r="I367" s="6"/>
      <c r="J367" s="6"/>
      <c r="K367" s="6"/>
      <c r="Q367" s="6"/>
    </row>
    <row r="368" spans="1:17" ht="13.15">
      <c r="A368" s="31"/>
      <c r="B368" s="31"/>
      <c r="F368" s="6"/>
      <c r="G368" s="6"/>
      <c r="H368" s="6"/>
      <c r="I368" s="6"/>
      <c r="J368" s="6"/>
      <c r="K368" s="6"/>
      <c r="Q368" s="6"/>
    </row>
    <row r="369" spans="1:17" ht="13.15">
      <c r="A369" s="31"/>
      <c r="B369" s="31"/>
      <c r="F369" s="6"/>
      <c r="G369" s="6"/>
      <c r="H369" s="6"/>
      <c r="I369" s="6"/>
      <c r="J369" s="6"/>
      <c r="K369" s="6"/>
      <c r="Q369" s="6"/>
    </row>
    <row r="370" spans="1:17" ht="13.15">
      <c r="A370" s="31"/>
      <c r="B370" s="31"/>
      <c r="F370" s="6"/>
      <c r="G370" s="6"/>
      <c r="H370" s="6"/>
      <c r="I370" s="6"/>
      <c r="J370" s="6"/>
      <c r="K370" s="6"/>
      <c r="Q370" s="6"/>
    </row>
    <row r="371" spans="1:17" ht="13.15">
      <c r="A371" s="31"/>
      <c r="B371" s="31"/>
      <c r="F371" s="6"/>
      <c r="G371" s="6"/>
      <c r="H371" s="6"/>
      <c r="I371" s="6"/>
      <c r="J371" s="6"/>
      <c r="K371" s="6"/>
      <c r="Q371" s="6"/>
    </row>
    <row r="372" spans="1:17" ht="13.15">
      <c r="A372" s="31"/>
      <c r="B372" s="31"/>
      <c r="F372" s="6"/>
      <c r="G372" s="6"/>
      <c r="H372" s="6"/>
      <c r="I372" s="6"/>
      <c r="J372" s="6"/>
      <c r="K372" s="6"/>
      <c r="Q372" s="6"/>
    </row>
    <row r="373" spans="1:17" ht="13.15">
      <c r="A373" s="31"/>
      <c r="B373" s="31"/>
      <c r="F373" s="6"/>
      <c r="G373" s="6"/>
      <c r="H373" s="6"/>
      <c r="I373" s="6"/>
      <c r="J373" s="6"/>
      <c r="K373" s="6"/>
      <c r="Q373" s="6"/>
    </row>
    <row r="374" spans="1:17" ht="13.15">
      <c r="A374" s="31"/>
      <c r="B374" s="31"/>
      <c r="F374" s="6"/>
      <c r="G374" s="6"/>
      <c r="H374" s="6"/>
      <c r="I374" s="6"/>
      <c r="J374" s="6"/>
      <c r="K374" s="6"/>
      <c r="Q374" s="6"/>
    </row>
    <row r="375" spans="1:17" ht="13.15">
      <c r="A375" s="31"/>
      <c r="B375" s="31"/>
      <c r="F375" s="6"/>
      <c r="G375" s="6"/>
      <c r="H375" s="6"/>
      <c r="I375" s="6"/>
      <c r="J375" s="6"/>
      <c r="K375" s="6"/>
      <c r="Q375" s="6"/>
    </row>
    <row r="376" spans="1:17" ht="13.15">
      <c r="A376" s="31"/>
      <c r="B376" s="31"/>
      <c r="F376" s="6"/>
      <c r="G376" s="6"/>
      <c r="H376" s="6"/>
      <c r="I376" s="6"/>
      <c r="J376" s="6"/>
      <c r="K376" s="6"/>
      <c r="Q376" s="6"/>
    </row>
    <row r="377" spans="1:17" ht="13.15">
      <c r="A377" s="31"/>
      <c r="B377" s="31"/>
      <c r="F377" s="6"/>
      <c r="G377" s="6"/>
      <c r="H377" s="6"/>
      <c r="I377" s="6"/>
      <c r="J377" s="6"/>
      <c r="K377" s="6"/>
      <c r="Q377" s="6"/>
    </row>
    <row r="378" spans="1:17" ht="13.15">
      <c r="A378" s="31"/>
      <c r="B378" s="31"/>
      <c r="F378" s="6"/>
      <c r="G378" s="6"/>
      <c r="H378" s="6"/>
      <c r="I378" s="6"/>
      <c r="J378" s="6"/>
      <c r="K378" s="6"/>
      <c r="Q378" s="6"/>
    </row>
    <row r="379" spans="1:17" ht="13.15">
      <c r="A379" s="31"/>
      <c r="B379" s="31"/>
      <c r="F379" s="6"/>
      <c r="G379" s="6"/>
      <c r="H379" s="6"/>
      <c r="I379" s="6"/>
      <c r="J379" s="6"/>
      <c r="K379" s="6"/>
      <c r="Q379" s="6"/>
    </row>
    <row r="380" spans="1:17" ht="13.15">
      <c r="A380" s="31"/>
      <c r="B380" s="31"/>
      <c r="F380" s="6"/>
      <c r="G380" s="6"/>
      <c r="H380" s="6"/>
      <c r="I380" s="6"/>
      <c r="J380" s="6"/>
      <c r="K380" s="6"/>
      <c r="Q380" s="6"/>
    </row>
    <row r="381" spans="1:17" ht="13.15">
      <c r="A381" s="31"/>
      <c r="B381" s="31"/>
      <c r="F381" s="6"/>
      <c r="G381" s="6"/>
      <c r="H381" s="6"/>
      <c r="I381" s="6"/>
      <c r="J381" s="6"/>
      <c r="K381" s="6"/>
      <c r="Q381" s="6"/>
    </row>
    <row r="382" spans="1:17" ht="13.15">
      <c r="A382" s="31"/>
      <c r="B382" s="31"/>
      <c r="F382" s="6"/>
      <c r="G382" s="6"/>
      <c r="H382" s="6"/>
      <c r="I382" s="6"/>
      <c r="J382" s="6"/>
      <c r="K382" s="6"/>
      <c r="Q382" s="6"/>
    </row>
    <row r="383" spans="1:17" ht="13.15">
      <c r="A383" s="31"/>
      <c r="B383" s="31"/>
      <c r="F383" s="6"/>
      <c r="G383" s="6"/>
      <c r="H383" s="6"/>
      <c r="I383" s="6"/>
      <c r="J383" s="6"/>
      <c r="K383" s="6"/>
      <c r="Q383" s="6"/>
    </row>
    <row r="384" spans="1:17" ht="13.15">
      <c r="A384" s="31"/>
      <c r="B384" s="31"/>
      <c r="F384" s="6"/>
      <c r="G384" s="6"/>
      <c r="H384" s="6"/>
      <c r="I384" s="6"/>
      <c r="J384" s="6"/>
      <c r="K384" s="6"/>
      <c r="Q384" s="6"/>
    </row>
    <row r="385" spans="1:17" ht="13.15">
      <c r="A385" s="31"/>
      <c r="B385" s="31"/>
      <c r="F385" s="6"/>
      <c r="G385" s="6"/>
      <c r="H385" s="6"/>
      <c r="I385" s="6"/>
      <c r="J385" s="6"/>
      <c r="K385" s="6"/>
      <c r="Q385" s="6"/>
    </row>
    <row r="386" spans="1:17" ht="13.15">
      <c r="A386" s="31"/>
      <c r="B386" s="31"/>
      <c r="F386" s="6"/>
      <c r="G386" s="6"/>
      <c r="H386" s="6"/>
      <c r="I386" s="6"/>
      <c r="J386" s="6"/>
      <c r="K386" s="6"/>
      <c r="Q386" s="6"/>
    </row>
    <row r="387" spans="1:17" ht="13.15">
      <c r="A387" s="31"/>
      <c r="B387" s="31"/>
      <c r="F387" s="6"/>
      <c r="G387" s="6"/>
      <c r="H387" s="6"/>
      <c r="I387" s="6"/>
      <c r="J387" s="6"/>
      <c r="K387" s="6"/>
      <c r="Q387" s="6"/>
    </row>
    <row r="388" spans="1:17" ht="13.15">
      <c r="A388" s="31"/>
      <c r="B388" s="31"/>
      <c r="F388" s="6"/>
      <c r="G388" s="6"/>
      <c r="H388" s="6"/>
      <c r="I388" s="6"/>
      <c r="J388" s="6"/>
      <c r="K388" s="6"/>
      <c r="Q388" s="6"/>
    </row>
    <row r="389" spans="1:17" ht="13.15">
      <c r="A389" s="31"/>
      <c r="B389" s="31"/>
      <c r="F389" s="6"/>
      <c r="G389" s="6"/>
      <c r="H389" s="6"/>
      <c r="I389" s="6"/>
      <c r="J389" s="6"/>
      <c r="K389" s="6"/>
      <c r="Q389" s="6"/>
    </row>
    <row r="390" spans="1:17" ht="13.15">
      <c r="A390" s="31"/>
      <c r="B390" s="31"/>
      <c r="F390" s="6"/>
      <c r="G390" s="6"/>
      <c r="H390" s="6"/>
      <c r="I390" s="6"/>
      <c r="J390" s="6"/>
      <c r="K390" s="6"/>
      <c r="Q390" s="6"/>
    </row>
    <row r="391" spans="1:17" ht="13.15">
      <c r="A391" s="31"/>
      <c r="B391" s="31"/>
      <c r="F391" s="6"/>
      <c r="G391" s="6"/>
      <c r="H391" s="6"/>
      <c r="I391" s="6"/>
      <c r="J391" s="6"/>
      <c r="K391" s="6"/>
      <c r="Q391" s="6"/>
    </row>
    <row r="392" spans="1:17" ht="13.15">
      <c r="A392" s="31"/>
      <c r="B392" s="31"/>
      <c r="F392" s="6"/>
      <c r="G392" s="6"/>
      <c r="H392" s="6"/>
      <c r="I392" s="6"/>
      <c r="J392" s="6"/>
      <c r="K392" s="6"/>
      <c r="Q392" s="6"/>
    </row>
    <row r="393" spans="1:17" ht="13.15">
      <c r="A393" s="31"/>
      <c r="B393" s="31"/>
      <c r="F393" s="6"/>
      <c r="G393" s="6"/>
      <c r="H393" s="6"/>
      <c r="I393" s="6"/>
      <c r="J393" s="6"/>
      <c r="K393" s="6"/>
      <c r="Q393" s="6"/>
    </row>
    <row r="394" spans="1:17" ht="13.15">
      <c r="A394" s="31"/>
      <c r="B394" s="31"/>
      <c r="F394" s="6"/>
      <c r="G394" s="6"/>
      <c r="H394" s="6"/>
      <c r="I394" s="6"/>
      <c r="J394" s="6"/>
      <c r="K394" s="6"/>
      <c r="Q394" s="6"/>
    </row>
    <row r="395" spans="1:17" ht="13.15">
      <c r="A395" s="31"/>
      <c r="B395" s="31"/>
      <c r="F395" s="6"/>
      <c r="G395" s="6"/>
      <c r="H395" s="6"/>
      <c r="I395" s="6"/>
      <c r="J395" s="6"/>
      <c r="K395" s="6"/>
      <c r="Q395" s="6"/>
    </row>
    <row r="396" spans="1:17" ht="13.15">
      <c r="A396" s="31"/>
      <c r="B396" s="31"/>
      <c r="F396" s="6"/>
      <c r="G396" s="6"/>
      <c r="H396" s="6"/>
      <c r="I396" s="6"/>
      <c r="J396" s="6"/>
      <c r="K396" s="6"/>
      <c r="Q396" s="6"/>
    </row>
    <row r="397" spans="1:17" ht="13.15">
      <c r="A397" s="31"/>
      <c r="B397" s="31"/>
      <c r="F397" s="6"/>
      <c r="G397" s="6"/>
      <c r="H397" s="6"/>
      <c r="I397" s="6"/>
      <c r="J397" s="6"/>
      <c r="K397" s="6"/>
      <c r="Q397" s="6"/>
    </row>
    <row r="398" spans="1:17" ht="13.15">
      <c r="A398" s="31"/>
      <c r="B398" s="31"/>
      <c r="F398" s="6"/>
      <c r="G398" s="6"/>
      <c r="H398" s="6"/>
      <c r="I398" s="6"/>
      <c r="J398" s="6"/>
      <c r="K398" s="6"/>
      <c r="Q398" s="6"/>
    </row>
    <row r="399" spans="1:17" ht="13.15">
      <c r="A399" s="31"/>
      <c r="B399" s="31"/>
      <c r="F399" s="6"/>
      <c r="G399" s="6"/>
      <c r="H399" s="6"/>
      <c r="I399" s="6"/>
      <c r="J399" s="6"/>
      <c r="K399" s="6"/>
      <c r="Q399" s="6"/>
    </row>
    <row r="400" spans="1:17" ht="13.15">
      <c r="A400" s="31"/>
      <c r="B400" s="31"/>
      <c r="F400" s="6"/>
      <c r="G400" s="6"/>
      <c r="H400" s="6"/>
      <c r="I400" s="6"/>
      <c r="J400" s="6"/>
      <c r="K400" s="6"/>
      <c r="Q400" s="6"/>
    </row>
    <row r="401" spans="1:17" ht="13.15">
      <c r="A401" s="31"/>
      <c r="B401" s="31"/>
      <c r="F401" s="6"/>
      <c r="G401" s="6"/>
      <c r="H401" s="6"/>
      <c r="I401" s="6"/>
      <c r="J401" s="6"/>
      <c r="K401" s="6"/>
      <c r="Q401" s="6"/>
    </row>
    <row r="402" spans="1:17" ht="13.15">
      <c r="A402" s="31"/>
      <c r="B402" s="31"/>
      <c r="F402" s="6"/>
      <c r="G402" s="6"/>
      <c r="H402" s="6"/>
      <c r="I402" s="6"/>
      <c r="J402" s="6"/>
      <c r="K402" s="6"/>
      <c r="Q402" s="6"/>
    </row>
    <row r="403" spans="1:17" ht="13.15">
      <c r="A403" s="31"/>
      <c r="B403" s="31"/>
      <c r="F403" s="6"/>
      <c r="G403" s="6"/>
      <c r="H403" s="6"/>
      <c r="I403" s="6"/>
      <c r="J403" s="6"/>
      <c r="K403" s="6"/>
      <c r="Q403" s="6"/>
    </row>
    <row r="404" spans="1:17" ht="13.15">
      <c r="A404" s="31"/>
      <c r="B404" s="31"/>
      <c r="F404" s="6"/>
      <c r="G404" s="6"/>
      <c r="H404" s="6"/>
      <c r="I404" s="6"/>
      <c r="J404" s="6"/>
      <c r="K404" s="6"/>
      <c r="Q404" s="6"/>
    </row>
    <row r="405" spans="1:17" ht="13.15">
      <c r="A405" s="31"/>
      <c r="B405" s="31"/>
      <c r="F405" s="6"/>
      <c r="G405" s="6"/>
      <c r="H405" s="6"/>
      <c r="I405" s="6"/>
      <c r="J405" s="6"/>
      <c r="K405" s="6"/>
      <c r="Q405" s="6"/>
    </row>
    <row r="406" spans="1:17" ht="13.15">
      <c r="A406" s="31"/>
      <c r="B406" s="31"/>
      <c r="F406" s="6"/>
      <c r="G406" s="6"/>
      <c r="H406" s="6"/>
      <c r="I406" s="6"/>
      <c r="J406" s="6"/>
      <c r="K406" s="6"/>
      <c r="Q406" s="6"/>
    </row>
    <row r="407" spans="1:17" ht="13.15">
      <c r="A407" s="31"/>
      <c r="B407" s="31"/>
      <c r="F407" s="6"/>
      <c r="G407" s="6"/>
      <c r="H407" s="6"/>
      <c r="I407" s="6"/>
      <c r="J407" s="6"/>
      <c r="K407" s="6"/>
      <c r="Q407" s="6"/>
    </row>
    <row r="408" spans="1:17" ht="13.15">
      <c r="A408" s="31"/>
      <c r="B408" s="31"/>
      <c r="F408" s="6"/>
      <c r="G408" s="6"/>
      <c r="H408" s="6"/>
      <c r="I408" s="6"/>
      <c r="J408" s="6"/>
      <c r="K408" s="6"/>
      <c r="Q408" s="6"/>
    </row>
    <row r="409" spans="1:17" ht="13.15">
      <c r="A409" s="31"/>
      <c r="B409" s="31"/>
      <c r="F409" s="6"/>
      <c r="G409" s="6"/>
      <c r="H409" s="6"/>
      <c r="I409" s="6"/>
      <c r="J409" s="6"/>
      <c r="K409" s="6"/>
      <c r="Q409" s="6"/>
    </row>
    <row r="410" spans="1:17" ht="13.15">
      <c r="A410" s="31"/>
      <c r="B410" s="31"/>
      <c r="F410" s="6"/>
      <c r="G410" s="6"/>
      <c r="H410" s="6"/>
      <c r="I410" s="6"/>
      <c r="J410" s="6"/>
      <c r="K410" s="6"/>
      <c r="Q410" s="6"/>
    </row>
    <row r="411" spans="1:17" ht="13.15">
      <c r="A411" s="31"/>
      <c r="B411" s="31"/>
      <c r="F411" s="6"/>
      <c r="G411" s="6"/>
      <c r="H411" s="6"/>
      <c r="I411" s="6"/>
      <c r="J411" s="6"/>
      <c r="K411" s="6"/>
      <c r="Q411" s="6"/>
    </row>
    <row r="412" spans="1:17" ht="13.15">
      <c r="A412" s="31"/>
      <c r="B412" s="31"/>
      <c r="F412" s="6"/>
      <c r="G412" s="6"/>
      <c r="H412" s="6"/>
      <c r="I412" s="6"/>
      <c r="J412" s="6"/>
      <c r="K412" s="6"/>
      <c r="Q412" s="6"/>
    </row>
    <row r="413" spans="1:17" ht="13.15">
      <c r="A413" s="31"/>
      <c r="B413" s="31"/>
      <c r="F413" s="6"/>
      <c r="G413" s="6"/>
      <c r="H413" s="6"/>
      <c r="I413" s="6"/>
      <c r="J413" s="6"/>
      <c r="K413" s="6"/>
      <c r="Q413" s="6"/>
    </row>
    <row r="414" spans="1:17" ht="13.15">
      <c r="A414" s="31"/>
      <c r="B414" s="31"/>
      <c r="F414" s="6"/>
      <c r="G414" s="6"/>
      <c r="H414" s="6"/>
      <c r="I414" s="6"/>
      <c r="J414" s="6"/>
      <c r="K414" s="6"/>
      <c r="Q414" s="6"/>
    </row>
    <row r="415" spans="1:17" ht="13.15">
      <c r="A415" s="31"/>
      <c r="B415" s="31"/>
      <c r="F415" s="6"/>
      <c r="G415" s="6"/>
      <c r="H415" s="6"/>
      <c r="I415" s="6"/>
      <c r="J415" s="6"/>
      <c r="K415" s="6"/>
      <c r="Q415" s="6"/>
    </row>
    <row r="416" spans="1:17" ht="13.15">
      <c r="A416" s="31"/>
      <c r="B416" s="31"/>
      <c r="F416" s="6"/>
      <c r="G416" s="6"/>
      <c r="H416" s="6"/>
      <c r="I416" s="6"/>
      <c r="J416" s="6"/>
      <c r="K416" s="6"/>
      <c r="Q416" s="6"/>
    </row>
    <row r="417" spans="1:17" ht="13.15">
      <c r="A417" s="31"/>
      <c r="B417" s="31"/>
      <c r="F417" s="6"/>
      <c r="G417" s="6"/>
      <c r="H417" s="6"/>
      <c r="I417" s="6"/>
      <c r="J417" s="6"/>
      <c r="K417" s="6"/>
      <c r="Q417" s="6"/>
    </row>
    <row r="418" spans="1:17" ht="13.15">
      <c r="A418" s="31"/>
      <c r="B418" s="31"/>
      <c r="F418" s="6"/>
      <c r="G418" s="6"/>
      <c r="H418" s="6"/>
      <c r="I418" s="6"/>
      <c r="J418" s="6"/>
      <c r="K418" s="6"/>
      <c r="Q418" s="6"/>
    </row>
    <row r="419" spans="1:17" ht="13.15">
      <c r="A419" s="31"/>
      <c r="B419" s="31"/>
      <c r="F419" s="6"/>
      <c r="G419" s="6"/>
      <c r="H419" s="6"/>
      <c r="I419" s="6"/>
      <c r="J419" s="6"/>
      <c r="K419" s="6"/>
      <c r="Q419" s="6"/>
    </row>
    <row r="420" spans="1:17" ht="13.15">
      <c r="A420" s="31"/>
      <c r="B420" s="31"/>
      <c r="F420" s="6"/>
      <c r="G420" s="6"/>
      <c r="H420" s="6"/>
      <c r="I420" s="6"/>
      <c r="J420" s="6"/>
      <c r="K420" s="6"/>
      <c r="Q420" s="6"/>
    </row>
    <row r="421" spans="1:17" ht="13.15">
      <c r="A421" s="31"/>
      <c r="B421" s="31"/>
      <c r="F421" s="6"/>
      <c r="G421" s="6"/>
      <c r="H421" s="6"/>
      <c r="I421" s="6"/>
      <c r="J421" s="6"/>
      <c r="K421" s="6"/>
      <c r="Q421" s="6"/>
    </row>
    <row r="422" spans="1:17" ht="13.15">
      <c r="A422" s="31"/>
      <c r="B422" s="31"/>
      <c r="F422" s="6"/>
      <c r="G422" s="6"/>
      <c r="H422" s="6"/>
      <c r="I422" s="6"/>
      <c r="J422" s="6"/>
      <c r="K422" s="6"/>
      <c r="Q422" s="6"/>
    </row>
    <row r="423" spans="1:17" ht="13.15">
      <c r="A423" s="31"/>
      <c r="B423" s="31"/>
      <c r="F423" s="6"/>
      <c r="G423" s="6"/>
      <c r="H423" s="6"/>
      <c r="I423" s="6"/>
      <c r="J423" s="6"/>
      <c r="K423" s="6"/>
      <c r="Q423" s="6"/>
    </row>
    <row r="424" spans="1:17" ht="13.15">
      <c r="A424" s="31"/>
      <c r="B424" s="31"/>
      <c r="F424" s="6"/>
      <c r="G424" s="6"/>
      <c r="H424" s="6"/>
      <c r="I424" s="6"/>
      <c r="J424" s="6"/>
      <c r="K424" s="6"/>
      <c r="Q424" s="6"/>
    </row>
    <row r="425" spans="1:17" ht="13.15">
      <c r="A425" s="31"/>
      <c r="B425" s="31"/>
      <c r="F425" s="6"/>
      <c r="G425" s="6"/>
      <c r="H425" s="6"/>
      <c r="I425" s="6"/>
      <c r="J425" s="6"/>
      <c r="K425" s="6"/>
      <c r="Q425" s="6"/>
    </row>
    <row r="426" spans="1:17" ht="13.15">
      <c r="A426" s="31"/>
      <c r="B426" s="31"/>
      <c r="F426" s="6"/>
      <c r="G426" s="6"/>
      <c r="H426" s="6"/>
      <c r="I426" s="6"/>
      <c r="J426" s="6"/>
      <c r="K426" s="6"/>
      <c r="Q426" s="6"/>
    </row>
    <row r="427" spans="1:17" ht="13.15">
      <c r="A427" s="31"/>
      <c r="B427" s="31"/>
      <c r="F427" s="6"/>
      <c r="G427" s="6"/>
      <c r="H427" s="6"/>
      <c r="I427" s="6"/>
      <c r="J427" s="6"/>
      <c r="K427" s="6"/>
      <c r="Q427" s="6"/>
    </row>
    <row r="428" spans="1:17" ht="13.15">
      <c r="A428" s="31"/>
      <c r="B428" s="31"/>
      <c r="F428" s="6"/>
      <c r="G428" s="6"/>
      <c r="H428" s="6"/>
      <c r="I428" s="6"/>
      <c r="J428" s="6"/>
      <c r="K428" s="6"/>
      <c r="Q428" s="6"/>
    </row>
    <row r="429" spans="1:17" ht="13.15">
      <c r="A429" s="31"/>
      <c r="B429" s="31"/>
      <c r="F429" s="6"/>
      <c r="G429" s="6"/>
      <c r="H429" s="6"/>
      <c r="I429" s="6"/>
      <c r="J429" s="6"/>
      <c r="K429" s="6"/>
      <c r="Q429" s="6"/>
    </row>
    <row r="430" spans="1:17" ht="13.15">
      <c r="A430" s="31"/>
      <c r="B430" s="31"/>
      <c r="F430" s="6"/>
      <c r="G430" s="6"/>
      <c r="H430" s="6"/>
      <c r="I430" s="6"/>
      <c r="J430" s="6"/>
      <c r="K430" s="6"/>
      <c r="Q430" s="6"/>
    </row>
    <row r="431" spans="1:17" ht="13.15">
      <c r="A431" s="31"/>
      <c r="B431" s="31"/>
      <c r="F431" s="6"/>
      <c r="G431" s="6"/>
      <c r="H431" s="6"/>
      <c r="I431" s="6"/>
      <c r="J431" s="6"/>
      <c r="K431" s="6"/>
      <c r="Q431" s="6"/>
    </row>
    <row r="432" spans="1:17" ht="13.15">
      <c r="A432" s="31"/>
      <c r="B432" s="31"/>
      <c r="F432" s="6"/>
      <c r="G432" s="6"/>
      <c r="H432" s="6"/>
      <c r="I432" s="6"/>
      <c r="J432" s="6"/>
      <c r="K432" s="6"/>
      <c r="Q432" s="6"/>
    </row>
    <row r="433" spans="1:17" ht="13.15">
      <c r="A433" s="31"/>
      <c r="B433" s="31"/>
      <c r="F433" s="6"/>
      <c r="G433" s="6"/>
      <c r="H433" s="6"/>
      <c r="I433" s="6"/>
      <c r="J433" s="6"/>
      <c r="K433" s="6"/>
      <c r="Q433" s="6"/>
    </row>
    <row r="434" spans="1:17" ht="13.15">
      <c r="A434" s="31"/>
      <c r="B434" s="31"/>
      <c r="F434" s="6"/>
      <c r="G434" s="6"/>
      <c r="H434" s="6"/>
      <c r="I434" s="6"/>
      <c r="J434" s="6"/>
      <c r="K434" s="6"/>
      <c r="Q434" s="6"/>
    </row>
    <row r="435" spans="1:17" ht="13.15">
      <c r="A435" s="31"/>
      <c r="B435" s="31"/>
      <c r="F435" s="6"/>
      <c r="G435" s="6"/>
      <c r="H435" s="6"/>
      <c r="I435" s="6"/>
      <c r="J435" s="6"/>
      <c r="K435" s="6"/>
      <c r="Q435" s="6"/>
    </row>
    <row r="436" spans="1:17" ht="13.15">
      <c r="A436" s="31"/>
      <c r="B436" s="31"/>
      <c r="F436" s="6"/>
      <c r="G436" s="6"/>
      <c r="H436" s="6"/>
      <c r="I436" s="6"/>
      <c r="J436" s="6"/>
      <c r="K436" s="6"/>
      <c r="Q436" s="6"/>
    </row>
    <row r="437" spans="1:17" ht="13.15">
      <c r="A437" s="31"/>
      <c r="B437" s="31"/>
      <c r="F437" s="6"/>
      <c r="G437" s="6"/>
      <c r="H437" s="6"/>
      <c r="I437" s="6"/>
      <c r="J437" s="6"/>
      <c r="K437" s="6"/>
      <c r="Q437" s="6"/>
    </row>
    <row r="438" spans="1:17" ht="13.15">
      <c r="A438" s="31"/>
      <c r="B438" s="31"/>
      <c r="F438" s="6"/>
      <c r="G438" s="6"/>
      <c r="H438" s="6"/>
      <c r="I438" s="6"/>
      <c r="J438" s="6"/>
      <c r="K438" s="6"/>
      <c r="Q438" s="6"/>
    </row>
    <row r="439" spans="1:17" ht="13.15">
      <c r="A439" s="31"/>
      <c r="B439" s="31"/>
      <c r="F439" s="6"/>
      <c r="G439" s="6"/>
      <c r="H439" s="6"/>
      <c r="I439" s="6"/>
      <c r="J439" s="6"/>
      <c r="K439" s="6"/>
      <c r="Q439" s="6"/>
    </row>
    <row r="440" spans="1:17" ht="13.15">
      <c r="A440" s="31"/>
      <c r="B440" s="31"/>
      <c r="F440" s="6"/>
      <c r="G440" s="6"/>
      <c r="H440" s="6"/>
      <c r="I440" s="6"/>
      <c r="J440" s="6"/>
      <c r="K440" s="6"/>
      <c r="Q440" s="6"/>
    </row>
    <row r="441" spans="1:17" ht="13.15">
      <c r="A441" s="31"/>
      <c r="B441" s="31"/>
      <c r="F441" s="6"/>
      <c r="G441" s="6"/>
      <c r="H441" s="6"/>
      <c r="I441" s="6"/>
      <c r="J441" s="6"/>
      <c r="K441" s="6"/>
      <c r="Q441" s="6"/>
    </row>
    <row r="442" spans="1:17" ht="13.15">
      <c r="A442" s="31"/>
      <c r="B442" s="31"/>
      <c r="F442" s="6"/>
      <c r="G442" s="6"/>
      <c r="H442" s="6"/>
      <c r="I442" s="6"/>
      <c r="J442" s="6"/>
      <c r="K442" s="6"/>
      <c r="Q442" s="6"/>
    </row>
    <row r="443" spans="1:17" ht="13.15">
      <c r="A443" s="31"/>
      <c r="B443" s="31"/>
      <c r="F443" s="6"/>
      <c r="G443" s="6"/>
      <c r="H443" s="6"/>
      <c r="I443" s="6"/>
      <c r="J443" s="6"/>
      <c r="K443" s="6"/>
      <c r="Q443" s="6"/>
    </row>
    <row r="444" spans="1:17" ht="13.15">
      <c r="A444" s="31"/>
      <c r="B444" s="31"/>
      <c r="F444" s="6"/>
      <c r="G444" s="6"/>
      <c r="H444" s="6"/>
      <c r="I444" s="6"/>
      <c r="J444" s="6"/>
      <c r="K444" s="6"/>
      <c r="Q444" s="6"/>
    </row>
    <row r="445" spans="1:17" ht="13.15">
      <c r="A445" s="31"/>
      <c r="B445" s="31"/>
      <c r="F445" s="6"/>
      <c r="G445" s="6"/>
      <c r="H445" s="6"/>
      <c r="I445" s="6"/>
      <c r="J445" s="6"/>
      <c r="K445" s="6"/>
      <c r="Q445" s="6"/>
    </row>
    <row r="446" spans="1:17" ht="13.15">
      <c r="A446" s="31"/>
      <c r="B446" s="31"/>
      <c r="F446" s="6"/>
      <c r="G446" s="6"/>
      <c r="H446" s="6"/>
      <c r="I446" s="6"/>
      <c r="J446" s="6"/>
      <c r="K446" s="6"/>
      <c r="Q446" s="6"/>
    </row>
    <row r="447" spans="1:17" ht="13.15">
      <c r="A447" s="31"/>
      <c r="B447" s="31"/>
      <c r="F447" s="6"/>
      <c r="G447" s="6"/>
      <c r="H447" s="6"/>
      <c r="I447" s="6"/>
      <c r="J447" s="6"/>
      <c r="K447" s="6"/>
      <c r="Q447" s="6"/>
    </row>
    <row r="448" spans="1:17" ht="13.15">
      <c r="A448" s="31"/>
      <c r="B448" s="31"/>
      <c r="F448" s="6"/>
      <c r="G448" s="6"/>
      <c r="H448" s="6"/>
      <c r="I448" s="6"/>
      <c r="J448" s="6"/>
      <c r="K448" s="6"/>
      <c r="Q448" s="6"/>
    </row>
    <row r="449" spans="1:17" ht="13.15">
      <c r="A449" s="31"/>
      <c r="B449" s="31"/>
      <c r="F449" s="6"/>
      <c r="G449" s="6"/>
      <c r="H449" s="6"/>
      <c r="I449" s="6"/>
      <c r="J449" s="6"/>
      <c r="K449" s="6"/>
      <c r="Q449" s="6"/>
    </row>
    <row r="450" spans="1:17" ht="13.15">
      <c r="A450" s="31"/>
      <c r="B450" s="31"/>
      <c r="F450" s="6"/>
      <c r="G450" s="6"/>
      <c r="H450" s="6"/>
      <c r="I450" s="6"/>
      <c r="J450" s="6"/>
      <c r="K450" s="6"/>
      <c r="Q450" s="6"/>
    </row>
    <row r="451" spans="1:17" ht="13.15">
      <c r="A451" s="31"/>
      <c r="B451" s="31"/>
      <c r="F451" s="6"/>
      <c r="G451" s="6"/>
      <c r="H451" s="6"/>
      <c r="I451" s="6"/>
      <c r="J451" s="6"/>
      <c r="K451" s="6"/>
      <c r="Q451" s="6"/>
    </row>
    <row r="452" spans="1:17" ht="13.15">
      <c r="A452" s="31"/>
      <c r="B452" s="31"/>
      <c r="F452" s="6"/>
      <c r="G452" s="6"/>
      <c r="H452" s="6"/>
      <c r="I452" s="6"/>
      <c r="J452" s="6"/>
      <c r="K452" s="6"/>
      <c r="Q452" s="6"/>
    </row>
    <row r="453" spans="1:17" ht="13.15">
      <c r="A453" s="31"/>
      <c r="B453" s="31"/>
      <c r="F453" s="6"/>
      <c r="G453" s="6"/>
      <c r="H453" s="6"/>
      <c r="I453" s="6"/>
      <c r="J453" s="6"/>
      <c r="K453" s="6"/>
      <c r="Q453" s="6"/>
    </row>
    <row r="454" spans="1:17" ht="13.15">
      <c r="A454" s="31"/>
      <c r="B454" s="31"/>
      <c r="F454" s="6"/>
      <c r="G454" s="6"/>
      <c r="H454" s="6"/>
      <c r="I454" s="6"/>
      <c r="J454" s="6"/>
      <c r="K454" s="6"/>
      <c r="Q454" s="6"/>
    </row>
    <row r="455" spans="1:17" ht="13.15">
      <c r="A455" s="31"/>
      <c r="B455" s="31"/>
      <c r="F455" s="6"/>
      <c r="G455" s="6"/>
      <c r="H455" s="6"/>
      <c r="I455" s="6"/>
      <c r="J455" s="6"/>
      <c r="K455" s="6"/>
      <c r="Q455" s="6"/>
    </row>
    <row r="456" spans="1:17" ht="13.15">
      <c r="A456" s="31"/>
      <c r="B456" s="31"/>
      <c r="F456" s="6"/>
      <c r="G456" s="6"/>
      <c r="H456" s="6"/>
      <c r="I456" s="6"/>
      <c r="J456" s="6"/>
      <c r="K456" s="6"/>
      <c r="Q456" s="6"/>
    </row>
    <row r="457" spans="1:17" ht="13.15">
      <c r="A457" s="31"/>
      <c r="B457" s="31"/>
      <c r="F457" s="6"/>
      <c r="G457" s="6"/>
      <c r="H457" s="6"/>
      <c r="I457" s="6"/>
      <c r="J457" s="6"/>
      <c r="K457" s="6"/>
      <c r="Q457" s="6"/>
    </row>
    <row r="458" spans="1:17" ht="13.15">
      <c r="A458" s="31"/>
      <c r="B458" s="31"/>
      <c r="F458" s="6"/>
      <c r="G458" s="6"/>
      <c r="H458" s="6"/>
      <c r="I458" s="6"/>
      <c r="J458" s="6"/>
      <c r="K458" s="6"/>
      <c r="Q458" s="6"/>
    </row>
    <row r="459" spans="1:17" ht="13.15">
      <c r="A459" s="31"/>
      <c r="B459" s="31"/>
      <c r="F459" s="6"/>
      <c r="G459" s="6"/>
      <c r="H459" s="6"/>
      <c r="I459" s="6"/>
      <c r="J459" s="6"/>
      <c r="K459" s="6"/>
      <c r="Q459" s="6"/>
    </row>
    <row r="460" spans="1:17" ht="13.15">
      <c r="A460" s="31"/>
      <c r="B460" s="31"/>
      <c r="F460" s="6"/>
      <c r="G460" s="6"/>
      <c r="H460" s="6"/>
      <c r="I460" s="6"/>
      <c r="J460" s="6"/>
      <c r="K460" s="6"/>
      <c r="Q460" s="6"/>
    </row>
    <row r="461" spans="1:17" ht="13.15">
      <c r="A461" s="31"/>
      <c r="B461" s="31"/>
      <c r="F461" s="6"/>
      <c r="G461" s="6"/>
      <c r="H461" s="6"/>
      <c r="I461" s="6"/>
      <c r="J461" s="6"/>
      <c r="K461" s="6"/>
      <c r="Q461" s="6"/>
    </row>
    <row r="462" spans="1:17" ht="13.15">
      <c r="A462" s="31"/>
      <c r="B462" s="31"/>
      <c r="F462" s="6"/>
      <c r="G462" s="6"/>
      <c r="H462" s="6"/>
      <c r="I462" s="6"/>
      <c r="J462" s="6"/>
      <c r="K462" s="6"/>
      <c r="Q462" s="6"/>
    </row>
    <row r="463" spans="1:17" ht="13.15">
      <c r="A463" s="31"/>
      <c r="B463" s="31"/>
      <c r="F463" s="6"/>
      <c r="G463" s="6"/>
      <c r="H463" s="6"/>
      <c r="I463" s="6"/>
      <c r="J463" s="6"/>
      <c r="K463" s="6"/>
      <c r="Q463" s="6"/>
    </row>
    <row r="464" spans="1:17" ht="13.15">
      <c r="A464" s="31"/>
      <c r="B464" s="31"/>
      <c r="F464" s="6"/>
      <c r="G464" s="6"/>
      <c r="H464" s="6"/>
      <c r="I464" s="6"/>
      <c r="J464" s="6"/>
      <c r="K464" s="6"/>
      <c r="Q464" s="6"/>
    </row>
    <row r="465" spans="1:17" ht="13.15">
      <c r="A465" s="31"/>
      <c r="B465" s="31"/>
      <c r="F465" s="6"/>
      <c r="G465" s="6"/>
      <c r="H465" s="6"/>
      <c r="I465" s="6"/>
      <c r="J465" s="6"/>
      <c r="K465" s="6"/>
      <c r="Q465" s="6"/>
    </row>
    <row r="466" spans="1:17" ht="13.15">
      <c r="A466" s="31"/>
      <c r="B466" s="31"/>
      <c r="F466" s="6"/>
      <c r="G466" s="6"/>
      <c r="H466" s="6"/>
      <c r="I466" s="6"/>
      <c r="J466" s="6"/>
      <c r="K466" s="6"/>
      <c r="Q466" s="6"/>
    </row>
    <row r="467" spans="1:17" ht="13.15">
      <c r="A467" s="31"/>
      <c r="B467" s="31"/>
      <c r="F467" s="6"/>
      <c r="G467" s="6"/>
      <c r="H467" s="6"/>
      <c r="I467" s="6"/>
      <c r="J467" s="6"/>
      <c r="K467" s="6"/>
      <c r="Q467" s="6"/>
    </row>
    <row r="468" spans="1:17" ht="13.15">
      <c r="A468" s="31"/>
      <c r="B468" s="31"/>
      <c r="F468" s="6"/>
      <c r="G468" s="6"/>
      <c r="H468" s="6"/>
      <c r="I468" s="6"/>
      <c r="J468" s="6"/>
      <c r="K468" s="6"/>
      <c r="Q468" s="6"/>
    </row>
    <row r="469" spans="1:17" ht="13.15">
      <c r="A469" s="31"/>
      <c r="B469" s="31"/>
      <c r="F469" s="6"/>
      <c r="G469" s="6"/>
      <c r="H469" s="6"/>
      <c r="I469" s="6"/>
      <c r="J469" s="6"/>
      <c r="K469" s="6"/>
      <c r="Q469" s="6"/>
    </row>
    <row r="470" spans="1:17" ht="13.15">
      <c r="A470" s="31"/>
      <c r="B470" s="31"/>
      <c r="F470" s="6"/>
      <c r="G470" s="6"/>
      <c r="H470" s="6"/>
      <c r="I470" s="6"/>
      <c r="J470" s="6"/>
      <c r="K470" s="6"/>
      <c r="Q470" s="6"/>
    </row>
    <row r="471" spans="1:17" ht="13.15">
      <c r="A471" s="31"/>
      <c r="B471" s="31"/>
      <c r="F471" s="6"/>
      <c r="G471" s="6"/>
      <c r="H471" s="6"/>
      <c r="I471" s="6"/>
      <c r="J471" s="6"/>
      <c r="K471" s="6"/>
      <c r="Q471" s="6"/>
    </row>
    <row r="472" spans="1:17" ht="13.15">
      <c r="A472" s="31"/>
      <c r="B472" s="31"/>
      <c r="F472" s="6"/>
      <c r="G472" s="6"/>
      <c r="H472" s="6"/>
      <c r="I472" s="6"/>
      <c r="J472" s="6"/>
      <c r="K472" s="6"/>
      <c r="Q472" s="6"/>
    </row>
    <row r="473" spans="1:17" ht="13.15">
      <c r="A473" s="31"/>
      <c r="B473" s="31"/>
      <c r="F473" s="6"/>
      <c r="G473" s="6"/>
      <c r="H473" s="6"/>
      <c r="I473" s="6"/>
      <c r="J473" s="6"/>
      <c r="K473" s="6"/>
      <c r="Q473" s="6"/>
    </row>
    <row r="474" spans="1:17" ht="13.15">
      <c r="A474" s="31"/>
      <c r="B474" s="31"/>
      <c r="F474" s="6"/>
      <c r="G474" s="6"/>
      <c r="H474" s="6"/>
      <c r="I474" s="6"/>
      <c r="J474" s="6"/>
      <c r="K474" s="6"/>
      <c r="Q474" s="6"/>
    </row>
    <row r="475" spans="1:17" ht="13.15">
      <c r="A475" s="31"/>
      <c r="B475" s="31"/>
      <c r="F475" s="6"/>
      <c r="G475" s="6"/>
      <c r="H475" s="6"/>
      <c r="I475" s="6"/>
      <c r="J475" s="6"/>
      <c r="K475" s="6"/>
      <c r="Q475" s="6"/>
    </row>
    <row r="476" spans="1:17" ht="13.15">
      <c r="A476" s="31"/>
      <c r="B476" s="31"/>
      <c r="F476" s="6"/>
      <c r="G476" s="6"/>
      <c r="H476" s="6"/>
      <c r="I476" s="6"/>
      <c r="J476" s="6"/>
      <c r="K476" s="6"/>
      <c r="Q476" s="6"/>
    </row>
    <row r="477" spans="1:17" ht="13.15">
      <c r="A477" s="31"/>
      <c r="B477" s="31"/>
      <c r="F477" s="6"/>
      <c r="G477" s="6"/>
      <c r="H477" s="6"/>
      <c r="I477" s="6"/>
      <c r="J477" s="6"/>
      <c r="K477" s="6"/>
      <c r="Q477" s="6"/>
    </row>
    <row r="478" spans="1:17" ht="13.15">
      <c r="A478" s="31"/>
      <c r="B478" s="31"/>
      <c r="F478" s="6"/>
      <c r="G478" s="6"/>
      <c r="H478" s="6"/>
      <c r="I478" s="6"/>
      <c r="J478" s="6"/>
      <c r="K478" s="6"/>
      <c r="Q478" s="6"/>
    </row>
    <row r="479" spans="1:17" ht="13.15">
      <c r="A479" s="31"/>
      <c r="B479" s="31"/>
      <c r="F479" s="6"/>
      <c r="G479" s="6"/>
      <c r="H479" s="6"/>
      <c r="I479" s="6"/>
      <c r="J479" s="6"/>
      <c r="K479" s="6"/>
      <c r="Q479" s="6"/>
    </row>
    <row r="480" spans="1:17" ht="13.15">
      <c r="A480" s="31"/>
      <c r="B480" s="31"/>
      <c r="F480" s="6"/>
      <c r="G480" s="6"/>
      <c r="H480" s="6"/>
      <c r="I480" s="6"/>
      <c r="J480" s="6"/>
      <c r="K480" s="6"/>
      <c r="Q480" s="6"/>
    </row>
    <row r="481" spans="1:17" ht="13.15">
      <c r="A481" s="31"/>
      <c r="B481" s="31"/>
      <c r="F481" s="6"/>
      <c r="G481" s="6"/>
      <c r="H481" s="6"/>
      <c r="I481" s="6"/>
      <c r="J481" s="6"/>
      <c r="K481" s="6"/>
      <c r="Q481" s="6"/>
    </row>
    <row r="482" spans="1:17" ht="13.15">
      <c r="A482" s="31"/>
      <c r="B482" s="31"/>
      <c r="F482" s="6"/>
      <c r="G482" s="6"/>
      <c r="H482" s="6"/>
      <c r="I482" s="6"/>
      <c r="J482" s="6"/>
      <c r="K482" s="6"/>
      <c r="Q482" s="6"/>
    </row>
    <row r="483" spans="1:17" ht="13.15">
      <c r="A483" s="31"/>
      <c r="B483" s="31"/>
      <c r="F483" s="6"/>
      <c r="G483" s="6"/>
      <c r="H483" s="6"/>
      <c r="I483" s="6"/>
      <c r="J483" s="6"/>
      <c r="K483" s="6"/>
      <c r="Q483" s="6"/>
    </row>
    <row r="484" spans="1:17" ht="13.15">
      <c r="A484" s="31"/>
      <c r="B484" s="31"/>
      <c r="F484" s="6"/>
      <c r="G484" s="6"/>
      <c r="H484" s="6"/>
      <c r="I484" s="6"/>
      <c r="J484" s="6"/>
      <c r="K484" s="6"/>
      <c r="Q484" s="6"/>
    </row>
    <row r="485" spans="1:17" ht="13.15">
      <c r="A485" s="31"/>
      <c r="B485" s="31"/>
      <c r="F485" s="6"/>
      <c r="G485" s="6"/>
      <c r="H485" s="6"/>
      <c r="I485" s="6"/>
      <c r="J485" s="6"/>
      <c r="K485" s="6"/>
      <c r="Q485" s="6"/>
    </row>
    <row r="486" spans="1:17" ht="13.15">
      <c r="A486" s="31"/>
      <c r="B486" s="31"/>
      <c r="F486" s="6"/>
      <c r="G486" s="6"/>
      <c r="H486" s="6"/>
      <c r="I486" s="6"/>
      <c r="J486" s="6"/>
      <c r="K486" s="6"/>
      <c r="Q486" s="6"/>
    </row>
    <row r="487" spans="1:17" ht="13.15">
      <c r="A487" s="31"/>
      <c r="B487" s="31"/>
      <c r="F487" s="6"/>
      <c r="G487" s="6"/>
      <c r="H487" s="6"/>
      <c r="I487" s="6"/>
      <c r="J487" s="6"/>
      <c r="K487" s="6"/>
      <c r="Q487" s="6"/>
    </row>
    <row r="488" spans="1:17" ht="13.15">
      <c r="A488" s="31"/>
      <c r="B488" s="31"/>
      <c r="F488" s="6"/>
      <c r="G488" s="6"/>
      <c r="H488" s="6"/>
      <c r="I488" s="6"/>
      <c r="J488" s="6"/>
      <c r="K488" s="6"/>
      <c r="Q488" s="6"/>
    </row>
    <row r="489" spans="1:17" ht="13.15">
      <c r="A489" s="31"/>
      <c r="B489" s="31"/>
      <c r="F489" s="6"/>
      <c r="G489" s="6"/>
      <c r="H489" s="6"/>
      <c r="I489" s="6"/>
      <c r="J489" s="6"/>
      <c r="K489" s="6"/>
      <c r="Q489" s="6"/>
    </row>
    <row r="490" spans="1:17" ht="13.15">
      <c r="A490" s="31"/>
      <c r="B490" s="31"/>
      <c r="F490" s="6"/>
      <c r="G490" s="6"/>
      <c r="H490" s="6"/>
      <c r="I490" s="6"/>
      <c r="J490" s="6"/>
      <c r="K490" s="6"/>
      <c r="Q490" s="6"/>
    </row>
    <row r="491" spans="1:17" ht="13.15">
      <c r="A491" s="31"/>
      <c r="B491" s="31"/>
      <c r="F491" s="6"/>
      <c r="G491" s="6"/>
      <c r="H491" s="6"/>
      <c r="I491" s="6"/>
      <c r="J491" s="6"/>
      <c r="K491" s="6"/>
      <c r="Q491" s="6"/>
    </row>
    <row r="492" spans="1:17" ht="13.15">
      <c r="A492" s="31"/>
      <c r="B492" s="31"/>
      <c r="F492" s="6"/>
      <c r="G492" s="6"/>
      <c r="H492" s="6"/>
      <c r="I492" s="6"/>
      <c r="J492" s="6"/>
      <c r="K492" s="6"/>
      <c r="Q492" s="6"/>
    </row>
    <row r="493" spans="1:17" ht="13.15">
      <c r="A493" s="31"/>
      <c r="B493" s="31"/>
      <c r="F493" s="6"/>
      <c r="G493" s="6"/>
      <c r="H493" s="6"/>
      <c r="I493" s="6"/>
      <c r="J493" s="6"/>
      <c r="K493" s="6"/>
      <c r="Q493" s="6"/>
    </row>
    <row r="494" spans="1:17" ht="13.15">
      <c r="A494" s="31"/>
      <c r="B494" s="31"/>
      <c r="F494" s="6"/>
      <c r="G494" s="6"/>
      <c r="H494" s="6"/>
      <c r="I494" s="6"/>
      <c r="J494" s="6"/>
      <c r="K494" s="6"/>
      <c r="Q494" s="6"/>
    </row>
    <row r="495" spans="1:17" ht="13.15">
      <c r="A495" s="31"/>
      <c r="B495" s="31"/>
      <c r="F495" s="6"/>
      <c r="G495" s="6"/>
      <c r="H495" s="6"/>
      <c r="I495" s="6"/>
      <c r="J495" s="6"/>
      <c r="K495" s="6"/>
      <c r="Q495" s="6"/>
    </row>
    <row r="496" spans="1:17" ht="13.15">
      <c r="A496" s="31"/>
      <c r="B496" s="31"/>
      <c r="F496" s="6"/>
      <c r="G496" s="6"/>
      <c r="H496" s="6"/>
      <c r="I496" s="6"/>
      <c r="J496" s="6"/>
      <c r="K496" s="6"/>
      <c r="Q496" s="6"/>
    </row>
    <row r="497" spans="1:17" ht="13.15">
      <c r="A497" s="31"/>
      <c r="B497" s="31"/>
      <c r="F497" s="6"/>
      <c r="G497" s="6"/>
      <c r="H497" s="6"/>
      <c r="I497" s="6"/>
      <c r="J497" s="6"/>
      <c r="K497" s="6"/>
      <c r="Q497" s="6"/>
    </row>
    <row r="498" spans="1:17" ht="13.15">
      <c r="A498" s="31"/>
      <c r="B498" s="31"/>
      <c r="F498" s="6"/>
      <c r="G498" s="6"/>
      <c r="H498" s="6"/>
      <c r="I498" s="6"/>
      <c r="J498" s="6"/>
      <c r="K498" s="6"/>
      <c r="Q498" s="6"/>
    </row>
    <row r="499" spans="1:17" ht="13.15">
      <c r="A499" s="31"/>
      <c r="B499" s="31"/>
      <c r="F499" s="6"/>
      <c r="G499" s="6"/>
      <c r="H499" s="6"/>
      <c r="I499" s="6"/>
      <c r="J499" s="6"/>
      <c r="K499" s="6"/>
      <c r="Q499" s="6"/>
    </row>
    <row r="500" spans="1:17" ht="13.15">
      <c r="A500" s="31"/>
      <c r="B500" s="31"/>
      <c r="F500" s="6"/>
      <c r="G500" s="6"/>
      <c r="H500" s="6"/>
      <c r="I500" s="6"/>
      <c r="J500" s="6"/>
      <c r="K500" s="6"/>
      <c r="Q500" s="6"/>
    </row>
    <row r="501" spans="1:17" ht="13.15">
      <c r="A501" s="31"/>
      <c r="B501" s="31"/>
      <c r="F501" s="6"/>
      <c r="G501" s="6"/>
      <c r="H501" s="6"/>
      <c r="I501" s="6"/>
      <c r="J501" s="6"/>
      <c r="K501" s="6"/>
      <c r="Q501" s="6"/>
    </row>
    <row r="502" spans="1:17" ht="13.15">
      <c r="A502" s="31"/>
      <c r="B502" s="31"/>
      <c r="F502" s="6"/>
      <c r="G502" s="6"/>
      <c r="H502" s="6"/>
      <c r="I502" s="6"/>
      <c r="J502" s="6"/>
      <c r="K502" s="6"/>
      <c r="Q502" s="6"/>
    </row>
    <row r="503" spans="1:17" ht="13.15">
      <c r="A503" s="31"/>
      <c r="B503" s="31"/>
      <c r="F503" s="6"/>
      <c r="G503" s="6"/>
      <c r="H503" s="6"/>
      <c r="I503" s="6"/>
      <c r="J503" s="6"/>
      <c r="K503" s="6"/>
      <c r="Q503" s="6"/>
    </row>
    <row r="504" spans="1:17" ht="13.15">
      <c r="A504" s="31"/>
      <c r="B504" s="31"/>
      <c r="F504" s="6"/>
      <c r="G504" s="6"/>
      <c r="H504" s="6"/>
      <c r="I504" s="6"/>
      <c r="J504" s="6"/>
      <c r="K504" s="6"/>
      <c r="Q504" s="6"/>
    </row>
    <row r="505" spans="1:17" ht="13.15">
      <c r="A505" s="31"/>
      <c r="B505" s="31"/>
      <c r="F505" s="6"/>
      <c r="G505" s="6"/>
      <c r="H505" s="6"/>
      <c r="I505" s="6"/>
      <c r="J505" s="6"/>
      <c r="K505" s="6"/>
      <c r="Q505" s="6"/>
    </row>
    <row r="506" spans="1:17" ht="13.15">
      <c r="A506" s="31"/>
      <c r="B506" s="31"/>
      <c r="F506" s="6"/>
      <c r="G506" s="6"/>
      <c r="H506" s="6"/>
      <c r="I506" s="6"/>
      <c r="J506" s="6"/>
      <c r="K506" s="6"/>
      <c r="Q506" s="6"/>
    </row>
    <row r="507" spans="1:17" ht="13.15">
      <c r="A507" s="31"/>
      <c r="B507" s="31"/>
      <c r="F507" s="6"/>
      <c r="G507" s="6"/>
      <c r="H507" s="6"/>
      <c r="I507" s="6"/>
      <c r="J507" s="6"/>
      <c r="K507" s="6"/>
      <c r="Q507" s="6"/>
    </row>
    <row r="508" spans="1:17" ht="13.15">
      <c r="A508" s="31"/>
      <c r="B508" s="31"/>
      <c r="F508" s="6"/>
      <c r="G508" s="6"/>
      <c r="H508" s="6"/>
      <c r="I508" s="6"/>
      <c r="J508" s="6"/>
      <c r="K508" s="6"/>
      <c r="Q508" s="6"/>
    </row>
    <row r="509" spans="1:17" ht="13.15">
      <c r="A509" s="31"/>
      <c r="B509" s="31"/>
      <c r="F509" s="6"/>
      <c r="G509" s="6"/>
      <c r="H509" s="6"/>
      <c r="I509" s="6"/>
      <c r="J509" s="6"/>
      <c r="K509" s="6"/>
      <c r="Q509" s="6"/>
    </row>
    <row r="510" spans="1:17" ht="13.15">
      <c r="A510" s="31"/>
      <c r="B510" s="31"/>
      <c r="F510" s="6"/>
      <c r="G510" s="6"/>
      <c r="H510" s="6"/>
      <c r="I510" s="6"/>
      <c r="J510" s="6"/>
      <c r="K510" s="6"/>
      <c r="Q510" s="6"/>
    </row>
    <row r="511" spans="1:17" ht="13.15">
      <c r="A511" s="31"/>
      <c r="B511" s="31"/>
      <c r="F511" s="6"/>
      <c r="G511" s="6"/>
      <c r="H511" s="6"/>
      <c r="I511" s="6"/>
      <c r="J511" s="6"/>
      <c r="K511" s="6"/>
      <c r="Q511" s="6"/>
    </row>
    <row r="512" spans="1:17" ht="13.15">
      <c r="A512" s="31"/>
      <c r="B512" s="31"/>
      <c r="F512" s="6"/>
      <c r="G512" s="6"/>
      <c r="H512" s="6"/>
      <c r="I512" s="6"/>
      <c r="J512" s="6"/>
      <c r="K512" s="6"/>
      <c r="Q512" s="6"/>
    </row>
    <row r="513" spans="1:17" ht="13.15">
      <c r="A513" s="31"/>
      <c r="B513" s="31"/>
      <c r="F513" s="6"/>
      <c r="G513" s="6"/>
      <c r="H513" s="6"/>
      <c r="I513" s="6"/>
      <c r="J513" s="6"/>
      <c r="K513" s="6"/>
      <c r="Q513" s="6"/>
    </row>
    <row r="514" spans="1:17" ht="13.15">
      <c r="A514" s="31"/>
      <c r="B514" s="31"/>
      <c r="F514" s="6"/>
      <c r="G514" s="6"/>
      <c r="H514" s="6"/>
      <c r="I514" s="6"/>
      <c r="J514" s="6"/>
      <c r="K514" s="6"/>
      <c r="Q514" s="6"/>
    </row>
    <row r="515" spans="1:17" ht="13.15">
      <c r="A515" s="31"/>
      <c r="B515" s="31"/>
      <c r="F515" s="6"/>
      <c r="G515" s="6"/>
      <c r="H515" s="6"/>
      <c r="I515" s="6"/>
      <c r="J515" s="6"/>
      <c r="K515" s="6"/>
      <c r="Q515" s="6"/>
    </row>
    <row r="516" spans="1:17" ht="13.15">
      <c r="A516" s="31"/>
      <c r="B516" s="31"/>
      <c r="F516" s="6"/>
      <c r="G516" s="6"/>
      <c r="H516" s="6"/>
      <c r="I516" s="6"/>
      <c r="J516" s="6"/>
      <c r="K516" s="6"/>
      <c r="Q516" s="6"/>
    </row>
    <row r="517" spans="1:17" ht="13.15">
      <c r="A517" s="31"/>
      <c r="B517" s="31"/>
      <c r="F517" s="6"/>
      <c r="G517" s="6"/>
      <c r="H517" s="6"/>
      <c r="I517" s="6"/>
      <c r="J517" s="6"/>
      <c r="K517" s="6"/>
      <c r="Q517" s="6"/>
    </row>
    <row r="518" spans="1:17" ht="13.15">
      <c r="A518" s="31"/>
      <c r="B518" s="31"/>
      <c r="F518" s="6"/>
      <c r="G518" s="6"/>
      <c r="H518" s="6"/>
      <c r="I518" s="6"/>
      <c r="J518" s="6"/>
      <c r="K518" s="6"/>
      <c r="Q518" s="6"/>
    </row>
    <row r="519" spans="1:17" ht="13.15">
      <c r="A519" s="31"/>
      <c r="B519" s="31"/>
      <c r="F519" s="6"/>
      <c r="G519" s="6"/>
      <c r="H519" s="6"/>
      <c r="I519" s="6"/>
      <c r="J519" s="6"/>
      <c r="K519" s="6"/>
      <c r="Q519" s="6"/>
    </row>
    <row r="520" spans="1:17" ht="13.15">
      <c r="A520" s="31"/>
      <c r="B520" s="31"/>
      <c r="F520" s="6"/>
      <c r="G520" s="6"/>
      <c r="H520" s="6"/>
      <c r="I520" s="6"/>
      <c r="J520" s="6"/>
      <c r="K520" s="6"/>
      <c r="Q520" s="6"/>
    </row>
    <row r="521" spans="1:17" ht="13.15">
      <c r="A521" s="31"/>
      <c r="B521" s="31"/>
      <c r="F521" s="6"/>
      <c r="G521" s="6"/>
      <c r="H521" s="6"/>
      <c r="I521" s="6"/>
      <c r="J521" s="6"/>
      <c r="K521" s="6"/>
      <c r="Q521" s="6"/>
    </row>
    <row r="522" spans="1:17" ht="13.15">
      <c r="A522" s="31"/>
      <c r="B522" s="31"/>
      <c r="F522" s="6"/>
      <c r="G522" s="6"/>
      <c r="H522" s="6"/>
      <c r="I522" s="6"/>
      <c r="J522" s="6"/>
      <c r="K522" s="6"/>
      <c r="Q522" s="6"/>
    </row>
    <row r="523" spans="1:17" ht="13.15">
      <c r="A523" s="31"/>
      <c r="B523" s="31"/>
      <c r="F523" s="6"/>
      <c r="G523" s="6"/>
      <c r="H523" s="6"/>
      <c r="I523" s="6"/>
      <c r="J523" s="6"/>
      <c r="K523" s="6"/>
      <c r="Q523" s="6"/>
    </row>
    <row r="524" spans="1:17" ht="13.15">
      <c r="A524" s="31"/>
      <c r="B524" s="31"/>
      <c r="F524" s="6"/>
      <c r="G524" s="6"/>
      <c r="H524" s="6"/>
      <c r="I524" s="6"/>
      <c r="J524" s="6"/>
      <c r="K524" s="6"/>
      <c r="Q524" s="6"/>
    </row>
    <row r="525" spans="1:17" ht="13.15">
      <c r="A525" s="31"/>
      <c r="B525" s="31"/>
      <c r="F525" s="6"/>
      <c r="G525" s="6"/>
      <c r="H525" s="6"/>
      <c r="I525" s="6"/>
      <c r="J525" s="6"/>
      <c r="K525" s="6"/>
      <c r="Q525" s="6"/>
    </row>
    <row r="526" spans="1:17" ht="13.15">
      <c r="A526" s="31"/>
      <c r="B526" s="31"/>
      <c r="F526" s="6"/>
      <c r="G526" s="6"/>
      <c r="H526" s="6"/>
      <c r="I526" s="6"/>
      <c r="J526" s="6"/>
      <c r="K526" s="6"/>
      <c r="Q526" s="6"/>
    </row>
    <row r="527" spans="1:17" ht="13.15">
      <c r="A527" s="31"/>
      <c r="B527" s="31"/>
      <c r="F527" s="6"/>
      <c r="G527" s="6"/>
      <c r="H527" s="6"/>
      <c r="I527" s="6"/>
      <c r="J527" s="6"/>
      <c r="K527" s="6"/>
      <c r="Q527" s="6"/>
    </row>
    <row r="528" spans="1:17" ht="13.15">
      <c r="A528" s="31"/>
      <c r="B528" s="31"/>
      <c r="F528" s="6"/>
      <c r="G528" s="6"/>
      <c r="H528" s="6"/>
      <c r="I528" s="6"/>
      <c r="J528" s="6"/>
      <c r="K528" s="6"/>
      <c r="Q528" s="6"/>
    </row>
    <row r="529" spans="1:17" ht="13.15">
      <c r="A529" s="31"/>
      <c r="B529" s="31"/>
      <c r="F529" s="6"/>
      <c r="G529" s="6"/>
      <c r="H529" s="6"/>
      <c r="I529" s="6"/>
      <c r="J529" s="6"/>
      <c r="K529" s="6"/>
      <c r="Q529" s="6"/>
    </row>
    <row r="530" spans="1:17" ht="13.15">
      <c r="A530" s="31"/>
      <c r="B530" s="31"/>
      <c r="F530" s="6"/>
      <c r="G530" s="6"/>
      <c r="H530" s="6"/>
      <c r="I530" s="6"/>
      <c r="J530" s="6"/>
      <c r="K530" s="6"/>
      <c r="Q530" s="6"/>
    </row>
    <row r="531" spans="1:17" ht="13.15">
      <c r="A531" s="31"/>
      <c r="B531" s="31"/>
      <c r="F531" s="6"/>
      <c r="G531" s="6"/>
      <c r="H531" s="6"/>
      <c r="I531" s="6"/>
      <c r="J531" s="6"/>
      <c r="K531" s="6"/>
      <c r="Q531" s="6"/>
    </row>
    <row r="532" spans="1:17" ht="13.15">
      <c r="A532" s="31"/>
      <c r="B532" s="31"/>
      <c r="F532" s="6"/>
      <c r="G532" s="6"/>
      <c r="H532" s="6"/>
      <c r="I532" s="6"/>
      <c r="J532" s="6"/>
      <c r="K532" s="6"/>
      <c r="Q532" s="6"/>
    </row>
    <row r="533" spans="1:17" ht="13.15">
      <c r="A533" s="31"/>
      <c r="B533" s="31"/>
      <c r="F533" s="6"/>
      <c r="G533" s="6"/>
      <c r="H533" s="6"/>
      <c r="I533" s="6"/>
      <c r="J533" s="6"/>
      <c r="K533" s="6"/>
      <c r="Q533" s="6"/>
    </row>
    <row r="534" spans="1:17" ht="13.15">
      <c r="A534" s="31"/>
      <c r="B534" s="31"/>
      <c r="F534" s="6"/>
      <c r="G534" s="6"/>
      <c r="H534" s="6"/>
      <c r="I534" s="6"/>
      <c r="J534" s="6"/>
      <c r="K534" s="6"/>
      <c r="Q534" s="6"/>
    </row>
    <row r="535" spans="1:17" ht="13.15">
      <c r="A535" s="31"/>
      <c r="B535" s="31"/>
      <c r="F535" s="6"/>
      <c r="G535" s="6"/>
      <c r="H535" s="6"/>
      <c r="I535" s="6"/>
      <c r="J535" s="6"/>
      <c r="K535" s="6"/>
      <c r="Q535" s="6"/>
    </row>
    <row r="536" spans="1:17" ht="13.15">
      <c r="A536" s="31"/>
      <c r="B536" s="31"/>
      <c r="F536" s="6"/>
      <c r="G536" s="6"/>
      <c r="H536" s="6"/>
      <c r="I536" s="6"/>
      <c r="J536" s="6"/>
      <c r="K536" s="6"/>
      <c r="Q536" s="6"/>
    </row>
    <row r="537" spans="1:17" ht="13.15">
      <c r="A537" s="31"/>
      <c r="B537" s="31"/>
      <c r="F537" s="6"/>
      <c r="G537" s="6"/>
      <c r="H537" s="6"/>
      <c r="I537" s="6"/>
      <c r="J537" s="6"/>
      <c r="K537" s="6"/>
      <c r="Q537" s="6"/>
    </row>
    <row r="538" spans="1:17" ht="13.15">
      <c r="A538" s="31"/>
      <c r="B538" s="31"/>
      <c r="F538" s="6"/>
      <c r="G538" s="6"/>
      <c r="H538" s="6"/>
      <c r="I538" s="6"/>
      <c r="J538" s="6"/>
      <c r="K538" s="6"/>
      <c r="Q538" s="6"/>
    </row>
    <row r="539" spans="1:17" ht="13.15">
      <c r="A539" s="31"/>
      <c r="B539" s="31"/>
      <c r="F539" s="6"/>
      <c r="G539" s="6"/>
      <c r="H539" s="6"/>
      <c r="I539" s="6"/>
      <c r="J539" s="6"/>
      <c r="K539" s="6"/>
      <c r="Q539" s="6"/>
    </row>
    <row r="540" spans="1:17" ht="13.15">
      <c r="A540" s="31"/>
      <c r="B540" s="31"/>
      <c r="F540" s="6"/>
      <c r="G540" s="6"/>
      <c r="H540" s="6"/>
      <c r="I540" s="6"/>
      <c r="J540" s="6"/>
      <c r="K540" s="6"/>
      <c r="Q540" s="6"/>
    </row>
    <row r="541" spans="1:17" ht="13.15">
      <c r="A541" s="31"/>
      <c r="B541" s="31"/>
      <c r="F541" s="6"/>
      <c r="G541" s="6"/>
      <c r="H541" s="6"/>
      <c r="I541" s="6"/>
      <c r="J541" s="6"/>
      <c r="K541" s="6"/>
      <c r="Q541" s="6"/>
    </row>
    <row r="542" spans="1:17" ht="13.15">
      <c r="A542" s="31"/>
      <c r="B542" s="31"/>
      <c r="F542" s="6"/>
      <c r="G542" s="6"/>
      <c r="H542" s="6"/>
      <c r="I542" s="6"/>
      <c r="J542" s="6"/>
      <c r="K542" s="6"/>
      <c r="Q542" s="6"/>
    </row>
    <row r="543" spans="1:17" ht="13.15">
      <c r="A543" s="31"/>
      <c r="B543" s="31"/>
      <c r="F543" s="6"/>
      <c r="G543" s="6"/>
      <c r="H543" s="6"/>
      <c r="I543" s="6"/>
      <c r="J543" s="6"/>
      <c r="K543" s="6"/>
      <c r="Q543" s="6"/>
    </row>
    <row r="544" spans="1:17" ht="13.15">
      <c r="A544" s="31"/>
      <c r="B544" s="31"/>
      <c r="F544" s="6"/>
      <c r="G544" s="6"/>
      <c r="H544" s="6"/>
      <c r="I544" s="6"/>
      <c r="J544" s="6"/>
      <c r="K544" s="6"/>
      <c r="Q544" s="6"/>
    </row>
    <row r="545" spans="1:17" ht="13.15">
      <c r="A545" s="31"/>
      <c r="B545" s="31"/>
      <c r="F545" s="6"/>
      <c r="G545" s="6"/>
      <c r="H545" s="6"/>
      <c r="I545" s="6"/>
      <c r="J545" s="6"/>
      <c r="K545" s="6"/>
      <c r="Q545" s="6"/>
    </row>
    <row r="546" spans="1:17" ht="13.15">
      <c r="A546" s="31"/>
      <c r="B546" s="31"/>
      <c r="F546" s="6"/>
      <c r="G546" s="6"/>
      <c r="H546" s="6"/>
      <c r="I546" s="6"/>
      <c r="J546" s="6"/>
      <c r="K546" s="6"/>
      <c r="Q546" s="6"/>
    </row>
    <row r="547" spans="1:17" ht="13.15">
      <c r="A547" s="31"/>
      <c r="B547" s="31"/>
      <c r="F547" s="6"/>
      <c r="G547" s="6"/>
      <c r="H547" s="6"/>
      <c r="I547" s="6"/>
      <c r="J547" s="6"/>
      <c r="K547" s="6"/>
      <c r="Q547" s="6"/>
    </row>
    <row r="548" spans="1:17" ht="13.15">
      <c r="A548" s="31"/>
      <c r="B548" s="31"/>
      <c r="F548" s="6"/>
      <c r="G548" s="6"/>
      <c r="H548" s="6"/>
      <c r="I548" s="6"/>
      <c r="J548" s="6"/>
      <c r="K548" s="6"/>
      <c r="Q548" s="6"/>
    </row>
    <row r="549" spans="1:17" ht="13.15">
      <c r="A549" s="31"/>
      <c r="B549" s="31"/>
      <c r="F549" s="6"/>
      <c r="G549" s="6"/>
      <c r="H549" s="6"/>
      <c r="I549" s="6"/>
      <c r="J549" s="6"/>
      <c r="K549" s="6"/>
      <c r="Q549" s="6"/>
    </row>
    <row r="550" spans="1:17" ht="13.15">
      <c r="A550" s="31"/>
      <c r="B550" s="31"/>
      <c r="F550" s="6"/>
      <c r="G550" s="6"/>
      <c r="H550" s="6"/>
      <c r="I550" s="6"/>
      <c r="J550" s="6"/>
      <c r="K550" s="6"/>
      <c r="Q550" s="6"/>
    </row>
    <row r="551" spans="1:17" ht="13.15">
      <c r="A551" s="31"/>
      <c r="B551" s="31"/>
      <c r="F551" s="6"/>
      <c r="G551" s="6"/>
      <c r="H551" s="6"/>
      <c r="I551" s="6"/>
      <c r="J551" s="6"/>
      <c r="K551" s="6"/>
      <c r="Q551" s="6"/>
    </row>
    <row r="552" spans="1:17" ht="13.15">
      <c r="A552" s="31"/>
      <c r="B552" s="31"/>
      <c r="F552" s="6"/>
      <c r="G552" s="6"/>
      <c r="H552" s="6"/>
      <c r="I552" s="6"/>
      <c r="J552" s="6"/>
      <c r="K552" s="6"/>
      <c r="Q552" s="6"/>
    </row>
    <row r="553" spans="1:17" ht="13.15">
      <c r="A553" s="31"/>
      <c r="B553" s="31"/>
      <c r="F553" s="6"/>
      <c r="G553" s="6"/>
      <c r="H553" s="6"/>
      <c r="I553" s="6"/>
      <c r="J553" s="6"/>
      <c r="K553" s="6"/>
      <c r="Q553" s="6"/>
    </row>
    <row r="554" spans="1:17" ht="13.15">
      <c r="A554" s="31"/>
      <c r="B554" s="31"/>
      <c r="F554" s="6"/>
      <c r="G554" s="6"/>
      <c r="H554" s="6"/>
      <c r="I554" s="6"/>
      <c r="J554" s="6"/>
      <c r="K554" s="6"/>
      <c r="Q554" s="6"/>
    </row>
    <row r="555" spans="1:17" ht="13.15">
      <c r="A555" s="31"/>
      <c r="B555" s="31"/>
      <c r="F555" s="6"/>
      <c r="G555" s="6"/>
      <c r="H555" s="6"/>
      <c r="I555" s="6"/>
      <c r="J555" s="6"/>
      <c r="K555" s="6"/>
      <c r="Q555" s="6"/>
    </row>
    <row r="556" spans="1:17" ht="13.15">
      <c r="A556" s="31"/>
      <c r="B556" s="31"/>
      <c r="F556" s="6"/>
      <c r="G556" s="6"/>
      <c r="H556" s="6"/>
      <c r="I556" s="6"/>
      <c r="J556" s="6"/>
      <c r="K556" s="6"/>
      <c r="Q556" s="6"/>
    </row>
    <row r="557" spans="1:17" ht="13.15">
      <c r="A557" s="31"/>
      <c r="B557" s="31"/>
      <c r="F557" s="6"/>
      <c r="G557" s="6"/>
      <c r="H557" s="6"/>
      <c r="I557" s="6"/>
      <c r="J557" s="6"/>
      <c r="K557" s="6"/>
      <c r="Q557" s="6"/>
    </row>
    <row r="558" spans="1:17" ht="13.15">
      <c r="A558" s="31"/>
      <c r="B558" s="31"/>
      <c r="F558" s="6"/>
      <c r="G558" s="6"/>
      <c r="H558" s="6"/>
      <c r="I558" s="6"/>
      <c r="J558" s="6"/>
      <c r="K558" s="6"/>
      <c r="Q558" s="6"/>
    </row>
    <row r="559" spans="1:17" ht="13.15">
      <c r="A559" s="31"/>
      <c r="B559" s="31"/>
      <c r="F559" s="6"/>
      <c r="G559" s="6"/>
      <c r="H559" s="6"/>
      <c r="I559" s="6"/>
      <c r="J559" s="6"/>
      <c r="K559" s="6"/>
      <c r="Q559" s="6"/>
    </row>
    <row r="560" spans="1:17" ht="13.15">
      <c r="A560" s="31"/>
      <c r="B560" s="31"/>
      <c r="F560" s="6"/>
      <c r="G560" s="6"/>
      <c r="H560" s="6"/>
      <c r="I560" s="6"/>
      <c r="J560" s="6"/>
      <c r="K560" s="6"/>
      <c r="Q560" s="6"/>
    </row>
    <row r="561" spans="1:17" ht="13.15">
      <c r="A561" s="31"/>
      <c r="B561" s="31"/>
      <c r="F561" s="6"/>
      <c r="G561" s="6"/>
      <c r="H561" s="6"/>
      <c r="I561" s="6"/>
      <c r="J561" s="6"/>
      <c r="K561" s="6"/>
      <c r="Q561" s="6"/>
    </row>
    <row r="562" spans="1:17" ht="13.15">
      <c r="A562" s="31"/>
      <c r="B562" s="31"/>
      <c r="F562" s="6"/>
      <c r="G562" s="6"/>
      <c r="H562" s="6"/>
      <c r="I562" s="6"/>
      <c r="J562" s="6"/>
      <c r="K562" s="6"/>
      <c r="Q562" s="6"/>
    </row>
    <row r="563" spans="1:17" ht="13.15">
      <c r="A563" s="31"/>
      <c r="B563" s="31"/>
      <c r="F563" s="6"/>
      <c r="G563" s="6"/>
      <c r="H563" s="6"/>
      <c r="I563" s="6"/>
      <c r="J563" s="6"/>
      <c r="K563" s="6"/>
      <c r="Q563" s="6"/>
    </row>
    <row r="564" spans="1:17" ht="13.15">
      <c r="A564" s="31"/>
      <c r="B564" s="31"/>
      <c r="F564" s="6"/>
      <c r="G564" s="6"/>
      <c r="H564" s="6"/>
      <c r="I564" s="6"/>
      <c r="J564" s="6"/>
      <c r="K564" s="6"/>
      <c r="Q564" s="6"/>
    </row>
    <row r="565" spans="1:17" ht="13.15">
      <c r="A565" s="31"/>
      <c r="B565" s="31"/>
      <c r="F565" s="6"/>
      <c r="G565" s="6"/>
      <c r="H565" s="6"/>
      <c r="I565" s="6"/>
      <c r="J565" s="6"/>
      <c r="K565" s="6"/>
      <c r="Q565" s="6"/>
    </row>
    <row r="566" spans="1:17" ht="13.15">
      <c r="A566" s="31"/>
      <c r="B566" s="31"/>
      <c r="F566" s="6"/>
      <c r="G566" s="6"/>
      <c r="H566" s="6"/>
      <c r="I566" s="6"/>
      <c r="J566" s="6"/>
      <c r="K566" s="6"/>
      <c r="Q566" s="6"/>
    </row>
    <row r="567" spans="1:17" ht="13.15">
      <c r="A567" s="31"/>
      <c r="B567" s="31"/>
      <c r="F567" s="6"/>
      <c r="G567" s="6"/>
      <c r="H567" s="6"/>
      <c r="I567" s="6"/>
      <c r="J567" s="6"/>
      <c r="K567" s="6"/>
      <c r="Q567" s="6"/>
    </row>
    <row r="568" spans="1:17" ht="13.15">
      <c r="A568" s="31"/>
      <c r="B568" s="31"/>
      <c r="F568" s="6"/>
      <c r="G568" s="6"/>
      <c r="H568" s="6"/>
      <c r="I568" s="6"/>
      <c r="J568" s="6"/>
      <c r="K568" s="6"/>
      <c r="Q568" s="6"/>
    </row>
    <row r="569" spans="1:17" ht="13.15">
      <c r="A569" s="31"/>
      <c r="B569" s="31"/>
      <c r="F569" s="6"/>
      <c r="G569" s="6"/>
      <c r="H569" s="6"/>
      <c r="I569" s="6"/>
      <c r="J569" s="6"/>
      <c r="K569" s="6"/>
      <c r="Q569" s="6"/>
    </row>
    <row r="570" spans="1:17" ht="13.15">
      <c r="A570" s="31"/>
      <c r="B570" s="31"/>
      <c r="F570" s="6"/>
      <c r="G570" s="6"/>
      <c r="H570" s="6"/>
      <c r="I570" s="6"/>
      <c r="J570" s="6"/>
      <c r="K570" s="6"/>
      <c r="Q570" s="6"/>
    </row>
    <row r="571" spans="1:17" ht="13.15">
      <c r="A571" s="31"/>
      <c r="B571" s="31"/>
      <c r="F571" s="6"/>
      <c r="G571" s="6"/>
      <c r="H571" s="6"/>
      <c r="I571" s="6"/>
      <c r="J571" s="6"/>
      <c r="K571" s="6"/>
      <c r="Q571" s="6"/>
    </row>
    <row r="572" spans="1:17" ht="13.15">
      <c r="A572" s="31"/>
      <c r="B572" s="31"/>
      <c r="F572" s="6"/>
      <c r="G572" s="6"/>
      <c r="H572" s="6"/>
      <c r="I572" s="6"/>
      <c r="J572" s="6"/>
      <c r="K572" s="6"/>
      <c r="Q572" s="6"/>
    </row>
    <row r="573" spans="1:17" ht="13.15">
      <c r="A573" s="31"/>
      <c r="B573" s="31"/>
      <c r="F573" s="6"/>
      <c r="G573" s="6"/>
      <c r="H573" s="6"/>
      <c r="I573" s="6"/>
      <c r="J573" s="6"/>
      <c r="K573" s="6"/>
      <c r="Q573" s="6"/>
    </row>
    <row r="574" spans="1:17" ht="13.15">
      <c r="A574" s="31"/>
      <c r="B574" s="31"/>
      <c r="F574" s="6"/>
      <c r="G574" s="6"/>
      <c r="H574" s="6"/>
      <c r="I574" s="6"/>
      <c r="J574" s="6"/>
      <c r="K574" s="6"/>
      <c r="Q574" s="6"/>
    </row>
    <row r="575" spans="1:17" ht="13.15">
      <c r="A575" s="31"/>
      <c r="B575" s="31"/>
      <c r="F575" s="6"/>
      <c r="G575" s="6"/>
      <c r="H575" s="6"/>
      <c r="I575" s="6"/>
      <c r="J575" s="6"/>
      <c r="K575" s="6"/>
      <c r="Q575" s="6"/>
    </row>
    <row r="576" spans="1:17" ht="13.15">
      <c r="A576" s="31"/>
      <c r="B576" s="31"/>
      <c r="F576" s="6"/>
      <c r="G576" s="6"/>
      <c r="H576" s="6"/>
      <c r="I576" s="6"/>
      <c r="J576" s="6"/>
      <c r="K576" s="6"/>
      <c r="Q576" s="6"/>
    </row>
    <row r="577" spans="1:17" ht="13.15">
      <c r="A577" s="31"/>
      <c r="B577" s="31"/>
      <c r="F577" s="6"/>
      <c r="G577" s="6"/>
      <c r="H577" s="6"/>
      <c r="I577" s="6"/>
      <c r="J577" s="6"/>
      <c r="K577" s="6"/>
      <c r="Q577" s="6"/>
    </row>
    <row r="578" spans="1:17" ht="13.15">
      <c r="A578" s="31"/>
      <c r="B578" s="31"/>
      <c r="F578" s="6"/>
      <c r="G578" s="6"/>
      <c r="H578" s="6"/>
      <c r="I578" s="6"/>
      <c r="J578" s="6"/>
      <c r="K578" s="6"/>
      <c r="Q578" s="6"/>
    </row>
    <row r="579" spans="1:17" ht="13.15">
      <c r="A579" s="31"/>
      <c r="B579" s="31"/>
      <c r="F579" s="6"/>
      <c r="G579" s="6"/>
      <c r="H579" s="6"/>
      <c r="I579" s="6"/>
      <c r="J579" s="6"/>
      <c r="K579" s="6"/>
      <c r="Q579" s="6"/>
    </row>
    <row r="580" spans="1:17" ht="13.15">
      <c r="A580" s="31"/>
      <c r="B580" s="31"/>
      <c r="F580" s="6"/>
      <c r="G580" s="6"/>
      <c r="H580" s="6"/>
      <c r="I580" s="6"/>
      <c r="J580" s="6"/>
      <c r="K580" s="6"/>
      <c r="Q580" s="6"/>
    </row>
    <row r="581" spans="1:17" ht="13.15">
      <c r="A581" s="31"/>
      <c r="B581" s="31"/>
      <c r="F581" s="6"/>
      <c r="G581" s="6"/>
      <c r="H581" s="6"/>
      <c r="I581" s="6"/>
      <c r="J581" s="6"/>
      <c r="K581" s="6"/>
      <c r="Q581" s="6"/>
    </row>
    <row r="582" spans="1:17" ht="13.15">
      <c r="A582" s="31"/>
      <c r="B582" s="31"/>
      <c r="F582" s="6"/>
      <c r="G582" s="6"/>
      <c r="H582" s="6"/>
      <c r="I582" s="6"/>
      <c r="J582" s="6"/>
      <c r="K582" s="6"/>
      <c r="Q582" s="6"/>
    </row>
    <row r="583" spans="1:17" ht="13.15">
      <c r="A583" s="31"/>
      <c r="B583" s="31"/>
      <c r="F583" s="6"/>
      <c r="G583" s="6"/>
      <c r="H583" s="6"/>
      <c r="I583" s="6"/>
      <c r="J583" s="6"/>
      <c r="K583" s="6"/>
      <c r="Q583" s="6"/>
    </row>
    <row r="584" spans="1:17" ht="13.15">
      <c r="A584" s="31"/>
      <c r="B584" s="31"/>
      <c r="F584" s="6"/>
      <c r="G584" s="6"/>
      <c r="H584" s="6"/>
      <c r="I584" s="6"/>
      <c r="J584" s="6"/>
      <c r="K584" s="6"/>
      <c r="Q584" s="6"/>
    </row>
    <row r="585" spans="1:17" ht="13.15">
      <c r="A585" s="31"/>
      <c r="B585" s="31"/>
      <c r="F585" s="6"/>
      <c r="G585" s="6"/>
      <c r="H585" s="6"/>
      <c r="I585" s="6"/>
      <c r="J585" s="6"/>
      <c r="K585" s="6"/>
      <c r="Q585" s="6"/>
    </row>
    <row r="586" spans="1:17" ht="13.15">
      <c r="A586" s="31"/>
      <c r="B586" s="31"/>
      <c r="F586" s="6"/>
      <c r="G586" s="6"/>
      <c r="H586" s="6"/>
      <c r="I586" s="6"/>
      <c r="J586" s="6"/>
      <c r="K586" s="6"/>
      <c r="Q586" s="6"/>
    </row>
    <row r="587" spans="1:17" ht="13.15">
      <c r="A587" s="31"/>
      <c r="B587" s="31"/>
      <c r="F587" s="6"/>
      <c r="G587" s="6"/>
      <c r="H587" s="6"/>
      <c r="I587" s="6"/>
      <c r="J587" s="6"/>
      <c r="K587" s="6"/>
      <c r="Q587" s="6"/>
    </row>
    <row r="588" spans="1:17" ht="13.15">
      <c r="A588" s="31"/>
      <c r="B588" s="31"/>
      <c r="F588" s="6"/>
      <c r="G588" s="6"/>
      <c r="H588" s="6"/>
      <c r="I588" s="6"/>
      <c r="J588" s="6"/>
      <c r="K588" s="6"/>
      <c r="Q588" s="6"/>
    </row>
    <row r="589" spans="1:17" ht="13.15">
      <c r="A589" s="31"/>
      <c r="B589" s="31"/>
      <c r="F589" s="6"/>
      <c r="G589" s="6"/>
      <c r="H589" s="6"/>
      <c r="I589" s="6"/>
      <c r="J589" s="6"/>
      <c r="K589" s="6"/>
      <c r="Q589" s="6"/>
    </row>
    <row r="590" spans="1:17" ht="13.15">
      <c r="A590" s="31"/>
      <c r="B590" s="31"/>
      <c r="F590" s="6"/>
      <c r="G590" s="6"/>
      <c r="H590" s="6"/>
      <c r="I590" s="6"/>
      <c r="J590" s="6"/>
      <c r="K590" s="6"/>
      <c r="Q590" s="6"/>
    </row>
    <row r="591" spans="1:17" ht="13.15">
      <c r="A591" s="31"/>
      <c r="B591" s="31"/>
      <c r="F591" s="6"/>
      <c r="G591" s="6"/>
      <c r="H591" s="6"/>
      <c r="I591" s="6"/>
      <c r="J591" s="6"/>
      <c r="K591" s="6"/>
      <c r="Q591" s="6"/>
    </row>
    <row r="592" spans="1:17" ht="13.15">
      <c r="A592" s="31"/>
      <c r="B592" s="31"/>
      <c r="F592" s="6"/>
      <c r="G592" s="6"/>
      <c r="H592" s="6"/>
      <c r="I592" s="6"/>
      <c r="J592" s="6"/>
      <c r="K592" s="6"/>
      <c r="Q592" s="6"/>
    </row>
    <row r="593" spans="1:17" ht="13.15">
      <c r="A593" s="31"/>
      <c r="B593" s="31"/>
      <c r="F593" s="6"/>
      <c r="G593" s="6"/>
      <c r="H593" s="6"/>
      <c r="I593" s="6"/>
      <c r="J593" s="6"/>
      <c r="K593" s="6"/>
      <c r="Q593" s="6"/>
    </row>
    <row r="594" spans="1:17" ht="13.15">
      <c r="A594" s="31"/>
      <c r="B594" s="31"/>
      <c r="F594" s="6"/>
      <c r="G594" s="6"/>
      <c r="H594" s="6"/>
      <c r="I594" s="6"/>
      <c r="J594" s="6"/>
      <c r="K594" s="6"/>
      <c r="Q594" s="6"/>
    </row>
    <row r="595" spans="1:17" ht="13.15">
      <c r="A595" s="31"/>
      <c r="B595" s="31"/>
      <c r="F595" s="6"/>
      <c r="G595" s="6"/>
      <c r="H595" s="6"/>
      <c r="I595" s="6"/>
      <c r="J595" s="6"/>
      <c r="K595" s="6"/>
      <c r="Q595" s="6"/>
    </row>
    <row r="596" spans="1:17" ht="13.15">
      <c r="A596" s="31"/>
      <c r="B596" s="31"/>
      <c r="F596" s="6"/>
      <c r="G596" s="6"/>
      <c r="H596" s="6"/>
      <c r="I596" s="6"/>
      <c r="J596" s="6"/>
      <c r="K596" s="6"/>
      <c r="Q596" s="6"/>
    </row>
    <row r="597" spans="1:17" ht="13.15">
      <c r="A597" s="31"/>
      <c r="B597" s="31"/>
      <c r="F597" s="6"/>
      <c r="G597" s="6"/>
      <c r="H597" s="6"/>
      <c r="I597" s="6"/>
      <c r="J597" s="6"/>
      <c r="K597" s="6"/>
      <c r="Q597" s="6"/>
    </row>
    <row r="598" spans="1:17" ht="13.15">
      <c r="A598" s="31"/>
      <c r="B598" s="31"/>
      <c r="F598" s="6"/>
      <c r="G598" s="6"/>
      <c r="H598" s="6"/>
      <c r="I598" s="6"/>
      <c r="J598" s="6"/>
      <c r="K598" s="6"/>
      <c r="Q598" s="6"/>
    </row>
    <row r="599" spans="1:17" ht="13.15">
      <c r="A599" s="31"/>
      <c r="B599" s="31"/>
      <c r="F599" s="6"/>
      <c r="G599" s="6"/>
      <c r="H599" s="6"/>
      <c r="I599" s="6"/>
      <c r="J599" s="6"/>
      <c r="K599" s="6"/>
      <c r="Q599" s="6"/>
    </row>
    <row r="600" spans="1:17" ht="13.15">
      <c r="A600" s="31"/>
      <c r="B600" s="31"/>
      <c r="F600" s="6"/>
      <c r="G600" s="6"/>
      <c r="H600" s="6"/>
      <c r="I600" s="6"/>
      <c r="J600" s="6"/>
      <c r="K600" s="6"/>
      <c r="Q600" s="6"/>
    </row>
    <row r="601" spans="1:17" ht="13.15">
      <c r="A601" s="31"/>
      <c r="B601" s="31"/>
      <c r="F601" s="6"/>
      <c r="G601" s="6"/>
      <c r="H601" s="6"/>
      <c r="I601" s="6"/>
      <c r="J601" s="6"/>
      <c r="K601" s="6"/>
      <c r="Q601" s="6"/>
    </row>
    <row r="602" spans="1:17" ht="13.15">
      <c r="A602" s="31"/>
      <c r="B602" s="31"/>
      <c r="F602" s="6"/>
      <c r="G602" s="6"/>
      <c r="H602" s="6"/>
      <c r="I602" s="6"/>
      <c r="J602" s="6"/>
      <c r="K602" s="6"/>
      <c r="Q602" s="6"/>
    </row>
    <row r="603" spans="1:17" ht="13.15">
      <c r="A603" s="31"/>
      <c r="B603" s="31"/>
      <c r="F603" s="6"/>
      <c r="G603" s="6"/>
      <c r="H603" s="6"/>
      <c r="I603" s="6"/>
      <c r="J603" s="6"/>
      <c r="K603" s="6"/>
      <c r="Q603" s="6"/>
    </row>
    <row r="604" spans="1:17" ht="13.15">
      <c r="A604" s="31"/>
      <c r="B604" s="31"/>
      <c r="F604" s="6"/>
      <c r="G604" s="6"/>
      <c r="H604" s="6"/>
      <c r="I604" s="6"/>
      <c r="J604" s="6"/>
      <c r="K604" s="6"/>
      <c r="Q604" s="6"/>
    </row>
    <row r="605" spans="1:17" ht="13.15">
      <c r="A605" s="31"/>
      <c r="B605" s="31"/>
      <c r="F605" s="6"/>
      <c r="G605" s="6"/>
      <c r="H605" s="6"/>
      <c r="I605" s="6"/>
      <c r="J605" s="6"/>
      <c r="K605" s="6"/>
      <c r="Q605" s="6"/>
    </row>
    <row r="606" spans="1:17" ht="13.15">
      <c r="A606" s="31"/>
      <c r="B606" s="31"/>
      <c r="F606" s="6"/>
      <c r="G606" s="6"/>
      <c r="H606" s="6"/>
      <c r="I606" s="6"/>
      <c r="J606" s="6"/>
      <c r="K606" s="6"/>
      <c r="Q606" s="6"/>
    </row>
    <row r="607" spans="1:17" ht="13.15">
      <c r="A607" s="31"/>
      <c r="B607" s="31"/>
      <c r="F607" s="6"/>
      <c r="G607" s="6"/>
      <c r="H607" s="6"/>
      <c r="I607" s="6"/>
      <c r="J607" s="6"/>
      <c r="K607" s="6"/>
      <c r="Q607" s="6"/>
    </row>
    <row r="608" spans="1:17" ht="13.15">
      <c r="A608" s="31"/>
      <c r="B608" s="31"/>
      <c r="F608" s="6"/>
      <c r="G608" s="6"/>
      <c r="H608" s="6"/>
      <c r="I608" s="6"/>
      <c r="J608" s="6"/>
      <c r="K608" s="6"/>
      <c r="Q608" s="6"/>
    </row>
    <row r="609" spans="1:17" ht="13.15">
      <c r="A609" s="31"/>
      <c r="B609" s="31"/>
      <c r="F609" s="6"/>
      <c r="G609" s="6"/>
      <c r="H609" s="6"/>
      <c r="I609" s="6"/>
      <c r="J609" s="6"/>
      <c r="K609" s="6"/>
      <c r="Q609" s="6"/>
    </row>
    <row r="610" spans="1:17" ht="13.15">
      <c r="A610" s="31"/>
      <c r="B610" s="31"/>
      <c r="F610" s="6"/>
      <c r="G610" s="6"/>
      <c r="H610" s="6"/>
      <c r="I610" s="6"/>
      <c r="J610" s="6"/>
      <c r="K610" s="6"/>
      <c r="Q610" s="6"/>
    </row>
    <row r="611" spans="1:17" ht="13.15">
      <c r="A611" s="31"/>
      <c r="B611" s="31"/>
      <c r="F611" s="6"/>
      <c r="G611" s="6"/>
      <c r="H611" s="6"/>
      <c r="I611" s="6"/>
      <c r="J611" s="6"/>
      <c r="K611" s="6"/>
      <c r="Q611" s="6"/>
    </row>
    <row r="612" spans="1:17" ht="13.15">
      <c r="A612" s="31"/>
      <c r="B612" s="31"/>
      <c r="F612" s="6"/>
      <c r="G612" s="6"/>
      <c r="H612" s="6"/>
      <c r="I612" s="6"/>
      <c r="J612" s="6"/>
      <c r="K612" s="6"/>
      <c r="Q612" s="6"/>
    </row>
    <row r="613" spans="1:17" ht="13.15">
      <c r="A613" s="31"/>
      <c r="B613" s="31"/>
      <c r="F613" s="6"/>
      <c r="G613" s="6"/>
      <c r="H613" s="6"/>
      <c r="I613" s="6"/>
      <c r="J613" s="6"/>
      <c r="K613" s="6"/>
      <c r="Q613" s="6"/>
    </row>
    <row r="614" spans="1:17" ht="13.15">
      <c r="A614" s="31"/>
      <c r="B614" s="31"/>
      <c r="F614" s="6"/>
      <c r="G614" s="6"/>
      <c r="H614" s="6"/>
      <c r="I614" s="6"/>
      <c r="J614" s="6"/>
      <c r="K614" s="6"/>
      <c r="Q614" s="6"/>
    </row>
    <row r="615" spans="1:17" ht="13.15">
      <c r="A615" s="31"/>
      <c r="B615" s="31"/>
      <c r="F615" s="6"/>
      <c r="G615" s="6"/>
      <c r="H615" s="6"/>
      <c r="I615" s="6"/>
      <c r="J615" s="6"/>
      <c r="K615" s="6"/>
      <c r="Q615" s="6"/>
    </row>
    <row r="616" spans="1:17" ht="13.15">
      <c r="A616" s="31"/>
      <c r="B616" s="31"/>
      <c r="F616" s="6"/>
      <c r="G616" s="6"/>
      <c r="H616" s="6"/>
      <c r="I616" s="6"/>
      <c r="J616" s="6"/>
      <c r="K616" s="6"/>
      <c r="Q616" s="6"/>
    </row>
    <row r="617" spans="1:17" ht="13.15">
      <c r="A617" s="31"/>
      <c r="B617" s="31"/>
      <c r="F617" s="6"/>
      <c r="G617" s="6"/>
      <c r="H617" s="6"/>
      <c r="I617" s="6"/>
      <c r="J617" s="6"/>
      <c r="K617" s="6"/>
      <c r="Q617" s="6"/>
    </row>
    <row r="618" spans="1:17" ht="13.15">
      <c r="A618" s="31"/>
      <c r="B618" s="31"/>
      <c r="F618" s="6"/>
      <c r="G618" s="6"/>
      <c r="H618" s="6"/>
      <c r="I618" s="6"/>
      <c r="J618" s="6"/>
      <c r="K618" s="6"/>
      <c r="Q618" s="6"/>
    </row>
    <row r="619" spans="1:17" ht="13.15">
      <c r="A619" s="31"/>
      <c r="B619" s="31"/>
      <c r="F619" s="6"/>
      <c r="G619" s="6"/>
      <c r="H619" s="6"/>
      <c r="I619" s="6"/>
      <c r="J619" s="6"/>
      <c r="K619" s="6"/>
      <c r="Q619" s="6"/>
    </row>
    <row r="620" spans="1:17" ht="13.15">
      <c r="A620" s="31"/>
      <c r="B620" s="31"/>
      <c r="F620" s="6"/>
      <c r="G620" s="6"/>
      <c r="H620" s="6"/>
      <c r="I620" s="6"/>
      <c r="J620" s="6"/>
      <c r="K620" s="6"/>
      <c r="Q620" s="6"/>
    </row>
    <row r="621" spans="1:17" ht="13.15">
      <c r="A621" s="31"/>
      <c r="B621" s="31"/>
      <c r="F621" s="6"/>
      <c r="G621" s="6"/>
      <c r="H621" s="6"/>
      <c r="I621" s="6"/>
      <c r="J621" s="6"/>
      <c r="K621" s="6"/>
      <c r="Q621" s="6"/>
    </row>
    <row r="622" spans="1:17" ht="13.15">
      <c r="A622" s="31"/>
      <c r="B622" s="31"/>
      <c r="F622" s="6"/>
      <c r="G622" s="6"/>
      <c r="H622" s="6"/>
      <c r="I622" s="6"/>
      <c r="J622" s="6"/>
      <c r="K622" s="6"/>
      <c r="Q622" s="6"/>
    </row>
    <row r="623" spans="1:17" ht="13.15">
      <c r="A623" s="31"/>
      <c r="B623" s="31"/>
      <c r="F623" s="6"/>
      <c r="G623" s="6"/>
      <c r="H623" s="6"/>
      <c r="I623" s="6"/>
      <c r="J623" s="6"/>
      <c r="K623" s="6"/>
      <c r="Q623" s="6"/>
    </row>
    <row r="624" spans="1:17" ht="13.15">
      <c r="A624" s="31"/>
      <c r="B624" s="31"/>
      <c r="F624" s="6"/>
      <c r="G624" s="6"/>
      <c r="H624" s="6"/>
      <c r="I624" s="6"/>
      <c r="J624" s="6"/>
      <c r="K624" s="6"/>
      <c r="Q624" s="6"/>
    </row>
    <row r="625" spans="1:17" ht="13.15">
      <c r="A625" s="31"/>
      <c r="B625" s="31"/>
      <c r="F625" s="6"/>
      <c r="G625" s="6"/>
      <c r="H625" s="6"/>
      <c r="I625" s="6"/>
      <c r="J625" s="6"/>
      <c r="K625" s="6"/>
      <c r="Q625" s="6"/>
    </row>
    <row r="626" spans="1:17" ht="13.15">
      <c r="A626" s="31"/>
      <c r="B626" s="31"/>
      <c r="F626" s="6"/>
      <c r="G626" s="6"/>
      <c r="H626" s="6"/>
      <c r="I626" s="6"/>
      <c r="J626" s="6"/>
      <c r="K626" s="6"/>
      <c r="Q626" s="6"/>
    </row>
    <row r="627" spans="1:17" ht="13.15">
      <c r="A627" s="31"/>
      <c r="B627" s="31"/>
      <c r="F627" s="6"/>
      <c r="G627" s="6"/>
      <c r="H627" s="6"/>
      <c r="I627" s="6"/>
      <c r="J627" s="6"/>
      <c r="K627" s="6"/>
      <c r="Q627" s="6"/>
    </row>
    <row r="628" spans="1:17" ht="13.15">
      <c r="A628" s="31"/>
      <c r="B628" s="31"/>
      <c r="F628" s="6"/>
      <c r="G628" s="6"/>
      <c r="H628" s="6"/>
      <c r="I628" s="6"/>
      <c r="J628" s="6"/>
      <c r="K628" s="6"/>
      <c r="Q628" s="6"/>
    </row>
    <row r="629" spans="1:17" ht="13.15">
      <c r="A629" s="31"/>
      <c r="B629" s="31"/>
      <c r="F629" s="6"/>
      <c r="G629" s="6"/>
      <c r="H629" s="6"/>
      <c r="I629" s="6"/>
      <c r="J629" s="6"/>
      <c r="K629" s="6"/>
      <c r="Q629" s="6"/>
    </row>
    <row r="630" spans="1:17" ht="13.15">
      <c r="A630" s="31"/>
      <c r="B630" s="31"/>
      <c r="F630" s="6"/>
      <c r="G630" s="6"/>
      <c r="H630" s="6"/>
      <c r="I630" s="6"/>
      <c r="J630" s="6"/>
      <c r="K630" s="6"/>
      <c r="Q630" s="6"/>
    </row>
    <row r="631" spans="1:17" ht="13.15">
      <c r="A631" s="31"/>
      <c r="B631" s="31"/>
      <c r="F631" s="6"/>
      <c r="G631" s="6"/>
      <c r="H631" s="6"/>
      <c r="I631" s="6"/>
      <c r="J631" s="6"/>
      <c r="K631" s="6"/>
      <c r="Q631" s="6"/>
    </row>
    <row r="632" spans="1:17" ht="13.15">
      <c r="A632" s="31"/>
      <c r="B632" s="31"/>
      <c r="F632" s="6"/>
      <c r="G632" s="6"/>
      <c r="H632" s="6"/>
      <c r="I632" s="6"/>
      <c r="J632" s="6"/>
      <c r="K632" s="6"/>
      <c r="Q632" s="6"/>
    </row>
    <row r="633" spans="1:17" ht="13.15">
      <c r="A633" s="31"/>
      <c r="B633" s="31"/>
      <c r="F633" s="6"/>
      <c r="G633" s="6"/>
      <c r="H633" s="6"/>
      <c r="I633" s="6"/>
      <c r="J633" s="6"/>
      <c r="K633" s="6"/>
      <c r="Q633" s="6"/>
    </row>
    <row r="634" spans="1:17" ht="13.15">
      <c r="A634" s="31"/>
      <c r="B634" s="31"/>
      <c r="F634" s="6"/>
      <c r="G634" s="6"/>
      <c r="H634" s="6"/>
      <c r="I634" s="6"/>
      <c r="J634" s="6"/>
      <c r="K634" s="6"/>
      <c r="Q634" s="6"/>
    </row>
    <row r="635" spans="1:17" ht="13.15">
      <c r="A635" s="31"/>
      <c r="B635" s="31"/>
      <c r="F635" s="6"/>
      <c r="G635" s="6"/>
      <c r="H635" s="6"/>
      <c r="I635" s="6"/>
      <c r="J635" s="6"/>
      <c r="K635" s="6"/>
      <c r="Q635" s="6"/>
    </row>
    <row r="636" spans="1:17" ht="13.15">
      <c r="A636" s="31"/>
      <c r="B636" s="31"/>
      <c r="F636" s="6"/>
      <c r="G636" s="6"/>
      <c r="H636" s="6"/>
      <c r="I636" s="6"/>
      <c r="J636" s="6"/>
      <c r="K636" s="6"/>
      <c r="Q636" s="6"/>
    </row>
    <row r="637" spans="1:17" ht="13.15">
      <c r="A637" s="31"/>
      <c r="B637" s="31"/>
      <c r="F637" s="6"/>
      <c r="G637" s="6"/>
      <c r="H637" s="6"/>
      <c r="I637" s="6"/>
      <c r="J637" s="6"/>
      <c r="K637" s="6"/>
      <c r="Q637" s="6"/>
    </row>
    <row r="638" spans="1:17" ht="13.15">
      <c r="A638" s="31"/>
      <c r="B638" s="31"/>
      <c r="F638" s="6"/>
      <c r="G638" s="6"/>
      <c r="H638" s="6"/>
      <c r="I638" s="6"/>
      <c r="J638" s="6"/>
      <c r="K638" s="6"/>
      <c r="Q638" s="6"/>
    </row>
    <row r="639" spans="1:17" ht="13.15">
      <c r="A639" s="31"/>
      <c r="B639" s="31"/>
      <c r="F639" s="6"/>
      <c r="G639" s="6"/>
      <c r="H639" s="6"/>
      <c r="I639" s="6"/>
      <c r="J639" s="6"/>
      <c r="K639" s="6"/>
      <c r="Q639" s="6"/>
    </row>
    <row r="640" spans="1:17" ht="13.15">
      <c r="A640" s="31"/>
      <c r="B640" s="31"/>
      <c r="F640" s="6"/>
      <c r="G640" s="6"/>
      <c r="H640" s="6"/>
      <c r="I640" s="6"/>
      <c r="J640" s="6"/>
      <c r="K640" s="6"/>
      <c r="Q640" s="6"/>
    </row>
    <row r="641" spans="1:17" ht="13.15">
      <c r="A641" s="31"/>
      <c r="B641" s="31"/>
      <c r="F641" s="6"/>
      <c r="G641" s="6"/>
      <c r="H641" s="6"/>
      <c r="I641" s="6"/>
      <c r="J641" s="6"/>
      <c r="K641" s="6"/>
      <c r="Q641" s="6"/>
    </row>
    <row r="642" spans="1:17" ht="13.15">
      <c r="A642" s="31"/>
      <c r="B642" s="31"/>
      <c r="F642" s="6"/>
      <c r="G642" s="6"/>
      <c r="H642" s="6"/>
      <c r="I642" s="6"/>
      <c r="J642" s="6"/>
      <c r="K642" s="6"/>
      <c r="Q642" s="6"/>
    </row>
    <row r="643" spans="1:17" ht="13.15">
      <c r="A643" s="31"/>
      <c r="B643" s="31"/>
      <c r="F643" s="6"/>
      <c r="G643" s="6"/>
      <c r="H643" s="6"/>
      <c r="I643" s="6"/>
      <c r="J643" s="6"/>
      <c r="K643" s="6"/>
      <c r="Q643" s="6"/>
    </row>
    <row r="644" spans="1:17" ht="13.15">
      <c r="A644" s="31"/>
      <c r="B644" s="31"/>
      <c r="F644" s="6"/>
      <c r="G644" s="6"/>
      <c r="H644" s="6"/>
      <c r="I644" s="6"/>
      <c r="J644" s="6"/>
      <c r="K644" s="6"/>
      <c r="Q644" s="6"/>
    </row>
    <row r="645" spans="1:17" ht="13.15">
      <c r="A645" s="31"/>
      <c r="B645" s="31"/>
      <c r="F645" s="6"/>
      <c r="G645" s="6"/>
      <c r="H645" s="6"/>
      <c r="I645" s="6"/>
      <c r="J645" s="6"/>
      <c r="K645" s="6"/>
      <c r="Q645" s="6"/>
    </row>
    <row r="646" spans="1:17" ht="13.15">
      <c r="A646" s="31"/>
      <c r="B646" s="31"/>
      <c r="F646" s="6"/>
      <c r="G646" s="6"/>
      <c r="H646" s="6"/>
      <c r="I646" s="6"/>
      <c r="J646" s="6"/>
      <c r="K646" s="6"/>
      <c r="Q646" s="6"/>
    </row>
    <row r="647" spans="1:17" ht="13.15">
      <c r="A647" s="31"/>
      <c r="B647" s="31"/>
      <c r="F647" s="6"/>
      <c r="G647" s="6"/>
      <c r="H647" s="6"/>
      <c r="I647" s="6"/>
      <c r="J647" s="6"/>
      <c r="K647" s="6"/>
      <c r="Q647" s="6"/>
    </row>
    <row r="648" spans="1:17" ht="13.15">
      <c r="A648" s="31"/>
      <c r="B648" s="31"/>
      <c r="F648" s="6"/>
      <c r="G648" s="6"/>
      <c r="H648" s="6"/>
      <c r="I648" s="6"/>
      <c r="J648" s="6"/>
      <c r="K648" s="6"/>
      <c r="Q648" s="6"/>
    </row>
    <row r="649" spans="1:17" ht="13.15">
      <c r="A649" s="31"/>
      <c r="B649" s="31"/>
      <c r="F649" s="6"/>
      <c r="G649" s="6"/>
      <c r="H649" s="6"/>
      <c r="I649" s="6"/>
      <c r="J649" s="6"/>
      <c r="K649" s="6"/>
      <c r="Q649" s="6"/>
    </row>
    <row r="650" spans="1:17" ht="13.15">
      <c r="A650" s="31"/>
      <c r="B650" s="31"/>
      <c r="F650" s="6"/>
      <c r="G650" s="6"/>
      <c r="H650" s="6"/>
      <c r="I650" s="6"/>
      <c r="J650" s="6"/>
      <c r="K650" s="6"/>
      <c r="Q650" s="6"/>
    </row>
    <row r="651" spans="1:17" ht="13.15">
      <c r="A651" s="31"/>
      <c r="B651" s="31"/>
      <c r="F651" s="6"/>
      <c r="G651" s="6"/>
      <c r="H651" s="6"/>
      <c r="I651" s="6"/>
      <c r="J651" s="6"/>
      <c r="K651" s="6"/>
      <c r="Q651" s="6"/>
    </row>
    <row r="652" spans="1:17" ht="13.15">
      <c r="A652" s="31"/>
      <c r="B652" s="31"/>
      <c r="F652" s="6"/>
      <c r="G652" s="6"/>
      <c r="H652" s="6"/>
      <c r="I652" s="6"/>
      <c r="J652" s="6"/>
      <c r="K652" s="6"/>
      <c r="Q652" s="6"/>
    </row>
    <row r="653" spans="1:17" ht="13.15">
      <c r="A653" s="31"/>
      <c r="B653" s="31"/>
      <c r="F653" s="6"/>
      <c r="G653" s="6"/>
      <c r="H653" s="6"/>
      <c r="I653" s="6"/>
      <c r="J653" s="6"/>
      <c r="K653" s="6"/>
      <c r="Q653" s="6"/>
    </row>
    <row r="654" spans="1:17" ht="13.15">
      <c r="A654" s="31"/>
      <c r="B654" s="31"/>
      <c r="F654" s="6"/>
      <c r="G654" s="6"/>
      <c r="H654" s="6"/>
      <c r="I654" s="6"/>
      <c r="J654" s="6"/>
      <c r="K654" s="6"/>
      <c r="Q654" s="6"/>
    </row>
    <row r="655" spans="1:17" ht="13.15">
      <c r="A655" s="31"/>
      <c r="B655" s="31"/>
      <c r="F655" s="6"/>
      <c r="G655" s="6"/>
      <c r="H655" s="6"/>
      <c r="I655" s="6"/>
      <c r="J655" s="6"/>
      <c r="K655" s="6"/>
      <c r="Q655" s="6"/>
    </row>
    <row r="656" spans="1:17" ht="13.15">
      <c r="A656" s="31"/>
      <c r="B656" s="31"/>
      <c r="F656" s="6"/>
      <c r="G656" s="6"/>
      <c r="H656" s="6"/>
      <c r="I656" s="6"/>
      <c r="J656" s="6"/>
      <c r="K656" s="6"/>
      <c r="Q656" s="6"/>
    </row>
    <row r="657" spans="1:17" ht="13.15">
      <c r="A657" s="31"/>
      <c r="B657" s="31"/>
      <c r="F657" s="6"/>
      <c r="G657" s="6"/>
      <c r="H657" s="6"/>
      <c r="I657" s="6"/>
      <c r="J657" s="6"/>
      <c r="K657" s="6"/>
      <c r="Q657" s="6"/>
    </row>
    <row r="658" spans="1:17" ht="13.15">
      <c r="A658" s="31"/>
      <c r="B658" s="31"/>
      <c r="F658" s="6"/>
      <c r="G658" s="6"/>
      <c r="H658" s="6"/>
      <c r="I658" s="6"/>
      <c r="J658" s="6"/>
      <c r="K658" s="6"/>
      <c r="Q658" s="6"/>
    </row>
    <row r="659" spans="1:17" ht="13.15">
      <c r="A659" s="31"/>
      <c r="B659" s="31"/>
      <c r="F659" s="6"/>
      <c r="G659" s="6"/>
      <c r="H659" s="6"/>
      <c r="I659" s="6"/>
      <c r="J659" s="6"/>
      <c r="K659" s="6"/>
      <c r="Q659" s="6"/>
    </row>
    <row r="660" spans="1:17" ht="13.15">
      <c r="A660" s="31"/>
      <c r="B660" s="31"/>
      <c r="F660" s="6"/>
      <c r="G660" s="6"/>
      <c r="H660" s="6"/>
      <c r="I660" s="6"/>
      <c r="J660" s="6"/>
      <c r="K660" s="6"/>
      <c r="Q660" s="6"/>
    </row>
    <row r="661" spans="1:17" ht="13.15">
      <c r="A661" s="31"/>
      <c r="B661" s="31"/>
      <c r="F661" s="6"/>
      <c r="G661" s="6"/>
      <c r="H661" s="6"/>
      <c r="I661" s="6"/>
      <c r="J661" s="6"/>
      <c r="K661" s="6"/>
      <c r="Q661" s="6"/>
    </row>
    <row r="662" spans="1:17" ht="13.15">
      <c r="A662" s="31"/>
      <c r="B662" s="31"/>
      <c r="F662" s="6"/>
      <c r="G662" s="6"/>
      <c r="H662" s="6"/>
      <c r="I662" s="6"/>
      <c r="J662" s="6"/>
      <c r="K662" s="6"/>
      <c r="Q662" s="6"/>
    </row>
    <row r="663" spans="1:17" ht="13.15">
      <c r="A663" s="31"/>
      <c r="B663" s="31"/>
      <c r="F663" s="6"/>
      <c r="G663" s="6"/>
      <c r="H663" s="6"/>
      <c r="I663" s="6"/>
      <c r="J663" s="6"/>
      <c r="K663" s="6"/>
      <c r="Q663" s="6"/>
    </row>
    <row r="664" spans="1:17" ht="13.15">
      <c r="A664" s="31"/>
      <c r="B664" s="31"/>
      <c r="F664" s="6"/>
      <c r="G664" s="6"/>
      <c r="H664" s="6"/>
      <c r="I664" s="6"/>
      <c r="J664" s="6"/>
      <c r="K664" s="6"/>
      <c r="Q664" s="6"/>
    </row>
    <row r="665" spans="1:17" ht="13.15">
      <c r="A665" s="31"/>
      <c r="B665" s="31"/>
      <c r="F665" s="6"/>
      <c r="G665" s="6"/>
      <c r="H665" s="6"/>
      <c r="I665" s="6"/>
      <c r="J665" s="6"/>
      <c r="K665" s="6"/>
      <c r="Q665" s="6"/>
    </row>
    <row r="666" spans="1:17" ht="13.15">
      <c r="A666" s="31"/>
      <c r="B666" s="31"/>
      <c r="F666" s="6"/>
      <c r="G666" s="6"/>
      <c r="H666" s="6"/>
      <c r="I666" s="6"/>
      <c r="J666" s="6"/>
      <c r="K666" s="6"/>
      <c r="Q666" s="6"/>
    </row>
    <row r="667" spans="1:17" ht="13.15">
      <c r="A667" s="31"/>
      <c r="B667" s="31"/>
      <c r="F667" s="6"/>
      <c r="G667" s="6"/>
      <c r="H667" s="6"/>
      <c r="I667" s="6"/>
      <c r="J667" s="6"/>
      <c r="K667" s="6"/>
      <c r="Q667" s="6"/>
    </row>
    <row r="668" spans="1:17" ht="13.15">
      <c r="A668" s="31"/>
      <c r="B668" s="31"/>
      <c r="F668" s="6"/>
      <c r="G668" s="6"/>
      <c r="H668" s="6"/>
      <c r="I668" s="6"/>
      <c r="J668" s="6"/>
      <c r="K668" s="6"/>
      <c r="Q668" s="6"/>
    </row>
    <row r="669" spans="1:17" ht="13.15">
      <c r="A669" s="31"/>
      <c r="B669" s="31"/>
      <c r="F669" s="6"/>
      <c r="G669" s="6"/>
      <c r="H669" s="6"/>
      <c r="I669" s="6"/>
      <c r="J669" s="6"/>
      <c r="K669" s="6"/>
      <c r="Q669" s="6"/>
    </row>
    <row r="670" spans="1:17" ht="13.15">
      <c r="A670" s="31"/>
      <c r="B670" s="31"/>
      <c r="F670" s="6"/>
      <c r="G670" s="6"/>
      <c r="H670" s="6"/>
      <c r="I670" s="6"/>
      <c r="J670" s="6"/>
      <c r="K670" s="6"/>
      <c r="Q670" s="6"/>
    </row>
    <row r="671" spans="1:17" ht="13.15">
      <c r="A671" s="31"/>
      <c r="B671" s="31"/>
      <c r="F671" s="6"/>
      <c r="G671" s="6"/>
      <c r="H671" s="6"/>
      <c r="I671" s="6"/>
      <c r="J671" s="6"/>
      <c r="K671" s="6"/>
      <c r="Q671" s="6"/>
    </row>
    <row r="672" spans="1:17" ht="13.15">
      <c r="A672" s="31"/>
      <c r="B672" s="31"/>
      <c r="F672" s="6"/>
      <c r="G672" s="6"/>
      <c r="H672" s="6"/>
      <c r="I672" s="6"/>
      <c r="J672" s="6"/>
      <c r="K672" s="6"/>
      <c r="Q672" s="6"/>
    </row>
    <row r="673" spans="1:17" ht="13.15">
      <c r="A673" s="31"/>
      <c r="B673" s="31"/>
      <c r="F673" s="6"/>
      <c r="G673" s="6"/>
      <c r="H673" s="6"/>
      <c r="I673" s="6"/>
      <c r="J673" s="6"/>
      <c r="K673" s="6"/>
      <c r="Q673" s="6"/>
    </row>
    <row r="674" spans="1:17" ht="13.15">
      <c r="A674" s="31"/>
      <c r="B674" s="31"/>
      <c r="F674" s="6"/>
      <c r="G674" s="6"/>
      <c r="H674" s="6"/>
      <c r="I674" s="6"/>
      <c r="J674" s="6"/>
      <c r="K674" s="6"/>
      <c r="Q674" s="6"/>
    </row>
    <row r="675" spans="1:17" ht="13.15">
      <c r="A675" s="31"/>
      <c r="B675" s="31"/>
      <c r="F675" s="6"/>
      <c r="G675" s="6"/>
      <c r="H675" s="6"/>
      <c r="I675" s="6"/>
      <c r="J675" s="6"/>
      <c r="K675" s="6"/>
      <c r="Q675" s="6"/>
    </row>
    <row r="676" spans="1:17" ht="13.15">
      <c r="A676" s="31"/>
      <c r="B676" s="31"/>
      <c r="F676" s="6"/>
      <c r="G676" s="6"/>
      <c r="H676" s="6"/>
      <c r="I676" s="6"/>
      <c r="J676" s="6"/>
      <c r="K676" s="6"/>
      <c r="Q676" s="6"/>
    </row>
    <row r="677" spans="1:17" ht="13.15">
      <c r="A677" s="31"/>
      <c r="B677" s="31"/>
      <c r="F677" s="6"/>
      <c r="G677" s="6"/>
      <c r="H677" s="6"/>
      <c r="I677" s="6"/>
      <c r="J677" s="6"/>
      <c r="K677" s="6"/>
      <c r="Q677" s="6"/>
    </row>
    <row r="678" spans="1:17" ht="13.15">
      <c r="A678" s="31"/>
      <c r="B678" s="31"/>
      <c r="F678" s="6"/>
      <c r="G678" s="6"/>
      <c r="H678" s="6"/>
      <c r="I678" s="6"/>
      <c r="J678" s="6"/>
      <c r="K678" s="6"/>
      <c r="Q678" s="6"/>
    </row>
    <row r="679" spans="1:17" ht="13.15">
      <c r="A679" s="31"/>
      <c r="B679" s="31"/>
      <c r="F679" s="6"/>
      <c r="G679" s="6"/>
      <c r="H679" s="6"/>
      <c r="I679" s="6"/>
      <c r="J679" s="6"/>
      <c r="K679" s="6"/>
      <c r="Q679" s="6"/>
    </row>
    <row r="680" spans="1:17" ht="13.15">
      <c r="A680" s="31"/>
      <c r="B680" s="31"/>
      <c r="F680" s="6"/>
      <c r="G680" s="6"/>
      <c r="H680" s="6"/>
      <c r="I680" s="6"/>
      <c r="J680" s="6"/>
      <c r="K680" s="6"/>
      <c r="Q680" s="6"/>
    </row>
    <row r="681" spans="1:17" ht="13.15">
      <c r="A681" s="31"/>
      <c r="B681" s="31"/>
      <c r="F681" s="6"/>
      <c r="G681" s="6"/>
      <c r="H681" s="6"/>
      <c r="I681" s="6"/>
      <c r="J681" s="6"/>
      <c r="K681" s="6"/>
      <c r="Q681" s="6"/>
    </row>
    <row r="682" spans="1:17" ht="13.15">
      <c r="A682" s="31"/>
      <c r="B682" s="31"/>
      <c r="F682" s="6"/>
      <c r="G682" s="6"/>
      <c r="H682" s="6"/>
      <c r="I682" s="6"/>
      <c r="J682" s="6"/>
      <c r="K682" s="6"/>
      <c r="Q682" s="6"/>
    </row>
    <row r="683" spans="1:17" ht="13.15">
      <c r="A683" s="31"/>
      <c r="B683" s="31"/>
      <c r="F683" s="6"/>
      <c r="G683" s="6"/>
      <c r="H683" s="6"/>
      <c r="I683" s="6"/>
      <c r="J683" s="6"/>
      <c r="K683" s="6"/>
      <c r="Q683" s="6"/>
    </row>
    <row r="684" spans="1:17" ht="13.15">
      <c r="A684" s="31"/>
      <c r="B684" s="31"/>
      <c r="F684" s="6"/>
      <c r="G684" s="6"/>
      <c r="H684" s="6"/>
      <c r="I684" s="6"/>
      <c r="J684" s="6"/>
      <c r="K684" s="6"/>
      <c r="Q684" s="6"/>
    </row>
    <row r="685" spans="1:17" ht="13.15">
      <c r="A685" s="31"/>
      <c r="B685" s="31"/>
      <c r="F685" s="6"/>
      <c r="G685" s="6"/>
      <c r="H685" s="6"/>
      <c r="I685" s="6"/>
      <c r="J685" s="6"/>
      <c r="K685" s="6"/>
      <c r="Q685" s="6"/>
    </row>
    <row r="686" spans="1:17" ht="13.15">
      <c r="A686" s="31"/>
      <c r="B686" s="31"/>
      <c r="F686" s="6"/>
      <c r="G686" s="6"/>
      <c r="H686" s="6"/>
      <c r="I686" s="6"/>
      <c r="J686" s="6"/>
      <c r="K686" s="6"/>
      <c r="Q686" s="6"/>
    </row>
    <row r="687" spans="1:17" ht="13.15">
      <c r="A687" s="31"/>
      <c r="B687" s="31"/>
      <c r="F687" s="6"/>
      <c r="G687" s="6"/>
      <c r="H687" s="6"/>
      <c r="I687" s="6"/>
      <c r="J687" s="6"/>
      <c r="K687" s="6"/>
      <c r="Q687" s="6"/>
    </row>
    <row r="688" spans="1:17" ht="13.15">
      <c r="A688" s="31"/>
      <c r="B688" s="31"/>
      <c r="F688" s="6"/>
      <c r="G688" s="6"/>
      <c r="H688" s="6"/>
      <c r="I688" s="6"/>
      <c r="J688" s="6"/>
      <c r="K688" s="6"/>
      <c r="Q688" s="6"/>
    </row>
    <row r="689" spans="1:17" ht="13.15">
      <c r="A689" s="31"/>
      <c r="B689" s="31"/>
      <c r="F689" s="6"/>
      <c r="G689" s="6"/>
      <c r="H689" s="6"/>
      <c r="I689" s="6"/>
      <c r="J689" s="6"/>
      <c r="K689" s="6"/>
      <c r="Q689" s="6"/>
    </row>
    <row r="690" spans="1:17" ht="13.15">
      <c r="A690" s="31"/>
      <c r="B690" s="31"/>
      <c r="F690" s="6"/>
      <c r="G690" s="6"/>
      <c r="H690" s="6"/>
      <c r="I690" s="6"/>
      <c r="J690" s="6"/>
      <c r="K690" s="6"/>
      <c r="Q690" s="6"/>
    </row>
    <row r="691" spans="1:17" ht="13.15">
      <c r="A691" s="31"/>
      <c r="B691" s="31"/>
      <c r="F691" s="6"/>
      <c r="G691" s="6"/>
      <c r="H691" s="6"/>
      <c r="I691" s="6"/>
      <c r="J691" s="6"/>
      <c r="K691" s="6"/>
      <c r="Q691" s="6"/>
    </row>
    <row r="692" spans="1:17" ht="13.15">
      <c r="A692" s="31"/>
      <c r="B692" s="31"/>
      <c r="F692" s="6"/>
      <c r="G692" s="6"/>
      <c r="H692" s="6"/>
      <c r="I692" s="6"/>
      <c r="J692" s="6"/>
      <c r="K692" s="6"/>
      <c r="Q692" s="6"/>
    </row>
    <row r="693" spans="1:17" ht="13.15">
      <c r="A693" s="31"/>
      <c r="B693" s="31"/>
      <c r="F693" s="6"/>
      <c r="G693" s="6"/>
      <c r="H693" s="6"/>
      <c r="I693" s="6"/>
      <c r="J693" s="6"/>
      <c r="K693" s="6"/>
      <c r="Q693" s="6"/>
    </row>
    <row r="694" spans="1:17" ht="13.15">
      <c r="A694" s="31"/>
      <c r="B694" s="31"/>
      <c r="F694" s="6"/>
      <c r="G694" s="6"/>
      <c r="H694" s="6"/>
      <c r="I694" s="6"/>
      <c r="J694" s="6"/>
      <c r="K694" s="6"/>
      <c r="Q694" s="6"/>
    </row>
    <row r="695" spans="1:17" ht="13.15">
      <c r="A695" s="31"/>
      <c r="B695" s="31"/>
      <c r="F695" s="6"/>
      <c r="G695" s="6"/>
      <c r="H695" s="6"/>
      <c r="I695" s="6"/>
      <c r="J695" s="6"/>
      <c r="K695" s="6"/>
      <c r="Q695" s="6"/>
    </row>
    <row r="696" spans="1:17" ht="13.15">
      <c r="A696" s="31"/>
      <c r="B696" s="31"/>
      <c r="F696" s="6"/>
      <c r="G696" s="6"/>
      <c r="H696" s="6"/>
      <c r="I696" s="6"/>
      <c r="J696" s="6"/>
      <c r="K696" s="6"/>
      <c r="Q696" s="6"/>
    </row>
    <row r="697" spans="1:17" ht="13.15">
      <c r="A697" s="31"/>
      <c r="B697" s="31"/>
      <c r="F697" s="6"/>
      <c r="G697" s="6"/>
      <c r="H697" s="6"/>
      <c r="I697" s="6"/>
      <c r="J697" s="6"/>
      <c r="K697" s="6"/>
      <c r="Q697" s="6"/>
    </row>
    <row r="698" spans="1:17" ht="13.15">
      <c r="A698" s="31"/>
      <c r="B698" s="31"/>
      <c r="F698" s="6"/>
      <c r="G698" s="6"/>
      <c r="H698" s="6"/>
      <c r="I698" s="6"/>
      <c r="J698" s="6"/>
      <c r="K698" s="6"/>
      <c r="Q698" s="6"/>
    </row>
    <row r="699" spans="1:17" ht="13.15">
      <c r="A699" s="31"/>
      <c r="B699" s="31"/>
      <c r="F699" s="6"/>
      <c r="G699" s="6"/>
      <c r="H699" s="6"/>
      <c r="I699" s="6"/>
      <c r="J699" s="6"/>
      <c r="K699" s="6"/>
      <c r="Q699" s="6"/>
    </row>
    <row r="700" spans="1:17" ht="13.15">
      <c r="A700" s="31"/>
      <c r="B700" s="31"/>
      <c r="F700" s="6"/>
      <c r="G700" s="6"/>
      <c r="H700" s="6"/>
      <c r="I700" s="6"/>
      <c r="J700" s="6"/>
      <c r="K700" s="6"/>
      <c r="Q700" s="6"/>
    </row>
    <row r="701" spans="1:17" ht="13.15">
      <c r="A701" s="31"/>
      <c r="B701" s="31"/>
      <c r="F701" s="6"/>
      <c r="G701" s="6"/>
      <c r="H701" s="6"/>
      <c r="I701" s="6"/>
      <c r="J701" s="6"/>
      <c r="K701" s="6"/>
      <c r="Q701" s="6"/>
    </row>
    <row r="702" spans="1:17" ht="13.15">
      <c r="A702" s="31"/>
      <c r="B702" s="31"/>
      <c r="F702" s="6"/>
      <c r="G702" s="6"/>
      <c r="H702" s="6"/>
      <c r="I702" s="6"/>
      <c r="J702" s="6"/>
      <c r="K702" s="6"/>
      <c r="Q702" s="6"/>
    </row>
    <row r="703" spans="1:17" ht="13.15">
      <c r="A703" s="31"/>
      <c r="B703" s="31"/>
      <c r="F703" s="6"/>
      <c r="G703" s="6"/>
      <c r="H703" s="6"/>
      <c r="I703" s="6"/>
      <c r="J703" s="6"/>
      <c r="K703" s="6"/>
      <c r="Q703" s="6"/>
    </row>
    <row r="704" spans="1:17" ht="13.15">
      <c r="A704" s="31"/>
      <c r="B704" s="31"/>
      <c r="F704" s="6"/>
      <c r="G704" s="6"/>
      <c r="H704" s="6"/>
      <c r="I704" s="6"/>
      <c r="J704" s="6"/>
      <c r="K704" s="6"/>
      <c r="Q704" s="6"/>
    </row>
    <row r="705" spans="1:17" ht="13.15">
      <c r="A705" s="31"/>
      <c r="B705" s="31"/>
      <c r="F705" s="6"/>
      <c r="G705" s="6"/>
      <c r="H705" s="6"/>
      <c r="I705" s="6"/>
      <c r="J705" s="6"/>
      <c r="K705" s="6"/>
      <c r="Q705" s="6"/>
    </row>
    <row r="706" spans="1:17" ht="13.15">
      <c r="A706" s="31"/>
      <c r="B706" s="31"/>
      <c r="F706" s="6"/>
      <c r="G706" s="6"/>
      <c r="H706" s="6"/>
      <c r="I706" s="6"/>
      <c r="J706" s="6"/>
      <c r="K706" s="6"/>
      <c r="Q706" s="6"/>
    </row>
    <row r="707" spans="1:17" ht="13.15">
      <c r="A707" s="31"/>
      <c r="B707" s="31"/>
      <c r="F707" s="6"/>
      <c r="G707" s="6"/>
      <c r="H707" s="6"/>
      <c r="I707" s="6"/>
      <c r="J707" s="6"/>
      <c r="K707" s="6"/>
      <c r="Q707" s="6"/>
    </row>
    <row r="708" spans="1:17" ht="13.15">
      <c r="A708" s="31"/>
      <c r="B708" s="31"/>
      <c r="F708" s="6"/>
      <c r="G708" s="6"/>
      <c r="H708" s="6"/>
      <c r="I708" s="6"/>
      <c r="J708" s="6"/>
      <c r="K708" s="6"/>
      <c r="Q708" s="6"/>
    </row>
    <row r="709" spans="1:17" ht="13.15">
      <c r="A709" s="31"/>
      <c r="B709" s="31"/>
      <c r="F709" s="6"/>
      <c r="G709" s="6"/>
      <c r="H709" s="6"/>
      <c r="I709" s="6"/>
      <c r="J709" s="6"/>
      <c r="K709" s="6"/>
      <c r="Q709" s="6"/>
    </row>
    <row r="710" spans="1:17" ht="13.15">
      <c r="A710" s="31"/>
      <c r="B710" s="31"/>
      <c r="F710" s="6"/>
      <c r="G710" s="6"/>
      <c r="H710" s="6"/>
      <c r="I710" s="6"/>
      <c r="J710" s="6"/>
      <c r="K710" s="6"/>
      <c r="Q710" s="6"/>
    </row>
    <row r="711" spans="1:17" ht="13.15">
      <c r="A711" s="31"/>
      <c r="B711" s="31"/>
      <c r="F711" s="6"/>
      <c r="G711" s="6"/>
      <c r="H711" s="6"/>
      <c r="I711" s="6"/>
      <c r="J711" s="6"/>
      <c r="K711" s="6"/>
      <c r="Q711" s="6"/>
    </row>
    <row r="712" spans="1:17" ht="13.15">
      <c r="A712" s="31"/>
      <c r="B712" s="31"/>
      <c r="F712" s="6"/>
      <c r="G712" s="6"/>
      <c r="H712" s="6"/>
      <c r="I712" s="6"/>
      <c r="J712" s="6"/>
      <c r="K712" s="6"/>
      <c r="Q712" s="6"/>
    </row>
    <row r="713" spans="1:17" ht="13.15">
      <c r="A713" s="31"/>
      <c r="B713" s="31"/>
      <c r="F713" s="6"/>
      <c r="G713" s="6"/>
      <c r="H713" s="6"/>
      <c r="I713" s="6"/>
      <c r="J713" s="6"/>
      <c r="K713" s="6"/>
      <c r="Q713" s="6"/>
    </row>
    <row r="714" spans="1:17" ht="13.15">
      <c r="A714" s="31"/>
      <c r="B714" s="31"/>
      <c r="F714" s="6"/>
      <c r="G714" s="6"/>
      <c r="H714" s="6"/>
      <c r="I714" s="6"/>
      <c r="J714" s="6"/>
      <c r="K714" s="6"/>
      <c r="Q714" s="6"/>
    </row>
    <row r="715" spans="1:17" ht="13.15">
      <c r="A715" s="31"/>
      <c r="B715" s="31"/>
      <c r="F715" s="6"/>
      <c r="G715" s="6"/>
      <c r="H715" s="6"/>
      <c r="I715" s="6"/>
      <c r="J715" s="6"/>
      <c r="K715" s="6"/>
      <c r="Q715" s="6"/>
    </row>
    <row r="716" spans="1:17" ht="13.15">
      <c r="A716" s="31"/>
      <c r="B716" s="31"/>
      <c r="F716" s="6"/>
      <c r="G716" s="6"/>
      <c r="H716" s="6"/>
      <c r="I716" s="6"/>
      <c r="J716" s="6"/>
      <c r="K716" s="6"/>
      <c r="Q716" s="6"/>
    </row>
    <row r="717" spans="1:17" ht="13.15">
      <c r="A717" s="31"/>
      <c r="B717" s="31"/>
      <c r="F717" s="6"/>
      <c r="G717" s="6"/>
      <c r="H717" s="6"/>
      <c r="I717" s="6"/>
      <c r="J717" s="6"/>
      <c r="K717" s="6"/>
      <c r="Q717" s="6"/>
    </row>
    <row r="718" spans="1:17" ht="13.15">
      <c r="A718" s="31"/>
      <c r="B718" s="31"/>
      <c r="F718" s="6"/>
      <c r="G718" s="6"/>
      <c r="H718" s="6"/>
      <c r="I718" s="6"/>
      <c r="J718" s="6"/>
      <c r="K718" s="6"/>
      <c r="Q718" s="6"/>
    </row>
    <row r="719" spans="1:17" ht="13.15">
      <c r="A719" s="31"/>
      <c r="B719" s="31"/>
      <c r="F719" s="6"/>
      <c r="G719" s="6"/>
      <c r="H719" s="6"/>
      <c r="I719" s="6"/>
      <c r="J719" s="6"/>
      <c r="K719" s="6"/>
      <c r="Q719" s="6"/>
    </row>
    <row r="720" spans="1:17" ht="13.15">
      <c r="A720" s="31"/>
      <c r="B720" s="31"/>
      <c r="F720" s="6"/>
      <c r="G720" s="6"/>
      <c r="H720" s="6"/>
      <c r="I720" s="6"/>
      <c r="J720" s="6"/>
      <c r="K720" s="6"/>
      <c r="Q720" s="6"/>
    </row>
    <row r="721" spans="1:17" ht="13.15">
      <c r="A721" s="31"/>
      <c r="B721" s="31"/>
      <c r="F721" s="6"/>
      <c r="G721" s="6"/>
      <c r="H721" s="6"/>
      <c r="I721" s="6"/>
      <c r="J721" s="6"/>
      <c r="K721" s="6"/>
      <c r="Q721" s="6"/>
    </row>
    <row r="722" spans="1:17" ht="13.15">
      <c r="A722" s="31"/>
      <c r="B722" s="31"/>
      <c r="F722" s="6"/>
      <c r="G722" s="6"/>
      <c r="H722" s="6"/>
      <c r="I722" s="6"/>
      <c r="J722" s="6"/>
      <c r="K722" s="6"/>
      <c r="Q722" s="6"/>
    </row>
    <row r="723" spans="1:17" ht="13.15">
      <c r="A723" s="31"/>
      <c r="B723" s="31"/>
      <c r="F723" s="6"/>
      <c r="G723" s="6"/>
      <c r="H723" s="6"/>
      <c r="I723" s="6"/>
      <c r="J723" s="6"/>
      <c r="K723" s="6"/>
      <c r="Q723" s="6"/>
    </row>
    <row r="724" spans="1:17" ht="13.15">
      <c r="A724" s="31"/>
      <c r="B724" s="31"/>
      <c r="F724" s="6"/>
      <c r="G724" s="6"/>
      <c r="H724" s="6"/>
      <c r="I724" s="6"/>
      <c r="J724" s="6"/>
      <c r="K724" s="6"/>
      <c r="Q724" s="6"/>
    </row>
    <row r="725" spans="1:17" ht="13.15">
      <c r="A725" s="31"/>
      <c r="B725" s="31"/>
      <c r="F725" s="6"/>
      <c r="G725" s="6"/>
      <c r="H725" s="6"/>
      <c r="I725" s="6"/>
      <c r="J725" s="6"/>
      <c r="K725" s="6"/>
      <c r="Q725" s="6"/>
    </row>
    <row r="726" spans="1:17" ht="13.15">
      <c r="A726" s="31"/>
      <c r="B726" s="31"/>
      <c r="F726" s="6"/>
      <c r="G726" s="6"/>
      <c r="H726" s="6"/>
      <c r="I726" s="6"/>
      <c r="J726" s="6"/>
      <c r="K726" s="6"/>
      <c r="Q726" s="6"/>
    </row>
    <row r="727" spans="1:17" ht="13.15">
      <c r="A727" s="31"/>
      <c r="B727" s="31"/>
      <c r="F727" s="6"/>
      <c r="G727" s="6"/>
      <c r="H727" s="6"/>
      <c r="I727" s="6"/>
      <c r="J727" s="6"/>
      <c r="K727" s="6"/>
      <c r="Q727" s="6"/>
    </row>
    <row r="728" spans="1:17" ht="13.15">
      <c r="A728" s="31"/>
      <c r="B728" s="31"/>
      <c r="F728" s="6"/>
      <c r="G728" s="6"/>
      <c r="H728" s="6"/>
      <c r="I728" s="6"/>
      <c r="J728" s="6"/>
      <c r="K728" s="6"/>
      <c r="Q728" s="6"/>
    </row>
    <row r="729" spans="1:17" ht="13.15">
      <c r="A729" s="31"/>
      <c r="B729" s="31"/>
      <c r="F729" s="6"/>
      <c r="G729" s="6"/>
      <c r="H729" s="6"/>
      <c r="I729" s="6"/>
      <c r="J729" s="6"/>
      <c r="K729" s="6"/>
      <c r="Q729" s="6"/>
    </row>
    <row r="730" spans="1:17" ht="13.15">
      <c r="A730" s="31"/>
      <c r="B730" s="31"/>
      <c r="F730" s="6"/>
      <c r="G730" s="6"/>
      <c r="H730" s="6"/>
      <c r="I730" s="6"/>
      <c r="J730" s="6"/>
      <c r="K730" s="6"/>
      <c r="Q730" s="6"/>
    </row>
    <row r="731" spans="1:17" ht="13.15">
      <c r="A731" s="31"/>
      <c r="B731" s="31"/>
      <c r="F731" s="6"/>
      <c r="G731" s="6"/>
      <c r="H731" s="6"/>
      <c r="I731" s="6"/>
      <c r="J731" s="6"/>
      <c r="K731" s="6"/>
      <c r="Q731" s="6"/>
    </row>
    <row r="732" spans="1:17" ht="13.15">
      <c r="A732" s="31"/>
      <c r="B732" s="31"/>
      <c r="F732" s="6"/>
      <c r="G732" s="6"/>
      <c r="H732" s="6"/>
      <c r="I732" s="6"/>
      <c r="J732" s="6"/>
      <c r="K732" s="6"/>
      <c r="Q732" s="6"/>
    </row>
    <row r="733" spans="1:17" ht="13.15">
      <c r="A733" s="31"/>
      <c r="B733" s="31"/>
      <c r="F733" s="6"/>
      <c r="G733" s="6"/>
      <c r="H733" s="6"/>
      <c r="I733" s="6"/>
      <c r="J733" s="6"/>
      <c r="K733" s="6"/>
      <c r="Q733" s="6"/>
    </row>
    <row r="734" spans="1:17" ht="13.15">
      <c r="A734" s="31"/>
      <c r="B734" s="31"/>
      <c r="F734" s="6"/>
      <c r="G734" s="6"/>
      <c r="H734" s="6"/>
      <c r="I734" s="6"/>
      <c r="J734" s="6"/>
      <c r="K734" s="6"/>
      <c r="Q734" s="6"/>
    </row>
    <row r="735" spans="1:17" ht="13.15">
      <c r="A735" s="31"/>
      <c r="B735" s="31"/>
      <c r="F735" s="6"/>
      <c r="G735" s="6"/>
      <c r="H735" s="6"/>
      <c r="I735" s="6"/>
      <c r="J735" s="6"/>
      <c r="K735" s="6"/>
      <c r="Q735" s="6"/>
    </row>
    <row r="736" spans="1:17" ht="13.15">
      <c r="A736" s="31"/>
      <c r="B736" s="31"/>
      <c r="F736" s="6"/>
      <c r="G736" s="6"/>
      <c r="H736" s="6"/>
      <c r="I736" s="6"/>
      <c r="J736" s="6"/>
      <c r="K736" s="6"/>
      <c r="Q736" s="6"/>
    </row>
    <row r="737" spans="1:17" ht="13.15">
      <c r="A737" s="31"/>
      <c r="B737" s="31"/>
      <c r="F737" s="6"/>
      <c r="G737" s="6"/>
      <c r="H737" s="6"/>
      <c r="I737" s="6"/>
      <c r="J737" s="6"/>
      <c r="K737" s="6"/>
      <c r="Q737" s="6"/>
    </row>
    <row r="738" spans="1:17" ht="13.15">
      <c r="A738" s="31"/>
      <c r="B738" s="31"/>
      <c r="F738" s="6"/>
      <c r="G738" s="6"/>
      <c r="H738" s="6"/>
      <c r="I738" s="6"/>
      <c r="J738" s="6"/>
      <c r="K738" s="6"/>
      <c r="Q738" s="6"/>
    </row>
    <row r="739" spans="1:17" ht="13.15">
      <c r="A739" s="31"/>
      <c r="B739" s="31"/>
      <c r="F739" s="6"/>
      <c r="G739" s="6"/>
      <c r="H739" s="6"/>
      <c r="I739" s="6"/>
      <c r="J739" s="6"/>
      <c r="K739" s="6"/>
      <c r="Q739" s="6"/>
    </row>
    <row r="740" spans="1:17" ht="13.15">
      <c r="A740" s="31"/>
      <c r="B740" s="31"/>
      <c r="F740" s="6"/>
      <c r="G740" s="6"/>
      <c r="H740" s="6"/>
      <c r="I740" s="6"/>
      <c r="J740" s="6"/>
      <c r="K740" s="6"/>
      <c r="Q740" s="6"/>
    </row>
    <row r="741" spans="1:17" ht="13.15">
      <c r="A741" s="31"/>
      <c r="B741" s="31"/>
      <c r="F741" s="6"/>
      <c r="G741" s="6"/>
      <c r="H741" s="6"/>
      <c r="I741" s="6"/>
      <c r="J741" s="6"/>
      <c r="K741" s="6"/>
      <c r="Q741" s="6"/>
    </row>
    <row r="742" spans="1:17" ht="13.15">
      <c r="A742" s="31"/>
      <c r="B742" s="31"/>
      <c r="F742" s="6"/>
      <c r="G742" s="6"/>
      <c r="H742" s="6"/>
      <c r="I742" s="6"/>
      <c r="J742" s="6"/>
      <c r="K742" s="6"/>
      <c r="Q742" s="6"/>
    </row>
    <row r="743" spans="1:17" ht="13.15">
      <c r="A743" s="31"/>
      <c r="B743" s="31"/>
      <c r="F743" s="6"/>
      <c r="G743" s="6"/>
      <c r="H743" s="6"/>
      <c r="I743" s="6"/>
      <c r="J743" s="6"/>
      <c r="K743" s="6"/>
      <c r="Q743" s="6"/>
    </row>
    <row r="744" spans="1:17" ht="13.15">
      <c r="A744" s="31"/>
      <c r="B744" s="31"/>
      <c r="F744" s="6"/>
      <c r="G744" s="6"/>
      <c r="H744" s="6"/>
      <c r="I744" s="6"/>
      <c r="J744" s="6"/>
      <c r="K744" s="6"/>
      <c r="Q744" s="6"/>
    </row>
    <row r="745" spans="1:17" ht="13.15">
      <c r="A745" s="31"/>
      <c r="B745" s="31"/>
      <c r="F745" s="6"/>
      <c r="G745" s="6"/>
      <c r="H745" s="6"/>
      <c r="I745" s="6"/>
      <c r="J745" s="6"/>
      <c r="K745" s="6"/>
      <c r="Q745" s="6"/>
    </row>
    <row r="746" spans="1:17" ht="13.15">
      <c r="A746" s="31"/>
      <c r="B746" s="31"/>
      <c r="F746" s="6"/>
      <c r="G746" s="6"/>
      <c r="H746" s="6"/>
      <c r="I746" s="6"/>
      <c r="J746" s="6"/>
      <c r="K746" s="6"/>
      <c r="Q746" s="6"/>
    </row>
    <row r="747" spans="1:17" ht="13.15">
      <c r="A747" s="31"/>
      <c r="B747" s="31"/>
      <c r="F747" s="6"/>
      <c r="G747" s="6"/>
      <c r="H747" s="6"/>
      <c r="I747" s="6"/>
      <c r="J747" s="6"/>
      <c r="K747" s="6"/>
      <c r="Q747" s="6"/>
    </row>
    <row r="748" spans="1:17" ht="13.15">
      <c r="A748" s="31"/>
      <c r="B748" s="31"/>
      <c r="F748" s="6"/>
      <c r="G748" s="6"/>
      <c r="H748" s="6"/>
      <c r="I748" s="6"/>
      <c r="J748" s="6"/>
      <c r="K748" s="6"/>
      <c r="Q748" s="6"/>
    </row>
    <row r="749" spans="1:17" ht="13.15">
      <c r="A749" s="31"/>
      <c r="B749" s="31"/>
      <c r="F749" s="6"/>
      <c r="G749" s="6"/>
      <c r="H749" s="6"/>
      <c r="I749" s="6"/>
      <c r="J749" s="6"/>
      <c r="K749" s="6"/>
      <c r="Q749" s="6"/>
    </row>
    <row r="750" spans="1:17" ht="13.15">
      <c r="A750" s="31"/>
      <c r="B750" s="31"/>
      <c r="F750" s="6"/>
      <c r="G750" s="6"/>
      <c r="H750" s="6"/>
      <c r="I750" s="6"/>
      <c r="J750" s="6"/>
      <c r="K750" s="6"/>
      <c r="Q750" s="6"/>
    </row>
    <row r="751" spans="1:17" ht="13.15">
      <c r="A751" s="31"/>
      <c r="B751" s="31"/>
      <c r="F751" s="6"/>
      <c r="G751" s="6"/>
      <c r="H751" s="6"/>
      <c r="I751" s="6"/>
      <c r="J751" s="6"/>
      <c r="K751" s="6"/>
      <c r="Q751" s="6"/>
    </row>
    <row r="752" spans="1:17" ht="13.15">
      <c r="A752" s="31"/>
      <c r="B752" s="31"/>
      <c r="F752" s="6"/>
      <c r="G752" s="6"/>
      <c r="H752" s="6"/>
      <c r="I752" s="6"/>
      <c r="J752" s="6"/>
      <c r="K752" s="6"/>
      <c r="Q752" s="6"/>
    </row>
    <row r="753" spans="1:17" ht="13.15">
      <c r="A753" s="31"/>
      <c r="B753" s="31"/>
      <c r="F753" s="6"/>
      <c r="G753" s="6"/>
      <c r="H753" s="6"/>
      <c r="I753" s="6"/>
      <c r="J753" s="6"/>
      <c r="K753" s="6"/>
      <c r="Q753" s="6"/>
    </row>
    <row r="754" spans="1:17" ht="13.15">
      <c r="A754" s="31"/>
      <c r="B754" s="31"/>
      <c r="F754" s="6"/>
      <c r="G754" s="6"/>
      <c r="H754" s="6"/>
      <c r="I754" s="6"/>
      <c r="J754" s="6"/>
      <c r="K754" s="6"/>
      <c r="Q754" s="6"/>
    </row>
    <row r="755" spans="1:17" ht="13.15">
      <c r="A755" s="31"/>
      <c r="B755" s="31"/>
      <c r="F755" s="6"/>
      <c r="G755" s="6"/>
      <c r="H755" s="6"/>
      <c r="I755" s="6"/>
      <c r="J755" s="6"/>
      <c r="K755" s="6"/>
      <c r="Q755" s="6"/>
    </row>
    <row r="756" spans="1:17" ht="13.15">
      <c r="A756" s="31"/>
      <c r="B756" s="31"/>
      <c r="F756" s="6"/>
      <c r="G756" s="6"/>
      <c r="H756" s="6"/>
      <c r="I756" s="6"/>
      <c r="J756" s="6"/>
      <c r="K756" s="6"/>
      <c r="Q756" s="6"/>
    </row>
    <row r="757" spans="1:17" ht="13.15">
      <c r="A757" s="31"/>
      <c r="B757" s="31"/>
      <c r="F757" s="6"/>
      <c r="G757" s="6"/>
      <c r="H757" s="6"/>
      <c r="I757" s="6"/>
      <c r="J757" s="6"/>
      <c r="K757" s="6"/>
      <c r="Q757" s="6"/>
    </row>
    <row r="758" spans="1:17" ht="13.15">
      <c r="A758" s="31"/>
      <c r="B758" s="31"/>
      <c r="F758" s="6"/>
      <c r="G758" s="6"/>
      <c r="H758" s="6"/>
      <c r="I758" s="6"/>
      <c r="J758" s="6"/>
      <c r="K758" s="6"/>
      <c r="Q758" s="6"/>
    </row>
    <row r="759" spans="1:17" ht="13.15">
      <c r="A759" s="31"/>
      <c r="B759" s="31"/>
      <c r="F759" s="6"/>
      <c r="G759" s="6"/>
      <c r="H759" s="6"/>
      <c r="I759" s="6"/>
      <c r="J759" s="6"/>
      <c r="K759" s="6"/>
      <c r="Q759" s="6"/>
    </row>
    <row r="760" spans="1:17" ht="13.15">
      <c r="A760" s="31"/>
      <c r="B760" s="31"/>
      <c r="F760" s="6"/>
      <c r="G760" s="6"/>
      <c r="H760" s="6"/>
      <c r="I760" s="6"/>
      <c r="J760" s="6"/>
      <c r="K760" s="6"/>
      <c r="Q760" s="6"/>
    </row>
    <row r="761" spans="1:17" ht="13.15">
      <c r="A761" s="31"/>
      <c r="B761" s="31"/>
      <c r="F761" s="6"/>
      <c r="G761" s="6"/>
      <c r="H761" s="6"/>
      <c r="I761" s="6"/>
      <c r="J761" s="6"/>
      <c r="K761" s="6"/>
      <c r="Q761" s="6"/>
    </row>
    <row r="762" spans="1:17" ht="13.15">
      <c r="A762" s="31"/>
      <c r="B762" s="31"/>
      <c r="F762" s="6"/>
      <c r="G762" s="6"/>
      <c r="H762" s="6"/>
      <c r="I762" s="6"/>
      <c r="J762" s="6"/>
      <c r="K762" s="6"/>
      <c r="Q762" s="6"/>
    </row>
    <row r="763" spans="1:17" ht="13.15">
      <c r="A763" s="31"/>
      <c r="B763" s="31"/>
      <c r="F763" s="6"/>
      <c r="G763" s="6"/>
      <c r="H763" s="6"/>
      <c r="I763" s="6"/>
      <c r="J763" s="6"/>
      <c r="K763" s="6"/>
      <c r="Q763" s="6"/>
    </row>
    <row r="764" spans="1:17" ht="13.15">
      <c r="A764" s="31"/>
      <c r="B764" s="31"/>
      <c r="F764" s="6"/>
      <c r="G764" s="6"/>
      <c r="H764" s="6"/>
      <c r="I764" s="6"/>
      <c r="J764" s="6"/>
      <c r="K764" s="6"/>
      <c r="Q764" s="6"/>
    </row>
    <row r="765" spans="1:17" ht="13.15">
      <c r="A765" s="31"/>
      <c r="B765" s="31"/>
      <c r="F765" s="6"/>
      <c r="G765" s="6"/>
      <c r="H765" s="6"/>
      <c r="I765" s="6"/>
      <c r="J765" s="6"/>
      <c r="K765" s="6"/>
      <c r="Q765" s="6"/>
    </row>
    <row r="766" spans="1:17" ht="13.15">
      <c r="A766" s="31"/>
      <c r="B766" s="31"/>
      <c r="F766" s="6"/>
      <c r="G766" s="6"/>
      <c r="H766" s="6"/>
      <c r="I766" s="6"/>
      <c r="J766" s="6"/>
      <c r="K766" s="6"/>
      <c r="Q766" s="6"/>
    </row>
    <row r="767" spans="1:17" ht="13.15">
      <c r="A767" s="31"/>
      <c r="B767" s="31"/>
      <c r="F767" s="6"/>
      <c r="G767" s="6"/>
      <c r="H767" s="6"/>
      <c r="I767" s="6"/>
      <c r="J767" s="6"/>
      <c r="K767" s="6"/>
      <c r="Q767" s="6"/>
    </row>
    <row r="768" spans="1:17" ht="13.15">
      <c r="A768" s="31"/>
      <c r="B768" s="31"/>
      <c r="F768" s="6"/>
      <c r="G768" s="6"/>
      <c r="H768" s="6"/>
      <c r="I768" s="6"/>
      <c r="J768" s="6"/>
      <c r="K768" s="6"/>
      <c r="Q768" s="6"/>
    </row>
    <row r="769" spans="1:17" ht="13.15">
      <c r="A769" s="31"/>
      <c r="B769" s="31"/>
      <c r="F769" s="6"/>
      <c r="G769" s="6"/>
      <c r="H769" s="6"/>
      <c r="I769" s="6"/>
      <c r="J769" s="6"/>
      <c r="K769" s="6"/>
      <c r="Q769" s="6"/>
    </row>
    <row r="770" spans="1:17" ht="13.15">
      <c r="A770" s="31"/>
      <c r="B770" s="31"/>
      <c r="F770" s="6"/>
      <c r="G770" s="6"/>
      <c r="H770" s="6"/>
      <c r="I770" s="6"/>
      <c r="J770" s="6"/>
      <c r="K770" s="6"/>
      <c r="Q770" s="6"/>
    </row>
    <row r="771" spans="1:17" ht="13.15">
      <c r="A771" s="31"/>
      <c r="B771" s="31"/>
      <c r="F771" s="6"/>
      <c r="G771" s="6"/>
      <c r="H771" s="6"/>
      <c r="I771" s="6"/>
      <c r="J771" s="6"/>
      <c r="K771" s="6"/>
      <c r="Q771" s="6"/>
    </row>
    <row r="772" spans="1:17" ht="13.15">
      <c r="A772" s="31"/>
      <c r="B772" s="31"/>
      <c r="F772" s="6"/>
      <c r="G772" s="6"/>
      <c r="H772" s="6"/>
      <c r="I772" s="6"/>
      <c r="J772" s="6"/>
      <c r="K772" s="6"/>
      <c r="Q772" s="6"/>
    </row>
    <row r="773" spans="1:17" ht="13.15">
      <c r="A773" s="31"/>
      <c r="B773" s="31"/>
      <c r="F773" s="6"/>
      <c r="G773" s="6"/>
      <c r="H773" s="6"/>
      <c r="I773" s="6"/>
      <c r="J773" s="6"/>
      <c r="K773" s="6"/>
      <c r="Q773" s="6"/>
    </row>
    <row r="774" spans="1:17" ht="13.15">
      <c r="A774" s="31"/>
      <c r="B774" s="31"/>
      <c r="F774" s="6"/>
      <c r="G774" s="6"/>
      <c r="H774" s="6"/>
      <c r="I774" s="6"/>
      <c r="J774" s="6"/>
      <c r="K774" s="6"/>
      <c r="Q774" s="6"/>
    </row>
    <row r="775" spans="1:17" ht="13.15">
      <c r="A775" s="31"/>
      <c r="B775" s="31"/>
      <c r="F775" s="6"/>
      <c r="G775" s="6"/>
      <c r="H775" s="6"/>
      <c r="I775" s="6"/>
      <c r="J775" s="6"/>
      <c r="K775" s="6"/>
      <c r="Q775" s="6"/>
    </row>
    <row r="776" spans="1:17" ht="13.15">
      <c r="A776" s="31"/>
      <c r="B776" s="31"/>
      <c r="F776" s="6"/>
      <c r="G776" s="6"/>
      <c r="H776" s="6"/>
      <c r="I776" s="6"/>
      <c r="J776" s="6"/>
      <c r="K776" s="6"/>
      <c r="Q776" s="6"/>
    </row>
    <row r="777" spans="1:17" ht="13.15">
      <c r="A777" s="31"/>
      <c r="B777" s="31"/>
      <c r="F777" s="6"/>
      <c r="G777" s="6"/>
      <c r="H777" s="6"/>
      <c r="I777" s="6"/>
      <c r="J777" s="6"/>
      <c r="K777" s="6"/>
      <c r="Q777" s="6"/>
    </row>
    <row r="778" spans="1:17" ht="13.15">
      <c r="A778" s="31"/>
      <c r="B778" s="31"/>
      <c r="F778" s="6"/>
      <c r="G778" s="6"/>
      <c r="H778" s="6"/>
      <c r="I778" s="6"/>
      <c r="J778" s="6"/>
      <c r="K778" s="6"/>
      <c r="Q778" s="6"/>
    </row>
    <row r="779" spans="1:17" ht="13.15">
      <c r="A779" s="31"/>
      <c r="B779" s="31"/>
      <c r="F779" s="6"/>
      <c r="G779" s="6"/>
      <c r="H779" s="6"/>
      <c r="I779" s="6"/>
      <c r="J779" s="6"/>
      <c r="K779" s="6"/>
      <c r="Q779" s="6"/>
    </row>
    <row r="780" spans="1:17" ht="13.15">
      <c r="A780" s="31"/>
      <c r="B780" s="31"/>
      <c r="F780" s="6"/>
      <c r="G780" s="6"/>
      <c r="H780" s="6"/>
      <c r="I780" s="6"/>
      <c r="J780" s="6"/>
      <c r="K780" s="6"/>
      <c r="Q780" s="6"/>
    </row>
    <row r="781" spans="1:17" ht="13.15">
      <c r="A781" s="31"/>
      <c r="B781" s="31"/>
      <c r="F781" s="6"/>
      <c r="G781" s="6"/>
      <c r="H781" s="6"/>
      <c r="I781" s="6"/>
      <c r="J781" s="6"/>
      <c r="K781" s="6"/>
      <c r="Q781" s="6"/>
    </row>
    <row r="782" spans="1:17" ht="13.15">
      <c r="A782" s="31"/>
      <c r="B782" s="31"/>
      <c r="F782" s="6"/>
      <c r="G782" s="6"/>
      <c r="H782" s="6"/>
      <c r="I782" s="6"/>
      <c r="J782" s="6"/>
      <c r="K782" s="6"/>
      <c r="Q782" s="6"/>
    </row>
    <row r="783" spans="1:17" ht="13.15">
      <c r="A783" s="31"/>
      <c r="B783" s="31"/>
      <c r="F783" s="6"/>
      <c r="G783" s="6"/>
      <c r="H783" s="6"/>
      <c r="I783" s="6"/>
      <c r="J783" s="6"/>
      <c r="K783" s="6"/>
      <c r="Q783" s="6"/>
    </row>
    <row r="784" spans="1:17" ht="13.15">
      <c r="A784" s="31"/>
      <c r="B784" s="31"/>
      <c r="F784" s="6"/>
      <c r="G784" s="6"/>
      <c r="H784" s="6"/>
      <c r="I784" s="6"/>
      <c r="J784" s="6"/>
      <c r="K784" s="6"/>
      <c r="Q784" s="6"/>
    </row>
    <row r="785" spans="1:17" ht="13.15">
      <c r="A785" s="31"/>
      <c r="B785" s="31"/>
      <c r="F785" s="6"/>
      <c r="G785" s="6"/>
      <c r="H785" s="6"/>
      <c r="I785" s="6"/>
      <c r="J785" s="6"/>
      <c r="K785" s="6"/>
      <c r="Q785" s="6"/>
    </row>
    <row r="786" spans="1:17" ht="13.15">
      <c r="A786" s="31"/>
      <c r="B786" s="31"/>
      <c r="F786" s="6"/>
      <c r="G786" s="6"/>
      <c r="H786" s="6"/>
      <c r="I786" s="6"/>
      <c r="J786" s="6"/>
      <c r="K786" s="6"/>
      <c r="Q786" s="6"/>
    </row>
    <row r="787" spans="1:17" ht="13.15">
      <c r="A787" s="31"/>
      <c r="B787" s="31"/>
      <c r="F787" s="6"/>
      <c r="G787" s="6"/>
      <c r="H787" s="6"/>
      <c r="I787" s="6"/>
      <c r="J787" s="6"/>
      <c r="K787" s="6"/>
      <c r="Q787" s="6"/>
    </row>
    <row r="788" spans="1:17" ht="13.15">
      <c r="A788" s="31"/>
      <c r="B788" s="31"/>
      <c r="F788" s="6"/>
      <c r="G788" s="6"/>
      <c r="H788" s="6"/>
      <c r="I788" s="6"/>
      <c r="J788" s="6"/>
      <c r="K788" s="6"/>
      <c r="Q788" s="6"/>
    </row>
    <row r="789" spans="1:17" ht="13.15">
      <c r="A789" s="31"/>
      <c r="B789" s="31"/>
      <c r="F789" s="6"/>
      <c r="G789" s="6"/>
      <c r="H789" s="6"/>
      <c r="I789" s="6"/>
      <c r="J789" s="6"/>
      <c r="K789" s="6"/>
      <c r="Q789" s="6"/>
    </row>
    <row r="790" spans="1:17" ht="13.15">
      <c r="A790" s="31"/>
      <c r="B790" s="31"/>
      <c r="F790" s="6"/>
      <c r="G790" s="6"/>
      <c r="H790" s="6"/>
      <c r="I790" s="6"/>
      <c r="J790" s="6"/>
      <c r="K790" s="6"/>
      <c r="Q790" s="6"/>
    </row>
    <row r="791" spans="1:17" ht="13.15">
      <c r="A791" s="31"/>
      <c r="B791" s="31"/>
      <c r="F791" s="6"/>
      <c r="G791" s="6"/>
      <c r="H791" s="6"/>
      <c r="I791" s="6"/>
      <c r="J791" s="6"/>
      <c r="K791" s="6"/>
      <c r="Q791" s="6"/>
    </row>
    <row r="792" spans="1:17" ht="13.15">
      <c r="A792" s="31"/>
      <c r="B792" s="31"/>
      <c r="F792" s="6"/>
      <c r="G792" s="6"/>
      <c r="H792" s="6"/>
      <c r="I792" s="6"/>
      <c r="J792" s="6"/>
      <c r="K792" s="6"/>
      <c r="Q792" s="6"/>
    </row>
    <row r="793" spans="1:17" ht="13.15">
      <c r="A793" s="31"/>
      <c r="B793" s="31"/>
      <c r="F793" s="6"/>
      <c r="G793" s="6"/>
      <c r="H793" s="6"/>
      <c r="I793" s="6"/>
      <c r="J793" s="6"/>
      <c r="K793" s="6"/>
      <c r="Q793" s="6"/>
    </row>
    <row r="794" spans="1:17" ht="13.15">
      <c r="A794" s="31"/>
      <c r="B794" s="31"/>
      <c r="F794" s="6"/>
      <c r="G794" s="6"/>
      <c r="H794" s="6"/>
      <c r="I794" s="6"/>
      <c r="J794" s="6"/>
      <c r="K794" s="6"/>
      <c r="Q794" s="6"/>
    </row>
    <row r="795" spans="1:17" ht="13.15">
      <c r="A795" s="31"/>
      <c r="B795" s="31"/>
      <c r="F795" s="6"/>
      <c r="G795" s="6"/>
      <c r="H795" s="6"/>
      <c r="I795" s="6"/>
      <c r="J795" s="6"/>
      <c r="K795" s="6"/>
      <c r="Q795" s="6"/>
    </row>
    <row r="796" spans="1:17" ht="13.15">
      <c r="A796" s="31"/>
      <c r="B796" s="31"/>
      <c r="F796" s="6"/>
      <c r="G796" s="6"/>
      <c r="H796" s="6"/>
      <c r="I796" s="6"/>
      <c r="J796" s="6"/>
      <c r="K796" s="6"/>
      <c r="Q796" s="6"/>
    </row>
    <row r="797" spans="1:17" ht="13.15">
      <c r="A797" s="31"/>
      <c r="B797" s="31"/>
      <c r="F797" s="6"/>
      <c r="G797" s="6"/>
      <c r="H797" s="6"/>
      <c r="I797" s="6"/>
      <c r="J797" s="6"/>
      <c r="K797" s="6"/>
      <c r="Q797" s="6"/>
    </row>
    <row r="798" spans="1:17" ht="13.15">
      <c r="A798" s="31"/>
      <c r="B798" s="31"/>
      <c r="F798" s="6"/>
      <c r="G798" s="6"/>
      <c r="H798" s="6"/>
      <c r="I798" s="6"/>
      <c r="J798" s="6"/>
      <c r="K798" s="6"/>
      <c r="Q798" s="6"/>
    </row>
    <row r="799" spans="1:17" ht="13.15">
      <c r="A799" s="31"/>
      <c r="B799" s="31"/>
      <c r="F799" s="6"/>
      <c r="G799" s="6"/>
      <c r="H799" s="6"/>
      <c r="I799" s="6"/>
      <c r="J799" s="6"/>
      <c r="K799" s="6"/>
      <c r="Q799" s="6"/>
    </row>
    <row r="800" spans="1:17" ht="13.15">
      <c r="A800" s="31"/>
      <c r="B800" s="31"/>
      <c r="F800" s="6"/>
      <c r="G800" s="6"/>
      <c r="H800" s="6"/>
      <c r="I800" s="6"/>
      <c r="J800" s="6"/>
      <c r="K800" s="6"/>
      <c r="Q800" s="6"/>
    </row>
    <row r="801" spans="1:17" ht="13.15">
      <c r="A801" s="31"/>
      <c r="B801" s="31"/>
      <c r="F801" s="6"/>
      <c r="G801" s="6"/>
      <c r="H801" s="6"/>
      <c r="I801" s="6"/>
      <c r="J801" s="6"/>
      <c r="K801" s="6"/>
      <c r="Q801" s="6"/>
    </row>
    <row r="802" spans="1:17" ht="13.15">
      <c r="A802" s="31"/>
      <c r="B802" s="31"/>
      <c r="F802" s="6"/>
      <c r="G802" s="6"/>
      <c r="H802" s="6"/>
      <c r="I802" s="6"/>
      <c r="J802" s="6"/>
      <c r="K802" s="6"/>
      <c r="Q802" s="6"/>
    </row>
    <row r="803" spans="1:17" ht="13.15">
      <c r="A803" s="31"/>
      <c r="B803" s="31"/>
      <c r="F803" s="6"/>
      <c r="G803" s="6"/>
      <c r="H803" s="6"/>
      <c r="I803" s="6"/>
      <c r="J803" s="6"/>
      <c r="K803" s="6"/>
      <c r="Q803" s="6"/>
    </row>
    <row r="804" spans="1:17" ht="13.15">
      <c r="A804" s="31"/>
      <c r="B804" s="31"/>
      <c r="F804" s="6"/>
      <c r="G804" s="6"/>
      <c r="H804" s="6"/>
      <c r="I804" s="6"/>
      <c r="J804" s="6"/>
      <c r="K804" s="6"/>
      <c r="Q804" s="6"/>
    </row>
    <row r="805" spans="1:17" ht="13.15">
      <c r="A805" s="31"/>
      <c r="B805" s="31"/>
      <c r="F805" s="6"/>
      <c r="G805" s="6"/>
      <c r="H805" s="6"/>
      <c r="I805" s="6"/>
      <c r="J805" s="6"/>
      <c r="K805" s="6"/>
      <c r="Q805" s="6"/>
    </row>
    <row r="806" spans="1:17" ht="13.15">
      <c r="A806" s="31"/>
      <c r="B806" s="31"/>
      <c r="F806" s="6"/>
      <c r="G806" s="6"/>
      <c r="H806" s="6"/>
      <c r="I806" s="6"/>
      <c r="J806" s="6"/>
      <c r="K806" s="6"/>
      <c r="Q806" s="6"/>
    </row>
    <row r="807" spans="1:17" ht="13.15">
      <c r="A807" s="31"/>
      <c r="B807" s="31"/>
      <c r="F807" s="6"/>
      <c r="G807" s="6"/>
      <c r="H807" s="6"/>
      <c r="I807" s="6"/>
      <c r="J807" s="6"/>
      <c r="K807" s="6"/>
      <c r="Q807" s="6"/>
    </row>
    <row r="808" spans="1:17" ht="13.15">
      <c r="A808" s="31"/>
      <c r="B808" s="31"/>
      <c r="F808" s="6"/>
      <c r="G808" s="6"/>
      <c r="H808" s="6"/>
      <c r="I808" s="6"/>
      <c r="J808" s="6"/>
      <c r="K808" s="6"/>
      <c r="Q808" s="6"/>
    </row>
    <row r="809" spans="1:17" ht="13.15">
      <c r="A809" s="31"/>
      <c r="B809" s="31"/>
      <c r="F809" s="6"/>
      <c r="G809" s="6"/>
      <c r="H809" s="6"/>
      <c r="I809" s="6"/>
      <c r="J809" s="6"/>
      <c r="K809" s="6"/>
      <c r="Q809" s="6"/>
    </row>
    <row r="810" spans="1:17" ht="13.15">
      <c r="A810" s="31"/>
      <c r="B810" s="31"/>
      <c r="F810" s="6"/>
      <c r="G810" s="6"/>
      <c r="H810" s="6"/>
      <c r="I810" s="6"/>
      <c r="J810" s="6"/>
      <c r="K810" s="6"/>
      <c r="Q810" s="6"/>
    </row>
    <row r="811" spans="1:17" ht="13.15">
      <c r="A811" s="31"/>
      <c r="B811" s="31"/>
      <c r="F811" s="6"/>
      <c r="G811" s="6"/>
      <c r="H811" s="6"/>
      <c r="I811" s="6"/>
      <c r="J811" s="6"/>
      <c r="K811" s="6"/>
      <c r="Q811" s="6"/>
    </row>
    <row r="812" spans="1:17" ht="13.15">
      <c r="A812" s="31"/>
      <c r="B812" s="31"/>
      <c r="F812" s="6"/>
      <c r="G812" s="6"/>
      <c r="H812" s="6"/>
      <c r="I812" s="6"/>
      <c r="J812" s="6"/>
      <c r="K812" s="6"/>
      <c r="Q812" s="6"/>
    </row>
    <row r="813" spans="1:17" ht="13.15">
      <c r="A813" s="31"/>
      <c r="B813" s="31"/>
      <c r="F813" s="6"/>
      <c r="G813" s="6"/>
      <c r="H813" s="6"/>
      <c r="I813" s="6"/>
      <c r="J813" s="6"/>
      <c r="K813" s="6"/>
      <c r="Q813" s="6"/>
    </row>
    <row r="814" spans="1:17" ht="13.15">
      <c r="A814" s="31"/>
      <c r="B814" s="31"/>
      <c r="F814" s="6"/>
      <c r="G814" s="6"/>
      <c r="H814" s="6"/>
      <c r="I814" s="6"/>
      <c r="J814" s="6"/>
      <c r="K814" s="6"/>
      <c r="Q814" s="6"/>
    </row>
    <row r="815" spans="1:17" ht="13.15">
      <c r="A815" s="31"/>
      <c r="B815" s="31"/>
      <c r="F815" s="6"/>
      <c r="G815" s="6"/>
      <c r="H815" s="6"/>
      <c r="I815" s="6"/>
      <c r="J815" s="6"/>
      <c r="K815" s="6"/>
      <c r="Q815" s="6"/>
    </row>
    <row r="816" spans="1:17" ht="13.15">
      <c r="A816" s="31"/>
      <c r="B816" s="31"/>
      <c r="F816" s="6"/>
      <c r="G816" s="6"/>
      <c r="H816" s="6"/>
      <c r="I816" s="6"/>
      <c r="J816" s="6"/>
      <c r="K816" s="6"/>
      <c r="Q816" s="6"/>
    </row>
    <row r="817" spans="1:17" ht="13.15">
      <c r="A817" s="31"/>
      <c r="B817" s="31"/>
      <c r="F817" s="6"/>
      <c r="G817" s="6"/>
      <c r="H817" s="6"/>
      <c r="I817" s="6"/>
      <c r="J817" s="6"/>
      <c r="K817" s="6"/>
      <c r="Q817" s="6"/>
    </row>
    <row r="818" spans="1:17" ht="13.15">
      <c r="A818" s="31"/>
      <c r="B818" s="31"/>
      <c r="F818" s="6"/>
      <c r="G818" s="6"/>
      <c r="H818" s="6"/>
      <c r="I818" s="6"/>
      <c r="J818" s="6"/>
      <c r="K818" s="6"/>
      <c r="Q818" s="6"/>
    </row>
    <row r="819" spans="1:17" ht="13.15">
      <c r="A819" s="31"/>
      <c r="B819" s="31"/>
      <c r="F819" s="6"/>
      <c r="G819" s="6"/>
      <c r="H819" s="6"/>
      <c r="I819" s="6"/>
      <c r="J819" s="6"/>
      <c r="K819" s="6"/>
      <c r="Q819" s="6"/>
    </row>
    <row r="820" spans="1:17" ht="13.15">
      <c r="A820" s="31"/>
      <c r="B820" s="31"/>
      <c r="F820" s="6"/>
      <c r="G820" s="6"/>
      <c r="H820" s="6"/>
      <c r="I820" s="6"/>
      <c r="J820" s="6"/>
      <c r="K820" s="6"/>
      <c r="Q820" s="6"/>
    </row>
    <row r="821" spans="1:17" ht="13.15">
      <c r="A821" s="31"/>
      <c r="B821" s="31"/>
      <c r="F821" s="6"/>
      <c r="G821" s="6"/>
      <c r="H821" s="6"/>
      <c r="I821" s="6"/>
      <c r="J821" s="6"/>
      <c r="K821" s="6"/>
      <c r="Q821" s="6"/>
    </row>
    <row r="822" spans="1:17" ht="13.15">
      <c r="A822" s="31"/>
      <c r="B822" s="31"/>
      <c r="F822" s="6"/>
      <c r="G822" s="6"/>
      <c r="H822" s="6"/>
      <c r="I822" s="6"/>
      <c r="J822" s="6"/>
      <c r="K822" s="6"/>
      <c r="Q822" s="6"/>
    </row>
    <row r="823" spans="1:17" ht="13.15">
      <c r="A823" s="31"/>
      <c r="B823" s="31"/>
      <c r="F823" s="6"/>
      <c r="G823" s="6"/>
      <c r="H823" s="6"/>
      <c r="I823" s="6"/>
      <c r="J823" s="6"/>
      <c r="K823" s="6"/>
      <c r="Q823" s="6"/>
    </row>
    <row r="824" spans="1:17" ht="13.15">
      <c r="A824" s="31"/>
      <c r="B824" s="31"/>
      <c r="F824" s="6"/>
      <c r="G824" s="6"/>
      <c r="H824" s="6"/>
      <c r="I824" s="6"/>
      <c r="J824" s="6"/>
      <c r="K824" s="6"/>
      <c r="Q824" s="6"/>
    </row>
    <row r="825" spans="1:17" ht="13.15">
      <c r="A825" s="31"/>
      <c r="B825" s="31"/>
      <c r="F825" s="6"/>
      <c r="G825" s="6"/>
      <c r="H825" s="6"/>
      <c r="I825" s="6"/>
      <c r="J825" s="6"/>
      <c r="K825" s="6"/>
      <c r="Q825" s="6"/>
    </row>
    <row r="826" spans="1:17" ht="13.15">
      <c r="A826" s="31"/>
      <c r="B826" s="31"/>
      <c r="F826" s="6"/>
      <c r="G826" s="6"/>
      <c r="H826" s="6"/>
      <c r="I826" s="6"/>
      <c r="J826" s="6"/>
      <c r="K826" s="6"/>
      <c r="Q826" s="6"/>
    </row>
    <row r="827" spans="1:17" ht="13.15">
      <c r="A827" s="31"/>
      <c r="B827" s="31"/>
      <c r="F827" s="6"/>
      <c r="G827" s="6"/>
      <c r="H827" s="6"/>
      <c r="I827" s="6"/>
      <c r="J827" s="6"/>
      <c r="K827" s="6"/>
      <c r="Q827" s="6"/>
    </row>
    <row r="828" spans="1:17" ht="13.15">
      <c r="A828" s="31"/>
      <c r="B828" s="31"/>
      <c r="F828" s="6"/>
      <c r="G828" s="6"/>
      <c r="H828" s="6"/>
      <c r="I828" s="6"/>
      <c r="J828" s="6"/>
      <c r="K828" s="6"/>
      <c r="Q828" s="6"/>
    </row>
    <row r="829" spans="1:17" ht="13.15">
      <c r="A829" s="31"/>
      <c r="B829" s="31"/>
      <c r="F829" s="6"/>
      <c r="G829" s="6"/>
      <c r="H829" s="6"/>
      <c r="I829" s="6"/>
      <c r="J829" s="6"/>
      <c r="K829" s="6"/>
      <c r="Q829" s="6"/>
    </row>
    <row r="830" spans="1:17" ht="13.15">
      <c r="A830" s="31"/>
      <c r="B830" s="31"/>
      <c r="F830" s="6"/>
      <c r="G830" s="6"/>
      <c r="H830" s="6"/>
      <c r="I830" s="6"/>
      <c r="J830" s="6"/>
      <c r="K830" s="6"/>
      <c r="Q830" s="6"/>
    </row>
    <row r="831" spans="1:17" ht="13.15">
      <c r="A831" s="31"/>
      <c r="B831" s="31"/>
      <c r="F831" s="6"/>
      <c r="G831" s="6"/>
      <c r="H831" s="6"/>
      <c r="I831" s="6"/>
      <c r="J831" s="6"/>
      <c r="K831" s="6"/>
      <c r="Q831" s="6"/>
    </row>
    <row r="832" spans="1:17" ht="13.15">
      <c r="A832" s="31"/>
      <c r="B832" s="31"/>
      <c r="F832" s="6"/>
      <c r="G832" s="6"/>
      <c r="H832" s="6"/>
      <c r="I832" s="6"/>
      <c r="J832" s="6"/>
      <c r="K832" s="6"/>
      <c r="Q832" s="6"/>
    </row>
    <row r="833" spans="1:17" ht="13.15">
      <c r="A833" s="31"/>
      <c r="B833" s="31"/>
      <c r="F833" s="6"/>
      <c r="G833" s="6"/>
      <c r="H833" s="6"/>
      <c r="I833" s="6"/>
      <c r="J833" s="6"/>
      <c r="K833" s="6"/>
      <c r="Q833" s="6"/>
    </row>
    <row r="834" spans="1:17" ht="13.15">
      <c r="A834" s="31"/>
      <c r="B834" s="31"/>
      <c r="F834" s="6"/>
      <c r="G834" s="6"/>
      <c r="H834" s="6"/>
      <c r="I834" s="6"/>
      <c r="J834" s="6"/>
      <c r="K834" s="6"/>
      <c r="Q834" s="6"/>
    </row>
    <row r="835" spans="1:17" ht="13.15">
      <c r="A835" s="31"/>
      <c r="B835" s="31"/>
      <c r="F835" s="6"/>
      <c r="G835" s="6"/>
      <c r="H835" s="6"/>
      <c r="I835" s="6"/>
      <c r="J835" s="6"/>
      <c r="K835" s="6"/>
      <c r="Q835" s="6"/>
    </row>
    <row r="836" spans="1:17" ht="13.15">
      <c r="A836" s="31"/>
      <c r="B836" s="31"/>
      <c r="F836" s="6"/>
      <c r="G836" s="6"/>
      <c r="H836" s="6"/>
      <c r="I836" s="6"/>
      <c r="J836" s="6"/>
      <c r="K836" s="6"/>
      <c r="Q836" s="6"/>
    </row>
    <row r="837" spans="1:17" ht="13.15">
      <c r="A837" s="31"/>
      <c r="B837" s="31"/>
      <c r="F837" s="6"/>
      <c r="G837" s="6"/>
      <c r="H837" s="6"/>
      <c r="I837" s="6"/>
      <c r="J837" s="6"/>
      <c r="K837" s="6"/>
      <c r="Q837" s="6"/>
    </row>
    <row r="838" spans="1:17" ht="13.15">
      <c r="A838" s="31"/>
      <c r="B838" s="31"/>
      <c r="F838" s="6"/>
      <c r="G838" s="6"/>
      <c r="H838" s="6"/>
      <c r="I838" s="6"/>
      <c r="J838" s="6"/>
      <c r="K838" s="6"/>
      <c r="Q838" s="6"/>
    </row>
    <row r="839" spans="1:17" ht="13.15">
      <c r="A839" s="31"/>
      <c r="B839" s="31"/>
      <c r="F839" s="6"/>
      <c r="G839" s="6"/>
      <c r="H839" s="6"/>
      <c r="I839" s="6"/>
      <c r="J839" s="6"/>
      <c r="K839" s="6"/>
      <c r="Q839" s="6"/>
    </row>
    <row r="840" spans="1:17" ht="13.15">
      <c r="A840" s="31"/>
      <c r="B840" s="31"/>
      <c r="F840" s="6"/>
      <c r="G840" s="6"/>
      <c r="H840" s="6"/>
      <c r="I840" s="6"/>
      <c r="J840" s="6"/>
      <c r="K840" s="6"/>
      <c r="Q840" s="6"/>
    </row>
    <row r="841" spans="1:17" ht="13.15">
      <c r="A841" s="31"/>
      <c r="B841" s="31"/>
      <c r="F841" s="6"/>
      <c r="G841" s="6"/>
      <c r="H841" s="6"/>
      <c r="I841" s="6"/>
      <c r="J841" s="6"/>
      <c r="K841" s="6"/>
      <c r="Q841" s="6"/>
    </row>
    <row r="842" spans="1:17" ht="13.15">
      <c r="A842" s="31"/>
      <c r="B842" s="31"/>
      <c r="F842" s="6"/>
      <c r="G842" s="6"/>
      <c r="H842" s="6"/>
      <c r="I842" s="6"/>
      <c r="J842" s="6"/>
      <c r="K842" s="6"/>
      <c r="Q842" s="6"/>
    </row>
    <row r="843" spans="1:17" ht="13.15">
      <c r="A843" s="31"/>
      <c r="B843" s="31"/>
      <c r="F843" s="6"/>
      <c r="G843" s="6"/>
      <c r="H843" s="6"/>
      <c r="I843" s="6"/>
      <c r="J843" s="6"/>
      <c r="K843" s="6"/>
      <c r="Q843" s="6"/>
    </row>
    <row r="844" spans="1:17" ht="13.15">
      <c r="A844" s="31"/>
      <c r="B844" s="31"/>
      <c r="F844" s="6"/>
      <c r="G844" s="6"/>
      <c r="H844" s="6"/>
      <c r="I844" s="6"/>
      <c r="J844" s="6"/>
      <c r="K844" s="6"/>
      <c r="Q844" s="6"/>
    </row>
    <row r="845" spans="1:17" ht="13.15">
      <c r="A845" s="31"/>
      <c r="B845" s="31"/>
      <c r="F845" s="6"/>
      <c r="G845" s="6"/>
      <c r="H845" s="6"/>
      <c r="I845" s="6"/>
      <c r="J845" s="6"/>
      <c r="K845" s="6"/>
      <c r="Q845" s="6"/>
    </row>
    <row r="846" spans="1:17" ht="13.15">
      <c r="A846" s="31"/>
      <c r="B846" s="31"/>
      <c r="F846" s="6"/>
      <c r="G846" s="6"/>
      <c r="H846" s="6"/>
      <c r="I846" s="6"/>
      <c r="J846" s="6"/>
      <c r="K846" s="6"/>
      <c r="Q846" s="6"/>
    </row>
    <row r="847" spans="1:17" ht="13.15">
      <c r="A847" s="31"/>
      <c r="B847" s="31"/>
      <c r="F847" s="6"/>
      <c r="G847" s="6"/>
      <c r="H847" s="6"/>
      <c r="I847" s="6"/>
      <c r="J847" s="6"/>
      <c r="K847" s="6"/>
      <c r="Q847" s="6"/>
    </row>
    <row r="848" spans="1:17" ht="13.15">
      <c r="A848" s="31"/>
      <c r="B848" s="31"/>
      <c r="F848" s="6"/>
      <c r="G848" s="6"/>
      <c r="H848" s="6"/>
      <c r="I848" s="6"/>
      <c r="J848" s="6"/>
      <c r="K848" s="6"/>
      <c r="Q848" s="6"/>
    </row>
    <row r="849" spans="1:17" ht="13.15">
      <c r="A849" s="31"/>
      <c r="B849" s="31"/>
      <c r="F849" s="6"/>
      <c r="G849" s="6"/>
      <c r="H849" s="6"/>
      <c r="I849" s="6"/>
      <c r="J849" s="6"/>
      <c r="K849" s="6"/>
      <c r="Q849" s="6"/>
    </row>
    <row r="850" spans="1:17" ht="13.15">
      <c r="A850" s="31"/>
      <c r="B850" s="31"/>
      <c r="F850" s="6"/>
      <c r="G850" s="6"/>
      <c r="H850" s="6"/>
      <c r="I850" s="6"/>
      <c r="J850" s="6"/>
      <c r="K850" s="6"/>
      <c r="Q850" s="6"/>
    </row>
    <row r="851" spans="1:17" ht="13.15">
      <c r="A851" s="31"/>
      <c r="B851" s="31"/>
      <c r="F851" s="6"/>
      <c r="G851" s="6"/>
      <c r="H851" s="6"/>
      <c r="I851" s="6"/>
      <c r="J851" s="6"/>
      <c r="K851" s="6"/>
      <c r="Q851" s="6"/>
    </row>
    <row r="852" spans="1:17" ht="13.15">
      <c r="A852" s="31"/>
      <c r="B852" s="31"/>
      <c r="F852" s="6"/>
      <c r="G852" s="6"/>
      <c r="H852" s="6"/>
      <c r="I852" s="6"/>
      <c r="J852" s="6"/>
      <c r="K852" s="6"/>
      <c r="Q852" s="6"/>
    </row>
    <row r="853" spans="1:17" ht="13.15">
      <c r="A853" s="31"/>
      <c r="B853" s="31"/>
      <c r="F853" s="6"/>
      <c r="G853" s="6"/>
      <c r="H853" s="6"/>
      <c r="I853" s="6"/>
      <c r="J853" s="6"/>
      <c r="K853" s="6"/>
      <c r="Q853" s="6"/>
    </row>
    <row r="854" spans="1:17" ht="13.15">
      <c r="A854" s="31"/>
      <c r="B854" s="31"/>
      <c r="F854" s="6"/>
      <c r="G854" s="6"/>
      <c r="H854" s="6"/>
      <c r="I854" s="6"/>
      <c r="J854" s="6"/>
      <c r="K854" s="6"/>
      <c r="Q854" s="6"/>
    </row>
    <row r="855" spans="1:17" ht="13.15">
      <c r="A855" s="31"/>
      <c r="B855" s="31"/>
      <c r="F855" s="6"/>
      <c r="G855" s="6"/>
      <c r="H855" s="6"/>
      <c r="I855" s="6"/>
      <c r="J855" s="6"/>
      <c r="K855" s="6"/>
      <c r="Q855" s="6"/>
    </row>
    <row r="856" spans="1:17" ht="13.15">
      <c r="A856" s="31"/>
      <c r="B856" s="31"/>
      <c r="F856" s="6"/>
      <c r="G856" s="6"/>
      <c r="H856" s="6"/>
      <c r="I856" s="6"/>
      <c r="J856" s="6"/>
      <c r="K856" s="6"/>
      <c r="Q856" s="6"/>
    </row>
    <row r="857" spans="1:17" ht="13.15">
      <c r="A857" s="31"/>
      <c r="B857" s="31"/>
      <c r="F857" s="6"/>
      <c r="G857" s="6"/>
      <c r="H857" s="6"/>
      <c r="I857" s="6"/>
      <c r="J857" s="6"/>
      <c r="K857" s="6"/>
      <c r="Q857" s="6"/>
    </row>
    <row r="858" spans="1:17" ht="13.15">
      <c r="A858" s="31"/>
      <c r="B858" s="31"/>
      <c r="F858" s="6"/>
      <c r="G858" s="6"/>
      <c r="H858" s="6"/>
      <c r="I858" s="6"/>
      <c r="J858" s="6"/>
      <c r="K858" s="6"/>
      <c r="Q858" s="6"/>
    </row>
    <row r="859" spans="1:17" ht="13.15">
      <c r="A859" s="31"/>
      <c r="B859" s="31"/>
      <c r="F859" s="6"/>
      <c r="G859" s="6"/>
      <c r="H859" s="6"/>
      <c r="I859" s="6"/>
      <c r="J859" s="6"/>
      <c r="K859" s="6"/>
      <c r="Q859" s="6"/>
    </row>
    <row r="860" spans="1:17" ht="13.15">
      <c r="A860" s="31"/>
      <c r="B860" s="31"/>
      <c r="F860" s="6"/>
      <c r="G860" s="6"/>
      <c r="H860" s="6"/>
      <c r="I860" s="6"/>
      <c r="J860" s="6"/>
      <c r="K860" s="6"/>
      <c r="Q860" s="6"/>
    </row>
    <row r="861" spans="1:17" ht="13.15">
      <c r="A861" s="31"/>
      <c r="B861" s="31"/>
      <c r="F861" s="6"/>
      <c r="G861" s="6"/>
      <c r="H861" s="6"/>
      <c r="I861" s="6"/>
      <c r="J861" s="6"/>
      <c r="K861" s="6"/>
      <c r="Q861" s="6"/>
    </row>
    <row r="862" spans="1:17" ht="13.15">
      <c r="A862" s="31"/>
      <c r="B862" s="31"/>
      <c r="F862" s="6"/>
      <c r="G862" s="6"/>
      <c r="H862" s="6"/>
      <c r="I862" s="6"/>
      <c r="J862" s="6"/>
      <c r="K862" s="6"/>
      <c r="Q862" s="6"/>
    </row>
    <row r="863" spans="1:17" ht="13.15">
      <c r="A863" s="31"/>
      <c r="B863" s="31"/>
      <c r="F863" s="6"/>
      <c r="G863" s="6"/>
      <c r="H863" s="6"/>
      <c r="I863" s="6"/>
      <c r="J863" s="6"/>
      <c r="K863" s="6"/>
      <c r="Q863" s="6"/>
    </row>
    <row r="864" spans="1:17" ht="13.15">
      <c r="A864" s="31"/>
      <c r="B864" s="31"/>
      <c r="F864" s="6"/>
      <c r="G864" s="6"/>
      <c r="H864" s="6"/>
      <c r="I864" s="6"/>
      <c r="J864" s="6"/>
      <c r="K864" s="6"/>
      <c r="Q864" s="6"/>
    </row>
    <row r="865" spans="1:17" ht="13.15">
      <c r="A865" s="31"/>
      <c r="B865" s="31"/>
      <c r="F865" s="6"/>
      <c r="G865" s="6"/>
      <c r="H865" s="6"/>
      <c r="I865" s="6"/>
      <c r="J865" s="6"/>
      <c r="K865" s="6"/>
      <c r="Q865" s="6"/>
    </row>
    <row r="866" spans="1:17" ht="13.15">
      <c r="A866" s="31"/>
      <c r="B866" s="31"/>
      <c r="F866" s="6"/>
      <c r="G866" s="6"/>
      <c r="H866" s="6"/>
      <c r="I866" s="6"/>
      <c r="J866" s="6"/>
      <c r="K866" s="6"/>
      <c r="Q866" s="6"/>
    </row>
    <row r="867" spans="1:17" ht="13.15">
      <c r="A867" s="31"/>
      <c r="B867" s="31"/>
      <c r="F867" s="6"/>
      <c r="G867" s="6"/>
      <c r="H867" s="6"/>
      <c r="I867" s="6"/>
      <c r="J867" s="6"/>
      <c r="K867" s="6"/>
      <c r="Q867" s="6"/>
    </row>
    <row r="868" spans="1:17" ht="13.15">
      <c r="A868" s="31"/>
      <c r="B868" s="31"/>
      <c r="F868" s="6"/>
      <c r="G868" s="6"/>
      <c r="H868" s="6"/>
      <c r="I868" s="6"/>
      <c r="J868" s="6"/>
      <c r="K868" s="6"/>
      <c r="Q868" s="6"/>
    </row>
    <row r="869" spans="1:17" ht="13.15">
      <c r="A869" s="31"/>
      <c r="B869" s="31"/>
      <c r="F869" s="6"/>
      <c r="G869" s="6"/>
      <c r="H869" s="6"/>
      <c r="I869" s="6"/>
      <c r="J869" s="6"/>
      <c r="K869" s="6"/>
      <c r="Q869" s="6"/>
    </row>
    <row r="870" spans="1:17" ht="13.15">
      <c r="A870" s="31"/>
      <c r="B870" s="31"/>
      <c r="F870" s="6"/>
      <c r="G870" s="6"/>
      <c r="H870" s="6"/>
      <c r="I870" s="6"/>
      <c r="J870" s="6"/>
      <c r="K870" s="6"/>
      <c r="Q870" s="6"/>
    </row>
    <row r="871" spans="1:17" ht="13.15">
      <c r="A871" s="31"/>
      <c r="B871" s="31"/>
      <c r="F871" s="6"/>
      <c r="G871" s="6"/>
      <c r="H871" s="6"/>
      <c r="I871" s="6"/>
      <c r="J871" s="6"/>
      <c r="K871" s="6"/>
      <c r="Q871" s="6"/>
    </row>
    <row r="872" spans="1:17" ht="13.15">
      <c r="A872" s="31"/>
      <c r="B872" s="31"/>
      <c r="F872" s="6"/>
      <c r="G872" s="6"/>
      <c r="H872" s="6"/>
      <c r="I872" s="6"/>
      <c r="J872" s="6"/>
      <c r="K872" s="6"/>
      <c r="Q872" s="6"/>
    </row>
    <row r="873" spans="1:17" ht="13.15">
      <c r="A873" s="31"/>
      <c r="B873" s="31"/>
      <c r="F873" s="6"/>
      <c r="G873" s="6"/>
      <c r="H873" s="6"/>
      <c r="I873" s="6"/>
      <c r="J873" s="6"/>
      <c r="K873" s="6"/>
      <c r="Q873" s="6"/>
    </row>
    <row r="874" spans="1:17" ht="13.15">
      <c r="A874" s="31"/>
      <c r="B874" s="31"/>
      <c r="F874" s="6"/>
      <c r="G874" s="6"/>
      <c r="H874" s="6"/>
      <c r="I874" s="6"/>
      <c r="J874" s="6"/>
      <c r="K874" s="6"/>
      <c r="Q874" s="6"/>
    </row>
    <row r="875" spans="1:17" ht="13.15">
      <c r="A875" s="31"/>
      <c r="B875" s="31"/>
      <c r="F875" s="6"/>
      <c r="G875" s="6"/>
      <c r="H875" s="6"/>
      <c r="I875" s="6"/>
      <c r="J875" s="6"/>
      <c r="K875" s="6"/>
      <c r="Q875" s="6"/>
    </row>
    <row r="876" spans="1:17" ht="13.15">
      <c r="A876" s="31"/>
      <c r="B876" s="31"/>
      <c r="F876" s="6"/>
      <c r="G876" s="6"/>
      <c r="H876" s="6"/>
      <c r="I876" s="6"/>
      <c r="J876" s="6"/>
      <c r="K876" s="6"/>
      <c r="Q876" s="6"/>
    </row>
    <row r="877" spans="1:17" ht="13.15">
      <c r="A877" s="31"/>
      <c r="B877" s="31"/>
      <c r="F877" s="6"/>
      <c r="G877" s="6"/>
      <c r="H877" s="6"/>
      <c r="I877" s="6"/>
      <c r="J877" s="6"/>
      <c r="K877" s="6"/>
      <c r="Q877" s="6"/>
    </row>
    <row r="878" spans="1:17" ht="13.15">
      <c r="A878" s="31"/>
      <c r="B878" s="31"/>
      <c r="F878" s="6"/>
      <c r="G878" s="6"/>
      <c r="H878" s="6"/>
      <c r="I878" s="6"/>
      <c r="J878" s="6"/>
      <c r="K878" s="6"/>
      <c r="Q878" s="6"/>
    </row>
    <row r="879" spans="1:17" ht="13.15">
      <c r="A879" s="31"/>
      <c r="B879" s="31"/>
      <c r="F879" s="6"/>
      <c r="G879" s="6"/>
      <c r="H879" s="6"/>
      <c r="I879" s="6"/>
      <c r="J879" s="6"/>
      <c r="K879" s="6"/>
      <c r="Q879" s="6"/>
    </row>
    <row r="880" spans="1:17" ht="13.15">
      <c r="A880" s="31"/>
      <c r="B880" s="31"/>
      <c r="F880" s="6"/>
      <c r="G880" s="6"/>
      <c r="H880" s="6"/>
      <c r="I880" s="6"/>
      <c r="J880" s="6"/>
      <c r="K880" s="6"/>
      <c r="Q880" s="6"/>
    </row>
    <row r="881" spans="1:17" ht="13.15">
      <c r="A881" s="31"/>
      <c r="B881" s="31"/>
      <c r="F881" s="6"/>
      <c r="G881" s="6"/>
      <c r="H881" s="6"/>
      <c r="I881" s="6"/>
      <c r="J881" s="6"/>
      <c r="K881" s="6"/>
      <c r="Q881" s="6"/>
    </row>
    <row r="882" spans="1:17" ht="13.15">
      <c r="A882" s="31"/>
      <c r="B882" s="31"/>
      <c r="F882" s="6"/>
      <c r="G882" s="6"/>
      <c r="H882" s="6"/>
      <c r="I882" s="6"/>
      <c r="J882" s="6"/>
      <c r="K882" s="6"/>
      <c r="Q882" s="6"/>
    </row>
    <row r="883" spans="1:17" ht="13.15">
      <c r="A883" s="31"/>
      <c r="B883" s="31"/>
      <c r="F883" s="6"/>
      <c r="G883" s="6"/>
      <c r="H883" s="6"/>
      <c r="I883" s="6"/>
      <c r="J883" s="6"/>
      <c r="K883" s="6"/>
      <c r="Q883" s="6"/>
    </row>
    <row r="884" spans="1:17" ht="13.15">
      <c r="A884" s="31"/>
      <c r="B884" s="31"/>
      <c r="F884" s="6"/>
      <c r="G884" s="6"/>
      <c r="H884" s="6"/>
      <c r="I884" s="6"/>
      <c r="J884" s="6"/>
      <c r="K884" s="6"/>
      <c r="Q884" s="6"/>
    </row>
    <row r="885" spans="1:17" ht="13.15">
      <c r="A885" s="31"/>
      <c r="B885" s="31"/>
      <c r="F885" s="6"/>
      <c r="G885" s="6"/>
      <c r="H885" s="6"/>
      <c r="I885" s="6"/>
      <c r="J885" s="6"/>
      <c r="K885" s="6"/>
      <c r="Q885" s="6"/>
    </row>
    <row r="886" spans="1:17" ht="13.15">
      <c r="A886" s="31"/>
      <c r="B886" s="31"/>
      <c r="F886" s="6"/>
      <c r="G886" s="6"/>
      <c r="H886" s="6"/>
      <c r="I886" s="6"/>
      <c r="J886" s="6"/>
      <c r="K886" s="6"/>
      <c r="Q886" s="6"/>
    </row>
    <row r="887" spans="1:17" ht="13.15">
      <c r="A887" s="31"/>
      <c r="B887" s="31"/>
      <c r="F887" s="6"/>
      <c r="G887" s="6"/>
      <c r="H887" s="6"/>
      <c r="I887" s="6"/>
      <c r="J887" s="6"/>
      <c r="K887" s="6"/>
      <c r="Q887" s="6"/>
    </row>
    <row r="888" spans="1:17" ht="13.15">
      <c r="A888" s="31"/>
      <c r="B888" s="31"/>
      <c r="F888" s="6"/>
      <c r="G888" s="6"/>
      <c r="H888" s="6"/>
      <c r="I888" s="6"/>
      <c r="J888" s="6"/>
      <c r="K888" s="6"/>
      <c r="Q888" s="6"/>
    </row>
    <row r="889" spans="1:17" ht="13.15">
      <c r="A889" s="31"/>
      <c r="B889" s="31"/>
      <c r="F889" s="6"/>
      <c r="G889" s="6"/>
      <c r="H889" s="6"/>
      <c r="I889" s="6"/>
      <c r="J889" s="6"/>
      <c r="K889" s="6"/>
      <c r="Q889" s="6"/>
    </row>
    <row r="890" spans="1:17" ht="13.15">
      <c r="A890" s="31"/>
      <c r="B890" s="31"/>
      <c r="F890" s="6"/>
      <c r="G890" s="6"/>
      <c r="H890" s="6"/>
      <c r="I890" s="6"/>
      <c r="J890" s="6"/>
      <c r="K890" s="6"/>
      <c r="Q890" s="6"/>
    </row>
    <row r="891" spans="1:17" ht="13.15">
      <c r="A891" s="31"/>
      <c r="B891" s="31"/>
      <c r="F891" s="6"/>
      <c r="G891" s="6"/>
      <c r="H891" s="6"/>
      <c r="I891" s="6"/>
      <c r="J891" s="6"/>
      <c r="K891" s="6"/>
      <c r="Q891" s="6"/>
    </row>
    <row r="892" spans="1:17" ht="13.15">
      <c r="A892" s="31"/>
      <c r="B892" s="31"/>
      <c r="F892" s="6"/>
      <c r="G892" s="6"/>
      <c r="H892" s="6"/>
      <c r="I892" s="6"/>
      <c r="J892" s="6"/>
      <c r="K892" s="6"/>
      <c r="Q892" s="6"/>
    </row>
    <row r="893" spans="1:17" ht="13.15">
      <c r="A893" s="31"/>
      <c r="B893" s="31"/>
      <c r="F893" s="6"/>
      <c r="G893" s="6"/>
      <c r="H893" s="6"/>
      <c r="I893" s="6"/>
      <c r="J893" s="6"/>
      <c r="K893" s="6"/>
      <c r="Q893" s="6"/>
    </row>
    <row r="894" spans="1:17" ht="13.15">
      <c r="A894" s="31"/>
      <c r="B894" s="31"/>
      <c r="F894" s="6"/>
      <c r="G894" s="6"/>
      <c r="H894" s="6"/>
      <c r="I894" s="6"/>
      <c r="J894" s="6"/>
      <c r="K894" s="6"/>
      <c r="Q894" s="6"/>
    </row>
    <row r="895" spans="1:17" ht="13.15">
      <c r="A895" s="31"/>
      <c r="B895" s="31"/>
      <c r="F895" s="6"/>
      <c r="G895" s="6"/>
      <c r="H895" s="6"/>
      <c r="I895" s="6"/>
      <c r="J895" s="6"/>
      <c r="K895" s="6"/>
      <c r="Q895" s="6"/>
    </row>
    <row r="896" spans="1:17" ht="13.15">
      <c r="A896" s="31"/>
      <c r="B896" s="31"/>
      <c r="F896" s="6"/>
      <c r="G896" s="6"/>
      <c r="H896" s="6"/>
      <c r="I896" s="6"/>
      <c r="J896" s="6"/>
      <c r="K896" s="6"/>
      <c r="Q896" s="6"/>
    </row>
    <row r="897" spans="1:17" ht="13.15">
      <c r="A897" s="31"/>
      <c r="B897" s="31"/>
      <c r="F897" s="6"/>
      <c r="G897" s="6"/>
      <c r="H897" s="6"/>
      <c r="I897" s="6"/>
      <c r="J897" s="6"/>
      <c r="K897" s="6"/>
      <c r="Q897" s="6"/>
    </row>
    <row r="898" spans="1:17" ht="13.15">
      <c r="A898" s="31"/>
      <c r="B898" s="31"/>
      <c r="F898" s="6"/>
      <c r="G898" s="6"/>
      <c r="H898" s="6"/>
      <c r="I898" s="6"/>
      <c r="J898" s="6"/>
      <c r="K898" s="6"/>
      <c r="Q898" s="6"/>
    </row>
    <row r="899" spans="1:17" ht="13.15">
      <c r="A899" s="31"/>
      <c r="B899" s="31"/>
      <c r="F899" s="6"/>
      <c r="G899" s="6"/>
      <c r="H899" s="6"/>
      <c r="I899" s="6"/>
      <c r="J899" s="6"/>
      <c r="K899" s="6"/>
      <c r="Q899" s="6"/>
    </row>
    <row r="900" spans="1:17" ht="13.15">
      <c r="A900" s="31"/>
      <c r="B900" s="31"/>
      <c r="F900" s="6"/>
      <c r="G900" s="6"/>
      <c r="H900" s="6"/>
      <c r="I900" s="6"/>
      <c r="J900" s="6"/>
      <c r="K900" s="6"/>
      <c r="Q900" s="6"/>
    </row>
    <row r="901" spans="1:17" ht="13.15">
      <c r="A901" s="31"/>
      <c r="B901" s="31"/>
      <c r="F901" s="6"/>
      <c r="G901" s="6"/>
      <c r="H901" s="6"/>
      <c r="I901" s="6"/>
      <c r="J901" s="6"/>
      <c r="K901" s="6"/>
      <c r="Q901" s="6"/>
    </row>
    <row r="902" spans="1:17" ht="13.15">
      <c r="A902" s="31"/>
      <c r="B902" s="31"/>
      <c r="F902" s="6"/>
      <c r="G902" s="6"/>
      <c r="H902" s="6"/>
      <c r="I902" s="6"/>
      <c r="J902" s="6"/>
      <c r="K902" s="6"/>
      <c r="Q902" s="6"/>
    </row>
    <row r="903" spans="1:17" ht="13.15">
      <c r="A903" s="31"/>
      <c r="B903" s="31"/>
      <c r="F903" s="6"/>
      <c r="G903" s="6"/>
      <c r="H903" s="6"/>
      <c r="I903" s="6"/>
      <c r="J903" s="6"/>
      <c r="K903" s="6"/>
      <c r="Q903" s="6"/>
    </row>
    <row r="904" spans="1:17" ht="13.15">
      <c r="A904" s="31"/>
      <c r="B904" s="31"/>
      <c r="F904" s="6"/>
      <c r="G904" s="6"/>
      <c r="H904" s="6"/>
      <c r="I904" s="6"/>
      <c r="J904" s="6"/>
      <c r="K904" s="6"/>
      <c r="Q904" s="6"/>
    </row>
    <row r="905" spans="1:17" ht="13.15">
      <c r="A905" s="31"/>
      <c r="B905" s="31"/>
      <c r="F905" s="6"/>
      <c r="G905" s="6"/>
      <c r="H905" s="6"/>
      <c r="I905" s="6"/>
      <c r="J905" s="6"/>
      <c r="K905" s="6"/>
      <c r="Q905" s="6"/>
    </row>
    <row r="906" spans="1:17" ht="13.15">
      <c r="A906" s="31"/>
      <c r="B906" s="31"/>
      <c r="F906" s="6"/>
      <c r="G906" s="6"/>
      <c r="H906" s="6"/>
      <c r="I906" s="6"/>
      <c r="J906" s="6"/>
      <c r="K906" s="6"/>
      <c r="Q906" s="6"/>
    </row>
    <row r="907" spans="1:17" ht="13.15">
      <c r="A907" s="31"/>
      <c r="B907" s="31"/>
      <c r="F907" s="6"/>
      <c r="G907" s="6"/>
      <c r="H907" s="6"/>
      <c r="I907" s="6"/>
      <c r="J907" s="6"/>
      <c r="K907" s="6"/>
      <c r="Q907" s="6"/>
    </row>
    <row r="908" spans="1:17" ht="13.15">
      <c r="A908" s="31"/>
      <c r="B908" s="31"/>
      <c r="F908" s="6"/>
      <c r="G908" s="6"/>
      <c r="H908" s="6"/>
      <c r="I908" s="6"/>
      <c r="J908" s="6"/>
      <c r="K908" s="6"/>
      <c r="Q908" s="6"/>
    </row>
    <row r="909" spans="1:17" ht="13.15">
      <c r="A909" s="31"/>
      <c r="B909" s="31"/>
      <c r="F909" s="6"/>
      <c r="G909" s="6"/>
      <c r="H909" s="6"/>
      <c r="I909" s="6"/>
      <c r="J909" s="6"/>
      <c r="K909" s="6"/>
      <c r="Q909" s="6"/>
    </row>
    <row r="910" spans="1:17" ht="13.15">
      <c r="A910" s="31"/>
      <c r="B910" s="31"/>
      <c r="F910" s="6"/>
      <c r="G910" s="6"/>
      <c r="H910" s="6"/>
      <c r="I910" s="6"/>
      <c r="J910" s="6"/>
      <c r="K910" s="6"/>
      <c r="Q910" s="6"/>
    </row>
  </sheetData>
  <mergeCells count="3">
    <mergeCell ref="M2:R2"/>
    <mergeCell ref="C11:D11"/>
    <mergeCell ref="M25:Q25"/>
  </mergeCells>
  <conditionalFormatting sqref="C8:K8 P13:P22">
    <cfRule type="colorScale" priority="1">
      <colorScale>
        <cfvo type="formula" val="-1"/>
        <cfvo type="formula" val="0"/>
        <cfvo type="formula" val="1.157273521"/>
        <color rgb="FFEA9999"/>
        <color rgb="FFFFFFFF"/>
        <color rgb="FFEA9999"/>
      </colorScale>
    </cfRule>
  </conditionalFormatting>
  <conditionalFormatting sqref="C8:K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K22">
    <cfRule type="colorScale" priority="4">
      <colorScale>
        <cfvo type="min"/>
        <cfvo type="max"/>
        <color rgb="FFFFFFFF"/>
        <color rgb="FF57BB8A"/>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A20C3-0E75-4FAE-A428-28597EF40A5B}"/>
</file>

<file path=customXml/itemProps2.xml><?xml version="1.0" encoding="utf-8"?>
<ds:datastoreItem xmlns:ds="http://schemas.openxmlformats.org/officeDocument/2006/customXml" ds:itemID="{5A12A020-1FC5-4E0B-96D6-E95551DE308D}"/>
</file>

<file path=customXml/itemProps3.xml><?xml version="1.0" encoding="utf-8"?>
<ds:datastoreItem xmlns:ds="http://schemas.openxmlformats.org/officeDocument/2006/customXml" ds:itemID="{8D6A9993-DA3B-40BA-AAC4-6095B3F617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Gray, Steven</cp:lastModifiedBy>
  <cp:revision/>
  <dcterms:created xsi:type="dcterms:W3CDTF">2025-10-08T00:40:12Z</dcterms:created>
  <dcterms:modified xsi:type="dcterms:W3CDTF">2025-10-08T00:40:12Z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y fmtid="{D5CDD505-2E9C-101B-9397-08002B2CF9AE}" pid="3" name="CofWorkbookId">
    <vt:lpwstr>66e77480-0990-4665-8e52-76d6ac230266</vt:lpwstr>
  </property>
</Properties>
</file>