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lhabr\Documents\projects\nfl-predict\data-raw\"/>
    </mc:Choice>
  </mc:AlternateContent>
  <xr:revisionPtr revIDLastSave="0" documentId="13_ncr:1_{BF2306CB-1B2A-47B3-B31C-FCA6F0070035}" xr6:coauthVersionLast="36" xr6:coauthVersionMax="36" xr10:uidLastSave="{00000000-0000-0000-0000-000000000000}"/>
  <bookViews>
    <workbookView xWindow="0" yWindow="0" windowWidth="23010" windowHeight="9120" xr2:uid="{AD1FBA30-8C93-43DA-9AC0-E0D78E532A46}"/>
  </bookViews>
  <sheets>
    <sheet name="temp" sheetId="1" r:id="rId1"/>
    <sheet name="nfl_tm" sheetId="2" r:id="rId2"/>
    <sheet name="nfl_game_result" sheetId="3" r:id="rId3"/>
  </sheets>
  <definedNames>
    <definedName name="_xlnm._FilterDatabase" localSheetId="0" hidden="1">temp!$A$1:$L$16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" i="3"/>
  <c r="C2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" i="2"/>
  <c r="C4" i="2"/>
  <c r="C5" i="2"/>
  <c r="C6" i="2"/>
  <c r="C7" i="2"/>
  <c r="C8" i="2"/>
  <c r="C9" i="2"/>
  <c r="C10" i="2"/>
  <c r="C11" i="2"/>
  <c r="C12" i="2"/>
  <c r="C13" i="2"/>
  <c r="E2" i="1"/>
  <c r="H2" i="1" s="1"/>
  <c r="E3" i="1"/>
  <c r="H3" i="1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K3" i="1" l="1"/>
  <c r="K6" i="1"/>
  <c r="K4" i="1"/>
  <c r="K7" i="1"/>
  <c r="K9" i="1"/>
  <c r="K10" i="1"/>
  <c r="K8" i="1"/>
  <c r="K5" i="1"/>
  <c r="K11" i="1"/>
  <c r="K13" i="1"/>
  <c r="K14" i="1"/>
  <c r="K12" i="1"/>
  <c r="K15" i="1"/>
  <c r="K16" i="1"/>
  <c r="K2" i="1"/>
  <c r="J3" i="1"/>
  <c r="J6" i="1"/>
  <c r="J4" i="1"/>
  <c r="J7" i="1"/>
  <c r="J9" i="1"/>
  <c r="J10" i="1"/>
  <c r="J8" i="1"/>
  <c r="J5" i="1"/>
  <c r="J11" i="1"/>
  <c r="J13" i="1"/>
  <c r="J14" i="1"/>
  <c r="J12" i="1"/>
  <c r="J15" i="1"/>
  <c r="J16" i="1"/>
  <c r="J2" i="1"/>
  <c r="F3" i="1"/>
  <c r="I3" i="1" s="1"/>
  <c r="G3" i="1" s="1"/>
  <c r="L3" i="1" s="1"/>
  <c r="F6" i="1"/>
  <c r="I6" i="1" s="1"/>
  <c r="F4" i="1"/>
  <c r="I4" i="1" s="1"/>
  <c r="F7" i="1"/>
  <c r="I7" i="1" s="1"/>
  <c r="F9" i="1"/>
  <c r="I9" i="1" s="1"/>
  <c r="F10" i="1"/>
  <c r="I10" i="1" s="1"/>
  <c r="F8" i="1"/>
  <c r="I8" i="1" s="1"/>
  <c r="F5" i="1"/>
  <c r="I5" i="1" s="1"/>
  <c r="F11" i="1"/>
  <c r="I11" i="1" s="1"/>
  <c r="F13" i="1"/>
  <c r="I13" i="1" s="1"/>
  <c r="F14" i="1"/>
  <c r="I14" i="1" s="1"/>
  <c r="F12" i="1"/>
  <c r="I12" i="1" s="1"/>
  <c r="F15" i="1"/>
  <c r="I15" i="1" s="1"/>
  <c r="F16" i="1"/>
  <c r="I16" i="1" s="1"/>
  <c r="F2" i="1"/>
  <c r="I2" i="1" s="1"/>
  <c r="G2" i="1" s="1"/>
  <c r="L2" i="1" s="1"/>
  <c r="E6" i="1"/>
  <c r="H6" i="1" s="1"/>
  <c r="G6" i="1" s="1"/>
  <c r="L6" i="1" s="1"/>
  <c r="E4" i="1"/>
  <c r="H4" i="1" s="1"/>
  <c r="G4" i="1" s="1"/>
  <c r="L4" i="1" s="1"/>
  <c r="E7" i="1"/>
  <c r="H7" i="1" s="1"/>
  <c r="E9" i="1"/>
  <c r="H9" i="1" s="1"/>
  <c r="E10" i="1"/>
  <c r="H10" i="1" s="1"/>
  <c r="E8" i="1"/>
  <c r="H8" i="1" s="1"/>
  <c r="E5" i="1"/>
  <c r="H5" i="1" s="1"/>
  <c r="G5" i="1" s="1"/>
  <c r="L5" i="1" s="1"/>
  <c r="E11" i="1"/>
  <c r="H11" i="1" s="1"/>
  <c r="E13" i="1"/>
  <c r="H13" i="1" s="1"/>
  <c r="G13" i="1" s="1"/>
  <c r="L13" i="1" s="1"/>
  <c r="E14" i="1"/>
  <c r="H14" i="1" s="1"/>
  <c r="G14" i="1" s="1"/>
  <c r="L14" i="1" s="1"/>
  <c r="E12" i="1"/>
  <c r="H12" i="1" s="1"/>
  <c r="E15" i="1"/>
  <c r="H15" i="1" s="1"/>
  <c r="E16" i="1"/>
  <c r="H16" i="1" s="1"/>
  <c r="G15" i="1" l="1"/>
  <c r="L15" i="1" s="1"/>
  <c r="G9" i="1"/>
  <c r="L9" i="1" s="1"/>
  <c r="G11" i="1"/>
  <c r="L11" i="1" s="1"/>
  <c r="G16" i="1"/>
  <c r="L16" i="1" s="1"/>
  <c r="G10" i="1"/>
  <c r="L10" i="1" s="1"/>
  <c r="G8" i="1"/>
  <c r="L8" i="1" s="1"/>
  <c r="G12" i="1"/>
  <c r="L12" i="1" s="1"/>
  <c r="G7" i="1"/>
  <c r="L7" i="1" s="1"/>
</calcChain>
</file>

<file path=xl/sharedStrings.xml><?xml version="1.0" encoding="utf-8"?>
<sst xmlns="http://schemas.openxmlformats.org/spreadsheetml/2006/main" count="660" uniqueCount="128">
  <si>
    <t>At Green Bay</t>
  </si>
  <si>
    <t>Houston</t>
  </si>
  <si>
    <t>Kansas City</t>
  </si>
  <si>
    <t>At New Orleans</t>
  </si>
  <si>
    <t>At Denver</t>
  </si>
  <si>
    <t>Seattle</t>
  </si>
  <si>
    <t>At Philadelphia</t>
  </si>
  <si>
    <t>Atlanta</t>
  </si>
  <si>
    <t>Pittsburgh</t>
  </si>
  <si>
    <t>At Cleveland</t>
  </si>
  <si>
    <t>At Minnesota</t>
  </si>
  <si>
    <t>San Francisco</t>
  </si>
  <si>
    <t>At Indianapolis</t>
  </si>
  <si>
    <t>Cincinnati</t>
  </si>
  <si>
    <t>At Baltimore</t>
  </si>
  <si>
    <t>Buffalo</t>
  </si>
  <si>
    <t>Jacksonville</t>
  </si>
  <si>
    <t>At NY Giants</t>
  </si>
  <si>
    <t>Tampa Bay</t>
  </si>
  <si>
    <t>At New England</t>
  </si>
  <si>
    <t>At Miami</t>
  </si>
  <si>
    <t>Tennessee</t>
  </si>
  <si>
    <t>At LA Chargers</t>
  </si>
  <si>
    <t>At Carolina</t>
  </si>
  <si>
    <t>Dallas</t>
  </si>
  <si>
    <t>At Arizona</t>
  </si>
  <si>
    <t>Washington</t>
  </si>
  <si>
    <t>Chicago</t>
  </si>
  <si>
    <t>At Detroit</t>
  </si>
  <si>
    <t>NY Jets</t>
  </si>
  <si>
    <t>ARI</t>
  </si>
  <si>
    <t>Arizona Cardinals</t>
  </si>
  <si>
    <t>ATL</t>
  </si>
  <si>
    <t>Atlanta Falcons</t>
  </si>
  <si>
    <t>BAL</t>
  </si>
  <si>
    <t>BUF</t>
  </si>
  <si>
    <t>Buffalo Bills</t>
  </si>
  <si>
    <t>CAR</t>
  </si>
  <si>
    <t>Carolina Panthers</t>
  </si>
  <si>
    <t>CHI</t>
  </si>
  <si>
    <t>Chicago Bears</t>
  </si>
  <si>
    <t>CIN</t>
  </si>
  <si>
    <t>Cincinnati Bengals</t>
  </si>
  <si>
    <t>CLE</t>
  </si>
  <si>
    <t>Cleveland Browns</t>
  </si>
  <si>
    <t>DAL</t>
  </si>
  <si>
    <t>Dallas Cowboys</t>
  </si>
  <si>
    <t>DEN</t>
  </si>
  <si>
    <t>Denver Broncos</t>
  </si>
  <si>
    <t>DET</t>
  </si>
  <si>
    <t>Detroit Lions</t>
  </si>
  <si>
    <t>GBY</t>
  </si>
  <si>
    <t>Green Bay Packers</t>
  </si>
  <si>
    <t>HOU</t>
  </si>
  <si>
    <t>Houston Texans</t>
  </si>
  <si>
    <t>IND</t>
  </si>
  <si>
    <t>Indianapolis Colts</t>
  </si>
  <si>
    <t>JAX</t>
  </si>
  <si>
    <t>Jacksonville Jaguars</t>
  </si>
  <si>
    <t>LAR</t>
  </si>
  <si>
    <t>Los Angeles Rams</t>
  </si>
  <si>
    <t>LAC</t>
  </si>
  <si>
    <t>Los Angeles Chargers</t>
  </si>
  <si>
    <t>KCY</t>
  </si>
  <si>
    <t>Kansas City Chiefs</t>
  </si>
  <si>
    <t>MIA</t>
  </si>
  <si>
    <t>Miami Dolphins</t>
  </si>
  <si>
    <t>MIN</t>
  </si>
  <si>
    <t>Minnesota Vikings</t>
  </si>
  <si>
    <t>NWE</t>
  </si>
  <si>
    <t>New England Patriots</t>
  </si>
  <si>
    <t>NOR</t>
  </si>
  <si>
    <t>NYG</t>
  </si>
  <si>
    <t>New York Giants</t>
  </si>
  <si>
    <t>NYJ</t>
  </si>
  <si>
    <t>New York Jets</t>
  </si>
  <si>
    <t>OAK</t>
  </si>
  <si>
    <t>Oakland Raiders</t>
  </si>
  <si>
    <t>PHI</t>
  </si>
  <si>
    <t>Philadelphia Eagles</t>
  </si>
  <si>
    <t>PIT</t>
  </si>
  <si>
    <t>Pittsburgh Steelers</t>
  </si>
  <si>
    <t>SFO</t>
  </si>
  <si>
    <t>San Francisco 49ers</t>
  </si>
  <si>
    <t>SEA</t>
  </si>
  <si>
    <t>Seattle Seahawks</t>
  </si>
  <si>
    <t>TBY</t>
  </si>
  <si>
    <t>Tampa Bay Buccaneers</t>
  </si>
  <si>
    <t>TEN</t>
  </si>
  <si>
    <t>WAS</t>
  </si>
  <si>
    <t>Washington Redskins</t>
  </si>
  <si>
    <t>tm</t>
  </si>
  <si>
    <t>tm_name</t>
  </si>
  <si>
    <t>Green Bay</t>
  </si>
  <si>
    <t>Philadelphia</t>
  </si>
  <si>
    <t>Cleveland</t>
  </si>
  <si>
    <t>Minnesota</t>
  </si>
  <si>
    <t>Indianapolis</t>
  </si>
  <si>
    <t>Baltimore</t>
  </si>
  <si>
    <t>NY Giants</t>
  </si>
  <si>
    <t>New Orleans</t>
  </si>
  <si>
    <t>New England</t>
  </si>
  <si>
    <t>Miami</t>
  </si>
  <si>
    <t>LA Chargers</t>
  </si>
  <si>
    <t>Denver</t>
  </si>
  <si>
    <t>Carolina</t>
  </si>
  <si>
    <t>Arizona</t>
  </si>
  <si>
    <t>Detroit</t>
  </si>
  <si>
    <t>Oakland</t>
  </si>
  <si>
    <t>Baltimore Ravens</t>
  </si>
  <si>
    <t>New Orleans Saints</t>
  </si>
  <si>
    <t>tm_name_footballlocks</t>
  </si>
  <si>
    <t>tm_name_formula</t>
  </si>
  <si>
    <t>LA Rams</t>
  </si>
  <si>
    <t>Tennessee Titans</t>
  </si>
  <si>
    <t>tm_name_home</t>
  </si>
  <si>
    <t>tm_name_away</t>
  </si>
  <si>
    <t>tm_home</t>
  </si>
  <si>
    <t>tm_away</t>
  </si>
  <si>
    <t>line_home</t>
  </si>
  <si>
    <t>total_home</t>
  </si>
  <si>
    <t>wk</t>
  </si>
  <si>
    <t>key</t>
  </si>
  <si>
    <t>order</t>
  </si>
  <si>
    <t>tm1</t>
  </si>
  <si>
    <t>line</t>
  </si>
  <si>
    <t>tm2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</si>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</sst>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26160-EB58-4544-AC98-70D6452AC028}">
  <dimension ref="A1:L16"/>
  <sheetViews>
    <sheetView tabSelected="1" zoomScale="90" zoomScaleNormal="90" workbookViewId="0"/>
  </sheetViews>
  <sheetFormatPr defaultRowHeight="15" x14ac:dyDescent="0.25"/>
  <cols>
    <col min="1" max="1" width="14.7109375" bestFit="1" customWidth="1"/>
    <col min="3" max="3" width="12.28515625" bestFit="1" customWidth="1"/>
    <col min="5" max="5" width="15.7109375" bestFit="1" customWidth="1"/>
    <col min="6" max="6" width="15.140625" bestFit="1" customWidth="1"/>
  </cols>
  <sheetData>
    <row r="1" spans="1:12" x14ac:dyDescent="0.25">
      <c r="A1" t="s">
        <v>124</v>
      </c>
      <c r="B1" t="s">
        <v>125</v>
      </c>
      <c r="C1" t="s">
        <v>126</v>
      </c>
      <c r="D1" t="s">
        <v>127</v>
      </c>
      <c r="E1" s="1" t="s">
        <v>115</v>
      </c>
      <c r="F1" s="1" t="s">
        <v>116</v>
      </c>
      <c r="G1" s="1" t="s">
        <v>122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123</v>
      </c>
    </row>
    <row r="2" spans="1:12" x14ac:dyDescent="0.25">
      <c r="A2" t="s">
        <v>6</v>
      </c>
      <c r="B2">
        <v>0</v>
      </c>
      <c r="C2" t="s">
        <v>7</v>
      </c>
      <c r="D2">
        <v>44</v>
      </c>
      <c r="E2" t="str">
        <f>IF(LEFT(A2,2)="At",RIGHT(A2,LEN(A2)-3),RIGHT(C2,LEN(C2)-3))</f>
        <v>Philadelphia</v>
      </c>
      <c r="F2" t="str">
        <f>IF(LEFT(A2,2)="At",C2,A2)</f>
        <v>Atlanta</v>
      </c>
      <c r="G2" t="str">
        <f>CONCATENATE(H2,"@",I2)</f>
        <v>PHI@ATL</v>
      </c>
      <c r="H2" t="str">
        <f>VLOOKUP(E2,nfl_tm!$D$2:E$33,2,FALSE)</f>
        <v>PHI</v>
      </c>
      <c r="I2" t="str">
        <f>VLOOKUP(F2,nfl_tm!$D$2:F$33,2,FALSE)</f>
        <v>ATL</v>
      </c>
      <c r="J2">
        <f>VALUE(IF(LEFT(A2,2)="At",B2,-B2))</f>
        <v>0</v>
      </c>
      <c r="K2">
        <f>D2</f>
        <v>44</v>
      </c>
      <c r="L2">
        <f>VLOOKUP(G2,nfl_game_result!$D$2:$E$257,2,FALSE)</f>
        <v>1</v>
      </c>
    </row>
    <row r="3" spans="1:12" x14ac:dyDescent="0.25">
      <c r="A3" t="s">
        <v>8</v>
      </c>
      <c r="B3">
        <v>-3.5</v>
      </c>
      <c r="C3" t="s">
        <v>9</v>
      </c>
      <c r="D3">
        <v>41</v>
      </c>
      <c r="E3" t="str">
        <f>IF(LEFT(A3,2)="At",RIGHT(A3,LEN(A3)-3),RIGHT(C3,LEN(C3)-3))</f>
        <v>Cleveland</v>
      </c>
      <c r="F3" t="str">
        <f>IF(LEFT(A3,2)="At",C3,A3)</f>
        <v>Pittsburgh</v>
      </c>
      <c r="G3" t="str">
        <f>CONCATENATE(H3,"@",I3)</f>
        <v>CLE@PIT</v>
      </c>
      <c r="H3" t="str">
        <f>VLOOKUP(E3,nfl_tm!$D$2:E$33,2,FALSE)</f>
        <v>CLE</v>
      </c>
      <c r="I3" t="str">
        <f>VLOOKUP(F3,nfl_tm!$D$2:F$33,2,FALSE)</f>
        <v>PIT</v>
      </c>
      <c r="J3">
        <f>VALUE(IF(LEFT(A3,2)="At",B3,-B3))</f>
        <v>3.5</v>
      </c>
      <c r="K3">
        <f>D3</f>
        <v>41</v>
      </c>
      <c r="L3">
        <f>VLOOKUP(G3,nfl_game_result!$D$2:$E$257,2,FALSE)</f>
        <v>2</v>
      </c>
    </row>
    <row r="4" spans="1:12" x14ac:dyDescent="0.25">
      <c r="A4" t="s">
        <v>12</v>
      </c>
      <c r="B4">
        <v>0</v>
      </c>
      <c r="C4" t="s">
        <v>13</v>
      </c>
      <c r="D4">
        <v>47.5</v>
      </c>
      <c r="E4" t="str">
        <f>IF(LEFT(A4,2)="At",RIGHT(A4,LEN(A4)-3),RIGHT(C4,LEN(C4)-3))</f>
        <v>Indianapolis</v>
      </c>
      <c r="F4" t="str">
        <f>IF(LEFT(A4,2)="At",C4,A4)</f>
        <v>Cincinnati</v>
      </c>
      <c r="G4" t="str">
        <f>CONCATENATE(H4,"@",I4)</f>
        <v>IND@CIN</v>
      </c>
      <c r="H4" t="str">
        <f>VLOOKUP(E4,nfl_tm!$D$2:E$33,2,FALSE)</f>
        <v>IND</v>
      </c>
      <c r="I4" t="str">
        <f>VLOOKUP(F4,nfl_tm!$D$2:F$33,2,FALSE)</f>
        <v>CIN</v>
      </c>
      <c r="J4">
        <f>VALUE(IF(LEFT(A4,2)="At",B4,-B4))</f>
        <v>0</v>
      </c>
      <c r="K4">
        <f>D4</f>
        <v>47.5</v>
      </c>
      <c r="L4">
        <f>VLOOKUP(G4,nfl_game_result!$D$2:$E$257,2,FALSE)</f>
        <v>3</v>
      </c>
    </row>
    <row r="5" spans="1:12" x14ac:dyDescent="0.25">
      <c r="A5" t="s">
        <v>20</v>
      </c>
      <c r="B5">
        <v>0</v>
      </c>
      <c r="C5" t="s">
        <v>21</v>
      </c>
      <c r="D5">
        <v>43.5</v>
      </c>
      <c r="E5" t="str">
        <f>IF(LEFT(A5,2)="At",RIGHT(A5,LEN(A5)-3),RIGHT(C5,LEN(C5)-3))</f>
        <v>Miami</v>
      </c>
      <c r="F5" t="str">
        <f>IF(LEFT(A5,2)="At",C5,A5)</f>
        <v>Tennessee</v>
      </c>
      <c r="G5" t="str">
        <f>CONCATENATE(H5,"@",I5)</f>
        <v>MIA@TEN</v>
      </c>
      <c r="H5" t="str">
        <f>VLOOKUP(E5,nfl_tm!$D$2:E$33,2,FALSE)</f>
        <v>MIA</v>
      </c>
      <c r="I5" t="str">
        <f>VLOOKUP(F5,nfl_tm!$D$2:F$33,2,FALSE)</f>
        <v>TEN</v>
      </c>
      <c r="J5">
        <f>VALUE(IF(LEFT(A5,2)="At",B5,-B5))</f>
        <v>0</v>
      </c>
      <c r="K5">
        <f>D5</f>
        <v>43.5</v>
      </c>
      <c r="L5">
        <f>VLOOKUP(G5,nfl_game_result!$D$2:$E$257,2,FALSE)</f>
        <v>4</v>
      </c>
    </row>
    <row r="6" spans="1:12" x14ac:dyDescent="0.25">
      <c r="A6" t="s">
        <v>10</v>
      </c>
      <c r="B6">
        <v>-6.5</v>
      </c>
      <c r="C6" t="s">
        <v>11</v>
      </c>
      <c r="D6">
        <v>46</v>
      </c>
      <c r="E6" t="str">
        <f>IF(LEFT(A6,2)="At",RIGHT(A6,LEN(A6)-3),RIGHT(C6,LEN(C6)-3))</f>
        <v>Minnesota</v>
      </c>
      <c r="F6" t="str">
        <f>IF(LEFT(A6,2)="At",C6,A6)</f>
        <v>San Francisco</v>
      </c>
      <c r="G6" t="str">
        <f>CONCATENATE(H6,"@",I6)</f>
        <v>MIN@SFO</v>
      </c>
      <c r="H6" t="str">
        <f>VLOOKUP(E6,nfl_tm!$D$2:E$33,2,FALSE)</f>
        <v>MIN</v>
      </c>
      <c r="I6" t="str">
        <f>VLOOKUP(F6,nfl_tm!$D$2:F$33,2,FALSE)</f>
        <v>SFO</v>
      </c>
      <c r="J6">
        <f>VALUE(IF(LEFT(A6,2)="At",B6,-B6))</f>
        <v>-6.5</v>
      </c>
      <c r="K6">
        <f>D6</f>
        <v>46</v>
      </c>
      <c r="L6">
        <f>VLOOKUP(G6,nfl_game_result!$D$2:$E$257,2,FALSE)</f>
        <v>5</v>
      </c>
    </row>
    <row r="7" spans="1:12" x14ac:dyDescent="0.25">
      <c r="A7" t="s">
        <v>14</v>
      </c>
      <c r="B7">
        <v>-8</v>
      </c>
      <c r="C7" t="s">
        <v>15</v>
      </c>
      <c r="D7">
        <v>38.5</v>
      </c>
      <c r="E7" t="str">
        <f>IF(LEFT(A7,2)="At",RIGHT(A7,LEN(A7)-3),RIGHT(C7,LEN(C7)-3))</f>
        <v>Baltimore</v>
      </c>
      <c r="F7" t="str">
        <f>IF(LEFT(A7,2)="At",C7,A7)</f>
        <v>Buffalo</v>
      </c>
      <c r="G7" t="str">
        <f>CONCATENATE(H7,"@",I7)</f>
        <v>BAL@BUF</v>
      </c>
      <c r="H7" t="str">
        <f>VLOOKUP(E7,nfl_tm!$D$2:E$33,2,FALSE)</f>
        <v>BAL</v>
      </c>
      <c r="I7" t="str">
        <f>VLOOKUP(F7,nfl_tm!$D$2:F$33,2,FALSE)</f>
        <v>BUF</v>
      </c>
      <c r="J7">
        <f>VALUE(IF(LEFT(A7,2)="At",B7,-B7))</f>
        <v>-8</v>
      </c>
      <c r="K7">
        <f>D7</f>
        <v>38.5</v>
      </c>
      <c r="L7">
        <f>VLOOKUP(G7,nfl_game_result!$D$2:$E$257,2,FALSE)</f>
        <v>6</v>
      </c>
    </row>
    <row r="8" spans="1:12" x14ac:dyDescent="0.25">
      <c r="A8" t="s">
        <v>19</v>
      </c>
      <c r="B8">
        <v>-6</v>
      </c>
      <c r="C8" t="s">
        <v>1</v>
      </c>
      <c r="D8">
        <v>50</v>
      </c>
      <c r="E8" t="str">
        <f>IF(LEFT(A8,2)="At",RIGHT(A8,LEN(A8)-3),RIGHT(C8,LEN(C8)-3))</f>
        <v>New England</v>
      </c>
      <c r="F8" t="str">
        <f>IF(LEFT(A8,2)="At",C8,A8)</f>
        <v>Houston</v>
      </c>
      <c r="G8" t="str">
        <f>CONCATENATE(H8,"@",I8)</f>
        <v>NWE@HOU</v>
      </c>
      <c r="H8" t="str">
        <f>VLOOKUP(E8,nfl_tm!$D$2:E$33,2,FALSE)</f>
        <v>NWE</v>
      </c>
      <c r="I8" t="str">
        <f>VLOOKUP(F8,nfl_tm!$D$2:F$33,2,FALSE)</f>
        <v>HOU</v>
      </c>
      <c r="J8">
        <f>VALUE(IF(LEFT(A8,2)="At",B8,-B8))</f>
        <v>-6</v>
      </c>
      <c r="K8">
        <f>D8</f>
        <v>50</v>
      </c>
      <c r="L8">
        <f>VLOOKUP(G8,nfl_game_result!$D$2:$E$257,2,FALSE)</f>
        <v>7</v>
      </c>
    </row>
    <row r="9" spans="1:12" x14ac:dyDescent="0.25">
      <c r="A9" t="s">
        <v>16</v>
      </c>
      <c r="B9">
        <v>-3</v>
      </c>
      <c r="C9" t="s">
        <v>17</v>
      </c>
      <c r="D9">
        <v>42.5</v>
      </c>
      <c r="E9" t="str">
        <f>IF(LEFT(A9,2)="At",RIGHT(A9,LEN(A9)-3),RIGHT(C9,LEN(C9)-3))</f>
        <v>NY Giants</v>
      </c>
      <c r="F9" t="str">
        <f>IF(LEFT(A9,2)="At",C9,A9)</f>
        <v>Jacksonville</v>
      </c>
      <c r="G9" t="str">
        <f>CONCATENATE(H9,"@",I9)</f>
        <v>NYG@JAX</v>
      </c>
      <c r="H9" t="str">
        <f>VLOOKUP(E9,nfl_tm!$D$2:E$33,2,FALSE)</f>
        <v>NYG</v>
      </c>
      <c r="I9" t="str">
        <f>VLOOKUP(F9,nfl_tm!$D$2:F$33,2,FALSE)</f>
        <v>JAX</v>
      </c>
      <c r="J9">
        <f>VALUE(IF(LEFT(A9,2)="At",B9,-B9))</f>
        <v>3</v>
      </c>
      <c r="K9">
        <f>D9</f>
        <v>42.5</v>
      </c>
      <c r="L9">
        <f>VLOOKUP(G9,nfl_game_result!$D$2:$E$257,2,FALSE)</f>
        <v>8</v>
      </c>
    </row>
    <row r="10" spans="1:12" x14ac:dyDescent="0.25">
      <c r="A10" t="s">
        <v>3</v>
      </c>
      <c r="B10">
        <v>-10</v>
      </c>
      <c r="C10" t="s">
        <v>18</v>
      </c>
      <c r="D10">
        <v>49.5</v>
      </c>
      <c r="E10" t="str">
        <f>IF(LEFT(A10,2)="At",RIGHT(A10,LEN(A10)-3),RIGHT(C10,LEN(C10)-3))</f>
        <v>New Orleans</v>
      </c>
      <c r="F10" t="str">
        <f>IF(LEFT(A10,2)="At",C10,A10)</f>
        <v>Tampa Bay</v>
      </c>
      <c r="G10" t="str">
        <f>CONCATENATE(H10,"@",I10)</f>
        <v>NOR@TBY</v>
      </c>
      <c r="H10" t="str">
        <f>VLOOKUP(E10,nfl_tm!$D$2:E$33,2,FALSE)</f>
        <v>NOR</v>
      </c>
      <c r="I10" t="str">
        <f>VLOOKUP(F10,nfl_tm!$D$2:F$33,2,FALSE)</f>
        <v>TBY</v>
      </c>
      <c r="J10">
        <f>VALUE(IF(LEFT(A10,2)="At",B10,-B10))</f>
        <v>-10</v>
      </c>
      <c r="K10">
        <f>D10</f>
        <v>49.5</v>
      </c>
      <c r="L10">
        <f>VLOOKUP(G10,nfl_game_result!$D$2:$E$257,2,FALSE)</f>
        <v>9</v>
      </c>
    </row>
    <row r="11" spans="1:12" x14ac:dyDescent="0.25">
      <c r="A11" t="s">
        <v>22</v>
      </c>
      <c r="B11">
        <v>-3.5</v>
      </c>
      <c r="C11" t="s">
        <v>2</v>
      </c>
      <c r="D11">
        <v>48.5</v>
      </c>
      <c r="E11" t="str">
        <f>IF(LEFT(A11,2)="At",RIGHT(A11,LEN(A11)-3),RIGHT(C11,LEN(C11)-3))</f>
        <v>LA Chargers</v>
      </c>
      <c r="F11" t="str">
        <f>IF(LEFT(A11,2)="At",C11,A11)</f>
        <v>Kansas City</v>
      </c>
      <c r="G11" t="str">
        <f>CONCATENATE(H11,"@",I11)</f>
        <v>LAC@KCY</v>
      </c>
      <c r="H11" t="str">
        <f>VLOOKUP(E11,nfl_tm!$D$2:E$33,2,FALSE)</f>
        <v>LAC</v>
      </c>
      <c r="I11" t="str">
        <f>VLOOKUP(F11,nfl_tm!$D$2:F$33,2,FALSE)</f>
        <v>KCY</v>
      </c>
      <c r="J11">
        <f>VALUE(IF(LEFT(A11,2)="At",B11,-B11))</f>
        <v>-3.5</v>
      </c>
      <c r="K11">
        <f>D11</f>
        <v>48.5</v>
      </c>
      <c r="L11">
        <f>VLOOKUP(G11,nfl_game_result!$D$2:$E$257,2,FALSE)</f>
        <v>10</v>
      </c>
    </row>
    <row r="12" spans="1:12" x14ac:dyDescent="0.25">
      <c r="A12" t="s">
        <v>25</v>
      </c>
      <c r="B12">
        <v>-2</v>
      </c>
      <c r="C12" t="s">
        <v>26</v>
      </c>
      <c r="D12">
        <v>43.5</v>
      </c>
      <c r="E12" t="str">
        <f>IF(LEFT(A12,2)="At",RIGHT(A12,LEN(A12)-3),RIGHT(C12,LEN(C12)-3))</f>
        <v>Arizona</v>
      </c>
      <c r="F12" t="str">
        <f>IF(LEFT(A12,2)="At",C12,A12)</f>
        <v>Washington</v>
      </c>
      <c r="G12" t="str">
        <f>CONCATENATE(H12,"@",I12)</f>
        <v>ARI@WAS</v>
      </c>
      <c r="H12" t="str">
        <f>VLOOKUP(E12,nfl_tm!$D$2:E$33,2,FALSE)</f>
        <v>ARI</v>
      </c>
      <c r="I12" t="str">
        <f>VLOOKUP(F12,nfl_tm!$D$2:F$33,2,FALSE)</f>
        <v>WAS</v>
      </c>
      <c r="J12">
        <f>VALUE(IF(LEFT(A12,2)="At",B12,-B12))</f>
        <v>-2</v>
      </c>
      <c r="K12">
        <f>D12</f>
        <v>43.5</v>
      </c>
      <c r="L12">
        <f>VLOOKUP(G12,nfl_game_result!$D$2:$E$257,2,FALSE)</f>
        <v>11</v>
      </c>
    </row>
    <row r="13" spans="1:12" x14ac:dyDescent="0.25">
      <c r="A13" t="s">
        <v>4</v>
      </c>
      <c r="B13">
        <v>-3</v>
      </c>
      <c r="C13" t="s">
        <v>5</v>
      </c>
      <c r="D13">
        <v>42.5</v>
      </c>
      <c r="E13" t="str">
        <f>IF(LEFT(A13,2)="At",RIGHT(A13,LEN(A13)-3),RIGHT(C13,LEN(C13)-3))</f>
        <v>Denver</v>
      </c>
      <c r="F13" t="str">
        <f>IF(LEFT(A13,2)="At",C13,A13)</f>
        <v>Seattle</v>
      </c>
      <c r="G13" t="str">
        <f>CONCATENATE(H13,"@",I13)</f>
        <v>DEN@SEA</v>
      </c>
      <c r="H13" t="str">
        <f>VLOOKUP(E13,nfl_tm!$D$2:E$33,2,FALSE)</f>
        <v>DEN</v>
      </c>
      <c r="I13" t="str">
        <f>VLOOKUP(F13,nfl_tm!$D$2:F$33,2,FALSE)</f>
        <v>SEA</v>
      </c>
      <c r="J13">
        <f>VALUE(IF(LEFT(A13,2)="At",B13,-B13))</f>
        <v>-3</v>
      </c>
      <c r="K13">
        <f>D13</f>
        <v>42.5</v>
      </c>
      <c r="L13">
        <f>VLOOKUP(G13,nfl_game_result!$D$2:$E$257,2,FALSE)</f>
        <v>12</v>
      </c>
    </row>
    <row r="14" spans="1:12" x14ac:dyDescent="0.25">
      <c r="A14" t="s">
        <v>23</v>
      </c>
      <c r="B14">
        <v>-3</v>
      </c>
      <c r="C14" t="s">
        <v>24</v>
      </c>
      <c r="D14">
        <v>42</v>
      </c>
      <c r="E14" t="str">
        <f>IF(LEFT(A14,2)="At",RIGHT(A14,LEN(A14)-3),RIGHT(C14,LEN(C14)-3))</f>
        <v>Carolina</v>
      </c>
      <c r="F14" t="str">
        <f>IF(LEFT(A14,2)="At",C14,A14)</f>
        <v>Dallas</v>
      </c>
      <c r="G14" t="str">
        <f>CONCATENATE(H14,"@",I14)</f>
        <v>CAR@DAL</v>
      </c>
      <c r="H14" t="str">
        <f>VLOOKUP(E14,nfl_tm!$D$2:E$33,2,FALSE)</f>
        <v>CAR</v>
      </c>
      <c r="I14" t="str">
        <f>VLOOKUP(F14,nfl_tm!$D$2:F$33,2,FALSE)</f>
        <v>DAL</v>
      </c>
      <c r="J14">
        <f>VALUE(IF(LEFT(A14,2)="At",B14,-B14))</f>
        <v>-3</v>
      </c>
      <c r="K14">
        <f>D14</f>
        <v>42</v>
      </c>
      <c r="L14">
        <f>VLOOKUP(G14,nfl_game_result!$D$2:$E$257,2,FALSE)</f>
        <v>13</v>
      </c>
    </row>
    <row r="15" spans="1:12" x14ac:dyDescent="0.25">
      <c r="A15" t="s">
        <v>0</v>
      </c>
      <c r="B15">
        <v>-7</v>
      </c>
      <c r="C15" t="s">
        <v>27</v>
      </c>
      <c r="D15">
        <v>45</v>
      </c>
      <c r="E15" t="str">
        <f>IF(LEFT(A15,2)="At",RIGHT(A15,LEN(A15)-3),RIGHT(C15,LEN(C15)-3))</f>
        <v>Green Bay</v>
      </c>
      <c r="F15" t="str">
        <f>IF(LEFT(A15,2)="At",C15,A15)</f>
        <v>Chicago</v>
      </c>
      <c r="G15" t="str">
        <f>CONCATENATE(H15,"@",I15)</f>
        <v>GBY@CHI</v>
      </c>
      <c r="H15" t="str">
        <f>VLOOKUP(E15,nfl_tm!$D$2:E$33,2,FALSE)</f>
        <v>GBY</v>
      </c>
      <c r="I15" t="str">
        <f>VLOOKUP(F15,nfl_tm!$D$2:F$33,2,FALSE)</f>
        <v>CHI</v>
      </c>
      <c r="J15">
        <f>VALUE(IF(LEFT(A15,2)="At",B15,-B15))</f>
        <v>-7</v>
      </c>
      <c r="K15">
        <f>D15</f>
        <v>45</v>
      </c>
      <c r="L15">
        <f>VLOOKUP(G15,nfl_game_result!$D$2:$E$257,2,FALSE)</f>
        <v>14</v>
      </c>
    </row>
    <row r="16" spans="1:12" x14ac:dyDescent="0.25">
      <c r="A16" t="s">
        <v>28</v>
      </c>
      <c r="B16">
        <v>-7</v>
      </c>
      <c r="C16" t="s">
        <v>29</v>
      </c>
      <c r="D16">
        <v>44</v>
      </c>
      <c r="E16" t="str">
        <f>IF(LEFT(A16,2)="At",RIGHT(A16,LEN(A16)-3),RIGHT(C16,LEN(C16)-3))</f>
        <v>Detroit</v>
      </c>
      <c r="F16" t="str">
        <f>IF(LEFT(A16,2)="At",C16,A16)</f>
        <v>NY Jets</v>
      </c>
      <c r="G16" t="str">
        <f>CONCATENATE(H16,"@",I16)</f>
        <v>DET@NYJ</v>
      </c>
      <c r="H16" t="str">
        <f>VLOOKUP(E16,nfl_tm!$D$2:E$33,2,FALSE)</f>
        <v>DET</v>
      </c>
      <c r="I16" t="str">
        <f>VLOOKUP(F16,nfl_tm!$D$2:F$33,2,FALSE)</f>
        <v>NYJ</v>
      </c>
      <c r="J16">
        <f>VALUE(IF(LEFT(A16,2)="At",B16,-B16))</f>
        <v>-7</v>
      </c>
      <c r="K16">
        <f>D16</f>
        <v>44</v>
      </c>
      <c r="L16">
        <f>VLOOKUP(G16,nfl_game_result!$D$2:$E$257,2,FALSE)</f>
        <v>15</v>
      </c>
    </row>
  </sheetData>
  <autoFilter ref="A1:L16" xr:uid="{FC4AEC89-D8E9-4050-B7D2-06F1C21BEF9A}">
    <sortState ref="A2:L16">
      <sortCondition ref="L1:L1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9FBD7-A56B-479C-B20B-94A7F5597D30}">
  <dimension ref="A1:E33"/>
  <sheetViews>
    <sheetView workbookViewId="0">
      <selection activeCell="C3" sqref="C3"/>
    </sheetView>
  </sheetViews>
  <sheetFormatPr defaultRowHeight="15" x14ac:dyDescent="0.25"/>
  <cols>
    <col min="2" max="2" width="20.5703125" bestFit="1" customWidth="1"/>
    <col min="3" max="4" width="16" customWidth="1"/>
  </cols>
  <sheetData>
    <row r="1" spans="1:5" x14ac:dyDescent="0.25">
      <c r="A1" t="s">
        <v>91</v>
      </c>
      <c r="B1" t="s">
        <v>92</v>
      </c>
      <c r="C1" t="s">
        <v>112</v>
      </c>
      <c r="D1" t="s">
        <v>111</v>
      </c>
      <c r="E1" t="s">
        <v>91</v>
      </c>
    </row>
    <row r="2" spans="1:5" x14ac:dyDescent="0.25">
      <c r="A2" t="s">
        <v>30</v>
      </c>
      <c r="B2" t="s">
        <v>31</v>
      </c>
      <c r="C2" t="str">
        <f>LEFT(B2,FIND(" ",B2,4)-1)</f>
        <v>Arizona</v>
      </c>
      <c r="D2" t="s">
        <v>106</v>
      </c>
      <c r="E2" t="str">
        <f>A2</f>
        <v>ARI</v>
      </c>
    </row>
    <row r="3" spans="1:5" x14ac:dyDescent="0.25">
      <c r="A3" t="s">
        <v>32</v>
      </c>
      <c r="B3" t="s">
        <v>33</v>
      </c>
      <c r="C3" t="str">
        <f t="shared" ref="C2:C33" si="0">LEFT(B3,FIND(" ",B3,4)-1)</f>
        <v>Atlanta</v>
      </c>
      <c r="D3" t="s">
        <v>7</v>
      </c>
      <c r="E3" t="str">
        <f t="shared" ref="E3:E33" si="1">A3</f>
        <v>ATL</v>
      </c>
    </row>
    <row r="4" spans="1:5" x14ac:dyDescent="0.25">
      <c r="A4" t="s">
        <v>34</v>
      </c>
      <c r="B4" t="s">
        <v>109</v>
      </c>
      <c r="C4" t="str">
        <f t="shared" si="0"/>
        <v>Baltimore</v>
      </c>
      <c r="D4" t="s">
        <v>98</v>
      </c>
      <c r="E4" t="str">
        <f t="shared" si="1"/>
        <v>BAL</v>
      </c>
    </row>
    <row r="5" spans="1:5" x14ac:dyDescent="0.25">
      <c r="A5" t="s">
        <v>35</v>
      </c>
      <c r="B5" t="s">
        <v>36</v>
      </c>
      <c r="C5" t="str">
        <f t="shared" si="0"/>
        <v>Buffalo</v>
      </c>
      <c r="D5" t="s">
        <v>15</v>
      </c>
      <c r="E5" t="str">
        <f t="shared" si="1"/>
        <v>BUF</v>
      </c>
    </row>
    <row r="6" spans="1:5" x14ac:dyDescent="0.25">
      <c r="A6" t="s">
        <v>37</v>
      </c>
      <c r="B6" t="s">
        <v>38</v>
      </c>
      <c r="C6" t="str">
        <f t="shared" si="0"/>
        <v>Carolina</v>
      </c>
      <c r="D6" t="s">
        <v>105</v>
      </c>
      <c r="E6" t="str">
        <f t="shared" si="1"/>
        <v>CAR</v>
      </c>
    </row>
    <row r="7" spans="1:5" x14ac:dyDescent="0.25">
      <c r="A7" t="s">
        <v>39</v>
      </c>
      <c r="B7" t="s">
        <v>40</v>
      </c>
      <c r="C7" t="str">
        <f t="shared" si="0"/>
        <v>Chicago</v>
      </c>
      <c r="D7" t="s">
        <v>27</v>
      </c>
      <c r="E7" t="str">
        <f t="shared" si="1"/>
        <v>CHI</v>
      </c>
    </row>
    <row r="8" spans="1:5" x14ac:dyDescent="0.25">
      <c r="A8" t="s">
        <v>41</v>
      </c>
      <c r="B8" t="s">
        <v>42</v>
      </c>
      <c r="C8" t="str">
        <f t="shared" si="0"/>
        <v>Cincinnati</v>
      </c>
      <c r="D8" t="s">
        <v>13</v>
      </c>
      <c r="E8" t="str">
        <f t="shared" si="1"/>
        <v>CIN</v>
      </c>
    </row>
    <row r="9" spans="1:5" x14ac:dyDescent="0.25">
      <c r="A9" t="s">
        <v>43</v>
      </c>
      <c r="B9" t="s">
        <v>44</v>
      </c>
      <c r="C9" t="str">
        <f t="shared" si="0"/>
        <v>Cleveland</v>
      </c>
      <c r="D9" t="s">
        <v>95</v>
      </c>
      <c r="E9" t="str">
        <f t="shared" si="1"/>
        <v>CLE</v>
      </c>
    </row>
    <row r="10" spans="1:5" x14ac:dyDescent="0.25">
      <c r="A10" t="s">
        <v>45</v>
      </c>
      <c r="B10" t="s">
        <v>46</v>
      </c>
      <c r="C10" t="str">
        <f t="shared" si="0"/>
        <v>Dallas</v>
      </c>
      <c r="D10" t="s">
        <v>24</v>
      </c>
      <c r="E10" t="str">
        <f t="shared" si="1"/>
        <v>DAL</v>
      </c>
    </row>
    <row r="11" spans="1:5" x14ac:dyDescent="0.25">
      <c r="A11" t="s">
        <v>47</v>
      </c>
      <c r="B11" t="s">
        <v>48</v>
      </c>
      <c r="C11" t="str">
        <f t="shared" si="0"/>
        <v>Denver</v>
      </c>
      <c r="D11" t="s">
        <v>104</v>
      </c>
      <c r="E11" t="str">
        <f t="shared" si="1"/>
        <v>DEN</v>
      </c>
    </row>
    <row r="12" spans="1:5" x14ac:dyDescent="0.25">
      <c r="A12" t="s">
        <v>49</v>
      </c>
      <c r="B12" t="s">
        <v>50</v>
      </c>
      <c r="C12" t="str">
        <f t="shared" si="0"/>
        <v>Detroit</v>
      </c>
      <c r="D12" t="s">
        <v>107</v>
      </c>
      <c r="E12" t="str">
        <f t="shared" si="1"/>
        <v>DET</v>
      </c>
    </row>
    <row r="13" spans="1:5" x14ac:dyDescent="0.25">
      <c r="A13" t="s">
        <v>51</v>
      </c>
      <c r="B13" t="s">
        <v>52</v>
      </c>
      <c r="C13" t="str">
        <f>LEFT(B13,FIND(" ",B13,4)-1)</f>
        <v>Green</v>
      </c>
      <c r="D13" t="s">
        <v>93</v>
      </c>
      <c r="E13" t="str">
        <f t="shared" si="1"/>
        <v>GBY</v>
      </c>
    </row>
    <row r="14" spans="1:5" x14ac:dyDescent="0.25">
      <c r="A14" t="s">
        <v>53</v>
      </c>
      <c r="B14" t="s">
        <v>54</v>
      </c>
      <c r="C14" t="str">
        <f t="shared" si="0"/>
        <v>Houston</v>
      </c>
      <c r="D14" t="s">
        <v>1</v>
      </c>
      <c r="E14" t="str">
        <f t="shared" si="1"/>
        <v>HOU</v>
      </c>
    </row>
    <row r="15" spans="1:5" x14ac:dyDescent="0.25">
      <c r="A15" t="s">
        <v>55</v>
      </c>
      <c r="B15" t="s">
        <v>56</v>
      </c>
      <c r="C15" t="str">
        <f t="shared" si="0"/>
        <v>Indianapolis</v>
      </c>
      <c r="D15" t="s">
        <v>97</v>
      </c>
      <c r="E15" t="str">
        <f t="shared" si="1"/>
        <v>IND</v>
      </c>
    </row>
    <row r="16" spans="1:5" x14ac:dyDescent="0.25">
      <c r="A16" t="s">
        <v>63</v>
      </c>
      <c r="B16" t="s">
        <v>64</v>
      </c>
      <c r="C16" t="str">
        <f t="shared" si="0"/>
        <v>Kansas</v>
      </c>
      <c r="D16" t="s">
        <v>2</v>
      </c>
      <c r="E16" t="str">
        <f t="shared" si="1"/>
        <v>KCY</v>
      </c>
    </row>
    <row r="17" spans="1:5" x14ac:dyDescent="0.25">
      <c r="A17" t="s">
        <v>57</v>
      </c>
      <c r="B17" t="s">
        <v>58</v>
      </c>
      <c r="C17" t="str">
        <f t="shared" si="0"/>
        <v>Jacksonville</v>
      </c>
      <c r="D17" t="s">
        <v>16</v>
      </c>
      <c r="E17" t="str">
        <f t="shared" si="1"/>
        <v>JAX</v>
      </c>
    </row>
    <row r="18" spans="1:5" x14ac:dyDescent="0.25">
      <c r="A18" t="s">
        <v>59</v>
      </c>
      <c r="B18" t="s">
        <v>60</v>
      </c>
      <c r="C18" t="str">
        <f t="shared" si="0"/>
        <v>Los</v>
      </c>
      <c r="D18" t="s">
        <v>113</v>
      </c>
      <c r="E18" t="str">
        <f t="shared" si="1"/>
        <v>LAR</v>
      </c>
    </row>
    <row r="19" spans="1:5" x14ac:dyDescent="0.25">
      <c r="A19" t="s">
        <v>61</v>
      </c>
      <c r="B19" t="s">
        <v>62</v>
      </c>
      <c r="C19" t="str">
        <f t="shared" si="0"/>
        <v>Los</v>
      </c>
      <c r="D19" t="s">
        <v>103</v>
      </c>
      <c r="E19" t="str">
        <f t="shared" si="1"/>
        <v>LAC</v>
      </c>
    </row>
    <row r="20" spans="1:5" x14ac:dyDescent="0.25">
      <c r="A20" t="s">
        <v>65</v>
      </c>
      <c r="B20" t="s">
        <v>66</v>
      </c>
      <c r="C20" t="str">
        <f t="shared" si="0"/>
        <v>Miami</v>
      </c>
      <c r="D20" t="s">
        <v>102</v>
      </c>
      <c r="E20" t="str">
        <f t="shared" si="1"/>
        <v>MIA</v>
      </c>
    </row>
    <row r="21" spans="1:5" x14ac:dyDescent="0.25">
      <c r="A21" t="s">
        <v>67</v>
      </c>
      <c r="B21" t="s">
        <v>68</v>
      </c>
      <c r="C21" t="str">
        <f t="shared" si="0"/>
        <v>Minnesota</v>
      </c>
      <c r="D21" t="s">
        <v>96</v>
      </c>
      <c r="E21" t="str">
        <f t="shared" si="1"/>
        <v>MIN</v>
      </c>
    </row>
    <row r="22" spans="1:5" x14ac:dyDescent="0.25">
      <c r="A22" t="s">
        <v>69</v>
      </c>
      <c r="B22" t="s">
        <v>70</v>
      </c>
      <c r="C22" t="str">
        <f t="shared" si="0"/>
        <v>New</v>
      </c>
      <c r="D22" t="s">
        <v>101</v>
      </c>
      <c r="E22" t="str">
        <f t="shared" si="1"/>
        <v>NWE</v>
      </c>
    </row>
    <row r="23" spans="1:5" x14ac:dyDescent="0.25">
      <c r="A23" t="s">
        <v>71</v>
      </c>
      <c r="B23" t="s">
        <v>110</v>
      </c>
      <c r="C23" t="str">
        <f t="shared" si="0"/>
        <v>New</v>
      </c>
      <c r="D23" t="s">
        <v>100</v>
      </c>
      <c r="E23" t="str">
        <f t="shared" si="1"/>
        <v>NOR</v>
      </c>
    </row>
    <row r="24" spans="1:5" x14ac:dyDescent="0.25">
      <c r="A24" t="s">
        <v>72</v>
      </c>
      <c r="B24" t="s">
        <v>73</v>
      </c>
      <c r="C24" t="str">
        <f t="shared" si="0"/>
        <v>New</v>
      </c>
      <c r="D24" t="s">
        <v>99</v>
      </c>
      <c r="E24" t="str">
        <f t="shared" si="1"/>
        <v>NYG</v>
      </c>
    </row>
    <row r="25" spans="1:5" x14ac:dyDescent="0.25">
      <c r="A25" t="s">
        <v>74</v>
      </c>
      <c r="B25" t="s">
        <v>75</v>
      </c>
      <c r="C25" t="str">
        <f t="shared" si="0"/>
        <v>New</v>
      </c>
      <c r="D25" t="s">
        <v>29</v>
      </c>
      <c r="E25" t="str">
        <f t="shared" si="1"/>
        <v>NYJ</v>
      </c>
    </row>
    <row r="26" spans="1:5" x14ac:dyDescent="0.25">
      <c r="A26" t="s">
        <v>76</v>
      </c>
      <c r="B26" t="s">
        <v>77</v>
      </c>
      <c r="C26" t="str">
        <f t="shared" si="0"/>
        <v>Oakland</v>
      </c>
      <c r="D26" t="s">
        <v>108</v>
      </c>
      <c r="E26" t="str">
        <f t="shared" si="1"/>
        <v>OAK</v>
      </c>
    </row>
    <row r="27" spans="1:5" x14ac:dyDescent="0.25">
      <c r="A27" t="s">
        <v>78</v>
      </c>
      <c r="B27" t="s">
        <v>79</v>
      </c>
      <c r="C27" t="str">
        <f t="shared" si="0"/>
        <v>Philadelphia</v>
      </c>
      <c r="D27" t="s">
        <v>94</v>
      </c>
      <c r="E27" t="str">
        <f t="shared" si="1"/>
        <v>PHI</v>
      </c>
    </row>
    <row r="28" spans="1:5" x14ac:dyDescent="0.25">
      <c r="A28" t="s">
        <v>80</v>
      </c>
      <c r="B28" t="s">
        <v>81</v>
      </c>
      <c r="C28" t="str">
        <f t="shared" si="0"/>
        <v>Pittsburgh</v>
      </c>
      <c r="D28" t="s">
        <v>8</v>
      </c>
      <c r="E28" t="str">
        <f t="shared" si="1"/>
        <v>PIT</v>
      </c>
    </row>
    <row r="29" spans="1:5" x14ac:dyDescent="0.25">
      <c r="A29" t="s">
        <v>82</v>
      </c>
      <c r="B29" t="s">
        <v>83</v>
      </c>
      <c r="C29" t="str">
        <f t="shared" si="0"/>
        <v>San</v>
      </c>
      <c r="D29" t="s">
        <v>11</v>
      </c>
      <c r="E29" t="str">
        <f t="shared" si="1"/>
        <v>SFO</v>
      </c>
    </row>
    <row r="30" spans="1:5" x14ac:dyDescent="0.25">
      <c r="A30" t="s">
        <v>84</v>
      </c>
      <c r="B30" t="s">
        <v>85</v>
      </c>
      <c r="C30" t="str">
        <f t="shared" si="0"/>
        <v>Seattle</v>
      </c>
      <c r="D30" t="s">
        <v>5</v>
      </c>
      <c r="E30" t="str">
        <f t="shared" si="1"/>
        <v>SEA</v>
      </c>
    </row>
    <row r="31" spans="1:5" x14ac:dyDescent="0.25">
      <c r="A31" t="s">
        <v>86</v>
      </c>
      <c r="B31" t="s">
        <v>87</v>
      </c>
      <c r="C31" t="str">
        <f t="shared" si="0"/>
        <v>Tampa</v>
      </c>
      <c r="D31" t="s">
        <v>18</v>
      </c>
      <c r="E31" t="str">
        <f t="shared" si="1"/>
        <v>TBY</v>
      </c>
    </row>
    <row r="32" spans="1:5" x14ac:dyDescent="0.25">
      <c r="A32" t="s">
        <v>88</v>
      </c>
      <c r="B32" t="s">
        <v>114</v>
      </c>
      <c r="C32" t="str">
        <f t="shared" si="0"/>
        <v>Tennessee</v>
      </c>
      <c r="D32" t="s">
        <v>21</v>
      </c>
      <c r="E32" t="str">
        <f t="shared" si="1"/>
        <v>TEN</v>
      </c>
    </row>
    <row r="33" spans="1:5" x14ac:dyDescent="0.25">
      <c r="A33" t="s">
        <v>89</v>
      </c>
      <c r="B33" t="s">
        <v>90</v>
      </c>
      <c r="C33" t="str">
        <f t="shared" si="0"/>
        <v>Washington</v>
      </c>
      <c r="D33" t="s">
        <v>26</v>
      </c>
      <c r="E33" t="str">
        <f t="shared" si="1"/>
        <v>WAS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ACD7-3D99-45C7-BF87-8D894FFD462C}">
  <dimension ref="A1:E257"/>
  <sheetViews>
    <sheetView topLeftCell="A220" workbookViewId="0">
      <selection activeCell="E2" sqref="E2:E257"/>
    </sheetView>
  </sheetViews>
  <sheetFormatPr defaultRowHeight="15" x14ac:dyDescent="0.25"/>
  <sheetData>
    <row r="1" spans="1:5" x14ac:dyDescent="0.25">
      <c r="A1" t="s">
        <v>121</v>
      </c>
      <c r="B1" t="s">
        <v>117</v>
      </c>
      <c r="C1" t="s">
        <v>118</v>
      </c>
      <c r="D1" t="s">
        <v>122</v>
      </c>
      <c r="E1" t="s">
        <v>123</v>
      </c>
    </row>
    <row r="2" spans="1:5" x14ac:dyDescent="0.25">
      <c r="A2">
        <v>1</v>
      </c>
      <c r="B2" t="s">
        <v>78</v>
      </c>
      <c r="C2" t="s">
        <v>32</v>
      </c>
      <c r="D2" t="str">
        <f>CONCATENATE(B2,"@",C2)</f>
        <v>PHI@ATL</v>
      </c>
      <c r="E2">
        <v>1</v>
      </c>
    </row>
    <row r="3" spans="1:5" x14ac:dyDescent="0.25">
      <c r="A3">
        <v>1</v>
      </c>
      <c r="B3" t="s">
        <v>43</v>
      </c>
      <c r="C3" t="s">
        <v>80</v>
      </c>
      <c r="D3" t="str">
        <f t="shared" ref="D3:D66" si="0">CONCATENATE(B3,"@",C3)</f>
        <v>CLE@PIT</v>
      </c>
      <c r="E3">
        <v>2</v>
      </c>
    </row>
    <row r="4" spans="1:5" x14ac:dyDescent="0.25">
      <c r="A4">
        <v>1</v>
      </c>
      <c r="B4" t="s">
        <v>55</v>
      </c>
      <c r="C4" t="s">
        <v>41</v>
      </c>
      <c r="D4" t="str">
        <f t="shared" si="0"/>
        <v>IND@CIN</v>
      </c>
      <c r="E4">
        <v>3</v>
      </c>
    </row>
    <row r="5" spans="1:5" x14ac:dyDescent="0.25">
      <c r="A5">
        <v>1</v>
      </c>
      <c r="B5" t="s">
        <v>65</v>
      </c>
      <c r="C5" t="s">
        <v>88</v>
      </c>
      <c r="D5" t="str">
        <f t="shared" si="0"/>
        <v>MIA@TEN</v>
      </c>
      <c r="E5">
        <v>4</v>
      </c>
    </row>
    <row r="6" spans="1:5" x14ac:dyDescent="0.25">
      <c r="A6">
        <v>1</v>
      </c>
      <c r="B6" t="s">
        <v>67</v>
      </c>
      <c r="C6" t="s">
        <v>82</v>
      </c>
      <c r="D6" t="str">
        <f t="shared" si="0"/>
        <v>MIN@SFO</v>
      </c>
      <c r="E6">
        <v>5</v>
      </c>
    </row>
    <row r="7" spans="1:5" x14ac:dyDescent="0.25">
      <c r="A7">
        <v>1</v>
      </c>
      <c r="B7" t="s">
        <v>34</v>
      </c>
      <c r="C7" t="s">
        <v>35</v>
      </c>
      <c r="D7" t="str">
        <f t="shared" si="0"/>
        <v>BAL@BUF</v>
      </c>
      <c r="E7">
        <v>6</v>
      </c>
    </row>
    <row r="8" spans="1:5" x14ac:dyDescent="0.25">
      <c r="A8">
        <v>1</v>
      </c>
      <c r="B8" t="s">
        <v>69</v>
      </c>
      <c r="C8" t="s">
        <v>53</v>
      </c>
      <c r="D8" t="str">
        <f t="shared" si="0"/>
        <v>NWE@HOU</v>
      </c>
      <c r="E8">
        <v>7</v>
      </c>
    </row>
    <row r="9" spans="1:5" x14ac:dyDescent="0.25">
      <c r="A9">
        <v>1</v>
      </c>
      <c r="B9" t="s">
        <v>72</v>
      </c>
      <c r="C9" t="s">
        <v>57</v>
      </c>
      <c r="D9" t="str">
        <f t="shared" si="0"/>
        <v>NYG@JAX</v>
      </c>
      <c r="E9">
        <v>8</v>
      </c>
    </row>
    <row r="10" spans="1:5" x14ac:dyDescent="0.25">
      <c r="A10">
        <v>1</v>
      </c>
      <c r="B10" t="s">
        <v>71</v>
      </c>
      <c r="C10" t="s">
        <v>86</v>
      </c>
      <c r="D10" t="str">
        <f t="shared" si="0"/>
        <v>NOR@TBY</v>
      </c>
      <c r="E10">
        <v>9</v>
      </c>
    </row>
    <row r="11" spans="1:5" x14ac:dyDescent="0.25">
      <c r="A11">
        <v>1</v>
      </c>
      <c r="B11" t="s">
        <v>61</v>
      </c>
      <c r="C11" t="s">
        <v>63</v>
      </c>
      <c r="D11" t="str">
        <f t="shared" si="0"/>
        <v>LAC@KCY</v>
      </c>
      <c r="E11">
        <v>10</v>
      </c>
    </row>
    <row r="12" spans="1:5" x14ac:dyDescent="0.25">
      <c r="A12">
        <v>1</v>
      </c>
      <c r="B12" t="s">
        <v>30</v>
      </c>
      <c r="C12" t="s">
        <v>89</v>
      </c>
      <c r="D12" t="str">
        <f t="shared" si="0"/>
        <v>ARI@WAS</v>
      </c>
      <c r="E12">
        <v>11</v>
      </c>
    </row>
    <row r="13" spans="1:5" x14ac:dyDescent="0.25">
      <c r="A13">
        <v>1</v>
      </c>
      <c r="B13" t="s">
        <v>47</v>
      </c>
      <c r="C13" t="s">
        <v>84</v>
      </c>
      <c r="D13" t="str">
        <f t="shared" si="0"/>
        <v>DEN@SEA</v>
      </c>
      <c r="E13">
        <v>12</v>
      </c>
    </row>
    <row r="14" spans="1:5" x14ac:dyDescent="0.25">
      <c r="A14">
        <v>1</v>
      </c>
      <c r="B14" t="s">
        <v>37</v>
      </c>
      <c r="C14" t="s">
        <v>45</v>
      </c>
      <c r="D14" t="str">
        <f t="shared" si="0"/>
        <v>CAR@DAL</v>
      </c>
      <c r="E14">
        <v>13</v>
      </c>
    </row>
    <row r="15" spans="1:5" x14ac:dyDescent="0.25">
      <c r="A15">
        <v>1</v>
      </c>
      <c r="B15" t="s">
        <v>51</v>
      </c>
      <c r="C15" t="s">
        <v>39</v>
      </c>
      <c r="D15" t="str">
        <f t="shared" si="0"/>
        <v>GBY@CHI</v>
      </c>
      <c r="E15">
        <v>14</v>
      </c>
    </row>
    <row r="16" spans="1:5" x14ac:dyDescent="0.25">
      <c r="A16">
        <v>1</v>
      </c>
      <c r="B16" t="s">
        <v>49</v>
      </c>
      <c r="C16" t="s">
        <v>74</v>
      </c>
      <c r="D16" t="str">
        <f t="shared" si="0"/>
        <v>DET@NYJ</v>
      </c>
      <c r="E16">
        <v>15</v>
      </c>
    </row>
    <row r="17" spans="1:5" x14ac:dyDescent="0.25">
      <c r="A17">
        <v>1</v>
      </c>
      <c r="B17" t="s">
        <v>76</v>
      </c>
      <c r="C17" t="s">
        <v>59</v>
      </c>
      <c r="D17" t="str">
        <f t="shared" si="0"/>
        <v>OAK@LAR</v>
      </c>
      <c r="E17">
        <v>16</v>
      </c>
    </row>
    <row r="18" spans="1:5" x14ac:dyDescent="0.25">
      <c r="A18">
        <v>2</v>
      </c>
      <c r="B18" t="s">
        <v>41</v>
      </c>
      <c r="C18" t="s">
        <v>34</v>
      </c>
      <c r="D18" t="str">
        <f t="shared" si="0"/>
        <v>CIN@BAL</v>
      </c>
      <c r="E18">
        <v>17</v>
      </c>
    </row>
    <row r="19" spans="1:5" x14ac:dyDescent="0.25">
      <c r="A19">
        <v>2</v>
      </c>
      <c r="B19" t="s">
        <v>51</v>
      </c>
      <c r="C19" t="s">
        <v>67</v>
      </c>
      <c r="D19" t="str">
        <f t="shared" si="0"/>
        <v>GBY@MIN</v>
      </c>
      <c r="E19">
        <v>18</v>
      </c>
    </row>
    <row r="20" spans="1:5" x14ac:dyDescent="0.25">
      <c r="A20">
        <v>2</v>
      </c>
      <c r="B20" t="s">
        <v>71</v>
      </c>
      <c r="C20" t="s">
        <v>43</v>
      </c>
      <c r="D20" t="str">
        <f t="shared" si="0"/>
        <v>NOR@CLE</v>
      </c>
      <c r="E20">
        <v>19</v>
      </c>
    </row>
    <row r="21" spans="1:5" x14ac:dyDescent="0.25">
      <c r="A21">
        <v>2</v>
      </c>
      <c r="B21" t="s">
        <v>74</v>
      </c>
      <c r="C21" t="s">
        <v>65</v>
      </c>
      <c r="D21" t="str">
        <f t="shared" si="0"/>
        <v>NYJ@MIA</v>
      </c>
      <c r="E21">
        <v>20</v>
      </c>
    </row>
    <row r="22" spans="1:5" x14ac:dyDescent="0.25">
      <c r="A22">
        <v>2</v>
      </c>
      <c r="B22" t="s">
        <v>35</v>
      </c>
      <c r="C22" t="s">
        <v>61</v>
      </c>
      <c r="D22" t="str">
        <f t="shared" si="0"/>
        <v>BUF@LAC</v>
      </c>
      <c r="E22">
        <v>21</v>
      </c>
    </row>
    <row r="23" spans="1:5" x14ac:dyDescent="0.25">
      <c r="A23">
        <v>2</v>
      </c>
      <c r="B23" t="s">
        <v>32</v>
      </c>
      <c r="C23" t="s">
        <v>37</v>
      </c>
      <c r="D23" t="str">
        <f t="shared" si="0"/>
        <v>ATL@CAR</v>
      </c>
      <c r="E23">
        <v>22</v>
      </c>
    </row>
    <row r="24" spans="1:5" x14ac:dyDescent="0.25">
      <c r="A24">
        <v>2</v>
      </c>
      <c r="B24" t="s">
        <v>80</v>
      </c>
      <c r="C24" t="s">
        <v>63</v>
      </c>
      <c r="D24" t="str">
        <f t="shared" si="0"/>
        <v>PIT@KCY</v>
      </c>
      <c r="E24">
        <v>23</v>
      </c>
    </row>
    <row r="25" spans="1:5" x14ac:dyDescent="0.25">
      <c r="A25">
        <v>2</v>
      </c>
      <c r="B25" t="s">
        <v>89</v>
      </c>
      <c r="C25" t="s">
        <v>55</v>
      </c>
      <c r="D25" t="str">
        <f t="shared" si="0"/>
        <v>WAS@IND</v>
      </c>
      <c r="E25">
        <v>24</v>
      </c>
    </row>
    <row r="26" spans="1:5" x14ac:dyDescent="0.25">
      <c r="A26">
        <v>2</v>
      </c>
      <c r="B26" t="s">
        <v>88</v>
      </c>
      <c r="C26" t="s">
        <v>53</v>
      </c>
      <c r="D26" t="str">
        <f t="shared" si="0"/>
        <v>TEN@HOU</v>
      </c>
      <c r="E26">
        <v>25</v>
      </c>
    </row>
    <row r="27" spans="1:5" x14ac:dyDescent="0.25">
      <c r="A27">
        <v>2</v>
      </c>
      <c r="B27" t="s">
        <v>86</v>
      </c>
      <c r="C27" t="s">
        <v>78</v>
      </c>
      <c r="D27" t="str">
        <f t="shared" si="0"/>
        <v>TBY@PHI</v>
      </c>
      <c r="E27">
        <v>26</v>
      </c>
    </row>
    <row r="28" spans="1:5" x14ac:dyDescent="0.25">
      <c r="A28">
        <v>2</v>
      </c>
      <c r="B28" t="s">
        <v>82</v>
      </c>
      <c r="C28" t="s">
        <v>49</v>
      </c>
      <c r="D28" t="str">
        <f t="shared" si="0"/>
        <v>SFO@DET</v>
      </c>
      <c r="E28">
        <v>27</v>
      </c>
    </row>
    <row r="29" spans="1:5" x14ac:dyDescent="0.25">
      <c r="A29">
        <v>2</v>
      </c>
      <c r="B29" t="s">
        <v>59</v>
      </c>
      <c r="C29" t="s">
        <v>30</v>
      </c>
      <c r="D29" t="str">
        <f t="shared" si="0"/>
        <v>LAR@ARI</v>
      </c>
      <c r="E29">
        <v>28</v>
      </c>
    </row>
    <row r="30" spans="1:5" x14ac:dyDescent="0.25">
      <c r="A30">
        <v>2</v>
      </c>
      <c r="B30" t="s">
        <v>47</v>
      </c>
      <c r="C30" t="s">
        <v>76</v>
      </c>
      <c r="D30" t="str">
        <f t="shared" si="0"/>
        <v>DEN@OAK</v>
      </c>
      <c r="E30">
        <v>29</v>
      </c>
    </row>
    <row r="31" spans="1:5" x14ac:dyDescent="0.25">
      <c r="A31">
        <v>2</v>
      </c>
      <c r="B31" t="s">
        <v>57</v>
      </c>
      <c r="C31" t="s">
        <v>69</v>
      </c>
      <c r="D31" t="str">
        <f t="shared" si="0"/>
        <v>JAX@NWE</v>
      </c>
      <c r="E31">
        <v>30</v>
      </c>
    </row>
    <row r="32" spans="1:5" x14ac:dyDescent="0.25">
      <c r="A32">
        <v>2</v>
      </c>
      <c r="B32" t="s">
        <v>45</v>
      </c>
      <c r="C32" t="s">
        <v>72</v>
      </c>
      <c r="D32" t="str">
        <f t="shared" si="0"/>
        <v>DAL@NYG</v>
      </c>
      <c r="E32">
        <v>31</v>
      </c>
    </row>
    <row r="33" spans="1:5" x14ac:dyDescent="0.25">
      <c r="A33">
        <v>2</v>
      </c>
      <c r="B33" t="s">
        <v>39</v>
      </c>
      <c r="C33" t="s">
        <v>84</v>
      </c>
      <c r="D33" t="str">
        <f t="shared" si="0"/>
        <v>CHI@SEA</v>
      </c>
      <c r="E33">
        <v>32</v>
      </c>
    </row>
    <row r="34" spans="1:5" x14ac:dyDescent="0.25">
      <c r="A34">
        <v>3</v>
      </c>
      <c r="B34" t="s">
        <v>43</v>
      </c>
      <c r="C34" t="s">
        <v>74</v>
      </c>
      <c r="D34" t="str">
        <f t="shared" si="0"/>
        <v>CLE@NYJ</v>
      </c>
      <c r="E34">
        <v>33</v>
      </c>
    </row>
    <row r="35" spans="1:5" x14ac:dyDescent="0.25">
      <c r="A35">
        <v>3</v>
      </c>
      <c r="B35" t="s">
        <v>37</v>
      </c>
      <c r="C35" t="s">
        <v>41</v>
      </c>
      <c r="D35" t="str">
        <f t="shared" si="0"/>
        <v>CAR@CIN</v>
      </c>
      <c r="E35">
        <v>34</v>
      </c>
    </row>
    <row r="36" spans="1:5" x14ac:dyDescent="0.25">
      <c r="A36">
        <v>3</v>
      </c>
      <c r="B36" t="s">
        <v>53</v>
      </c>
      <c r="C36" t="s">
        <v>72</v>
      </c>
      <c r="D36" t="str">
        <f t="shared" si="0"/>
        <v>HOU@NYG</v>
      </c>
      <c r="E36">
        <v>35</v>
      </c>
    </row>
    <row r="37" spans="1:5" x14ac:dyDescent="0.25">
      <c r="A37">
        <v>3</v>
      </c>
      <c r="B37" t="s">
        <v>57</v>
      </c>
      <c r="C37" t="s">
        <v>88</v>
      </c>
      <c r="D37" t="str">
        <f t="shared" si="0"/>
        <v>JAX@TEN</v>
      </c>
      <c r="E37">
        <v>36</v>
      </c>
    </row>
    <row r="38" spans="1:5" x14ac:dyDescent="0.25">
      <c r="A38">
        <v>3</v>
      </c>
      <c r="B38" t="s">
        <v>34</v>
      </c>
      <c r="C38" t="s">
        <v>47</v>
      </c>
      <c r="D38" t="str">
        <f t="shared" si="0"/>
        <v>BAL@DEN</v>
      </c>
      <c r="E38">
        <v>37</v>
      </c>
    </row>
    <row r="39" spans="1:5" x14ac:dyDescent="0.25">
      <c r="A39">
        <v>3</v>
      </c>
      <c r="B39" t="s">
        <v>32</v>
      </c>
      <c r="C39" t="s">
        <v>71</v>
      </c>
      <c r="D39" t="str">
        <f t="shared" si="0"/>
        <v>ATL@NOR</v>
      </c>
      <c r="E39">
        <v>38</v>
      </c>
    </row>
    <row r="40" spans="1:5" x14ac:dyDescent="0.25">
      <c r="A40">
        <v>3</v>
      </c>
      <c r="B40" t="s">
        <v>63</v>
      </c>
      <c r="C40" t="s">
        <v>82</v>
      </c>
      <c r="D40" t="str">
        <f t="shared" si="0"/>
        <v>KCY@SFO</v>
      </c>
      <c r="E40">
        <v>39</v>
      </c>
    </row>
    <row r="41" spans="1:5" x14ac:dyDescent="0.25">
      <c r="A41">
        <v>3</v>
      </c>
      <c r="B41" t="s">
        <v>89</v>
      </c>
      <c r="C41" t="s">
        <v>51</v>
      </c>
      <c r="D41" t="str">
        <f t="shared" si="0"/>
        <v>WAS@GBY</v>
      </c>
      <c r="E41">
        <v>40</v>
      </c>
    </row>
    <row r="42" spans="1:5" x14ac:dyDescent="0.25">
      <c r="A42">
        <v>3</v>
      </c>
      <c r="B42" t="s">
        <v>78</v>
      </c>
      <c r="C42" t="s">
        <v>55</v>
      </c>
      <c r="D42" t="str">
        <f t="shared" si="0"/>
        <v>PHI@IND</v>
      </c>
      <c r="E42">
        <v>41</v>
      </c>
    </row>
    <row r="43" spans="1:5" x14ac:dyDescent="0.25">
      <c r="A43">
        <v>3</v>
      </c>
      <c r="B43" t="s">
        <v>65</v>
      </c>
      <c r="C43" t="s">
        <v>76</v>
      </c>
      <c r="D43" t="str">
        <f t="shared" si="0"/>
        <v>MIA@OAK</v>
      </c>
      <c r="E43">
        <v>42</v>
      </c>
    </row>
    <row r="44" spans="1:5" x14ac:dyDescent="0.25">
      <c r="A44">
        <v>3</v>
      </c>
      <c r="B44" t="s">
        <v>67</v>
      </c>
      <c r="C44" t="s">
        <v>35</v>
      </c>
      <c r="D44" t="str">
        <f t="shared" si="0"/>
        <v>MIN@BUF</v>
      </c>
      <c r="E44">
        <v>43</v>
      </c>
    </row>
    <row r="45" spans="1:5" x14ac:dyDescent="0.25">
      <c r="A45">
        <v>3</v>
      </c>
      <c r="B45" t="s">
        <v>59</v>
      </c>
      <c r="C45" t="s">
        <v>61</v>
      </c>
      <c r="D45" t="str">
        <f t="shared" si="0"/>
        <v>LAR@LAC</v>
      </c>
      <c r="E45">
        <v>44</v>
      </c>
    </row>
    <row r="46" spans="1:5" x14ac:dyDescent="0.25">
      <c r="A46">
        <v>3</v>
      </c>
      <c r="B46" t="s">
        <v>30</v>
      </c>
      <c r="C46" t="s">
        <v>39</v>
      </c>
      <c r="D46" t="str">
        <f t="shared" si="0"/>
        <v>ARI@CHI</v>
      </c>
      <c r="E46">
        <v>45</v>
      </c>
    </row>
    <row r="47" spans="1:5" x14ac:dyDescent="0.25">
      <c r="A47">
        <v>3</v>
      </c>
      <c r="B47" t="s">
        <v>84</v>
      </c>
      <c r="C47" t="s">
        <v>45</v>
      </c>
      <c r="D47" t="str">
        <f t="shared" si="0"/>
        <v>SEA@DAL</v>
      </c>
      <c r="E47">
        <v>46</v>
      </c>
    </row>
    <row r="48" spans="1:5" x14ac:dyDescent="0.25">
      <c r="A48">
        <v>3</v>
      </c>
      <c r="B48" t="s">
        <v>49</v>
      </c>
      <c r="C48" t="s">
        <v>69</v>
      </c>
      <c r="D48" t="str">
        <f t="shared" si="0"/>
        <v>DET@NWE</v>
      </c>
      <c r="E48">
        <v>47</v>
      </c>
    </row>
    <row r="49" spans="1:5" x14ac:dyDescent="0.25">
      <c r="A49">
        <v>3</v>
      </c>
      <c r="B49" t="s">
        <v>86</v>
      </c>
      <c r="C49" t="s">
        <v>80</v>
      </c>
      <c r="D49" t="str">
        <f t="shared" si="0"/>
        <v>TBY@PIT</v>
      </c>
      <c r="E49">
        <v>48</v>
      </c>
    </row>
    <row r="50" spans="1:5" x14ac:dyDescent="0.25">
      <c r="A50">
        <v>4</v>
      </c>
      <c r="B50" t="s">
        <v>59</v>
      </c>
      <c r="C50" t="s">
        <v>67</v>
      </c>
      <c r="D50" t="str">
        <f t="shared" si="0"/>
        <v>LAR@MIN</v>
      </c>
      <c r="E50">
        <v>49</v>
      </c>
    </row>
    <row r="51" spans="1:5" x14ac:dyDescent="0.25">
      <c r="A51">
        <v>4</v>
      </c>
      <c r="B51" t="s">
        <v>45</v>
      </c>
      <c r="C51" t="s">
        <v>49</v>
      </c>
      <c r="D51" t="str">
        <f t="shared" si="0"/>
        <v>DAL@DET</v>
      </c>
      <c r="E51">
        <v>50</v>
      </c>
    </row>
    <row r="52" spans="1:5" x14ac:dyDescent="0.25">
      <c r="A52">
        <v>4</v>
      </c>
      <c r="B52" t="s">
        <v>51</v>
      </c>
      <c r="C52" t="s">
        <v>35</v>
      </c>
      <c r="D52" t="str">
        <f t="shared" si="0"/>
        <v>GBY@BUF</v>
      </c>
      <c r="E52">
        <v>51</v>
      </c>
    </row>
    <row r="53" spans="1:5" x14ac:dyDescent="0.25">
      <c r="A53">
        <v>4</v>
      </c>
      <c r="B53" t="s">
        <v>55</v>
      </c>
      <c r="C53" t="s">
        <v>53</v>
      </c>
      <c r="D53" t="str">
        <f t="shared" si="0"/>
        <v>IND@HOU</v>
      </c>
      <c r="E53">
        <v>52</v>
      </c>
    </row>
    <row r="54" spans="1:5" x14ac:dyDescent="0.25">
      <c r="A54">
        <v>4</v>
      </c>
      <c r="B54" t="s">
        <v>39</v>
      </c>
      <c r="C54" t="s">
        <v>86</v>
      </c>
      <c r="D54" t="str">
        <f t="shared" si="0"/>
        <v>CHI@TBY</v>
      </c>
      <c r="E54">
        <v>53</v>
      </c>
    </row>
    <row r="55" spans="1:5" x14ac:dyDescent="0.25">
      <c r="A55">
        <v>4</v>
      </c>
      <c r="B55" t="s">
        <v>32</v>
      </c>
      <c r="C55" t="s">
        <v>41</v>
      </c>
      <c r="D55" t="str">
        <f t="shared" si="0"/>
        <v>ATL@CIN</v>
      </c>
      <c r="E55">
        <v>54</v>
      </c>
    </row>
    <row r="56" spans="1:5" x14ac:dyDescent="0.25">
      <c r="A56">
        <v>4</v>
      </c>
      <c r="B56" t="s">
        <v>57</v>
      </c>
      <c r="C56" t="s">
        <v>74</v>
      </c>
      <c r="D56" t="str">
        <f t="shared" si="0"/>
        <v>JAX@NYJ</v>
      </c>
      <c r="E56">
        <v>55</v>
      </c>
    </row>
    <row r="57" spans="1:5" x14ac:dyDescent="0.25">
      <c r="A57">
        <v>4</v>
      </c>
      <c r="B57" t="s">
        <v>88</v>
      </c>
      <c r="C57" t="s">
        <v>78</v>
      </c>
      <c r="D57" t="str">
        <f t="shared" si="0"/>
        <v>TEN@PHI</v>
      </c>
      <c r="E57">
        <v>56</v>
      </c>
    </row>
    <row r="58" spans="1:5" x14ac:dyDescent="0.25">
      <c r="A58">
        <v>4</v>
      </c>
      <c r="B58" t="s">
        <v>69</v>
      </c>
      <c r="C58" t="s">
        <v>65</v>
      </c>
      <c r="D58" t="str">
        <f t="shared" si="0"/>
        <v>NWE@MIA</v>
      </c>
      <c r="E58">
        <v>57</v>
      </c>
    </row>
    <row r="59" spans="1:5" x14ac:dyDescent="0.25">
      <c r="A59">
        <v>4</v>
      </c>
      <c r="B59" t="s">
        <v>30</v>
      </c>
      <c r="C59" t="s">
        <v>84</v>
      </c>
      <c r="D59" t="str">
        <f t="shared" si="0"/>
        <v>ARI@SEA</v>
      </c>
      <c r="E59">
        <v>58</v>
      </c>
    </row>
    <row r="60" spans="1:5" x14ac:dyDescent="0.25">
      <c r="A60">
        <v>4</v>
      </c>
      <c r="B60" t="s">
        <v>76</v>
      </c>
      <c r="C60" t="s">
        <v>43</v>
      </c>
      <c r="D60" t="str">
        <f t="shared" si="0"/>
        <v>OAK@CLE</v>
      </c>
      <c r="E60">
        <v>59</v>
      </c>
    </row>
    <row r="61" spans="1:5" x14ac:dyDescent="0.25">
      <c r="A61">
        <v>4</v>
      </c>
      <c r="B61" t="s">
        <v>72</v>
      </c>
      <c r="C61" t="s">
        <v>71</v>
      </c>
      <c r="D61" t="str">
        <f t="shared" si="0"/>
        <v>NYG@NOR</v>
      </c>
      <c r="E61">
        <v>60</v>
      </c>
    </row>
    <row r="62" spans="1:5" x14ac:dyDescent="0.25">
      <c r="A62">
        <v>4</v>
      </c>
      <c r="B62" t="s">
        <v>61</v>
      </c>
      <c r="C62" t="s">
        <v>82</v>
      </c>
      <c r="D62" t="str">
        <f t="shared" si="0"/>
        <v>LAC@SFO</v>
      </c>
      <c r="E62">
        <v>61</v>
      </c>
    </row>
    <row r="63" spans="1:5" x14ac:dyDescent="0.25">
      <c r="A63">
        <v>4</v>
      </c>
      <c r="B63" t="s">
        <v>80</v>
      </c>
      <c r="C63" t="s">
        <v>34</v>
      </c>
      <c r="D63" t="str">
        <f t="shared" si="0"/>
        <v>PIT@BAL</v>
      </c>
      <c r="E63">
        <v>62</v>
      </c>
    </row>
    <row r="64" spans="1:5" x14ac:dyDescent="0.25">
      <c r="A64">
        <v>4</v>
      </c>
      <c r="B64" t="s">
        <v>47</v>
      </c>
      <c r="C64" t="s">
        <v>63</v>
      </c>
      <c r="D64" t="str">
        <f t="shared" si="0"/>
        <v>DEN@KCY</v>
      </c>
      <c r="E64">
        <v>63</v>
      </c>
    </row>
    <row r="65" spans="1:5" x14ac:dyDescent="0.25">
      <c r="A65">
        <v>5</v>
      </c>
      <c r="B65" t="s">
        <v>69</v>
      </c>
      <c r="C65" t="s">
        <v>55</v>
      </c>
      <c r="D65" t="str">
        <f t="shared" si="0"/>
        <v>NWE@IND</v>
      </c>
      <c r="E65">
        <v>64</v>
      </c>
    </row>
    <row r="66" spans="1:5" x14ac:dyDescent="0.25">
      <c r="A66">
        <v>5</v>
      </c>
      <c r="B66" t="s">
        <v>41</v>
      </c>
      <c r="C66" t="s">
        <v>65</v>
      </c>
      <c r="D66" t="str">
        <f t="shared" si="0"/>
        <v>CIN@MIA</v>
      </c>
      <c r="E66">
        <v>65</v>
      </c>
    </row>
    <row r="67" spans="1:5" x14ac:dyDescent="0.25">
      <c r="A67">
        <v>5</v>
      </c>
      <c r="B67" t="s">
        <v>43</v>
      </c>
      <c r="C67" t="s">
        <v>34</v>
      </c>
      <c r="D67" t="str">
        <f t="shared" ref="D67:D130" si="1">CONCATENATE(B67,"@",C67)</f>
        <v>CLE@BAL</v>
      </c>
      <c r="E67">
        <v>66</v>
      </c>
    </row>
    <row r="68" spans="1:5" x14ac:dyDescent="0.25">
      <c r="A68">
        <v>5</v>
      </c>
      <c r="B68" t="s">
        <v>37</v>
      </c>
      <c r="C68" t="s">
        <v>72</v>
      </c>
      <c r="D68" t="str">
        <f t="shared" si="1"/>
        <v>CAR@NYG</v>
      </c>
      <c r="E68">
        <v>67</v>
      </c>
    </row>
    <row r="69" spans="1:5" x14ac:dyDescent="0.25">
      <c r="A69">
        <v>5</v>
      </c>
      <c r="B69" t="s">
        <v>35</v>
      </c>
      <c r="C69" t="s">
        <v>88</v>
      </c>
      <c r="D69" t="str">
        <f t="shared" si="1"/>
        <v>BUF@TEN</v>
      </c>
      <c r="E69">
        <v>68</v>
      </c>
    </row>
    <row r="70" spans="1:5" x14ac:dyDescent="0.25">
      <c r="A70">
        <v>5</v>
      </c>
      <c r="B70" t="s">
        <v>49</v>
      </c>
      <c r="C70" t="s">
        <v>51</v>
      </c>
      <c r="D70" t="str">
        <f t="shared" si="1"/>
        <v>DET@GBY</v>
      </c>
      <c r="E70">
        <v>69</v>
      </c>
    </row>
    <row r="71" spans="1:5" x14ac:dyDescent="0.25">
      <c r="A71">
        <v>5</v>
      </c>
      <c r="B71" t="s">
        <v>80</v>
      </c>
      <c r="C71" t="s">
        <v>32</v>
      </c>
      <c r="D71" t="str">
        <f t="shared" si="1"/>
        <v>PIT@ATL</v>
      </c>
      <c r="E71">
        <v>70</v>
      </c>
    </row>
    <row r="72" spans="1:5" x14ac:dyDescent="0.25">
      <c r="A72">
        <v>5</v>
      </c>
      <c r="B72" t="s">
        <v>74</v>
      </c>
      <c r="C72" t="s">
        <v>47</v>
      </c>
      <c r="D72" t="str">
        <f t="shared" si="1"/>
        <v>NYJ@DEN</v>
      </c>
      <c r="E72">
        <v>71</v>
      </c>
    </row>
    <row r="73" spans="1:5" x14ac:dyDescent="0.25">
      <c r="A73">
        <v>5</v>
      </c>
      <c r="B73" t="s">
        <v>63</v>
      </c>
      <c r="C73" t="s">
        <v>57</v>
      </c>
      <c r="D73" t="str">
        <f t="shared" si="1"/>
        <v>KCY@JAX</v>
      </c>
      <c r="E73">
        <v>72</v>
      </c>
    </row>
    <row r="74" spans="1:5" x14ac:dyDescent="0.25">
      <c r="A74">
        <v>5</v>
      </c>
      <c r="B74" t="s">
        <v>61</v>
      </c>
      <c r="C74" t="s">
        <v>76</v>
      </c>
      <c r="D74" t="str">
        <f t="shared" si="1"/>
        <v>LAC@OAK</v>
      </c>
      <c r="E74">
        <v>73</v>
      </c>
    </row>
    <row r="75" spans="1:5" x14ac:dyDescent="0.25">
      <c r="A75">
        <v>5</v>
      </c>
      <c r="B75" t="s">
        <v>82</v>
      </c>
      <c r="C75" t="s">
        <v>30</v>
      </c>
      <c r="D75" t="str">
        <f t="shared" si="1"/>
        <v>SFO@ARI</v>
      </c>
      <c r="E75">
        <v>74</v>
      </c>
    </row>
    <row r="76" spans="1:5" x14ac:dyDescent="0.25">
      <c r="A76">
        <v>5</v>
      </c>
      <c r="B76" t="s">
        <v>78</v>
      </c>
      <c r="C76" t="s">
        <v>67</v>
      </c>
      <c r="D76" t="str">
        <f t="shared" si="1"/>
        <v>PHI@MIN</v>
      </c>
      <c r="E76">
        <v>75</v>
      </c>
    </row>
    <row r="77" spans="1:5" x14ac:dyDescent="0.25">
      <c r="A77">
        <v>5</v>
      </c>
      <c r="B77" t="s">
        <v>84</v>
      </c>
      <c r="C77" t="s">
        <v>59</v>
      </c>
      <c r="D77" t="str">
        <f t="shared" si="1"/>
        <v>SEA@LAR</v>
      </c>
      <c r="E77">
        <v>76</v>
      </c>
    </row>
    <row r="78" spans="1:5" x14ac:dyDescent="0.25">
      <c r="A78">
        <v>5</v>
      </c>
      <c r="B78" t="s">
        <v>53</v>
      </c>
      <c r="C78" t="s">
        <v>45</v>
      </c>
      <c r="D78" t="str">
        <f t="shared" si="1"/>
        <v>HOU@DAL</v>
      </c>
      <c r="E78">
        <v>77</v>
      </c>
    </row>
    <row r="79" spans="1:5" x14ac:dyDescent="0.25">
      <c r="A79">
        <v>5</v>
      </c>
      <c r="B79" t="s">
        <v>71</v>
      </c>
      <c r="C79" t="s">
        <v>89</v>
      </c>
      <c r="D79" t="str">
        <f t="shared" si="1"/>
        <v>NOR@WAS</v>
      </c>
      <c r="E79">
        <v>78</v>
      </c>
    </row>
    <row r="80" spans="1:5" x14ac:dyDescent="0.25">
      <c r="A80">
        <v>6</v>
      </c>
      <c r="B80" t="s">
        <v>72</v>
      </c>
      <c r="C80" t="s">
        <v>78</v>
      </c>
      <c r="D80" t="str">
        <f t="shared" si="1"/>
        <v>NYG@PHI</v>
      </c>
      <c r="E80">
        <v>79</v>
      </c>
    </row>
    <row r="81" spans="1:5" x14ac:dyDescent="0.25">
      <c r="A81">
        <v>6</v>
      </c>
      <c r="B81" t="s">
        <v>43</v>
      </c>
      <c r="C81" t="s">
        <v>61</v>
      </c>
      <c r="D81" t="str">
        <f t="shared" si="1"/>
        <v>CLE@LAC</v>
      </c>
      <c r="E81">
        <v>80</v>
      </c>
    </row>
    <row r="82" spans="1:5" x14ac:dyDescent="0.25">
      <c r="A82">
        <v>6</v>
      </c>
      <c r="B82" t="s">
        <v>53</v>
      </c>
      <c r="C82" t="s">
        <v>35</v>
      </c>
      <c r="D82" t="str">
        <f t="shared" si="1"/>
        <v>HOU@BUF</v>
      </c>
      <c r="E82">
        <v>81</v>
      </c>
    </row>
    <row r="83" spans="1:5" x14ac:dyDescent="0.25">
      <c r="A83">
        <v>6</v>
      </c>
      <c r="B83" t="s">
        <v>41</v>
      </c>
      <c r="C83" t="s">
        <v>80</v>
      </c>
      <c r="D83" t="str">
        <f t="shared" si="1"/>
        <v>CIN@PIT</v>
      </c>
      <c r="E83">
        <v>82</v>
      </c>
    </row>
    <row r="84" spans="1:5" x14ac:dyDescent="0.25">
      <c r="A84">
        <v>6</v>
      </c>
      <c r="B84" t="s">
        <v>32</v>
      </c>
      <c r="C84" t="s">
        <v>86</v>
      </c>
      <c r="D84" t="str">
        <f t="shared" si="1"/>
        <v>ATL@TBY</v>
      </c>
      <c r="E84">
        <v>83</v>
      </c>
    </row>
    <row r="85" spans="1:5" x14ac:dyDescent="0.25">
      <c r="A85">
        <v>6</v>
      </c>
      <c r="B85" t="s">
        <v>65</v>
      </c>
      <c r="C85" t="s">
        <v>39</v>
      </c>
      <c r="D85" t="str">
        <f t="shared" si="1"/>
        <v>MIA@CHI</v>
      </c>
      <c r="E85">
        <v>84</v>
      </c>
    </row>
    <row r="86" spans="1:5" x14ac:dyDescent="0.25">
      <c r="A86">
        <v>6</v>
      </c>
      <c r="B86" t="s">
        <v>89</v>
      </c>
      <c r="C86" t="s">
        <v>37</v>
      </c>
      <c r="D86" t="str">
        <f t="shared" si="1"/>
        <v>WAS@CAR</v>
      </c>
      <c r="E86">
        <v>85</v>
      </c>
    </row>
    <row r="87" spans="1:5" x14ac:dyDescent="0.25">
      <c r="A87">
        <v>6</v>
      </c>
      <c r="B87" t="s">
        <v>76</v>
      </c>
      <c r="C87" t="s">
        <v>84</v>
      </c>
      <c r="D87" t="str">
        <f t="shared" si="1"/>
        <v>OAK@SEA</v>
      </c>
      <c r="E87">
        <v>86</v>
      </c>
    </row>
    <row r="88" spans="1:5" x14ac:dyDescent="0.25">
      <c r="A88">
        <v>6</v>
      </c>
      <c r="B88" t="s">
        <v>67</v>
      </c>
      <c r="C88" t="s">
        <v>30</v>
      </c>
      <c r="D88" t="str">
        <f t="shared" si="1"/>
        <v>MIN@ARI</v>
      </c>
      <c r="E88">
        <v>87</v>
      </c>
    </row>
    <row r="89" spans="1:5" x14ac:dyDescent="0.25">
      <c r="A89">
        <v>6</v>
      </c>
      <c r="B89" t="s">
        <v>74</v>
      </c>
      <c r="C89" t="s">
        <v>55</v>
      </c>
      <c r="D89" t="str">
        <f t="shared" si="1"/>
        <v>NYJ@IND</v>
      </c>
      <c r="E89">
        <v>88</v>
      </c>
    </row>
    <row r="90" spans="1:5" x14ac:dyDescent="0.25">
      <c r="A90">
        <v>6</v>
      </c>
      <c r="B90" t="s">
        <v>47</v>
      </c>
      <c r="C90" t="s">
        <v>59</v>
      </c>
      <c r="D90" t="str">
        <f t="shared" si="1"/>
        <v>DEN@LAR</v>
      </c>
      <c r="E90">
        <v>89</v>
      </c>
    </row>
    <row r="91" spans="1:5" x14ac:dyDescent="0.25">
      <c r="A91">
        <v>6</v>
      </c>
      <c r="B91" t="s">
        <v>45</v>
      </c>
      <c r="C91" t="s">
        <v>57</v>
      </c>
      <c r="D91" t="str">
        <f t="shared" si="1"/>
        <v>DAL@JAX</v>
      </c>
      <c r="E91">
        <v>90</v>
      </c>
    </row>
    <row r="92" spans="1:5" x14ac:dyDescent="0.25">
      <c r="A92">
        <v>6</v>
      </c>
      <c r="B92" t="s">
        <v>88</v>
      </c>
      <c r="C92" t="s">
        <v>34</v>
      </c>
      <c r="D92" t="str">
        <f t="shared" si="1"/>
        <v>TEN@BAL</v>
      </c>
      <c r="E92">
        <v>91</v>
      </c>
    </row>
    <row r="93" spans="1:5" x14ac:dyDescent="0.25">
      <c r="A93">
        <v>6</v>
      </c>
      <c r="B93" t="s">
        <v>69</v>
      </c>
      <c r="C93" t="s">
        <v>63</v>
      </c>
      <c r="D93" t="str">
        <f t="shared" si="1"/>
        <v>NWE@KCY</v>
      </c>
      <c r="E93">
        <v>92</v>
      </c>
    </row>
    <row r="94" spans="1:5" x14ac:dyDescent="0.25">
      <c r="A94">
        <v>6</v>
      </c>
      <c r="B94" t="s">
        <v>51</v>
      </c>
      <c r="C94" t="s">
        <v>82</v>
      </c>
      <c r="D94" t="str">
        <f t="shared" si="1"/>
        <v>GBY@SFO</v>
      </c>
      <c r="E94">
        <v>93</v>
      </c>
    </row>
    <row r="95" spans="1:5" x14ac:dyDescent="0.25">
      <c r="A95">
        <v>7</v>
      </c>
      <c r="B95" t="s">
        <v>30</v>
      </c>
      <c r="C95" t="s">
        <v>47</v>
      </c>
      <c r="D95" t="str">
        <f t="shared" si="1"/>
        <v>ARI@DEN</v>
      </c>
      <c r="E95">
        <v>94</v>
      </c>
    </row>
    <row r="96" spans="1:5" x14ac:dyDescent="0.25">
      <c r="A96">
        <v>7</v>
      </c>
      <c r="B96" t="s">
        <v>61</v>
      </c>
      <c r="C96" t="s">
        <v>88</v>
      </c>
      <c r="D96" t="str">
        <f t="shared" si="1"/>
        <v>LAC@TEN</v>
      </c>
      <c r="E96">
        <v>95</v>
      </c>
    </row>
    <row r="97" spans="1:5" x14ac:dyDescent="0.25">
      <c r="A97">
        <v>7</v>
      </c>
      <c r="B97" t="s">
        <v>57</v>
      </c>
      <c r="C97" t="s">
        <v>53</v>
      </c>
      <c r="D97" t="str">
        <f t="shared" si="1"/>
        <v>JAX@HOU</v>
      </c>
      <c r="E97">
        <v>96</v>
      </c>
    </row>
    <row r="98" spans="1:5" x14ac:dyDescent="0.25">
      <c r="A98">
        <v>7</v>
      </c>
      <c r="B98" t="s">
        <v>86</v>
      </c>
      <c r="C98" t="s">
        <v>43</v>
      </c>
      <c r="D98" t="str">
        <f t="shared" si="1"/>
        <v>TBY@CLE</v>
      </c>
      <c r="E98">
        <v>97</v>
      </c>
    </row>
    <row r="99" spans="1:5" x14ac:dyDescent="0.25">
      <c r="A99">
        <v>7</v>
      </c>
      <c r="B99" t="s">
        <v>78</v>
      </c>
      <c r="C99" t="s">
        <v>37</v>
      </c>
      <c r="D99" t="str">
        <f t="shared" si="1"/>
        <v>PHI@CAR</v>
      </c>
      <c r="E99">
        <v>98</v>
      </c>
    </row>
    <row r="100" spans="1:5" x14ac:dyDescent="0.25">
      <c r="A100">
        <v>7</v>
      </c>
      <c r="B100" t="s">
        <v>74</v>
      </c>
      <c r="C100" t="s">
        <v>67</v>
      </c>
      <c r="D100" t="str">
        <f t="shared" si="1"/>
        <v>NYJ@MIN</v>
      </c>
      <c r="E100">
        <v>99</v>
      </c>
    </row>
    <row r="101" spans="1:5" x14ac:dyDescent="0.25">
      <c r="A101">
        <v>7</v>
      </c>
      <c r="B101" t="s">
        <v>39</v>
      </c>
      <c r="C101" t="s">
        <v>69</v>
      </c>
      <c r="D101" t="str">
        <f t="shared" si="1"/>
        <v>CHI@NWE</v>
      </c>
      <c r="E101">
        <v>100</v>
      </c>
    </row>
    <row r="102" spans="1:5" x14ac:dyDescent="0.25">
      <c r="A102">
        <v>7</v>
      </c>
      <c r="B102" t="s">
        <v>55</v>
      </c>
      <c r="C102" t="s">
        <v>35</v>
      </c>
      <c r="D102" t="str">
        <f t="shared" si="1"/>
        <v>IND@BUF</v>
      </c>
      <c r="E102">
        <v>101</v>
      </c>
    </row>
    <row r="103" spans="1:5" x14ac:dyDescent="0.25">
      <c r="A103">
        <v>7</v>
      </c>
      <c r="B103" t="s">
        <v>63</v>
      </c>
      <c r="C103" t="s">
        <v>41</v>
      </c>
      <c r="D103" t="str">
        <f t="shared" si="1"/>
        <v>KCY@CIN</v>
      </c>
      <c r="E103">
        <v>102</v>
      </c>
    </row>
    <row r="104" spans="1:5" x14ac:dyDescent="0.25">
      <c r="A104">
        <v>7</v>
      </c>
      <c r="B104" t="s">
        <v>65</v>
      </c>
      <c r="C104" t="s">
        <v>49</v>
      </c>
      <c r="D104" t="str">
        <f t="shared" si="1"/>
        <v>MIA@DET</v>
      </c>
      <c r="E104">
        <v>103</v>
      </c>
    </row>
    <row r="105" spans="1:5" x14ac:dyDescent="0.25">
      <c r="A105">
        <v>7</v>
      </c>
      <c r="B105" t="s">
        <v>34</v>
      </c>
      <c r="C105" t="s">
        <v>71</v>
      </c>
      <c r="D105" t="str">
        <f t="shared" si="1"/>
        <v>BAL@NOR</v>
      </c>
      <c r="E105">
        <v>104</v>
      </c>
    </row>
    <row r="106" spans="1:5" x14ac:dyDescent="0.25">
      <c r="A106">
        <v>7</v>
      </c>
      <c r="B106" t="s">
        <v>89</v>
      </c>
      <c r="C106" t="s">
        <v>45</v>
      </c>
      <c r="D106" t="str">
        <f t="shared" si="1"/>
        <v>WAS@DAL</v>
      </c>
      <c r="E106">
        <v>105</v>
      </c>
    </row>
    <row r="107" spans="1:5" x14ac:dyDescent="0.25">
      <c r="A107">
        <v>7</v>
      </c>
      <c r="B107" t="s">
        <v>82</v>
      </c>
      <c r="C107" t="s">
        <v>59</v>
      </c>
      <c r="D107" t="str">
        <f t="shared" si="1"/>
        <v>SFO@LAR</v>
      </c>
      <c r="E107">
        <v>106</v>
      </c>
    </row>
    <row r="108" spans="1:5" x14ac:dyDescent="0.25">
      <c r="A108">
        <v>7</v>
      </c>
      <c r="B108" t="s">
        <v>32</v>
      </c>
      <c r="C108" t="s">
        <v>72</v>
      </c>
      <c r="D108" t="str">
        <f t="shared" si="1"/>
        <v>ATL@NYG</v>
      </c>
      <c r="E108">
        <v>107</v>
      </c>
    </row>
    <row r="109" spans="1:5" x14ac:dyDescent="0.25">
      <c r="A109">
        <v>8</v>
      </c>
      <c r="B109" t="s">
        <v>53</v>
      </c>
      <c r="C109" t="s">
        <v>65</v>
      </c>
      <c r="D109" t="str">
        <f t="shared" si="1"/>
        <v>HOU@MIA</v>
      </c>
      <c r="E109">
        <v>108</v>
      </c>
    </row>
    <row r="110" spans="1:5" x14ac:dyDescent="0.25">
      <c r="A110">
        <v>8</v>
      </c>
      <c r="B110" t="s">
        <v>57</v>
      </c>
      <c r="C110" t="s">
        <v>78</v>
      </c>
      <c r="D110" t="str">
        <f t="shared" si="1"/>
        <v>JAX@PHI</v>
      </c>
      <c r="E110">
        <v>109</v>
      </c>
    </row>
    <row r="111" spans="1:5" x14ac:dyDescent="0.25">
      <c r="A111">
        <v>8</v>
      </c>
      <c r="B111" t="s">
        <v>63</v>
      </c>
      <c r="C111" t="s">
        <v>47</v>
      </c>
      <c r="D111" t="str">
        <f t="shared" si="1"/>
        <v>KCY@DEN</v>
      </c>
      <c r="E111">
        <v>110</v>
      </c>
    </row>
    <row r="112" spans="1:5" x14ac:dyDescent="0.25">
      <c r="A112">
        <v>8</v>
      </c>
      <c r="B112" t="s">
        <v>80</v>
      </c>
      <c r="C112" t="s">
        <v>43</v>
      </c>
      <c r="D112" t="str">
        <f t="shared" si="1"/>
        <v>PIT@CLE</v>
      </c>
      <c r="E112">
        <v>111</v>
      </c>
    </row>
    <row r="113" spans="1:5" x14ac:dyDescent="0.25">
      <c r="A113">
        <v>8</v>
      </c>
      <c r="B113" t="s">
        <v>72</v>
      </c>
      <c r="C113" t="s">
        <v>89</v>
      </c>
      <c r="D113" t="str">
        <f t="shared" si="1"/>
        <v>NYG@WAS</v>
      </c>
      <c r="E113">
        <v>112</v>
      </c>
    </row>
    <row r="114" spans="1:5" x14ac:dyDescent="0.25">
      <c r="A114">
        <v>8</v>
      </c>
      <c r="B114" t="s">
        <v>49</v>
      </c>
      <c r="C114" t="s">
        <v>84</v>
      </c>
      <c r="D114" t="str">
        <f t="shared" si="1"/>
        <v>DET@SEA</v>
      </c>
      <c r="E114">
        <v>113</v>
      </c>
    </row>
    <row r="115" spans="1:5" x14ac:dyDescent="0.25">
      <c r="A115">
        <v>8</v>
      </c>
      <c r="B115" t="s">
        <v>41</v>
      </c>
      <c r="C115" t="s">
        <v>86</v>
      </c>
      <c r="D115" t="str">
        <f t="shared" si="1"/>
        <v>CIN@TBY</v>
      </c>
      <c r="E115">
        <v>114</v>
      </c>
    </row>
    <row r="116" spans="1:5" x14ac:dyDescent="0.25">
      <c r="A116">
        <v>8</v>
      </c>
      <c r="B116" t="s">
        <v>39</v>
      </c>
      <c r="C116" t="s">
        <v>74</v>
      </c>
      <c r="D116" t="str">
        <f t="shared" si="1"/>
        <v>CHI@NYJ</v>
      </c>
      <c r="E116">
        <v>115</v>
      </c>
    </row>
    <row r="117" spans="1:5" x14ac:dyDescent="0.25">
      <c r="A117">
        <v>8</v>
      </c>
      <c r="B117" t="s">
        <v>37</v>
      </c>
      <c r="C117" t="s">
        <v>34</v>
      </c>
      <c r="D117" t="str">
        <f t="shared" si="1"/>
        <v>CAR@BAL</v>
      </c>
      <c r="E117">
        <v>116</v>
      </c>
    </row>
    <row r="118" spans="1:5" x14ac:dyDescent="0.25">
      <c r="A118">
        <v>8</v>
      </c>
      <c r="B118" t="s">
        <v>76</v>
      </c>
      <c r="C118" t="s">
        <v>55</v>
      </c>
      <c r="D118" t="str">
        <f t="shared" si="1"/>
        <v>OAK@IND</v>
      </c>
      <c r="E118">
        <v>117</v>
      </c>
    </row>
    <row r="119" spans="1:5" x14ac:dyDescent="0.25">
      <c r="A119">
        <v>8</v>
      </c>
      <c r="B119" t="s">
        <v>30</v>
      </c>
      <c r="C119" t="s">
        <v>82</v>
      </c>
      <c r="D119" t="str">
        <f t="shared" si="1"/>
        <v>ARI@SFO</v>
      </c>
      <c r="E119">
        <v>118</v>
      </c>
    </row>
    <row r="120" spans="1:5" x14ac:dyDescent="0.25">
      <c r="A120">
        <v>8</v>
      </c>
      <c r="B120" t="s">
        <v>59</v>
      </c>
      <c r="C120" t="s">
        <v>51</v>
      </c>
      <c r="D120" t="str">
        <f t="shared" si="1"/>
        <v>LAR@GBY</v>
      </c>
      <c r="E120">
        <v>119</v>
      </c>
    </row>
    <row r="121" spans="1:5" x14ac:dyDescent="0.25">
      <c r="A121">
        <v>8</v>
      </c>
      <c r="B121" t="s">
        <v>67</v>
      </c>
      <c r="C121" t="s">
        <v>71</v>
      </c>
      <c r="D121" t="str">
        <f t="shared" si="1"/>
        <v>MIN@NOR</v>
      </c>
      <c r="E121">
        <v>120</v>
      </c>
    </row>
    <row r="122" spans="1:5" x14ac:dyDescent="0.25">
      <c r="A122">
        <v>8</v>
      </c>
      <c r="B122" t="s">
        <v>35</v>
      </c>
      <c r="C122" t="s">
        <v>69</v>
      </c>
      <c r="D122" t="str">
        <f t="shared" si="1"/>
        <v>BUF@NWE</v>
      </c>
      <c r="E122">
        <v>121</v>
      </c>
    </row>
    <row r="123" spans="1:5" x14ac:dyDescent="0.25">
      <c r="A123">
        <v>9</v>
      </c>
      <c r="B123" t="s">
        <v>82</v>
      </c>
      <c r="C123" t="s">
        <v>76</v>
      </c>
      <c r="D123" t="str">
        <f t="shared" si="1"/>
        <v>SFO@OAK</v>
      </c>
      <c r="E123">
        <v>122</v>
      </c>
    </row>
    <row r="124" spans="1:5" x14ac:dyDescent="0.25">
      <c r="A124">
        <v>9</v>
      </c>
      <c r="B124" t="s">
        <v>34</v>
      </c>
      <c r="C124" t="s">
        <v>80</v>
      </c>
      <c r="D124" t="str">
        <f t="shared" si="1"/>
        <v>BAL@PIT</v>
      </c>
      <c r="E124">
        <v>123</v>
      </c>
    </row>
    <row r="125" spans="1:5" x14ac:dyDescent="0.25">
      <c r="A125">
        <v>9</v>
      </c>
      <c r="B125" t="s">
        <v>35</v>
      </c>
      <c r="C125" t="s">
        <v>39</v>
      </c>
      <c r="D125" t="str">
        <f t="shared" si="1"/>
        <v>BUF@CHI</v>
      </c>
      <c r="E125">
        <v>124</v>
      </c>
    </row>
    <row r="126" spans="1:5" x14ac:dyDescent="0.25">
      <c r="A126">
        <v>9</v>
      </c>
      <c r="B126" t="s">
        <v>37</v>
      </c>
      <c r="C126" t="s">
        <v>86</v>
      </c>
      <c r="D126" t="str">
        <f t="shared" si="1"/>
        <v>CAR@TBY</v>
      </c>
      <c r="E126">
        <v>125</v>
      </c>
    </row>
    <row r="127" spans="1:5" x14ac:dyDescent="0.25">
      <c r="A127">
        <v>9</v>
      </c>
      <c r="B127" t="s">
        <v>43</v>
      </c>
      <c r="C127" t="s">
        <v>63</v>
      </c>
      <c r="D127" t="str">
        <f t="shared" si="1"/>
        <v>CLE@KCY</v>
      </c>
      <c r="E127">
        <v>126</v>
      </c>
    </row>
    <row r="128" spans="1:5" x14ac:dyDescent="0.25">
      <c r="A128">
        <v>9</v>
      </c>
      <c r="B128" t="s">
        <v>65</v>
      </c>
      <c r="C128" t="s">
        <v>74</v>
      </c>
      <c r="D128" t="str">
        <f t="shared" si="1"/>
        <v>MIA@NYJ</v>
      </c>
      <c r="E128">
        <v>127</v>
      </c>
    </row>
    <row r="129" spans="1:5" x14ac:dyDescent="0.25">
      <c r="A129">
        <v>9</v>
      </c>
      <c r="B129" t="s">
        <v>67</v>
      </c>
      <c r="C129" t="s">
        <v>49</v>
      </c>
      <c r="D129" t="str">
        <f t="shared" si="1"/>
        <v>MIN@DET</v>
      </c>
      <c r="E129">
        <v>128</v>
      </c>
    </row>
    <row r="130" spans="1:5" x14ac:dyDescent="0.25">
      <c r="A130">
        <v>9</v>
      </c>
      <c r="B130" t="s">
        <v>89</v>
      </c>
      <c r="C130" t="s">
        <v>32</v>
      </c>
      <c r="D130" t="str">
        <f t="shared" si="1"/>
        <v>WAS@ATL</v>
      </c>
      <c r="E130">
        <v>129</v>
      </c>
    </row>
    <row r="131" spans="1:5" x14ac:dyDescent="0.25">
      <c r="A131">
        <v>9</v>
      </c>
      <c r="B131" t="s">
        <v>47</v>
      </c>
      <c r="C131" t="s">
        <v>53</v>
      </c>
      <c r="D131" t="str">
        <f t="shared" ref="D131:D194" si="2">CONCATENATE(B131,"@",C131)</f>
        <v>DEN@HOU</v>
      </c>
      <c r="E131">
        <v>130</v>
      </c>
    </row>
    <row r="132" spans="1:5" x14ac:dyDescent="0.25">
      <c r="A132">
        <v>9</v>
      </c>
      <c r="B132" t="s">
        <v>84</v>
      </c>
      <c r="C132" t="s">
        <v>61</v>
      </c>
      <c r="D132" t="str">
        <f t="shared" si="2"/>
        <v>SEA@LAC</v>
      </c>
      <c r="E132">
        <v>131</v>
      </c>
    </row>
    <row r="133" spans="1:5" x14ac:dyDescent="0.25">
      <c r="A133">
        <v>9</v>
      </c>
      <c r="B133" t="s">
        <v>71</v>
      </c>
      <c r="C133" t="s">
        <v>59</v>
      </c>
      <c r="D133" t="str">
        <f t="shared" si="2"/>
        <v>NOR@LAR</v>
      </c>
      <c r="E133">
        <v>132</v>
      </c>
    </row>
    <row r="134" spans="1:5" x14ac:dyDescent="0.25">
      <c r="A134">
        <v>9</v>
      </c>
      <c r="B134" t="s">
        <v>69</v>
      </c>
      <c r="C134" t="s">
        <v>51</v>
      </c>
      <c r="D134" t="str">
        <f t="shared" si="2"/>
        <v>NWE@GBY</v>
      </c>
      <c r="E134">
        <v>133</v>
      </c>
    </row>
    <row r="135" spans="1:5" x14ac:dyDescent="0.25">
      <c r="A135">
        <v>9</v>
      </c>
      <c r="B135" t="s">
        <v>45</v>
      </c>
      <c r="C135" t="s">
        <v>88</v>
      </c>
      <c r="D135" t="str">
        <f t="shared" si="2"/>
        <v>DAL@TEN</v>
      </c>
      <c r="E135">
        <v>134</v>
      </c>
    </row>
    <row r="136" spans="1:5" x14ac:dyDescent="0.25">
      <c r="A136">
        <v>10</v>
      </c>
      <c r="B136" t="s">
        <v>80</v>
      </c>
      <c r="C136" t="s">
        <v>37</v>
      </c>
      <c r="D136" t="str">
        <f t="shared" si="2"/>
        <v>PIT@CAR</v>
      </c>
      <c r="E136">
        <v>135</v>
      </c>
    </row>
    <row r="137" spans="1:5" x14ac:dyDescent="0.25">
      <c r="A137">
        <v>10</v>
      </c>
      <c r="B137" t="s">
        <v>43</v>
      </c>
      <c r="C137" t="s">
        <v>32</v>
      </c>
      <c r="D137" t="str">
        <f t="shared" si="2"/>
        <v>CLE@ATL</v>
      </c>
      <c r="E137">
        <v>136</v>
      </c>
    </row>
    <row r="138" spans="1:5" x14ac:dyDescent="0.25">
      <c r="A138">
        <v>10</v>
      </c>
      <c r="B138" t="s">
        <v>41</v>
      </c>
      <c r="C138" t="s">
        <v>71</v>
      </c>
      <c r="D138" t="str">
        <f t="shared" si="2"/>
        <v>CIN@NOR</v>
      </c>
      <c r="E138">
        <v>137</v>
      </c>
    </row>
    <row r="139" spans="1:5" x14ac:dyDescent="0.25">
      <c r="A139">
        <v>10</v>
      </c>
      <c r="B139" t="s">
        <v>39</v>
      </c>
      <c r="C139" t="s">
        <v>49</v>
      </c>
      <c r="D139" t="str">
        <f t="shared" si="2"/>
        <v>CHI@DET</v>
      </c>
      <c r="E139">
        <v>138</v>
      </c>
    </row>
    <row r="140" spans="1:5" x14ac:dyDescent="0.25">
      <c r="A140">
        <v>10</v>
      </c>
      <c r="B140" t="s">
        <v>51</v>
      </c>
      <c r="C140" t="s">
        <v>65</v>
      </c>
      <c r="D140" t="str">
        <f t="shared" si="2"/>
        <v>GBY@MIA</v>
      </c>
      <c r="E140">
        <v>139</v>
      </c>
    </row>
    <row r="141" spans="1:5" x14ac:dyDescent="0.25">
      <c r="A141">
        <v>10</v>
      </c>
      <c r="B141" t="s">
        <v>88</v>
      </c>
      <c r="C141" t="s">
        <v>69</v>
      </c>
      <c r="D141" t="str">
        <f t="shared" si="2"/>
        <v>TEN@NWE</v>
      </c>
      <c r="E141">
        <v>140</v>
      </c>
    </row>
    <row r="142" spans="1:5" x14ac:dyDescent="0.25">
      <c r="A142">
        <v>10</v>
      </c>
      <c r="B142" t="s">
        <v>86</v>
      </c>
      <c r="C142" t="s">
        <v>89</v>
      </c>
      <c r="D142" t="str">
        <f t="shared" si="2"/>
        <v>TBY@WAS</v>
      </c>
      <c r="E142">
        <v>141</v>
      </c>
    </row>
    <row r="143" spans="1:5" x14ac:dyDescent="0.25">
      <c r="A143">
        <v>10</v>
      </c>
      <c r="B143" t="s">
        <v>74</v>
      </c>
      <c r="C143" t="s">
        <v>35</v>
      </c>
      <c r="D143" t="str">
        <f t="shared" si="2"/>
        <v>NYJ@BUF</v>
      </c>
      <c r="E143">
        <v>142</v>
      </c>
    </row>
    <row r="144" spans="1:5" x14ac:dyDescent="0.25">
      <c r="A144">
        <v>10</v>
      </c>
      <c r="B144" t="s">
        <v>63</v>
      </c>
      <c r="C144" t="s">
        <v>30</v>
      </c>
      <c r="D144" t="str">
        <f t="shared" si="2"/>
        <v>KCY@ARI</v>
      </c>
      <c r="E144">
        <v>143</v>
      </c>
    </row>
    <row r="145" spans="1:5" x14ac:dyDescent="0.25">
      <c r="A145">
        <v>10</v>
      </c>
      <c r="B145" t="s">
        <v>55</v>
      </c>
      <c r="C145" t="s">
        <v>57</v>
      </c>
      <c r="D145" t="str">
        <f t="shared" si="2"/>
        <v>IND@JAX</v>
      </c>
      <c r="E145">
        <v>144</v>
      </c>
    </row>
    <row r="146" spans="1:5" x14ac:dyDescent="0.25">
      <c r="A146">
        <v>10</v>
      </c>
      <c r="B146" t="s">
        <v>76</v>
      </c>
      <c r="C146" t="s">
        <v>61</v>
      </c>
      <c r="D146" t="str">
        <f t="shared" si="2"/>
        <v>OAK@LAC</v>
      </c>
      <c r="E146">
        <v>145</v>
      </c>
    </row>
    <row r="147" spans="1:5" x14ac:dyDescent="0.25">
      <c r="A147">
        <v>10</v>
      </c>
      <c r="B147" t="s">
        <v>59</v>
      </c>
      <c r="C147" t="s">
        <v>84</v>
      </c>
      <c r="D147" t="str">
        <f t="shared" si="2"/>
        <v>LAR@SEA</v>
      </c>
      <c r="E147">
        <v>146</v>
      </c>
    </row>
    <row r="148" spans="1:5" x14ac:dyDescent="0.25">
      <c r="A148">
        <v>10</v>
      </c>
      <c r="B148" t="s">
        <v>78</v>
      </c>
      <c r="C148" t="s">
        <v>45</v>
      </c>
      <c r="D148" t="str">
        <f t="shared" si="2"/>
        <v>PHI@DAL</v>
      </c>
      <c r="E148">
        <v>147</v>
      </c>
    </row>
    <row r="149" spans="1:5" x14ac:dyDescent="0.25">
      <c r="A149">
        <v>10</v>
      </c>
      <c r="B149" t="s">
        <v>82</v>
      </c>
      <c r="C149" t="s">
        <v>72</v>
      </c>
      <c r="D149" t="str">
        <f t="shared" si="2"/>
        <v>SFO@NYG</v>
      </c>
      <c r="E149">
        <v>148</v>
      </c>
    </row>
    <row r="150" spans="1:5" x14ac:dyDescent="0.25">
      <c r="A150">
        <v>11</v>
      </c>
      <c r="B150" t="s">
        <v>84</v>
      </c>
      <c r="C150" t="s">
        <v>51</v>
      </c>
      <c r="D150" t="str">
        <f t="shared" si="2"/>
        <v>SEA@GBY</v>
      </c>
      <c r="E150">
        <v>149</v>
      </c>
    </row>
    <row r="151" spans="1:5" x14ac:dyDescent="0.25">
      <c r="A151">
        <v>11</v>
      </c>
      <c r="B151" t="s">
        <v>39</v>
      </c>
      <c r="C151" t="s">
        <v>67</v>
      </c>
      <c r="D151" t="str">
        <f t="shared" si="2"/>
        <v>CHI@MIN</v>
      </c>
      <c r="E151">
        <v>150</v>
      </c>
    </row>
    <row r="152" spans="1:5" x14ac:dyDescent="0.25">
      <c r="A152">
        <v>11</v>
      </c>
      <c r="B152" t="s">
        <v>34</v>
      </c>
      <c r="C152" t="s">
        <v>41</v>
      </c>
      <c r="D152" t="str">
        <f t="shared" si="2"/>
        <v>BAL@CIN</v>
      </c>
      <c r="E152">
        <v>151</v>
      </c>
    </row>
    <row r="153" spans="1:5" x14ac:dyDescent="0.25">
      <c r="A153">
        <v>11</v>
      </c>
      <c r="B153" t="s">
        <v>32</v>
      </c>
      <c r="C153" t="s">
        <v>45</v>
      </c>
      <c r="D153" t="str">
        <f t="shared" si="2"/>
        <v>ATL@DAL</v>
      </c>
      <c r="E153">
        <v>152</v>
      </c>
    </row>
    <row r="154" spans="1:5" x14ac:dyDescent="0.25">
      <c r="A154">
        <v>11</v>
      </c>
      <c r="B154" t="s">
        <v>49</v>
      </c>
      <c r="C154" t="s">
        <v>37</v>
      </c>
      <c r="D154" t="str">
        <f t="shared" si="2"/>
        <v>DET@CAR</v>
      </c>
      <c r="E154">
        <v>153</v>
      </c>
    </row>
    <row r="155" spans="1:5" x14ac:dyDescent="0.25">
      <c r="A155">
        <v>11</v>
      </c>
      <c r="B155" t="s">
        <v>71</v>
      </c>
      <c r="C155" t="s">
        <v>78</v>
      </c>
      <c r="D155" t="str">
        <f t="shared" si="2"/>
        <v>NOR@PHI</v>
      </c>
      <c r="E155">
        <v>154</v>
      </c>
    </row>
    <row r="156" spans="1:5" x14ac:dyDescent="0.25">
      <c r="A156">
        <v>11</v>
      </c>
      <c r="B156" t="s">
        <v>89</v>
      </c>
      <c r="C156" t="s">
        <v>53</v>
      </c>
      <c r="D156" t="str">
        <f t="shared" si="2"/>
        <v>WAS@HOU</v>
      </c>
      <c r="E156">
        <v>155</v>
      </c>
    </row>
    <row r="157" spans="1:5" x14ac:dyDescent="0.25">
      <c r="A157">
        <v>11</v>
      </c>
      <c r="B157" t="s">
        <v>72</v>
      </c>
      <c r="C157" t="s">
        <v>86</v>
      </c>
      <c r="D157" t="str">
        <f t="shared" si="2"/>
        <v>NYG@TBY</v>
      </c>
      <c r="E157">
        <v>156</v>
      </c>
    </row>
    <row r="158" spans="1:5" x14ac:dyDescent="0.25">
      <c r="A158">
        <v>11</v>
      </c>
      <c r="B158" t="s">
        <v>55</v>
      </c>
      <c r="C158" t="s">
        <v>88</v>
      </c>
      <c r="D158" t="str">
        <f t="shared" si="2"/>
        <v>IND@TEN</v>
      </c>
      <c r="E158">
        <v>157</v>
      </c>
    </row>
    <row r="159" spans="1:5" x14ac:dyDescent="0.25">
      <c r="A159">
        <v>11</v>
      </c>
      <c r="B159" t="s">
        <v>30</v>
      </c>
      <c r="C159" t="s">
        <v>76</v>
      </c>
      <c r="D159" t="str">
        <f t="shared" si="2"/>
        <v>ARI@OAK</v>
      </c>
      <c r="E159">
        <v>158</v>
      </c>
    </row>
    <row r="160" spans="1:5" x14ac:dyDescent="0.25">
      <c r="A160">
        <v>11</v>
      </c>
      <c r="B160" t="s">
        <v>61</v>
      </c>
      <c r="C160" t="s">
        <v>47</v>
      </c>
      <c r="D160" t="str">
        <f t="shared" si="2"/>
        <v>LAC@DEN</v>
      </c>
      <c r="E160">
        <v>159</v>
      </c>
    </row>
    <row r="161" spans="1:5" x14ac:dyDescent="0.25">
      <c r="A161">
        <v>11</v>
      </c>
      <c r="B161" t="s">
        <v>57</v>
      </c>
      <c r="C161" t="s">
        <v>80</v>
      </c>
      <c r="D161" t="str">
        <f t="shared" si="2"/>
        <v>JAX@PIT</v>
      </c>
      <c r="E161">
        <v>160</v>
      </c>
    </row>
    <row r="162" spans="1:5" x14ac:dyDescent="0.25">
      <c r="A162">
        <v>11</v>
      </c>
      <c r="B162" t="s">
        <v>59</v>
      </c>
      <c r="C162" t="s">
        <v>63</v>
      </c>
      <c r="D162" t="str">
        <f t="shared" si="2"/>
        <v>LAR@KCY</v>
      </c>
      <c r="E162">
        <v>161</v>
      </c>
    </row>
    <row r="163" spans="1:5" x14ac:dyDescent="0.25">
      <c r="A163">
        <v>12</v>
      </c>
      <c r="B163" t="s">
        <v>49</v>
      </c>
      <c r="C163" t="s">
        <v>39</v>
      </c>
      <c r="D163" t="str">
        <f t="shared" si="2"/>
        <v>DET@CHI</v>
      </c>
      <c r="E163">
        <v>162</v>
      </c>
    </row>
    <row r="164" spans="1:5" x14ac:dyDescent="0.25">
      <c r="A164">
        <v>12</v>
      </c>
      <c r="B164" t="s">
        <v>45</v>
      </c>
      <c r="C164" t="s">
        <v>89</v>
      </c>
      <c r="D164" t="str">
        <f t="shared" si="2"/>
        <v>DAL@WAS</v>
      </c>
      <c r="E164">
        <v>163</v>
      </c>
    </row>
    <row r="165" spans="1:5" x14ac:dyDescent="0.25">
      <c r="A165">
        <v>12</v>
      </c>
      <c r="B165" t="s">
        <v>71</v>
      </c>
      <c r="C165" t="s">
        <v>32</v>
      </c>
      <c r="D165" t="str">
        <f t="shared" si="2"/>
        <v>NOR@ATL</v>
      </c>
      <c r="E165">
        <v>164</v>
      </c>
    </row>
    <row r="166" spans="1:5" x14ac:dyDescent="0.25">
      <c r="A166">
        <v>12</v>
      </c>
      <c r="B166" t="s">
        <v>78</v>
      </c>
      <c r="C166" t="s">
        <v>72</v>
      </c>
      <c r="D166" t="str">
        <f t="shared" si="2"/>
        <v>PHI@NYG</v>
      </c>
      <c r="E166">
        <v>165</v>
      </c>
    </row>
    <row r="167" spans="1:5" x14ac:dyDescent="0.25">
      <c r="A167">
        <v>12</v>
      </c>
      <c r="B167" t="s">
        <v>74</v>
      </c>
      <c r="C167" t="s">
        <v>69</v>
      </c>
      <c r="D167" t="str">
        <f t="shared" si="2"/>
        <v>NYJ@NWE</v>
      </c>
      <c r="E167">
        <v>166</v>
      </c>
    </row>
    <row r="168" spans="1:5" x14ac:dyDescent="0.25">
      <c r="A168">
        <v>12</v>
      </c>
      <c r="B168" t="s">
        <v>55</v>
      </c>
      <c r="C168" t="s">
        <v>65</v>
      </c>
      <c r="D168" t="str">
        <f t="shared" si="2"/>
        <v>IND@MIA</v>
      </c>
      <c r="E168">
        <v>167</v>
      </c>
    </row>
    <row r="169" spans="1:5" x14ac:dyDescent="0.25">
      <c r="A169">
        <v>12</v>
      </c>
      <c r="B169" t="s">
        <v>41</v>
      </c>
      <c r="C169" t="s">
        <v>43</v>
      </c>
      <c r="D169" t="str">
        <f t="shared" si="2"/>
        <v>CIN@CLE</v>
      </c>
      <c r="E169">
        <v>168</v>
      </c>
    </row>
    <row r="170" spans="1:5" x14ac:dyDescent="0.25">
      <c r="A170">
        <v>12</v>
      </c>
      <c r="B170" t="s">
        <v>37</v>
      </c>
      <c r="C170" t="s">
        <v>84</v>
      </c>
      <c r="D170" t="str">
        <f t="shared" si="2"/>
        <v>CAR@SEA</v>
      </c>
      <c r="E170">
        <v>169</v>
      </c>
    </row>
    <row r="171" spans="1:5" x14ac:dyDescent="0.25">
      <c r="A171">
        <v>12</v>
      </c>
      <c r="B171" t="s">
        <v>35</v>
      </c>
      <c r="C171" t="s">
        <v>57</v>
      </c>
      <c r="D171" t="str">
        <f t="shared" si="2"/>
        <v>BUF@JAX</v>
      </c>
      <c r="E171">
        <v>170</v>
      </c>
    </row>
    <row r="172" spans="1:5" x14ac:dyDescent="0.25">
      <c r="A172">
        <v>12</v>
      </c>
      <c r="B172" t="s">
        <v>86</v>
      </c>
      <c r="C172" t="s">
        <v>82</v>
      </c>
      <c r="D172" t="str">
        <f t="shared" si="2"/>
        <v>TBY@SFO</v>
      </c>
      <c r="E172">
        <v>171</v>
      </c>
    </row>
    <row r="173" spans="1:5" x14ac:dyDescent="0.25">
      <c r="A173">
        <v>12</v>
      </c>
      <c r="B173" t="s">
        <v>34</v>
      </c>
      <c r="C173" t="s">
        <v>76</v>
      </c>
      <c r="D173" t="str">
        <f t="shared" si="2"/>
        <v>BAL@OAK</v>
      </c>
      <c r="E173">
        <v>172</v>
      </c>
    </row>
    <row r="174" spans="1:5" x14ac:dyDescent="0.25">
      <c r="A174">
        <v>12</v>
      </c>
      <c r="B174" t="s">
        <v>61</v>
      </c>
      <c r="C174" t="s">
        <v>30</v>
      </c>
      <c r="D174" t="str">
        <f t="shared" si="2"/>
        <v>LAC@ARI</v>
      </c>
      <c r="E174">
        <v>173</v>
      </c>
    </row>
    <row r="175" spans="1:5" x14ac:dyDescent="0.25">
      <c r="A175">
        <v>12</v>
      </c>
      <c r="B175" t="s">
        <v>47</v>
      </c>
      <c r="C175" t="s">
        <v>80</v>
      </c>
      <c r="D175" t="str">
        <f t="shared" si="2"/>
        <v>DEN@PIT</v>
      </c>
      <c r="E175">
        <v>174</v>
      </c>
    </row>
    <row r="176" spans="1:5" x14ac:dyDescent="0.25">
      <c r="A176">
        <v>12</v>
      </c>
      <c r="B176" t="s">
        <v>67</v>
      </c>
      <c r="C176" t="s">
        <v>51</v>
      </c>
      <c r="D176" t="str">
        <f t="shared" si="2"/>
        <v>MIN@GBY</v>
      </c>
      <c r="E176">
        <v>175</v>
      </c>
    </row>
    <row r="177" spans="1:5" x14ac:dyDescent="0.25">
      <c r="A177">
        <v>12</v>
      </c>
      <c r="B177" t="s">
        <v>53</v>
      </c>
      <c r="C177" t="s">
        <v>88</v>
      </c>
      <c r="D177" t="str">
        <f t="shared" si="2"/>
        <v>HOU@TEN</v>
      </c>
      <c r="E177">
        <v>176</v>
      </c>
    </row>
    <row r="178" spans="1:5" x14ac:dyDescent="0.25">
      <c r="A178">
        <v>13</v>
      </c>
      <c r="B178" t="s">
        <v>45</v>
      </c>
      <c r="C178" t="s">
        <v>71</v>
      </c>
      <c r="D178" t="str">
        <f t="shared" si="2"/>
        <v>DAL@NOR</v>
      </c>
      <c r="E178">
        <v>177</v>
      </c>
    </row>
    <row r="179" spans="1:5" x14ac:dyDescent="0.25">
      <c r="A179">
        <v>13</v>
      </c>
      <c r="B179" t="s">
        <v>32</v>
      </c>
      <c r="C179" t="s">
        <v>34</v>
      </c>
      <c r="D179" t="str">
        <f t="shared" si="2"/>
        <v>ATL@BAL</v>
      </c>
      <c r="E179">
        <v>178</v>
      </c>
    </row>
    <row r="180" spans="1:5" x14ac:dyDescent="0.25">
      <c r="A180">
        <v>13</v>
      </c>
      <c r="B180" t="s">
        <v>41</v>
      </c>
      <c r="C180" t="s">
        <v>47</v>
      </c>
      <c r="D180" t="str">
        <f t="shared" si="2"/>
        <v>CIN@DEN</v>
      </c>
      <c r="E180">
        <v>179</v>
      </c>
    </row>
    <row r="181" spans="1:5" x14ac:dyDescent="0.25">
      <c r="A181">
        <v>13</v>
      </c>
      <c r="B181" t="s">
        <v>86</v>
      </c>
      <c r="C181" t="s">
        <v>37</v>
      </c>
      <c r="D181" t="str">
        <f t="shared" si="2"/>
        <v>TBY@CAR</v>
      </c>
      <c r="E181">
        <v>180</v>
      </c>
    </row>
    <row r="182" spans="1:5" x14ac:dyDescent="0.25">
      <c r="A182">
        <v>13</v>
      </c>
      <c r="B182" t="s">
        <v>80</v>
      </c>
      <c r="C182" t="s">
        <v>61</v>
      </c>
      <c r="D182" t="str">
        <f t="shared" si="2"/>
        <v>PIT@LAC</v>
      </c>
      <c r="E182">
        <v>181</v>
      </c>
    </row>
    <row r="183" spans="1:5" x14ac:dyDescent="0.25">
      <c r="A183">
        <v>13</v>
      </c>
      <c r="B183" t="s">
        <v>72</v>
      </c>
      <c r="C183" t="s">
        <v>39</v>
      </c>
      <c r="D183" t="str">
        <f t="shared" si="2"/>
        <v>NYG@CHI</v>
      </c>
      <c r="E183">
        <v>182</v>
      </c>
    </row>
    <row r="184" spans="1:5" x14ac:dyDescent="0.25">
      <c r="A184">
        <v>13</v>
      </c>
      <c r="B184" t="s">
        <v>65</v>
      </c>
      <c r="C184" t="s">
        <v>35</v>
      </c>
      <c r="D184" t="str">
        <f t="shared" si="2"/>
        <v>MIA@BUF</v>
      </c>
      <c r="E184">
        <v>183</v>
      </c>
    </row>
    <row r="185" spans="1:5" x14ac:dyDescent="0.25">
      <c r="A185">
        <v>13</v>
      </c>
      <c r="B185" t="s">
        <v>49</v>
      </c>
      <c r="C185" t="s">
        <v>59</v>
      </c>
      <c r="D185" t="str">
        <f t="shared" si="2"/>
        <v>DET@LAR</v>
      </c>
      <c r="E185">
        <v>184</v>
      </c>
    </row>
    <row r="186" spans="1:5" x14ac:dyDescent="0.25">
      <c r="A186">
        <v>13</v>
      </c>
      <c r="B186" t="s">
        <v>51</v>
      </c>
      <c r="C186" t="s">
        <v>30</v>
      </c>
      <c r="D186" t="str">
        <f t="shared" si="2"/>
        <v>GBY@ARI</v>
      </c>
      <c r="E186">
        <v>185</v>
      </c>
    </row>
    <row r="187" spans="1:5" x14ac:dyDescent="0.25">
      <c r="A187">
        <v>13</v>
      </c>
      <c r="B187" t="s">
        <v>53</v>
      </c>
      <c r="C187" t="s">
        <v>43</v>
      </c>
      <c r="D187" t="str">
        <f t="shared" si="2"/>
        <v>HOU@CLE</v>
      </c>
      <c r="E187">
        <v>186</v>
      </c>
    </row>
    <row r="188" spans="1:5" x14ac:dyDescent="0.25">
      <c r="A188">
        <v>13</v>
      </c>
      <c r="B188" t="s">
        <v>57</v>
      </c>
      <c r="C188" t="s">
        <v>55</v>
      </c>
      <c r="D188" t="str">
        <f t="shared" si="2"/>
        <v>JAX@IND</v>
      </c>
      <c r="E188">
        <v>187</v>
      </c>
    </row>
    <row r="189" spans="1:5" x14ac:dyDescent="0.25">
      <c r="A189">
        <v>13</v>
      </c>
      <c r="B189" t="s">
        <v>88</v>
      </c>
      <c r="C189" t="s">
        <v>74</v>
      </c>
      <c r="D189" t="str">
        <f t="shared" si="2"/>
        <v>TEN@NYJ</v>
      </c>
      <c r="E189">
        <v>188</v>
      </c>
    </row>
    <row r="190" spans="1:5" x14ac:dyDescent="0.25">
      <c r="A190">
        <v>13</v>
      </c>
      <c r="B190" t="s">
        <v>76</v>
      </c>
      <c r="C190" t="s">
        <v>63</v>
      </c>
      <c r="D190" t="str">
        <f t="shared" si="2"/>
        <v>OAK@KCY</v>
      </c>
      <c r="E190">
        <v>189</v>
      </c>
    </row>
    <row r="191" spans="1:5" x14ac:dyDescent="0.25">
      <c r="A191">
        <v>13</v>
      </c>
      <c r="B191" t="s">
        <v>69</v>
      </c>
      <c r="C191" t="s">
        <v>67</v>
      </c>
      <c r="D191" t="str">
        <f t="shared" si="2"/>
        <v>NWE@MIN</v>
      </c>
      <c r="E191">
        <v>190</v>
      </c>
    </row>
    <row r="192" spans="1:5" x14ac:dyDescent="0.25">
      <c r="A192">
        <v>13</v>
      </c>
      <c r="B192" t="s">
        <v>84</v>
      </c>
      <c r="C192" t="s">
        <v>82</v>
      </c>
      <c r="D192" t="str">
        <f t="shared" si="2"/>
        <v>SEA@SFO</v>
      </c>
      <c r="E192">
        <v>191</v>
      </c>
    </row>
    <row r="193" spans="1:5" x14ac:dyDescent="0.25">
      <c r="A193">
        <v>13</v>
      </c>
      <c r="B193" t="s">
        <v>78</v>
      </c>
      <c r="C193" t="s">
        <v>89</v>
      </c>
      <c r="D193" t="str">
        <f t="shared" si="2"/>
        <v>PHI@WAS</v>
      </c>
      <c r="E193">
        <v>192</v>
      </c>
    </row>
    <row r="194" spans="1:5" x14ac:dyDescent="0.25">
      <c r="A194">
        <v>14</v>
      </c>
      <c r="B194" t="s">
        <v>88</v>
      </c>
      <c r="C194" t="s">
        <v>57</v>
      </c>
      <c r="D194" t="str">
        <f t="shared" si="2"/>
        <v>TEN@JAX</v>
      </c>
      <c r="E194">
        <v>193</v>
      </c>
    </row>
    <row r="195" spans="1:5" x14ac:dyDescent="0.25">
      <c r="A195">
        <v>14</v>
      </c>
      <c r="B195" t="s">
        <v>35</v>
      </c>
      <c r="C195" t="s">
        <v>74</v>
      </c>
      <c r="D195" t="str">
        <f t="shared" ref="D195:D257" si="3">CONCATENATE(B195,"@",C195)</f>
        <v>BUF@NYJ</v>
      </c>
      <c r="E195">
        <v>194</v>
      </c>
    </row>
    <row r="196" spans="1:5" x14ac:dyDescent="0.25">
      <c r="A196">
        <v>14</v>
      </c>
      <c r="B196" t="s">
        <v>39</v>
      </c>
      <c r="C196" t="s">
        <v>59</v>
      </c>
      <c r="D196" t="str">
        <f t="shared" si="3"/>
        <v>CHI@LAR</v>
      </c>
      <c r="E196">
        <v>195</v>
      </c>
    </row>
    <row r="197" spans="1:5" x14ac:dyDescent="0.25">
      <c r="A197">
        <v>14</v>
      </c>
      <c r="B197" t="s">
        <v>89</v>
      </c>
      <c r="C197" t="s">
        <v>72</v>
      </c>
      <c r="D197" t="str">
        <f t="shared" si="3"/>
        <v>WAS@NYG</v>
      </c>
      <c r="E197">
        <v>196</v>
      </c>
    </row>
    <row r="198" spans="1:5" x14ac:dyDescent="0.25">
      <c r="A198">
        <v>14</v>
      </c>
      <c r="B198" t="s">
        <v>86</v>
      </c>
      <c r="C198" t="s">
        <v>71</v>
      </c>
      <c r="D198" t="str">
        <f t="shared" si="3"/>
        <v>TBY@NOR</v>
      </c>
      <c r="E198">
        <v>197</v>
      </c>
    </row>
    <row r="199" spans="1:5" x14ac:dyDescent="0.25">
      <c r="A199">
        <v>14</v>
      </c>
      <c r="B199" t="s">
        <v>65</v>
      </c>
      <c r="C199" t="s">
        <v>69</v>
      </c>
      <c r="D199" t="str">
        <f t="shared" si="3"/>
        <v>MIA@NWE</v>
      </c>
      <c r="E199">
        <v>198</v>
      </c>
    </row>
    <row r="200" spans="1:5" x14ac:dyDescent="0.25">
      <c r="A200">
        <v>14</v>
      </c>
      <c r="B200" t="s">
        <v>63</v>
      </c>
      <c r="C200" t="s">
        <v>34</v>
      </c>
      <c r="D200" t="str">
        <f t="shared" si="3"/>
        <v>KCY@BAL</v>
      </c>
      <c r="E200">
        <v>199</v>
      </c>
    </row>
    <row r="201" spans="1:5" x14ac:dyDescent="0.25">
      <c r="A201">
        <v>14</v>
      </c>
      <c r="B201" t="s">
        <v>53</v>
      </c>
      <c r="C201" t="s">
        <v>55</v>
      </c>
      <c r="D201" t="str">
        <f t="shared" si="3"/>
        <v>HOU@IND</v>
      </c>
      <c r="E201">
        <v>200</v>
      </c>
    </row>
    <row r="202" spans="1:5" x14ac:dyDescent="0.25">
      <c r="A202">
        <v>14</v>
      </c>
      <c r="B202" t="s">
        <v>43</v>
      </c>
      <c r="C202" t="s">
        <v>37</v>
      </c>
      <c r="D202" t="str">
        <f t="shared" si="3"/>
        <v>CLE@CAR</v>
      </c>
      <c r="E202">
        <v>201</v>
      </c>
    </row>
    <row r="203" spans="1:5" x14ac:dyDescent="0.25">
      <c r="A203">
        <v>14</v>
      </c>
      <c r="B203" t="s">
        <v>51</v>
      </c>
      <c r="C203" t="s">
        <v>32</v>
      </c>
      <c r="D203" t="str">
        <f t="shared" si="3"/>
        <v>GBY@ATL</v>
      </c>
      <c r="E203">
        <v>202</v>
      </c>
    </row>
    <row r="204" spans="1:5" x14ac:dyDescent="0.25">
      <c r="A204">
        <v>14</v>
      </c>
      <c r="B204" t="s">
        <v>82</v>
      </c>
      <c r="C204" t="s">
        <v>47</v>
      </c>
      <c r="D204" t="str">
        <f t="shared" si="3"/>
        <v>SFO@DEN</v>
      </c>
      <c r="E204">
        <v>203</v>
      </c>
    </row>
    <row r="205" spans="1:5" x14ac:dyDescent="0.25">
      <c r="A205">
        <v>14</v>
      </c>
      <c r="B205" t="s">
        <v>61</v>
      </c>
      <c r="C205" t="s">
        <v>41</v>
      </c>
      <c r="D205" t="str">
        <f t="shared" si="3"/>
        <v>LAC@CIN</v>
      </c>
      <c r="E205">
        <v>204</v>
      </c>
    </row>
    <row r="206" spans="1:5" x14ac:dyDescent="0.25">
      <c r="A206">
        <v>14</v>
      </c>
      <c r="B206" t="s">
        <v>30</v>
      </c>
      <c r="C206" t="s">
        <v>49</v>
      </c>
      <c r="D206" t="str">
        <f t="shared" si="3"/>
        <v>ARI@DET</v>
      </c>
      <c r="E206">
        <v>205</v>
      </c>
    </row>
    <row r="207" spans="1:5" x14ac:dyDescent="0.25">
      <c r="A207">
        <v>14</v>
      </c>
      <c r="B207" t="s">
        <v>45</v>
      </c>
      <c r="C207" t="s">
        <v>78</v>
      </c>
      <c r="D207" t="str">
        <f t="shared" si="3"/>
        <v>DAL@PHI</v>
      </c>
      <c r="E207">
        <v>206</v>
      </c>
    </row>
    <row r="208" spans="1:5" x14ac:dyDescent="0.25">
      <c r="A208">
        <v>14</v>
      </c>
      <c r="B208" t="s">
        <v>76</v>
      </c>
      <c r="C208" t="s">
        <v>80</v>
      </c>
      <c r="D208" t="str">
        <f t="shared" si="3"/>
        <v>OAK@PIT</v>
      </c>
      <c r="E208">
        <v>207</v>
      </c>
    </row>
    <row r="209" spans="1:5" x14ac:dyDescent="0.25">
      <c r="A209">
        <v>14</v>
      </c>
      <c r="B209" t="s">
        <v>84</v>
      </c>
      <c r="C209" t="s">
        <v>67</v>
      </c>
      <c r="D209" t="str">
        <f t="shared" si="3"/>
        <v>SEA@MIN</v>
      </c>
      <c r="E209">
        <v>208</v>
      </c>
    </row>
    <row r="210" spans="1:5" x14ac:dyDescent="0.25">
      <c r="A210">
        <v>15</v>
      </c>
      <c r="B210" t="s">
        <v>63</v>
      </c>
      <c r="C210" t="s">
        <v>61</v>
      </c>
      <c r="D210" t="str">
        <f t="shared" si="3"/>
        <v>KCY@LAC</v>
      </c>
      <c r="E210">
        <v>209</v>
      </c>
    </row>
    <row r="211" spans="1:5" x14ac:dyDescent="0.25">
      <c r="A211">
        <v>15</v>
      </c>
      <c r="B211" t="s">
        <v>74</v>
      </c>
      <c r="C211" t="s">
        <v>53</v>
      </c>
      <c r="D211" t="str">
        <f t="shared" si="3"/>
        <v>NYJ@HOU</v>
      </c>
      <c r="E211">
        <v>210</v>
      </c>
    </row>
    <row r="212" spans="1:5" x14ac:dyDescent="0.25">
      <c r="A212">
        <v>15</v>
      </c>
      <c r="B212" t="s">
        <v>47</v>
      </c>
      <c r="C212" t="s">
        <v>43</v>
      </c>
      <c r="D212" t="str">
        <f t="shared" si="3"/>
        <v>DEN@CLE</v>
      </c>
      <c r="E212">
        <v>211</v>
      </c>
    </row>
    <row r="213" spans="1:5" x14ac:dyDescent="0.25">
      <c r="A213">
        <v>15</v>
      </c>
      <c r="B213" t="s">
        <v>35</v>
      </c>
      <c r="C213" t="s">
        <v>49</v>
      </c>
      <c r="D213" t="str">
        <f t="shared" si="3"/>
        <v>BUF@DET</v>
      </c>
      <c r="E213">
        <v>212</v>
      </c>
    </row>
    <row r="214" spans="1:5" x14ac:dyDescent="0.25">
      <c r="A214">
        <v>15</v>
      </c>
      <c r="B214" t="s">
        <v>39</v>
      </c>
      <c r="C214" t="s">
        <v>51</v>
      </c>
      <c r="D214" t="str">
        <f t="shared" si="3"/>
        <v>CHI@GBY</v>
      </c>
      <c r="E214">
        <v>213</v>
      </c>
    </row>
    <row r="215" spans="1:5" x14ac:dyDescent="0.25">
      <c r="A215">
        <v>15</v>
      </c>
      <c r="B215" t="s">
        <v>41</v>
      </c>
      <c r="C215" t="s">
        <v>76</v>
      </c>
      <c r="D215" t="str">
        <f t="shared" si="3"/>
        <v>CIN@OAK</v>
      </c>
      <c r="E215">
        <v>214</v>
      </c>
    </row>
    <row r="216" spans="1:5" x14ac:dyDescent="0.25">
      <c r="A216">
        <v>15</v>
      </c>
      <c r="B216" t="s">
        <v>34</v>
      </c>
      <c r="C216" t="s">
        <v>86</v>
      </c>
      <c r="D216" t="str">
        <f t="shared" si="3"/>
        <v>BAL@TBY</v>
      </c>
      <c r="E216">
        <v>215</v>
      </c>
    </row>
    <row r="217" spans="1:5" x14ac:dyDescent="0.25">
      <c r="A217">
        <v>15</v>
      </c>
      <c r="B217" t="s">
        <v>32</v>
      </c>
      <c r="C217" t="s">
        <v>30</v>
      </c>
      <c r="D217" t="str">
        <f t="shared" si="3"/>
        <v>ATL@ARI</v>
      </c>
      <c r="E217">
        <v>216</v>
      </c>
    </row>
    <row r="218" spans="1:5" x14ac:dyDescent="0.25">
      <c r="A218">
        <v>15</v>
      </c>
      <c r="B218" t="s">
        <v>55</v>
      </c>
      <c r="C218" t="s">
        <v>45</v>
      </c>
      <c r="D218" t="str">
        <f t="shared" si="3"/>
        <v>IND@DAL</v>
      </c>
      <c r="E218">
        <v>217</v>
      </c>
    </row>
    <row r="219" spans="1:5" x14ac:dyDescent="0.25">
      <c r="A219">
        <v>15</v>
      </c>
      <c r="B219" t="s">
        <v>72</v>
      </c>
      <c r="C219" t="s">
        <v>88</v>
      </c>
      <c r="D219" t="str">
        <f t="shared" si="3"/>
        <v>NYG@TEN</v>
      </c>
      <c r="E219">
        <v>218</v>
      </c>
    </row>
    <row r="220" spans="1:5" x14ac:dyDescent="0.25">
      <c r="A220">
        <v>15</v>
      </c>
      <c r="B220" t="s">
        <v>67</v>
      </c>
      <c r="C220" t="s">
        <v>65</v>
      </c>
      <c r="D220" t="str">
        <f t="shared" si="3"/>
        <v>MIN@MIA</v>
      </c>
      <c r="E220">
        <v>219</v>
      </c>
    </row>
    <row r="221" spans="1:5" x14ac:dyDescent="0.25">
      <c r="A221">
        <v>15</v>
      </c>
      <c r="B221" t="s">
        <v>57</v>
      </c>
      <c r="C221" t="s">
        <v>89</v>
      </c>
      <c r="D221" t="str">
        <f t="shared" si="3"/>
        <v>JAX@WAS</v>
      </c>
      <c r="E221">
        <v>220</v>
      </c>
    </row>
    <row r="222" spans="1:5" x14ac:dyDescent="0.25">
      <c r="A222">
        <v>15</v>
      </c>
      <c r="B222" t="s">
        <v>82</v>
      </c>
      <c r="C222" t="s">
        <v>84</v>
      </c>
      <c r="D222" t="str">
        <f t="shared" si="3"/>
        <v>SFO@SEA</v>
      </c>
      <c r="E222">
        <v>221</v>
      </c>
    </row>
    <row r="223" spans="1:5" x14ac:dyDescent="0.25">
      <c r="A223">
        <v>15</v>
      </c>
      <c r="B223" t="s">
        <v>80</v>
      </c>
      <c r="C223" t="s">
        <v>69</v>
      </c>
      <c r="D223" t="str">
        <f t="shared" si="3"/>
        <v>PIT@NWE</v>
      </c>
      <c r="E223">
        <v>222</v>
      </c>
    </row>
    <row r="224" spans="1:5" x14ac:dyDescent="0.25">
      <c r="A224">
        <v>15</v>
      </c>
      <c r="B224" t="s">
        <v>59</v>
      </c>
      <c r="C224" t="s">
        <v>78</v>
      </c>
      <c r="D224" t="str">
        <f t="shared" si="3"/>
        <v>LAR@PHI</v>
      </c>
      <c r="E224">
        <v>223</v>
      </c>
    </row>
    <row r="225" spans="1:5" x14ac:dyDescent="0.25">
      <c r="A225">
        <v>15</v>
      </c>
      <c r="B225" t="s">
        <v>37</v>
      </c>
      <c r="C225" t="s">
        <v>71</v>
      </c>
      <c r="D225" t="str">
        <f t="shared" si="3"/>
        <v>CAR@NOR</v>
      </c>
      <c r="E225">
        <v>224</v>
      </c>
    </row>
    <row r="226" spans="1:5" x14ac:dyDescent="0.25">
      <c r="A226">
        <v>16</v>
      </c>
      <c r="B226" t="s">
        <v>55</v>
      </c>
      <c r="C226" t="s">
        <v>72</v>
      </c>
      <c r="D226" t="str">
        <f t="shared" si="3"/>
        <v>IND@NYG</v>
      </c>
      <c r="E226">
        <v>225</v>
      </c>
    </row>
    <row r="227" spans="1:5" x14ac:dyDescent="0.25">
      <c r="A227">
        <v>16</v>
      </c>
      <c r="B227" t="s">
        <v>78</v>
      </c>
      <c r="C227" t="s">
        <v>53</v>
      </c>
      <c r="D227" t="str">
        <f t="shared" si="3"/>
        <v>PHI@HOU</v>
      </c>
      <c r="E227">
        <v>226</v>
      </c>
    </row>
    <row r="228" spans="1:5" x14ac:dyDescent="0.25">
      <c r="A228">
        <v>16</v>
      </c>
      <c r="B228" t="s">
        <v>74</v>
      </c>
      <c r="C228" t="s">
        <v>51</v>
      </c>
      <c r="D228" t="str">
        <f t="shared" si="3"/>
        <v>NYJ@GBY</v>
      </c>
      <c r="E228">
        <v>227</v>
      </c>
    </row>
    <row r="229" spans="1:5" x14ac:dyDescent="0.25">
      <c r="A229">
        <v>16</v>
      </c>
      <c r="B229" t="s">
        <v>69</v>
      </c>
      <c r="C229" t="s">
        <v>35</v>
      </c>
      <c r="D229" t="str">
        <f t="shared" si="3"/>
        <v>NWE@BUF</v>
      </c>
      <c r="E229">
        <v>228</v>
      </c>
    </row>
    <row r="230" spans="1:5" x14ac:dyDescent="0.25">
      <c r="A230">
        <v>16</v>
      </c>
      <c r="B230" t="s">
        <v>49</v>
      </c>
      <c r="C230" t="s">
        <v>67</v>
      </c>
      <c r="D230" t="str">
        <f t="shared" si="3"/>
        <v>DET@MIN</v>
      </c>
      <c r="E230">
        <v>229</v>
      </c>
    </row>
    <row r="231" spans="1:5" x14ac:dyDescent="0.25">
      <c r="A231">
        <v>16</v>
      </c>
      <c r="B231" t="s">
        <v>45</v>
      </c>
      <c r="C231" t="s">
        <v>86</v>
      </c>
      <c r="D231" t="str">
        <f t="shared" si="3"/>
        <v>DAL@TBY</v>
      </c>
      <c r="E231">
        <v>230</v>
      </c>
    </row>
    <row r="232" spans="1:5" x14ac:dyDescent="0.25">
      <c r="A232">
        <v>16</v>
      </c>
      <c r="B232" t="s">
        <v>65</v>
      </c>
      <c r="C232" t="s">
        <v>57</v>
      </c>
      <c r="D232" t="str">
        <f t="shared" si="3"/>
        <v>MIA@JAX</v>
      </c>
      <c r="E232">
        <v>231</v>
      </c>
    </row>
    <row r="233" spans="1:5" x14ac:dyDescent="0.25">
      <c r="A233">
        <v>16</v>
      </c>
      <c r="B233" t="s">
        <v>88</v>
      </c>
      <c r="C233" t="s">
        <v>89</v>
      </c>
      <c r="D233" t="str">
        <f t="shared" si="3"/>
        <v>TEN@WAS</v>
      </c>
      <c r="E233">
        <v>232</v>
      </c>
    </row>
    <row r="234" spans="1:5" x14ac:dyDescent="0.25">
      <c r="A234">
        <v>16</v>
      </c>
      <c r="B234" t="s">
        <v>37</v>
      </c>
      <c r="C234" t="s">
        <v>32</v>
      </c>
      <c r="D234" t="str">
        <f t="shared" si="3"/>
        <v>CAR@ATL</v>
      </c>
      <c r="E234">
        <v>233</v>
      </c>
    </row>
    <row r="235" spans="1:5" x14ac:dyDescent="0.25">
      <c r="A235">
        <v>16</v>
      </c>
      <c r="B235" t="s">
        <v>43</v>
      </c>
      <c r="C235" t="s">
        <v>41</v>
      </c>
      <c r="D235" t="str">
        <f t="shared" si="3"/>
        <v>CLE@CIN</v>
      </c>
      <c r="E235">
        <v>234</v>
      </c>
    </row>
    <row r="236" spans="1:5" x14ac:dyDescent="0.25">
      <c r="A236">
        <v>16</v>
      </c>
      <c r="B236" t="s">
        <v>82</v>
      </c>
      <c r="C236" t="s">
        <v>39</v>
      </c>
      <c r="D236" t="str">
        <f t="shared" si="3"/>
        <v>SFO@CHI</v>
      </c>
      <c r="E236">
        <v>235</v>
      </c>
    </row>
    <row r="237" spans="1:5" x14ac:dyDescent="0.25">
      <c r="A237">
        <v>16</v>
      </c>
      <c r="B237" t="s">
        <v>30</v>
      </c>
      <c r="C237" t="s">
        <v>59</v>
      </c>
      <c r="D237" t="str">
        <f t="shared" si="3"/>
        <v>ARI@LAR</v>
      </c>
      <c r="E237">
        <v>236</v>
      </c>
    </row>
    <row r="238" spans="1:5" x14ac:dyDescent="0.25">
      <c r="A238">
        <v>16</v>
      </c>
      <c r="B238" t="s">
        <v>61</v>
      </c>
      <c r="C238" t="s">
        <v>34</v>
      </c>
      <c r="D238" t="str">
        <f t="shared" si="3"/>
        <v>LAC@BAL</v>
      </c>
      <c r="E238">
        <v>237</v>
      </c>
    </row>
    <row r="239" spans="1:5" x14ac:dyDescent="0.25">
      <c r="A239">
        <v>16</v>
      </c>
      <c r="B239" t="s">
        <v>71</v>
      </c>
      <c r="C239" t="s">
        <v>80</v>
      </c>
      <c r="D239" t="str">
        <f t="shared" si="3"/>
        <v>NOR@PIT</v>
      </c>
      <c r="E239">
        <v>238</v>
      </c>
    </row>
    <row r="240" spans="1:5" x14ac:dyDescent="0.25">
      <c r="A240">
        <v>16</v>
      </c>
      <c r="B240" t="s">
        <v>84</v>
      </c>
      <c r="C240" t="s">
        <v>63</v>
      </c>
      <c r="D240" t="str">
        <f t="shared" si="3"/>
        <v>SEA@KCY</v>
      </c>
      <c r="E240">
        <v>239</v>
      </c>
    </row>
    <row r="241" spans="1:5" x14ac:dyDescent="0.25">
      <c r="A241">
        <v>16</v>
      </c>
      <c r="B241" t="s">
        <v>76</v>
      </c>
      <c r="C241" t="s">
        <v>47</v>
      </c>
      <c r="D241" t="str">
        <f t="shared" si="3"/>
        <v>OAK@DEN</v>
      </c>
      <c r="E241">
        <v>240</v>
      </c>
    </row>
    <row r="242" spans="1:5" x14ac:dyDescent="0.25">
      <c r="A242">
        <v>17</v>
      </c>
      <c r="B242" t="s">
        <v>35</v>
      </c>
      <c r="C242" t="s">
        <v>65</v>
      </c>
      <c r="D242" t="str">
        <f t="shared" si="3"/>
        <v>BUF@MIA</v>
      </c>
      <c r="E242">
        <v>241</v>
      </c>
    </row>
    <row r="243" spans="1:5" x14ac:dyDescent="0.25">
      <c r="A243">
        <v>17</v>
      </c>
      <c r="B243" t="s">
        <v>51</v>
      </c>
      <c r="C243" t="s">
        <v>49</v>
      </c>
      <c r="D243" t="str">
        <f t="shared" si="3"/>
        <v>GBY@DET</v>
      </c>
      <c r="E243">
        <v>242</v>
      </c>
    </row>
    <row r="244" spans="1:5" x14ac:dyDescent="0.25">
      <c r="A244">
        <v>17</v>
      </c>
      <c r="B244" t="s">
        <v>53</v>
      </c>
      <c r="C244" t="s">
        <v>57</v>
      </c>
      <c r="D244" t="str">
        <f t="shared" si="3"/>
        <v>HOU@JAX</v>
      </c>
      <c r="E244">
        <v>243</v>
      </c>
    </row>
    <row r="245" spans="1:5" x14ac:dyDescent="0.25">
      <c r="A245">
        <v>17</v>
      </c>
      <c r="B245" t="s">
        <v>63</v>
      </c>
      <c r="C245" t="s">
        <v>76</v>
      </c>
      <c r="D245" t="str">
        <f t="shared" si="3"/>
        <v>KCY@OAK</v>
      </c>
      <c r="E245">
        <v>244</v>
      </c>
    </row>
    <row r="246" spans="1:5" x14ac:dyDescent="0.25">
      <c r="A246">
        <v>17</v>
      </c>
      <c r="B246" t="s">
        <v>67</v>
      </c>
      <c r="C246" t="s">
        <v>39</v>
      </c>
      <c r="D246" t="str">
        <f t="shared" si="3"/>
        <v>MIN@CHI</v>
      </c>
      <c r="E246">
        <v>245</v>
      </c>
    </row>
    <row r="247" spans="1:5" x14ac:dyDescent="0.25">
      <c r="A247">
        <v>17</v>
      </c>
      <c r="B247" t="s">
        <v>69</v>
      </c>
      <c r="C247" t="s">
        <v>74</v>
      </c>
      <c r="D247" t="str">
        <f t="shared" si="3"/>
        <v>NWE@NYJ</v>
      </c>
      <c r="E247">
        <v>246</v>
      </c>
    </row>
    <row r="248" spans="1:5" x14ac:dyDescent="0.25">
      <c r="A248">
        <v>17</v>
      </c>
      <c r="B248" t="s">
        <v>71</v>
      </c>
      <c r="C248" t="s">
        <v>37</v>
      </c>
      <c r="D248" t="str">
        <f t="shared" si="3"/>
        <v>NOR@CAR</v>
      </c>
      <c r="E248">
        <v>247</v>
      </c>
    </row>
    <row r="249" spans="1:5" x14ac:dyDescent="0.25">
      <c r="A249">
        <v>17</v>
      </c>
      <c r="B249" t="s">
        <v>72</v>
      </c>
      <c r="C249" t="s">
        <v>45</v>
      </c>
      <c r="D249" t="str">
        <f t="shared" si="3"/>
        <v>NYG@DAL</v>
      </c>
      <c r="E249">
        <v>248</v>
      </c>
    </row>
    <row r="250" spans="1:5" x14ac:dyDescent="0.25">
      <c r="A250">
        <v>17</v>
      </c>
      <c r="B250" t="s">
        <v>80</v>
      </c>
      <c r="C250" t="s">
        <v>41</v>
      </c>
      <c r="D250" t="str">
        <f t="shared" si="3"/>
        <v>PIT@CIN</v>
      </c>
      <c r="E250">
        <v>249</v>
      </c>
    </row>
    <row r="251" spans="1:5" x14ac:dyDescent="0.25">
      <c r="A251">
        <v>17</v>
      </c>
      <c r="B251" t="s">
        <v>86</v>
      </c>
      <c r="C251" t="s">
        <v>32</v>
      </c>
      <c r="D251" t="str">
        <f t="shared" si="3"/>
        <v>TBY@ATL</v>
      </c>
      <c r="E251">
        <v>250</v>
      </c>
    </row>
    <row r="252" spans="1:5" x14ac:dyDescent="0.25">
      <c r="A252">
        <v>17</v>
      </c>
      <c r="B252" t="s">
        <v>88</v>
      </c>
      <c r="C252" t="s">
        <v>55</v>
      </c>
      <c r="D252" t="str">
        <f t="shared" si="3"/>
        <v>TEN@IND</v>
      </c>
      <c r="E252">
        <v>251</v>
      </c>
    </row>
    <row r="253" spans="1:5" x14ac:dyDescent="0.25">
      <c r="A253">
        <v>17</v>
      </c>
      <c r="B253" t="s">
        <v>89</v>
      </c>
      <c r="C253" t="s">
        <v>78</v>
      </c>
      <c r="D253" t="str">
        <f t="shared" si="3"/>
        <v>WAS@PHI</v>
      </c>
      <c r="E253">
        <v>252</v>
      </c>
    </row>
    <row r="254" spans="1:5" x14ac:dyDescent="0.25">
      <c r="A254">
        <v>17</v>
      </c>
      <c r="B254" t="s">
        <v>34</v>
      </c>
      <c r="C254" t="s">
        <v>43</v>
      </c>
      <c r="D254" t="str">
        <f t="shared" si="3"/>
        <v>BAL@CLE</v>
      </c>
      <c r="E254">
        <v>253</v>
      </c>
    </row>
    <row r="255" spans="1:5" x14ac:dyDescent="0.25">
      <c r="A255">
        <v>17</v>
      </c>
      <c r="B255" t="s">
        <v>47</v>
      </c>
      <c r="C255" t="s">
        <v>61</v>
      </c>
      <c r="D255" t="str">
        <f t="shared" si="3"/>
        <v>DEN@LAC</v>
      </c>
      <c r="E255">
        <v>254</v>
      </c>
    </row>
    <row r="256" spans="1:5" x14ac:dyDescent="0.25">
      <c r="A256">
        <v>17</v>
      </c>
      <c r="B256" t="s">
        <v>84</v>
      </c>
      <c r="C256" t="s">
        <v>30</v>
      </c>
      <c r="D256" t="str">
        <f t="shared" si="3"/>
        <v>SEA@ARI</v>
      </c>
      <c r="E256">
        <v>255</v>
      </c>
    </row>
    <row r="257" spans="1:5" x14ac:dyDescent="0.25">
      <c r="A257">
        <v>17</v>
      </c>
      <c r="B257" t="s">
        <v>59</v>
      </c>
      <c r="C257" t="s">
        <v>82</v>
      </c>
      <c r="D257" t="str">
        <f t="shared" si="3"/>
        <v>LAR@SFO</v>
      </c>
      <c r="E257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</vt:lpstr>
      <vt:lpstr>nfl_tm</vt:lpstr>
      <vt:lpstr>nfl_game_result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aelhabr</dc:creator>
  <cp:lastModifiedBy>aelhabr</cp:lastModifiedBy>
  <dcterms:created xsi:type="dcterms:W3CDTF">2018-09-14T00:22:34Z</dcterms:created>
  <dcterms:modified xsi:type="dcterms:W3CDTF">2018-09-14T12:23:42Z</dcterms:modified>
</cp:coreProperties>
</file>