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Tony\Bonn\Data\WoRMS\videos\Columbia_data\TT1_CA1\"/>
    </mc:Choice>
  </mc:AlternateContent>
  <xr:revisionPtr revIDLastSave="0" documentId="13_ncr:1_{461732AC-A30B-4C1F-B769-9492C00806A2}" xr6:coauthVersionLast="47" xr6:coauthVersionMax="47" xr10:uidLastSave="{00000000-0000-0000-0000-000000000000}"/>
  <bookViews>
    <workbookView xWindow="450" yWindow="600" windowWidth="21600" windowHeight="11385" xr2:uid="{969B493E-631B-3F44-BEA2-B4F908B7E74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2" i="1"/>
  <c r="J8" i="1"/>
  <c r="J3" i="1"/>
  <c r="J4" i="1"/>
  <c r="J5" i="1"/>
  <c r="J6" i="1"/>
  <c r="J7" i="1"/>
  <c r="J9" i="1"/>
  <c r="J10" i="1"/>
  <c r="J11" i="1"/>
  <c r="J12" i="1"/>
  <c r="J13" i="1"/>
  <c r="J2" i="1"/>
  <c r="M13" i="1"/>
  <c r="F5" i="1"/>
  <c r="F4" i="1"/>
  <c r="F3" i="1"/>
  <c r="F6" i="1"/>
  <c r="F7" i="1"/>
  <c r="F8" i="1"/>
  <c r="F9" i="1"/>
  <c r="F10" i="1"/>
  <c r="F11" i="1"/>
  <c r="F12" i="1"/>
  <c r="F13" i="1"/>
  <c r="F2" i="1"/>
  <c r="C13" i="1"/>
  <c r="D13" i="1" s="1"/>
  <c r="G13" i="1" s="1"/>
  <c r="H13" i="1" s="1"/>
  <c r="C12" i="1"/>
  <c r="D12" i="1" s="1"/>
  <c r="G12" i="1" s="1"/>
  <c r="H12" i="1" s="1"/>
  <c r="C11" i="1"/>
  <c r="D11" i="1" s="1"/>
  <c r="G11" i="1" s="1"/>
  <c r="H11" i="1" s="1"/>
  <c r="C10" i="1"/>
  <c r="D10" i="1" s="1"/>
  <c r="G10" i="1" s="1"/>
  <c r="H10" i="1" s="1"/>
  <c r="C9" i="1"/>
  <c r="D9" i="1" s="1"/>
  <c r="G9" i="1" s="1"/>
  <c r="H9" i="1" s="1"/>
  <c r="C8" i="1"/>
  <c r="D8" i="1" s="1"/>
  <c r="G8" i="1" s="1"/>
  <c r="H8" i="1" s="1"/>
  <c r="C7" i="1"/>
  <c r="D7" i="1" s="1"/>
  <c r="G7" i="1" s="1"/>
  <c r="H7" i="1" s="1"/>
  <c r="C6" i="1"/>
  <c r="D6" i="1" s="1"/>
  <c r="G6" i="1" s="1"/>
  <c r="H6" i="1" s="1"/>
  <c r="C5" i="1"/>
  <c r="D5" i="1" s="1"/>
  <c r="G5" i="1" s="1"/>
  <c r="H5" i="1" s="1"/>
  <c r="C4" i="1"/>
  <c r="D4" i="1" s="1"/>
  <c r="G4" i="1" s="1"/>
  <c r="H4" i="1" s="1"/>
  <c r="C3" i="1"/>
  <c r="D3" i="1" s="1"/>
  <c r="G3" i="1" s="1"/>
  <c r="H3" i="1" s="1"/>
  <c r="C2" i="1"/>
  <c r="D2" i="1" s="1"/>
  <c r="G2" i="1" l="1"/>
  <c r="H2" i="1" s="1"/>
</calcChain>
</file>

<file path=xl/sharedStrings.xml><?xml version="1.0" encoding="utf-8"?>
<sst xmlns="http://schemas.openxmlformats.org/spreadsheetml/2006/main" count="17" uniqueCount="17">
  <si>
    <t>traveled distance (pxl)</t>
  </si>
  <si>
    <t># of frames</t>
  </si>
  <si>
    <t>start frame</t>
  </si>
  <si>
    <t>stop frame</t>
  </si>
  <si>
    <t>pxl dist/sec</t>
  </si>
  <si>
    <t>duration</t>
  </si>
  <si>
    <t>length</t>
  </si>
  <si>
    <t>resolution um/px</t>
  </si>
  <si>
    <t xml:space="preserve">obj </t>
  </si>
  <si>
    <t>16x</t>
  </si>
  <si>
    <t>speed</t>
  </si>
  <si>
    <t>Freq per min</t>
  </si>
  <si>
    <t>diam px</t>
  </si>
  <si>
    <t>diam</t>
  </si>
  <si>
    <t>comment</t>
  </si>
  <si>
    <t>diam_px</t>
  </si>
  <si>
    <t>diam_prof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</si>
</sst>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Normal" xfId="0" builtinId="0"/>
    <cellStyle name="Normal 2" xfId="1" xr:uid="{294442FD-AA4D-4ED1-8ACD-C6C4B1A4A1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71A61-2AD9-564C-AF6B-1F7EFA6FFD69}">
  <dimension ref="A1:Q15"/>
  <sheetViews>
    <sheetView tabSelected="1" topLeftCell="C1" workbookViewId="0">
      <selection activeCell="M8" sqref="M8"/>
    </sheetView>
  </sheetViews>
  <sheetFormatPr defaultColWidth="11" defaultRowHeight="15.75" x14ac:dyDescent="0.25"/>
  <cols>
    <col min="1" max="1" width="12.5" customWidth="1"/>
    <col min="3" max="3" width="10.875" customWidth="1"/>
    <col min="5" max="5" width="15.25" customWidth="1"/>
  </cols>
  <sheetData>
    <row r="1" spans="1:17" x14ac:dyDescent="0.25">
      <c r="A1" t="s">
        <v>2</v>
      </c>
      <c r="B1" t="s">
        <v>3</v>
      </c>
      <c r="C1" t="s">
        <v>1</v>
      </c>
      <c r="D1" t="s">
        <v>5</v>
      </c>
      <c r="E1" t="s">
        <v>0</v>
      </c>
      <c r="F1" t="s">
        <v>6</v>
      </c>
      <c r="G1" t="s">
        <v>4</v>
      </c>
      <c r="H1" t="s">
        <v>10</v>
      </c>
      <c r="I1" t="s">
        <v>12</v>
      </c>
      <c r="J1" t="s">
        <v>13</v>
      </c>
      <c r="K1" t="s">
        <v>15</v>
      </c>
      <c r="L1" t="s">
        <v>16</v>
      </c>
      <c r="M1" t="s">
        <v>11</v>
      </c>
      <c r="N1" t="s">
        <v>7</v>
      </c>
      <c r="O1" t="s">
        <v>8</v>
      </c>
      <c r="P1" t="s">
        <v>14</v>
      </c>
    </row>
    <row r="2" spans="1:17" x14ac:dyDescent="0.25">
      <c r="A2">
        <v>1</v>
      </c>
      <c r="B2">
        <v>543</v>
      </c>
      <c r="C2">
        <f t="shared" ref="C2:C13" si="0">B2-A2</f>
        <v>542</v>
      </c>
      <c r="D2">
        <f t="shared" ref="D2:D13" si="1">C2/15</f>
        <v>36.133333333333333</v>
      </c>
      <c r="E2">
        <v>265</v>
      </c>
      <c r="F2">
        <f>E2*$N$2</f>
        <v>418.435</v>
      </c>
      <c r="G2">
        <f>E2/D2</f>
        <v>7.3339483394833946</v>
      </c>
      <c r="H2">
        <f>G2*N$2</f>
        <v>11.580304428044279</v>
      </c>
      <c r="I2">
        <v>110</v>
      </c>
      <c r="J2">
        <f>I2*N$2</f>
        <v>173.69</v>
      </c>
      <c r="K2" s="2">
        <v>172</v>
      </c>
      <c r="L2">
        <f>K2*N$2</f>
        <v>271.58799999999997</v>
      </c>
      <c r="N2">
        <v>1.579</v>
      </c>
      <c r="O2" t="s">
        <v>9</v>
      </c>
      <c r="Q2">
        <v>113</v>
      </c>
    </row>
    <row r="3" spans="1:17" x14ac:dyDescent="0.25">
      <c r="A3">
        <v>517</v>
      </c>
      <c r="B3">
        <v>1951</v>
      </c>
      <c r="C3">
        <f t="shared" si="0"/>
        <v>1434</v>
      </c>
      <c r="D3">
        <f t="shared" si="1"/>
        <v>95.6</v>
      </c>
      <c r="E3">
        <v>440</v>
      </c>
      <c r="F3">
        <f>E3*$N$2</f>
        <v>694.76</v>
      </c>
      <c r="G3">
        <f t="shared" ref="G3:G13" si="2">E3/D3</f>
        <v>4.6025104602510467</v>
      </c>
      <c r="H3">
        <f>G3*N$2</f>
        <v>7.2673640167364022</v>
      </c>
      <c r="I3">
        <v>117</v>
      </c>
      <c r="J3">
        <f>I3*N$2</f>
        <v>184.74299999999999</v>
      </c>
      <c r="K3" s="2">
        <v>175</v>
      </c>
      <c r="L3">
        <f t="shared" ref="L3:L15" si="3">K3*N$2</f>
        <v>276.32499999999999</v>
      </c>
      <c r="Q3">
        <v>115</v>
      </c>
    </row>
    <row r="4" spans="1:17" x14ac:dyDescent="0.25">
      <c r="A4">
        <v>736</v>
      </c>
      <c r="B4">
        <v>1158</v>
      </c>
      <c r="C4">
        <f t="shared" si="0"/>
        <v>422</v>
      </c>
      <c r="D4">
        <f t="shared" si="1"/>
        <v>28.133333333333333</v>
      </c>
      <c r="E4">
        <v>140</v>
      </c>
      <c r="F4">
        <f>E4*$N$2</f>
        <v>221.06</v>
      </c>
      <c r="G4">
        <f t="shared" si="2"/>
        <v>4.9763033175355451</v>
      </c>
      <c r="H4">
        <f>G4*N$2</f>
        <v>7.8575829383886253</v>
      </c>
      <c r="I4">
        <v>92</v>
      </c>
      <c r="J4">
        <f>I4*N$2</f>
        <v>145.268</v>
      </c>
      <c r="K4" s="2">
        <v>173</v>
      </c>
      <c r="L4">
        <f t="shared" si="3"/>
        <v>273.16699999999997</v>
      </c>
      <c r="Q4">
        <v>84</v>
      </c>
    </row>
    <row r="5" spans="1:17" x14ac:dyDescent="0.25">
      <c r="A5">
        <v>2113</v>
      </c>
      <c r="B5">
        <v>2570</v>
      </c>
      <c r="C5">
        <f t="shared" si="0"/>
        <v>457</v>
      </c>
      <c r="D5">
        <f t="shared" si="1"/>
        <v>30.466666666666665</v>
      </c>
      <c r="E5">
        <v>132</v>
      </c>
      <c r="F5">
        <f>E5*$N$2</f>
        <v>208.428</v>
      </c>
      <c r="G5">
        <f t="shared" si="2"/>
        <v>4.3326039387308537</v>
      </c>
      <c r="H5">
        <f>G5*N$2</f>
        <v>6.8411816192560178</v>
      </c>
      <c r="I5">
        <v>92</v>
      </c>
      <c r="J5">
        <f>I5*N$2</f>
        <v>145.268</v>
      </c>
      <c r="K5" s="2">
        <v>177</v>
      </c>
      <c r="L5">
        <f t="shared" si="3"/>
        <v>279.483</v>
      </c>
      <c r="Q5">
        <v>100</v>
      </c>
    </row>
    <row r="6" spans="1:17" x14ac:dyDescent="0.25">
      <c r="A6">
        <v>2183</v>
      </c>
      <c r="B6">
        <v>3205</v>
      </c>
      <c r="C6">
        <f t="shared" si="0"/>
        <v>1022</v>
      </c>
      <c r="D6">
        <f t="shared" si="1"/>
        <v>68.13333333333334</v>
      </c>
      <c r="E6">
        <v>380</v>
      </c>
      <c r="F6">
        <f>E6*$N$2</f>
        <v>600.02</v>
      </c>
      <c r="G6">
        <f t="shared" si="2"/>
        <v>5.5772994129158509</v>
      </c>
      <c r="H6">
        <f>G6*N$2</f>
        <v>8.8065557729941286</v>
      </c>
      <c r="I6">
        <v>105</v>
      </c>
      <c r="J6">
        <f>I6*N$2</f>
        <v>165.79499999999999</v>
      </c>
      <c r="K6" s="2">
        <v>173</v>
      </c>
      <c r="L6">
        <f t="shared" si="3"/>
        <v>273.16699999999997</v>
      </c>
      <c r="Q6">
        <v>94</v>
      </c>
    </row>
    <row r="7" spans="1:17" x14ac:dyDescent="0.25">
      <c r="A7">
        <v>2899</v>
      </c>
      <c r="B7">
        <v>6310</v>
      </c>
      <c r="C7">
        <f t="shared" si="0"/>
        <v>3411</v>
      </c>
      <c r="D7">
        <f t="shared" si="1"/>
        <v>227.4</v>
      </c>
      <c r="E7">
        <v>250</v>
      </c>
      <c r="F7">
        <f>E7*$N$2</f>
        <v>394.75</v>
      </c>
      <c r="G7">
        <f t="shared" si="2"/>
        <v>1.0993843447669305</v>
      </c>
      <c r="H7">
        <f>G7*N$2</f>
        <v>1.7359278803869831</v>
      </c>
      <c r="I7">
        <v>121</v>
      </c>
      <c r="J7">
        <f>I7*N$2</f>
        <v>191.059</v>
      </c>
      <c r="K7" s="2">
        <v>173</v>
      </c>
      <c r="L7">
        <f t="shared" si="3"/>
        <v>273.16699999999997</v>
      </c>
      <c r="Q7">
        <v>159</v>
      </c>
    </row>
    <row r="8" spans="1:17" x14ac:dyDescent="0.25">
      <c r="A8">
        <v>2180</v>
      </c>
      <c r="B8">
        <v>2551</v>
      </c>
      <c r="C8">
        <f t="shared" si="0"/>
        <v>371</v>
      </c>
      <c r="D8">
        <f t="shared" si="1"/>
        <v>24.733333333333334</v>
      </c>
      <c r="E8">
        <v>150</v>
      </c>
      <c r="F8">
        <f>E8*$N$2</f>
        <v>236.85</v>
      </c>
      <c r="G8">
        <f t="shared" si="2"/>
        <v>6.0646900269541772</v>
      </c>
      <c r="H8">
        <f>G8*N$2</f>
        <v>9.5761455525606465</v>
      </c>
      <c r="I8">
        <v>89</v>
      </c>
      <c r="J8">
        <f>I8*N$2</f>
        <v>140.53100000000001</v>
      </c>
      <c r="K8" s="2">
        <v>171</v>
      </c>
      <c r="L8">
        <f t="shared" si="3"/>
        <v>270.00900000000001</v>
      </c>
      <c r="Q8">
        <v>78</v>
      </c>
    </row>
    <row r="9" spans="1:17" x14ac:dyDescent="0.25">
      <c r="A9">
        <v>3600</v>
      </c>
      <c r="B9">
        <v>4283</v>
      </c>
      <c r="C9">
        <f t="shared" si="0"/>
        <v>683</v>
      </c>
      <c r="D9">
        <f t="shared" si="1"/>
        <v>45.533333333333331</v>
      </c>
      <c r="E9">
        <v>200</v>
      </c>
      <c r="F9">
        <f>E9*$N$2</f>
        <v>315.8</v>
      </c>
      <c r="G9">
        <f t="shared" si="2"/>
        <v>4.3923865300146412</v>
      </c>
      <c r="H9">
        <f>G9*N$2</f>
        <v>6.9355783308931178</v>
      </c>
      <c r="I9">
        <v>128</v>
      </c>
      <c r="J9">
        <f>I9*N$2</f>
        <v>202.11199999999999</v>
      </c>
      <c r="K9" s="2">
        <v>168</v>
      </c>
      <c r="L9">
        <f t="shared" si="3"/>
        <v>265.27199999999999</v>
      </c>
      <c r="Q9">
        <v>159</v>
      </c>
    </row>
    <row r="10" spans="1:17" x14ac:dyDescent="0.25">
      <c r="A10">
        <v>3951</v>
      </c>
      <c r="B10">
        <v>4807</v>
      </c>
      <c r="C10">
        <f t="shared" si="0"/>
        <v>856</v>
      </c>
      <c r="D10">
        <f t="shared" si="1"/>
        <v>57.06666666666667</v>
      </c>
      <c r="E10">
        <v>330</v>
      </c>
      <c r="F10">
        <f>E10*$N$2</f>
        <v>521.06999999999994</v>
      </c>
      <c r="G10">
        <f t="shared" si="2"/>
        <v>5.7827102803738315</v>
      </c>
      <c r="H10">
        <f>G10*N$2</f>
        <v>9.1308995327102789</v>
      </c>
      <c r="I10">
        <v>124</v>
      </c>
      <c r="J10">
        <f>I10*N$2</f>
        <v>195.79599999999999</v>
      </c>
      <c r="K10" s="2">
        <v>171</v>
      </c>
      <c r="L10">
        <f t="shared" si="3"/>
        <v>270.00900000000001</v>
      </c>
      <c r="Q10">
        <v>157</v>
      </c>
    </row>
    <row r="11" spans="1:17" x14ac:dyDescent="0.25">
      <c r="A11">
        <v>4641</v>
      </c>
      <c r="B11">
        <v>6079</v>
      </c>
      <c r="C11">
        <f t="shared" si="0"/>
        <v>1438</v>
      </c>
      <c r="D11">
        <f t="shared" si="1"/>
        <v>95.86666666666666</v>
      </c>
      <c r="E11">
        <v>505</v>
      </c>
      <c r="F11">
        <f>E11*$N$2</f>
        <v>797.39499999999998</v>
      </c>
      <c r="G11">
        <f t="shared" si="2"/>
        <v>5.2677329624478446</v>
      </c>
      <c r="H11">
        <f>G11*N$2</f>
        <v>8.3177503477051467</v>
      </c>
      <c r="I11">
        <v>91</v>
      </c>
      <c r="J11">
        <f>I11*N$2</f>
        <v>143.68899999999999</v>
      </c>
      <c r="K11" s="2">
        <v>171</v>
      </c>
      <c r="L11">
        <f t="shared" si="3"/>
        <v>270.00900000000001</v>
      </c>
      <c r="Q11">
        <v>103</v>
      </c>
    </row>
    <row r="12" spans="1:17" x14ac:dyDescent="0.25">
      <c r="A12">
        <v>5840</v>
      </c>
      <c r="B12">
        <v>6141</v>
      </c>
      <c r="C12">
        <f t="shared" si="0"/>
        <v>301</v>
      </c>
      <c r="D12">
        <f t="shared" si="1"/>
        <v>20.066666666666666</v>
      </c>
      <c r="E12">
        <v>100</v>
      </c>
      <c r="F12">
        <f>E12*$N$2</f>
        <v>157.9</v>
      </c>
      <c r="G12">
        <f t="shared" si="2"/>
        <v>4.9833887043189371</v>
      </c>
      <c r="H12">
        <f>G12*N$2</f>
        <v>7.8687707641196019</v>
      </c>
      <c r="I12">
        <v>75</v>
      </c>
      <c r="J12">
        <f>I12*N$2</f>
        <v>118.425</v>
      </c>
      <c r="K12" s="2">
        <v>171</v>
      </c>
      <c r="L12">
        <f t="shared" si="3"/>
        <v>270.00900000000001</v>
      </c>
      <c r="Q12">
        <v>125</v>
      </c>
    </row>
    <row r="13" spans="1:17" x14ac:dyDescent="0.25">
      <c r="A13">
        <v>5330</v>
      </c>
      <c r="B13">
        <v>6310</v>
      </c>
      <c r="C13">
        <f t="shared" si="0"/>
        <v>980</v>
      </c>
      <c r="D13">
        <f t="shared" si="1"/>
        <v>65.333333333333329</v>
      </c>
      <c r="E13">
        <v>110</v>
      </c>
      <c r="F13">
        <f>E13*$N$2</f>
        <v>173.69</v>
      </c>
      <c r="G13">
        <f t="shared" si="2"/>
        <v>1.6836734693877553</v>
      </c>
      <c r="H13">
        <f>G13*N$2</f>
        <v>2.6585204081632656</v>
      </c>
      <c r="I13">
        <v>76</v>
      </c>
      <c r="J13">
        <f>I13*N$2</f>
        <v>120.00399999999999</v>
      </c>
      <c r="K13" s="2">
        <v>181</v>
      </c>
      <c r="L13">
        <f t="shared" si="3"/>
        <v>285.79899999999998</v>
      </c>
      <c r="M13" s="1">
        <f>COUNT(A2:A13)/(B13/15/60)</f>
        <v>1.7115689381933439</v>
      </c>
      <c r="Q13">
        <v>98</v>
      </c>
    </row>
    <row r="14" spans="1:17" x14ac:dyDescent="0.25">
      <c r="K14" s="2">
        <v>174</v>
      </c>
      <c r="L14">
        <f t="shared" si="3"/>
        <v>274.74599999999998</v>
      </c>
    </row>
    <row r="15" spans="1:17" x14ac:dyDescent="0.25">
      <c r="K15" s="2">
        <v>171</v>
      </c>
      <c r="L15">
        <f t="shared" si="3"/>
        <v>270.00900000000001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Tony Kelly</cp:lastModifiedBy>
  <dcterms:created xsi:type="dcterms:W3CDTF">2023-02-06T08:11:10Z</dcterms:created>
  <dcterms:modified xsi:type="dcterms:W3CDTF">2023-04-29T03:27:07Z</dcterms:modified>
</cp:coreProperties>
</file>