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DZNE_data\#3715\"/>
    </mc:Choice>
  </mc:AlternateContent>
  <xr:revisionPtr revIDLastSave="0" documentId="13_ncr:1_{4C232B84-5443-4B3F-8ED1-AD02C00FD026}" xr6:coauthVersionLast="47" xr6:coauthVersionMax="47" xr10:uidLastSave="{00000000-0000-0000-0000-000000000000}"/>
  <bookViews>
    <workbookView xWindow="2745" yWindow="1920" windowWidth="24000" windowHeight="11385" xr2:uid="{0B047C29-77A1-4D4D-98F2-898FBA7069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K8" i="1"/>
  <c r="D8" i="1"/>
  <c r="H8" i="1" s="1"/>
  <c r="D7" i="1"/>
  <c r="H7" i="1" s="1"/>
  <c r="D6" i="1"/>
  <c r="H6" i="1" s="1"/>
  <c r="D5" i="1"/>
  <c r="H5" i="1" s="1"/>
  <c r="D4" i="1"/>
  <c r="H4" i="1" s="1"/>
  <c r="D2" i="1"/>
  <c r="H2" i="1" s="1"/>
  <c r="D3" i="1"/>
  <c r="H3" i="1" s="1"/>
  <c r="B3" i="5"/>
  <c r="B3" i="4"/>
  <c r="B3" i="3"/>
  <c r="B4" i="2"/>
</calcChain>
</file>

<file path=xl/sharedStrings.xml><?xml version="1.0" encoding="utf-8"?>
<sst xmlns="http://schemas.openxmlformats.org/spreadsheetml/2006/main" count="41" uniqueCount="29">
  <si>
    <t>start_frame</t>
  </si>
  <si>
    <t xml:space="preserve">trajectoru </t>
  </si>
  <si>
    <t>length</t>
  </si>
  <si>
    <t>0 721 457</t>
  </si>
  <si>
    <t>1 689 398</t>
  </si>
  <si>
    <t>2 730 275</t>
  </si>
  <si>
    <t>length (um)</t>
  </si>
  <si>
    <t>comment</t>
  </si>
  <si>
    <t>time(s)</t>
  </si>
  <si>
    <t>diam (um)</t>
  </si>
  <si>
    <t>0 654 361</t>
  </si>
  <si>
    <t>1 829 451</t>
  </si>
  <si>
    <t>0 494 456</t>
  </si>
  <si>
    <t>1 657 391</t>
  </si>
  <si>
    <t>2 748 405</t>
  </si>
  <si>
    <t>1 worms in TP2, another 2 are very faint and not analysed</t>
  </si>
  <si>
    <t>Freq per min</t>
  </si>
  <si>
    <t>Video</t>
  </si>
  <si>
    <t>end_frame</t>
  </si>
  <si>
    <t>duration</t>
  </si>
  <si>
    <t>trajectory</t>
  </si>
  <si>
    <t>diam</t>
  </si>
  <si>
    <t>speed</t>
  </si>
  <si>
    <t>TP1</t>
  </si>
  <si>
    <t>recroding stopped, cut short duration and length</t>
  </si>
  <si>
    <t>6500 frames at 34.48 frames/se = 188 sec ~ 3min</t>
  </si>
  <si>
    <t>diam_prof</t>
  </si>
  <si>
    <t>pixelsize</t>
  </si>
  <si>
    <t>diam_px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</si>
</sst>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Normal" xfId="0" builtinId="0"/>
    <cellStyle name="Normal 2" xfId="1" xr:uid="{E67FF0A3-49F9-4718-A1C4-D4E708A2D2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371B-7403-42AE-AC75-5765B680C8D2}">
  <dimension ref="A1:M9"/>
  <sheetViews>
    <sheetView tabSelected="1" workbookViewId="0">
      <selection activeCell="K8" sqref="K8"/>
    </sheetView>
  </sheetViews>
  <sheetFormatPr defaultRowHeight="15" x14ac:dyDescent="0.25"/>
  <cols>
    <col min="4" max="4" width="19.85546875" customWidth="1"/>
    <col min="6" max="6" width="12" customWidth="1"/>
    <col min="9" max="10" width="15.7109375" customWidth="1"/>
  </cols>
  <sheetData>
    <row r="1" spans="1:13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</v>
      </c>
      <c r="G1" t="s">
        <v>21</v>
      </c>
      <c r="H1" t="s">
        <v>22</v>
      </c>
      <c r="I1" t="s">
        <v>28</v>
      </c>
      <c r="J1" t="s">
        <v>26</v>
      </c>
      <c r="K1" t="s">
        <v>16</v>
      </c>
      <c r="L1" t="s">
        <v>7</v>
      </c>
      <c r="M1" t="s">
        <v>27</v>
      </c>
    </row>
    <row r="2" spans="1:13" ht="15.75" x14ac:dyDescent="0.25">
      <c r="A2" t="s">
        <v>23</v>
      </c>
      <c r="B2">
        <v>80</v>
      </c>
      <c r="C2">
        <v>870</v>
      </c>
      <c r="D2">
        <f t="shared" ref="D2:D8" si="0">(C2-B2)/34.48</f>
        <v>22.911832946635734</v>
      </c>
      <c r="F2">
        <v>310</v>
      </c>
      <c r="G2">
        <v>150</v>
      </c>
      <c r="H2">
        <f t="shared" ref="H2:H8" si="1">F2/D2</f>
        <v>13.530126582278479</v>
      </c>
      <c r="I2" s="2">
        <v>365</v>
      </c>
      <c r="J2" s="2">
        <f>I2*M$2</f>
        <v>306.59999999999997</v>
      </c>
      <c r="M2">
        <v>0.84</v>
      </c>
    </row>
    <row r="3" spans="1:13" ht="15.75" x14ac:dyDescent="0.25">
      <c r="B3">
        <v>997</v>
      </c>
      <c r="C3">
        <v>1634</v>
      </c>
      <c r="D3">
        <f t="shared" si="0"/>
        <v>18.474477958236662</v>
      </c>
      <c r="F3">
        <v>215</v>
      </c>
      <c r="G3">
        <v>225</v>
      </c>
      <c r="H3">
        <f t="shared" si="1"/>
        <v>11.63767660910518</v>
      </c>
      <c r="I3" s="2">
        <v>400</v>
      </c>
      <c r="J3" s="2">
        <f t="shared" ref="J3:J7" si="2">I3*M$2</f>
        <v>336</v>
      </c>
    </row>
    <row r="4" spans="1:13" ht="15.75" x14ac:dyDescent="0.25">
      <c r="B4">
        <v>1260</v>
      </c>
      <c r="C4">
        <v>2100</v>
      </c>
      <c r="D4">
        <f t="shared" si="0"/>
        <v>24.361948955916475</v>
      </c>
      <c r="F4">
        <v>370</v>
      </c>
      <c r="G4">
        <v>160</v>
      </c>
      <c r="H4">
        <f t="shared" si="1"/>
        <v>15.187619047619046</v>
      </c>
      <c r="I4" s="2">
        <v>316</v>
      </c>
      <c r="J4" s="2">
        <f t="shared" si="2"/>
        <v>265.44</v>
      </c>
    </row>
    <row r="5" spans="1:13" ht="15.75" x14ac:dyDescent="0.25">
      <c r="B5">
        <v>2150</v>
      </c>
      <c r="C5">
        <v>3242</v>
      </c>
      <c r="D5">
        <f t="shared" si="0"/>
        <v>31.670533642691417</v>
      </c>
      <c r="F5">
        <v>403</v>
      </c>
      <c r="G5">
        <v>300</v>
      </c>
      <c r="H5">
        <f t="shared" si="1"/>
        <v>12.724761904761904</v>
      </c>
      <c r="I5" s="2">
        <v>316</v>
      </c>
      <c r="J5" s="2">
        <f t="shared" si="2"/>
        <v>265.44</v>
      </c>
    </row>
    <row r="6" spans="1:13" ht="15.75" x14ac:dyDescent="0.25">
      <c r="B6">
        <v>3730</v>
      </c>
      <c r="C6">
        <v>5600</v>
      </c>
      <c r="D6">
        <f t="shared" si="0"/>
        <v>54.23433874709977</v>
      </c>
      <c r="F6">
        <v>1080</v>
      </c>
      <c r="G6">
        <v>260</v>
      </c>
      <c r="H6">
        <f t="shared" si="1"/>
        <v>19.913582887700535</v>
      </c>
      <c r="I6" s="2">
        <v>410</v>
      </c>
      <c r="J6" s="2">
        <f t="shared" si="2"/>
        <v>344.4</v>
      </c>
    </row>
    <row r="7" spans="1:13" ht="15.75" x14ac:dyDescent="0.25">
      <c r="B7">
        <v>5420</v>
      </c>
      <c r="C7">
        <v>6150</v>
      </c>
      <c r="D7">
        <f t="shared" si="0"/>
        <v>21.171693735498842</v>
      </c>
      <c r="F7">
        <v>405</v>
      </c>
      <c r="G7">
        <v>180</v>
      </c>
      <c r="H7">
        <f t="shared" si="1"/>
        <v>19.129315068493149</v>
      </c>
      <c r="I7" s="2">
        <v>380</v>
      </c>
      <c r="J7" s="2">
        <f t="shared" si="2"/>
        <v>319.2</v>
      </c>
      <c r="K7" s="1"/>
    </row>
    <row r="8" spans="1:13" x14ac:dyDescent="0.25">
      <c r="B8">
        <v>6350</v>
      </c>
      <c r="C8">
        <v>6500</v>
      </c>
      <c r="D8">
        <f t="shared" si="0"/>
        <v>4.3503480278422275</v>
      </c>
      <c r="F8">
        <v>80</v>
      </c>
      <c r="G8">
        <v>230</v>
      </c>
      <c r="H8">
        <f t="shared" si="1"/>
        <v>18.389333333333333</v>
      </c>
      <c r="K8" s="1">
        <f>7/3</f>
        <v>2.3333333333333335</v>
      </c>
      <c r="L8" t="s">
        <v>24</v>
      </c>
    </row>
    <row r="9" spans="1:13" x14ac:dyDescent="0.25">
      <c r="L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2E5C-0474-40F1-AF05-6C6483FCA3F9}">
  <dimension ref="A1:E4"/>
  <sheetViews>
    <sheetView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</row>
    <row r="2" spans="1:5" x14ac:dyDescent="0.25">
      <c r="A2">
        <v>2760</v>
      </c>
      <c r="D2" t="s">
        <v>3</v>
      </c>
    </row>
    <row r="3" spans="1:5" x14ac:dyDescent="0.25">
      <c r="A3">
        <v>2802</v>
      </c>
      <c r="C3">
        <v>120</v>
      </c>
      <c r="D3" t="s">
        <v>4</v>
      </c>
    </row>
    <row r="4" spans="1:5" x14ac:dyDescent="0.25">
      <c r="A4">
        <v>2996</v>
      </c>
      <c r="B4">
        <f>(A4-A2)/32.2</f>
        <v>7.3291925465838501</v>
      </c>
      <c r="D4" t="s">
        <v>5</v>
      </c>
      <c r="E4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8BA4-5458-468B-A1E6-FF123694D2D9}">
  <dimension ref="A1:E3"/>
  <sheetViews>
    <sheetView workbookViewId="0">
      <selection activeCell="B7" sqref="B7"/>
    </sheetView>
  </sheetViews>
  <sheetFormatPr defaultRowHeight="15" x14ac:dyDescent="0.25"/>
  <cols>
    <col min="2" max="2" width="10.7109375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</row>
    <row r="2" spans="1:5" x14ac:dyDescent="0.25">
      <c r="A2">
        <v>4674</v>
      </c>
      <c r="C2">
        <v>110</v>
      </c>
      <c r="D2" t="s">
        <v>10</v>
      </c>
      <c r="E2">
        <v>142</v>
      </c>
    </row>
    <row r="3" spans="1:5" x14ac:dyDescent="0.25">
      <c r="A3">
        <v>5014</v>
      </c>
      <c r="B3">
        <f>(A3-A2)/32.2</f>
        <v>10.559006211180124</v>
      </c>
      <c r="D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67C1-D20E-49A3-AF9E-9885F59EC153}">
  <dimension ref="A1:G4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  <c r="G1" t="s">
        <v>7</v>
      </c>
    </row>
    <row r="2" spans="1:7" x14ac:dyDescent="0.25">
      <c r="A2">
        <v>1498</v>
      </c>
      <c r="D2" t="s">
        <v>12</v>
      </c>
      <c r="G2" t="s">
        <v>15</v>
      </c>
    </row>
    <row r="3" spans="1:7" x14ac:dyDescent="0.25">
      <c r="A3">
        <v>1679</v>
      </c>
      <c r="B3">
        <f>(A3-A2)/32.2</f>
        <v>5.6211180124223601</v>
      </c>
      <c r="C3">
        <v>85</v>
      </c>
      <c r="D3" t="s">
        <v>13</v>
      </c>
      <c r="E3">
        <v>195</v>
      </c>
    </row>
    <row r="4" spans="1:7" x14ac:dyDescent="0.25">
      <c r="D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11CB-0E76-4EC2-B358-46477542B7C7}">
  <dimension ref="A2:B3"/>
  <sheetViews>
    <sheetView workbookViewId="0">
      <selection activeCell="C3" sqref="C3"/>
    </sheetView>
  </sheetViews>
  <sheetFormatPr defaultRowHeight="15" x14ac:dyDescent="0.25"/>
  <sheetData>
    <row r="2" spans="1:2" x14ac:dyDescent="0.25">
      <c r="A2">
        <v>4391</v>
      </c>
    </row>
    <row r="3" spans="1:2" x14ac:dyDescent="0.25">
      <c r="A3">
        <v>4482</v>
      </c>
      <c r="B3">
        <f>(A3-A2)/32.2</f>
        <v>2.8260869565217388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Kelly</dc:creator>
  <cp:lastModifiedBy>Tony Kelly</cp:lastModifiedBy>
  <dcterms:created xsi:type="dcterms:W3CDTF">2021-08-16T14:00:42Z</dcterms:created>
  <dcterms:modified xsi:type="dcterms:W3CDTF">2023-04-26T14:56:21Z</dcterms:modified>
</cp:coreProperties>
</file>