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ny\Bonn\Data\WoRMS\videos\DZNE_data\#62\"/>
    </mc:Choice>
  </mc:AlternateContent>
  <xr:revisionPtr revIDLastSave="0" documentId="13_ncr:1_{B19072BB-4CF3-4EE0-8B8F-8D5F6BF94A97}" xr6:coauthVersionLast="47" xr6:coauthVersionMax="47" xr10:uidLastSave="{00000000-0000-0000-0000-000000000000}"/>
  <bookViews>
    <workbookView xWindow="3465" yWindow="1740" windowWidth="21600" windowHeight="11385" xr2:uid="{0B047C29-77A1-4D4D-98F2-898FBA7069D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D2" i="1"/>
  <c r="I2" i="1" s="1"/>
  <c r="H2" i="1"/>
  <c r="H3" i="1"/>
  <c r="H4" i="1"/>
  <c r="D7" i="1"/>
  <c r="I7" i="1" s="1"/>
  <c r="J7" i="1"/>
  <c r="D4" i="1"/>
  <c r="I4" i="1" s="1"/>
  <c r="D3" i="1"/>
  <c r="I3" i="1" s="1"/>
  <c r="B3" i="5"/>
  <c r="B3" i="4"/>
  <c r="B3" i="3"/>
  <c r="B4" i="2"/>
</calcChain>
</file>

<file path=xl/sharedStrings.xml><?xml version="1.0" encoding="utf-8"?>
<sst xmlns="http://schemas.openxmlformats.org/spreadsheetml/2006/main" count="51" uniqueCount="39">
  <si>
    <t>start_frame</t>
  </si>
  <si>
    <t xml:space="preserve">trajectoru </t>
  </si>
  <si>
    <t>length</t>
  </si>
  <si>
    <t>0 721 457</t>
  </si>
  <si>
    <t>1 689 398</t>
  </si>
  <si>
    <t>2 730 275</t>
  </si>
  <si>
    <t>length (um)</t>
  </si>
  <si>
    <t>comment</t>
  </si>
  <si>
    <t>faint worms in corner and seem to come in and out of focus and so only partially see them</t>
  </si>
  <si>
    <t>time(s)</t>
  </si>
  <si>
    <t>diam (um)</t>
  </si>
  <si>
    <t>0 654 361</t>
  </si>
  <si>
    <t>1 829 451</t>
  </si>
  <si>
    <t>0 494 456</t>
  </si>
  <si>
    <t>1 657 391</t>
  </si>
  <si>
    <t>2 748 405</t>
  </si>
  <si>
    <t>1 worms in TP2, another 2 are very faint and not analysed</t>
  </si>
  <si>
    <t>Freq per min</t>
  </si>
  <si>
    <t>Video</t>
  </si>
  <si>
    <t>end_frame</t>
  </si>
  <si>
    <t>duration</t>
  </si>
  <si>
    <t>trajectory</t>
  </si>
  <si>
    <t>diam</t>
  </si>
  <si>
    <t>speed</t>
  </si>
  <si>
    <t>628 371,  840 449</t>
  </si>
  <si>
    <t>730, 431, 672,  360</t>
  </si>
  <si>
    <t>654 363, 838 453</t>
  </si>
  <si>
    <t>TP1</t>
  </si>
  <si>
    <t xml:space="preserve">3 worms in TP1 3min and 3 worm in TP2 3 min </t>
  </si>
  <si>
    <t xml:space="preserve">close to edge diff to analyase </t>
  </si>
  <si>
    <t>475 472,  605 411, 702 402,  751 419, 860 456</t>
  </si>
  <si>
    <t>TP2</t>
  </si>
  <si>
    <t>duration in seconds</t>
  </si>
  <si>
    <t>length diam in um</t>
  </si>
  <si>
    <t>speed um/s</t>
  </si>
  <si>
    <t>diam px</t>
  </si>
  <si>
    <t>resolution um/px</t>
  </si>
  <si>
    <t>diam_px</t>
  </si>
  <si>
    <t>diam_prof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</si>
</sst>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371B-7403-42AE-AC75-5765B680C8D2}">
  <dimension ref="A1:N11"/>
  <sheetViews>
    <sheetView tabSelected="1" topLeftCell="B1" workbookViewId="0">
      <selection activeCell="E21" sqref="E21"/>
    </sheetView>
  </sheetViews>
  <sheetFormatPr defaultRowHeight="15" x14ac:dyDescent="0.25"/>
  <cols>
    <col min="4" max="4" width="19.85546875" customWidth="1"/>
    <col min="6" max="7" width="12" customWidth="1"/>
    <col min="12" max="12" width="11.140625" customWidth="1"/>
  </cols>
  <sheetData>
    <row r="1" spans="1:14" x14ac:dyDescent="0.25">
      <c r="A1" t="s">
        <v>18</v>
      </c>
      <c r="B1" t="s">
        <v>0</v>
      </c>
      <c r="C1" t="s">
        <v>19</v>
      </c>
      <c r="D1" t="s">
        <v>20</v>
      </c>
      <c r="E1" t="s">
        <v>21</v>
      </c>
      <c r="F1" t="s">
        <v>2</v>
      </c>
      <c r="G1" t="s">
        <v>35</v>
      </c>
      <c r="H1" t="s">
        <v>22</v>
      </c>
      <c r="I1" t="s">
        <v>23</v>
      </c>
      <c r="J1" t="s">
        <v>17</v>
      </c>
      <c r="K1" t="s">
        <v>37</v>
      </c>
      <c r="L1" t="s">
        <v>38</v>
      </c>
      <c r="M1" t="s">
        <v>36</v>
      </c>
      <c r="N1" t="s">
        <v>7</v>
      </c>
    </row>
    <row r="2" spans="1:14" x14ac:dyDescent="0.25">
      <c r="A2" t="s">
        <v>27</v>
      </c>
      <c r="B2">
        <v>207</v>
      </c>
      <c r="C2">
        <v>460</v>
      </c>
      <c r="D2">
        <f>(C2-B2)/32.2</f>
        <v>7.8571428571428568</v>
      </c>
      <c r="E2" t="s">
        <v>24</v>
      </c>
      <c r="F2">
        <v>167</v>
      </c>
      <c r="G2">
        <v>153</v>
      </c>
      <c r="H2">
        <f>G2*M$2</f>
        <v>109.395</v>
      </c>
      <c r="I2">
        <f>F2/D2</f>
        <v>21.254545454545454</v>
      </c>
      <c r="K2">
        <v>325</v>
      </c>
      <c r="L2">
        <f>K2*M$2</f>
        <v>232.375</v>
      </c>
      <c r="M2">
        <v>0.71499999999999997</v>
      </c>
      <c r="N2" t="s">
        <v>28</v>
      </c>
    </row>
    <row r="3" spans="1:14" x14ac:dyDescent="0.25">
      <c r="B3">
        <v>2765</v>
      </c>
      <c r="C3">
        <v>3048</v>
      </c>
      <c r="D3">
        <f>(C3-B3)/32.2</f>
        <v>8.7888198757763973</v>
      </c>
      <c r="E3" t="s">
        <v>25</v>
      </c>
      <c r="F3">
        <v>80</v>
      </c>
      <c r="G3">
        <v>180</v>
      </c>
      <c r="H3">
        <f>G3*M$2</f>
        <v>128.69999999999999</v>
      </c>
      <c r="I3">
        <f>F3/D3</f>
        <v>9.1024734982332163</v>
      </c>
      <c r="K3">
        <v>288</v>
      </c>
      <c r="L3">
        <f t="shared" ref="L3:L4" si="0">K3*M$2</f>
        <v>205.92</v>
      </c>
      <c r="N3" t="s">
        <v>8</v>
      </c>
    </row>
    <row r="4" spans="1:14" x14ac:dyDescent="0.25">
      <c r="B4">
        <v>4667</v>
      </c>
      <c r="C4">
        <v>4944</v>
      </c>
      <c r="D4">
        <f>(C4-B4)/32.2</f>
        <v>8.6024844720496887</v>
      </c>
      <c r="E4" t="s">
        <v>26</v>
      </c>
      <c r="F4">
        <v>175</v>
      </c>
      <c r="G4">
        <v>156</v>
      </c>
      <c r="H4">
        <f>G4*M$2</f>
        <v>111.53999999999999</v>
      </c>
      <c r="I4">
        <f>F4/D4</f>
        <v>20.342960288808666</v>
      </c>
      <c r="K4">
        <v>307</v>
      </c>
      <c r="L4">
        <f t="shared" si="0"/>
        <v>219.505</v>
      </c>
    </row>
    <row r="6" spans="1:14" x14ac:dyDescent="0.25">
      <c r="A6" t="s">
        <v>31</v>
      </c>
      <c r="B6">
        <v>155</v>
      </c>
    </row>
    <row r="7" spans="1:14" x14ac:dyDescent="0.25">
      <c r="B7">
        <v>1486</v>
      </c>
      <c r="C7">
        <v>1775</v>
      </c>
      <c r="D7">
        <f>(C7-B7)/32.2</f>
        <v>8.9751552795031042</v>
      </c>
      <c r="E7" t="s">
        <v>30</v>
      </c>
      <c r="F7">
        <v>145</v>
      </c>
      <c r="I7">
        <f>F7/D7</f>
        <v>16.155709342560556</v>
      </c>
      <c r="J7" s="1">
        <f>6/6</f>
        <v>1</v>
      </c>
      <c r="N7" t="s">
        <v>29</v>
      </c>
    </row>
    <row r="9" spans="1:14" x14ac:dyDescent="0.25">
      <c r="N9" t="s">
        <v>32</v>
      </c>
    </row>
    <row r="10" spans="1:14" x14ac:dyDescent="0.25">
      <c r="N10" t="s">
        <v>33</v>
      </c>
    </row>
    <row r="11" spans="1:14" x14ac:dyDescent="0.25">
      <c r="N11" t="s">
        <v>34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2E5C-0474-40F1-AF05-6C6483FCA3F9}">
  <dimension ref="A1:E4"/>
  <sheetViews>
    <sheetView workbookViewId="0">
      <selection sqref="A1:F1"/>
    </sheetView>
  </sheetViews>
  <sheetFormatPr defaultRowHeight="15" x14ac:dyDescent="0.25"/>
  <sheetData>
    <row r="1" spans="1:5" x14ac:dyDescent="0.25">
      <c r="A1" t="s">
        <v>0</v>
      </c>
      <c r="B1" t="s">
        <v>9</v>
      </c>
      <c r="C1" t="s">
        <v>10</v>
      </c>
      <c r="D1" t="s">
        <v>1</v>
      </c>
      <c r="E1" t="s">
        <v>6</v>
      </c>
    </row>
    <row r="2" spans="1:5" x14ac:dyDescent="0.25">
      <c r="A2">
        <v>2760</v>
      </c>
      <c r="D2" t="s">
        <v>3</v>
      </c>
    </row>
    <row r="3" spans="1:5" x14ac:dyDescent="0.25">
      <c r="A3">
        <v>2802</v>
      </c>
      <c r="C3">
        <v>120</v>
      </c>
      <c r="D3" t="s">
        <v>4</v>
      </c>
    </row>
    <row r="4" spans="1:5" x14ac:dyDescent="0.25">
      <c r="A4">
        <v>2996</v>
      </c>
      <c r="B4">
        <f>(A4-A2)/32.2</f>
        <v>7.3291925465838501</v>
      </c>
      <c r="D4" t="s">
        <v>5</v>
      </c>
      <c r="E4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8BA4-5458-468B-A1E6-FF123694D2D9}">
  <dimension ref="A1:E3"/>
  <sheetViews>
    <sheetView workbookViewId="0">
      <selection activeCell="B7" sqref="B7"/>
    </sheetView>
  </sheetViews>
  <sheetFormatPr defaultRowHeight="15" x14ac:dyDescent="0.25"/>
  <cols>
    <col min="2" max="2" width="10.7109375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</v>
      </c>
      <c r="E1" t="s">
        <v>6</v>
      </c>
    </row>
    <row r="2" spans="1:5" x14ac:dyDescent="0.25">
      <c r="A2">
        <v>4674</v>
      </c>
      <c r="C2">
        <v>110</v>
      </c>
      <c r="D2" t="s">
        <v>11</v>
      </c>
      <c r="E2">
        <v>142</v>
      </c>
    </row>
    <row r="3" spans="1:5" x14ac:dyDescent="0.25">
      <c r="A3">
        <v>5014</v>
      </c>
      <c r="B3">
        <f>(A3-A2)/32.2</f>
        <v>10.559006211180124</v>
      </c>
      <c r="D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67C1-D20E-49A3-AF9E-9885F59EC153}">
  <dimension ref="A1:G4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9</v>
      </c>
      <c r="C1" t="s">
        <v>10</v>
      </c>
      <c r="D1" t="s">
        <v>1</v>
      </c>
      <c r="E1" t="s">
        <v>6</v>
      </c>
      <c r="G1" t="s">
        <v>7</v>
      </c>
    </row>
    <row r="2" spans="1:7" x14ac:dyDescent="0.25">
      <c r="A2">
        <v>1498</v>
      </c>
      <c r="D2" t="s">
        <v>13</v>
      </c>
      <c r="G2" t="s">
        <v>16</v>
      </c>
    </row>
    <row r="3" spans="1:7" x14ac:dyDescent="0.25">
      <c r="A3">
        <v>1679</v>
      </c>
      <c r="B3">
        <f>(A3-A2)/32.2</f>
        <v>5.6211180124223601</v>
      </c>
      <c r="C3">
        <v>85</v>
      </c>
      <c r="D3" t="s">
        <v>14</v>
      </c>
      <c r="E3">
        <v>195</v>
      </c>
    </row>
    <row r="4" spans="1:7" x14ac:dyDescent="0.25">
      <c r="D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11CB-0E76-4EC2-B358-46477542B7C7}">
  <dimension ref="A2:B3"/>
  <sheetViews>
    <sheetView workbookViewId="0">
      <selection activeCell="C3" sqref="C3"/>
    </sheetView>
  </sheetViews>
  <sheetFormatPr defaultRowHeight="15" x14ac:dyDescent="0.25"/>
  <sheetData>
    <row r="2" spans="1:2" x14ac:dyDescent="0.25">
      <c r="A2">
        <v>4391</v>
      </c>
    </row>
    <row r="3" spans="1:2" x14ac:dyDescent="0.25">
      <c r="A3">
        <v>4482</v>
      </c>
      <c r="B3">
        <f>(A3-A2)/32.2</f>
        <v>2.8260869565217388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Kelly</dc:creator>
  <cp:lastModifiedBy>Tony Kelly</cp:lastModifiedBy>
  <dcterms:created xsi:type="dcterms:W3CDTF">2021-08-16T14:00:42Z</dcterms:created>
  <dcterms:modified xsi:type="dcterms:W3CDTF">2023-04-29T03:17:02Z</dcterms:modified>
</cp:coreProperties>
</file>