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ony\Bonn\Data\WoRMS\videos\IEECR_data\mouse4\"/>
    </mc:Choice>
  </mc:AlternateContent>
  <xr:revisionPtr revIDLastSave="0" documentId="13_ncr:1_{08028811-9C8D-4467-AF17-D047DE43F695}" xr6:coauthVersionLast="47" xr6:coauthVersionMax="47" xr10:uidLastSave="{00000000-0000-0000-0000-000000000000}"/>
  <bookViews>
    <workbookView xWindow="3510" yWindow="3510" windowWidth="21600" windowHeight="11385" xr2:uid="{5088A293-CECF-4D6E-A12C-5EF4FC041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2" i="1"/>
  <c r="G2" i="1"/>
  <c r="G12" i="1"/>
  <c r="F12" i="1"/>
  <c r="D12" i="1"/>
  <c r="G11" i="1"/>
  <c r="F11" i="1"/>
  <c r="D11" i="1"/>
  <c r="G10" i="1"/>
  <c r="F10" i="1"/>
  <c r="D10" i="1"/>
  <c r="G9" i="1"/>
  <c r="F9" i="1"/>
  <c r="D9" i="1"/>
  <c r="G8" i="1"/>
  <c r="F8" i="1"/>
  <c r="D8" i="1"/>
  <c r="G7" i="1"/>
  <c r="F7" i="1"/>
  <c r="D7" i="1"/>
  <c r="G6" i="1"/>
  <c r="F6" i="1"/>
  <c r="D6" i="1"/>
  <c r="G5" i="1"/>
  <c r="F5" i="1"/>
  <c r="D5" i="1"/>
  <c r="G4" i="1"/>
  <c r="F4" i="1"/>
  <c r="D4" i="1"/>
  <c r="G3" i="1"/>
  <c r="F3" i="1"/>
  <c r="D3" i="1"/>
  <c r="F2" i="1"/>
  <c r="D2" i="1"/>
  <c r="H10" i="1" l="1"/>
  <c r="H2" i="1"/>
  <c r="H5" i="1"/>
  <c r="H8" i="1"/>
  <c r="H3" i="1"/>
  <c r="H11" i="1"/>
  <c r="H6" i="1"/>
  <c r="H9" i="1"/>
  <c r="H4" i="1"/>
  <c r="H12" i="1"/>
  <c r="H7" i="1"/>
  <c r="K12" i="1" l="1"/>
</calcChain>
</file>

<file path=xl/sharedStrings.xml><?xml version="1.0" encoding="utf-8"?>
<sst xmlns="http://schemas.openxmlformats.org/spreadsheetml/2006/main" count="19" uniqueCount="19">
  <si>
    <t>start_frame</t>
  </si>
  <si>
    <t>end_frame</t>
  </si>
  <si>
    <t>duration s</t>
  </si>
  <si>
    <t>Freq per min</t>
  </si>
  <si>
    <t>comment</t>
  </si>
  <si>
    <t>length px</t>
  </si>
  <si>
    <t>diam px</t>
  </si>
  <si>
    <t>MOUSE 4</t>
  </si>
  <si>
    <t>/media/2Photon/Nicola/Gcamp6syn/mouse#4/140721/</t>
  </si>
  <si>
    <t>duration</t>
  </si>
  <si>
    <t>length</t>
  </si>
  <si>
    <t>diam</t>
  </si>
  <si>
    <t>speed</t>
  </si>
  <si>
    <t>length  μm</t>
  </si>
  <si>
    <t>diam  μm</t>
  </si>
  <si>
    <t>speed  μm/s</t>
  </si>
  <si>
    <t>diam_px</t>
  </si>
  <si>
    <t>diam_prof</t>
  </si>
  <si>
    <t>pixelsize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</si>
</sst>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3E678E2-D847-452A-8519-916ED0E70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B288-1E26-4263-A87E-8B6DDBF9622F}">
  <dimension ref="A1:Q12"/>
  <sheetViews>
    <sheetView tabSelected="1" workbookViewId="0">
      <selection activeCell="K7" sqref="K7"/>
    </sheetView>
  </sheetViews>
  <sheetFormatPr defaultRowHeight="15" x14ac:dyDescent="0.25"/>
  <sheetData>
    <row r="1" spans="1:17" x14ac:dyDescent="0.25">
      <c r="A1" t="s">
        <v>7</v>
      </c>
      <c r="B1" t="s">
        <v>0</v>
      </c>
      <c r="C1" t="s">
        <v>1</v>
      </c>
      <c r="D1" t="s">
        <v>9</v>
      </c>
      <c r="F1" t="s">
        <v>10</v>
      </c>
      <c r="G1" t="s">
        <v>11</v>
      </c>
      <c r="H1" t="s">
        <v>12</v>
      </c>
      <c r="I1" t="s">
        <v>16</v>
      </c>
      <c r="J1" t="s">
        <v>17</v>
      </c>
      <c r="K1" t="s">
        <v>3</v>
      </c>
      <c r="L1" t="s">
        <v>4</v>
      </c>
      <c r="M1" t="s">
        <v>18</v>
      </c>
      <c r="P1" t="s">
        <v>5</v>
      </c>
      <c r="Q1" t="s">
        <v>6</v>
      </c>
    </row>
    <row r="2" spans="1:17" ht="15.75" x14ac:dyDescent="0.25">
      <c r="A2" t="s">
        <v>8</v>
      </c>
      <c r="B2">
        <v>88</v>
      </c>
      <c r="C2">
        <v>457</v>
      </c>
      <c r="D2">
        <f t="shared" ref="D2:D12" si="0">(C2-B2)/15</f>
        <v>24.6</v>
      </c>
      <c r="F2">
        <f>(P2*1.579)</f>
        <v>82.581699999999998</v>
      </c>
      <c r="G2">
        <f>(Q2*1.579)</f>
        <v>188.76944999999998</v>
      </c>
      <c r="H2">
        <f t="shared" ref="H2:H12" si="1">F2/D2</f>
        <v>3.3569796747967477</v>
      </c>
      <c r="I2" s="1">
        <v>177</v>
      </c>
      <c r="J2">
        <f>I2*M$2</f>
        <v>279.483</v>
      </c>
      <c r="L2" t="s">
        <v>2</v>
      </c>
      <c r="M2">
        <v>1.579</v>
      </c>
      <c r="P2">
        <v>52.3</v>
      </c>
      <c r="Q2">
        <v>119.55</v>
      </c>
    </row>
    <row r="3" spans="1:17" ht="15.75" x14ac:dyDescent="0.25">
      <c r="B3">
        <v>379</v>
      </c>
      <c r="C3">
        <v>791</v>
      </c>
      <c r="D3">
        <f t="shared" si="0"/>
        <v>27.466666666666665</v>
      </c>
      <c r="F3">
        <f>(P3*1.579)</f>
        <v>95.640029999999996</v>
      </c>
      <c r="G3">
        <f>(Q3*1.579)</f>
        <v>107.2141</v>
      </c>
      <c r="H3">
        <f t="shared" si="1"/>
        <v>3.482039927184466</v>
      </c>
      <c r="I3" s="1">
        <v>201</v>
      </c>
      <c r="J3">
        <f t="shared" ref="J3:J12" si="2">I3*M$2</f>
        <v>317.37900000000002</v>
      </c>
      <c r="L3" t="s">
        <v>13</v>
      </c>
      <c r="P3">
        <v>60.57</v>
      </c>
      <c r="Q3">
        <v>67.900000000000006</v>
      </c>
    </row>
    <row r="4" spans="1:17" ht="15.75" x14ac:dyDescent="0.25">
      <c r="B4">
        <v>764</v>
      </c>
      <c r="C4">
        <v>1121</v>
      </c>
      <c r="D4">
        <f t="shared" si="0"/>
        <v>23.8</v>
      </c>
      <c r="F4">
        <f>(P4*1.579)</f>
        <v>85.581800000000001</v>
      </c>
      <c r="G4">
        <f>(Q4*1.579)</f>
        <v>93.318899999999999</v>
      </c>
      <c r="H4">
        <f t="shared" si="1"/>
        <v>3.5958739495798318</v>
      </c>
      <c r="I4" s="1">
        <v>201</v>
      </c>
      <c r="J4">
        <f t="shared" si="2"/>
        <v>317.37900000000002</v>
      </c>
      <c r="L4" t="s">
        <v>14</v>
      </c>
      <c r="P4">
        <v>54.2</v>
      </c>
      <c r="Q4">
        <v>59.1</v>
      </c>
    </row>
    <row r="5" spans="1:17" ht="15.75" x14ac:dyDescent="0.25">
      <c r="B5">
        <v>2224</v>
      </c>
      <c r="C5">
        <v>2692</v>
      </c>
      <c r="D5">
        <f t="shared" si="0"/>
        <v>31.2</v>
      </c>
      <c r="F5">
        <f>(P5*1.579)</f>
        <v>195.54336000000001</v>
      </c>
      <c r="G5">
        <f>(Q5*1.579)</f>
        <v>137.73617000000002</v>
      </c>
      <c r="H5">
        <f t="shared" si="1"/>
        <v>6.2674153846153846</v>
      </c>
      <c r="I5" s="1">
        <v>192</v>
      </c>
      <c r="J5">
        <f t="shared" si="2"/>
        <v>303.16800000000001</v>
      </c>
      <c r="L5" t="s">
        <v>15</v>
      </c>
      <c r="P5">
        <v>123.84</v>
      </c>
      <c r="Q5">
        <v>87.23</v>
      </c>
    </row>
    <row r="6" spans="1:17" ht="15.75" x14ac:dyDescent="0.25">
      <c r="B6">
        <v>2554</v>
      </c>
      <c r="C6">
        <v>2897</v>
      </c>
      <c r="D6">
        <f t="shared" si="0"/>
        <v>22.866666666666667</v>
      </c>
      <c r="F6">
        <f>(P6*1.579)</f>
        <v>147.76282</v>
      </c>
      <c r="G6">
        <f>(Q6*1.579)</f>
        <v>176.39008999999999</v>
      </c>
      <c r="H6">
        <f t="shared" si="1"/>
        <v>6.4619309037900878</v>
      </c>
      <c r="I6" s="1">
        <v>151</v>
      </c>
      <c r="J6">
        <f t="shared" si="2"/>
        <v>238.429</v>
      </c>
      <c r="P6">
        <v>93.58</v>
      </c>
      <c r="Q6">
        <v>111.71</v>
      </c>
    </row>
    <row r="7" spans="1:17" ht="15.75" x14ac:dyDescent="0.25">
      <c r="B7">
        <v>3049</v>
      </c>
      <c r="C7">
        <v>3655</v>
      </c>
      <c r="D7">
        <f t="shared" si="0"/>
        <v>40.4</v>
      </c>
      <c r="F7">
        <f>(P7*1.579)</f>
        <v>101.24548</v>
      </c>
      <c r="G7">
        <f>(Q7*1.579)</f>
        <v>103.45607999999999</v>
      </c>
      <c r="H7">
        <f t="shared" si="1"/>
        <v>2.5060762376237626</v>
      </c>
      <c r="I7" s="1">
        <v>188</v>
      </c>
      <c r="J7">
        <f t="shared" si="2"/>
        <v>296.85199999999998</v>
      </c>
      <c r="P7">
        <v>64.12</v>
      </c>
      <c r="Q7">
        <v>65.52</v>
      </c>
    </row>
    <row r="8" spans="1:17" ht="15.75" x14ac:dyDescent="0.25">
      <c r="B8">
        <v>3477</v>
      </c>
      <c r="C8">
        <v>3988</v>
      </c>
      <c r="D8">
        <f t="shared" si="0"/>
        <v>34.06666666666667</v>
      </c>
      <c r="F8">
        <f>(P8*1.579)</f>
        <v>169.52143999999998</v>
      </c>
      <c r="G8">
        <f>(Q8*1.579)</f>
        <v>109.75629000000001</v>
      </c>
      <c r="H8">
        <f t="shared" si="1"/>
        <v>4.9761675146771029</v>
      </c>
      <c r="I8" s="1">
        <v>201</v>
      </c>
      <c r="J8">
        <f t="shared" si="2"/>
        <v>317.37900000000002</v>
      </c>
      <c r="P8">
        <v>107.36</v>
      </c>
      <c r="Q8">
        <v>69.510000000000005</v>
      </c>
    </row>
    <row r="9" spans="1:17" ht="15.75" x14ac:dyDescent="0.25">
      <c r="B9">
        <v>4822</v>
      </c>
      <c r="C9">
        <v>5256</v>
      </c>
      <c r="D9">
        <f t="shared" si="0"/>
        <v>28.933333333333334</v>
      </c>
      <c r="F9">
        <f>(P9*1.579)</f>
        <v>269.59845999999999</v>
      </c>
      <c r="G9">
        <f>(Q9*1.579)</f>
        <v>162.30540999999999</v>
      </c>
      <c r="H9">
        <f t="shared" si="1"/>
        <v>9.3179191244239625</v>
      </c>
      <c r="I9" s="1">
        <v>181</v>
      </c>
      <c r="J9">
        <f t="shared" si="2"/>
        <v>285.79899999999998</v>
      </c>
      <c r="P9">
        <v>170.74</v>
      </c>
      <c r="Q9">
        <v>102.79</v>
      </c>
    </row>
    <row r="10" spans="1:17" ht="15.75" x14ac:dyDescent="0.25">
      <c r="B10">
        <v>5752</v>
      </c>
      <c r="C10">
        <v>6293</v>
      </c>
      <c r="D10">
        <f t="shared" si="0"/>
        <v>36.06666666666667</v>
      </c>
      <c r="F10">
        <f>(P10*1.579)</f>
        <v>294.59402999999998</v>
      </c>
      <c r="G10">
        <f>(Q10*1.579)</f>
        <v>143.83111</v>
      </c>
      <c r="H10">
        <f t="shared" si="1"/>
        <v>8.168041497227355</v>
      </c>
      <c r="I10" s="1">
        <v>181</v>
      </c>
      <c r="J10">
        <f t="shared" si="2"/>
        <v>285.79899999999998</v>
      </c>
      <c r="P10">
        <v>186.57</v>
      </c>
      <c r="Q10">
        <v>91.09</v>
      </c>
    </row>
    <row r="11" spans="1:17" ht="15.75" x14ac:dyDescent="0.25">
      <c r="B11">
        <v>6325</v>
      </c>
      <c r="C11">
        <v>6764</v>
      </c>
      <c r="D11">
        <f t="shared" si="0"/>
        <v>29.266666666666666</v>
      </c>
      <c r="F11">
        <f>(P11*1.579)</f>
        <v>301.81005999999996</v>
      </c>
      <c r="G11">
        <f>(Q11*1.579)</f>
        <v>186.6378</v>
      </c>
      <c r="H11">
        <f t="shared" si="1"/>
        <v>10.312416628701593</v>
      </c>
      <c r="I11" s="1">
        <v>201</v>
      </c>
      <c r="J11">
        <f t="shared" si="2"/>
        <v>317.37900000000002</v>
      </c>
      <c r="P11">
        <v>191.14</v>
      </c>
      <c r="Q11">
        <v>118.2</v>
      </c>
    </row>
    <row r="12" spans="1:17" ht="15.75" x14ac:dyDescent="0.25">
      <c r="B12">
        <v>9142</v>
      </c>
      <c r="C12">
        <v>9699</v>
      </c>
      <c r="D12">
        <f t="shared" si="0"/>
        <v>37.133333333333333</v>
      </c>
      <c r="F12">
        <f>(P12*1.579)</f>
        <v>369.77021999999999</v>
      </c>
      <c r="G12">
        <f>(Q12*1.579)</f>
        <v>143.59425999999999</v>
      </c>
      <c r="H12">
        <f t="shared" si="1"/>
        <v>9.9579053859964102</v>
      </c>
      <c r="I12" s="1">
        <v>183</v>
      </c>
      <c r="J12">
        <f t="shared" si="2"/>
        <v>288.95699999999999</v>
      </c>
      <c r="K12">
        <f>COUNT(H2:H12)/10</f>
        <v>1.1000000000000001</v>
      </c>
      <c r="P12">
        <v>234.18</v>
      </c>
      <c r="Q12">
        <v>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Kelly</dc:creator>
  <cp:lastModifiedBy>Tony Kelly</cp:lastModifiedBy>
  <dcterms:created xsi:type="dcterms:W3CDTF">2022-12-08T09:20:18Z</dcterms:created>
  <dcterms:modified xsi:type="dcterms:W3CDTF">2023-04-29T03:36:02Z</dcterms:modified>
</cp:coreProperties>
</file>