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aberdeen-challenge\"/>
    </mc:Choice>
  </mc:AlternateContent>
  <xr:revisionPtr revIDLastSave="0" documentId="13_ncr:1_{F2FDF2B5-0E85-475D-A35B-1B118BAFD6D5}" xr6:coauthVersionLast="46" xr6:coauthVersionMax="46" xr10:uidLastSave="{00000000-0000-0000-0000-000000000000}"/>
  <bookViews>
    <workbookView xWindow="-103" yWindow="-103" windowWidth="33120" windowHeight="18120" xr2:uid="{9F93E9BE-2FF5-41A2-9FA1-CDB8EF5D6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 a="1"/>
  <c r="B3" i="1" a="1"/>
  <c r="B74" i="1" l="1"/>
  <c r="B3" i="1"/>
  <c r="C39" i="1" a="1"/>
  <c r="C56" i="1" a="1"/>
  <c r="C19" i="1" a="1"/>
  <c r="B9" i="1" a="1"/>
  <c r="C39" i="1" l="1"/>
  <c r="C56" i="1"/>
  <c r="C19" i="1"/>
  <c r="B9" i="1"/>
  <c r="C40" i="1" a="1"/>
  <c r="C57" i="1" a="1"/>
  <c r="B21" i="1" a="1"/>
  <c r="C40" i="1" l="1"/>
  <c r="C57" i="1"/>
  <c r="B21" i="1"/>
  <c r="C41" i="1" a="1"/>
  <c r="B60" i="1" a="1"/>
  <c r="C41" i="1" l="1"/>
  <c r="B60" i="1"/>
  <c r="B44" i="1" a="1"/>
  <c r="B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<sst xmlns="http://schemas.openxmlformats.org/spreadsheetml/2006/main" count="34" uniqueCount="28">
  <si>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Top 10 by race wins</t>
  </si>
  <si>
    <t>Columns</t>
  </si>
  <si>
    <t>Columns to sort by</t>
  </si>
  <si>
    <t>Rows to display</t>
  </si>
  <si>
    <t>Sorted Dataframe</t>
  </si>
  <si>
    <t>Load the Data</t>
  </si>
  <si>
    <t>Expression to evaluate</t>
  </si>
  <si>
    <t>Filter</t>
  </si>
  <si>
    <t>Lowest Ratio of Race Entries to Points where Points &gt; 0</t>
  </si>
  <si>
    <t>Points &gt; 0</t>
  </si>
  <si>
    <t>RE_Points_Ratio = Race_Entries / Points</t>
  </si>
  <si>
    <t>Race_Wins</t>
  </si>
  <si>
    <t>Top 5 Nationalities by mean Race_Wins</t>
  </si>
  <si>
    <t>Group By</t>
  </si>
  <si>
    <t>Nationality</t>
  </si>
  <si>
    <t>Aggregation Function</t>
  </si>
  <si>
    <t>mean</t>
  </si>
  <si>
    <t>Aggregated DataFrame</t>
  </si>
  <si>
    <t>Sorted DataFrame</t>
  </si>
  <si>
    <t>Rows To Display</t>
  </si>
  <si>
    <t>Filtered DataFrame</t>
  </si>
  <si>
    <t>Evaluated DataFrame</t>
  </si>
  <si>
    <t>TIP: Check the data looks good by showing the first 3 rows</t>
  </si>
  <si>
    <t>Chart Kind</t>
  </si>
  <si>
    <t>bar</t>
  </si>
  <si>
    <t>Column</t>
  </si>
  <si>
    <t>Index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</si>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</sst>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7D5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1" fillId="0" borderId="0" xfId="0" applyFont="1"/>
    <xf numFmtId="0" fontId="4" fillId="5" borderId="0" xfId="0" applyFont="1" applyFill="1"/>
    <xf numFmtId="0" fontId="2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653142</xdr:colOff>
      <xdr:row>74</xdr:row>
      <xdr:rowOff>0</xdr:rowOff>
    </xdr:from>
    <xdr:to>
      <xdr:col>7</xdr:col>
      <xdr:colOff>288470</xdr:colOff>
      <xdr:row>105</xdr:row>
      <xdr:rowOff>136071</xdr:rowOff>
    </xdr:to>
    <xdr:pic>
      <xdr:nvPicPr>
        <xdr:cNvPr id="19" name="_PYPLOT_B74">
          <a:extLst>
            <a:ext uri="{FF2B5EF4-FFF2-40B4-BE49-F238E27FC236}">
              <a16:creationId xmlns:a16="http://schemas.microsoft.com/office/drawing/2014/main" id="{3A91AE6C-C906-4A08-B7C8-01E8B4F1E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142" y="13694229"/>
          <a:ext cx="10586357" cy="5872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B01E-5CB2-4539-AEFE-85E731809E6F}">
  <dimension ref="B2:M74"/>
  <sheetViews>
    <sheetView tabSelected="1" workbookViewId="0"/>
  </sheetViews>
  <sheetFormatPr defaultRowHeight="14.6" x14ac:dyDescent="0.4"/>
  <cols>
    <col min="2" max="2" width="49.61328125" bestFit="1" customWidth="1"/>
    <col min="3" max="3" width="33.921875" bestFit="1" customWidth="1"/>
    <col min="4" max="4" width="19.921875" bestFit="1" customWidth="1"/>
    <col min="5" max="5" width="20.3046875" bestFit="1" customWidth="1"/>
    <col min="6" max="6" width="11.3828125" bestFit="1" customWidth="1"/>
    <col min="7" max="7" width="10.3828125" bestFit="1" customWidth="1"/>
    <col min="8" max="8" width="12.765625" bestFit="1" customWidth="1"/>
    <col min="9" max="9" width="9.765625" bestFit="1" customWidth="1"/>
    <col min="10" max="10" width="7.921875" bestFit="1" customWidth="1"/>
    <col min="11" max="11" width="10.84375" bestFit="1" customWidth="1"/>
    <col min="12" max="12" width="5.921875" bestFit="1" customWidth="1"/>
    <col min="13" max="13" width="14.3046875" bestFit="1" customWidth="1"/>
  </cols>
  <sheetData>
    <row r="2" spans="2:12" x14ac:dyDescent="0.4">
      <c r="B2" s="8" t="s">
        <v>5</v>
      </c>
      <c r="C2" s="8"/>
    </row>
    <row r="3" spans="2:12" x14ac:dyDescent="0.4">
      <c r="B3" s="4" t="str" cm="1">
        <f t="array" ref="B3">_xll.load_f1_stats()</f>
        <v>DataFrame@133</v>
      </c>
    </row>
    <row r="5" spans="2:12" x14ac:dyDescent="0.4">
      <c r="B5" s="7" t="s">
        <v>22</v>
      </c>
    </row>
    <row r="7" spans="2:12" x14ac:dyDescent="0.4">
      <c r="B7" s="5" t="s">
        <v>3</v>
      </c>
      <c r="C7" s="6">
        <v>3</v>
      </c>
    </row>
    <row r="9" spans="2:12" x14ac:dyDescent="0.4">
      <c r="B9" s="1" t="str" cm="1">
        <f t="array" ref="B9:L12">_xll.df_head(B3,C7)</f>
        <v>Driver_Name</v>
      </c>
      <c r="C9" s="1" t="str">
        <v>Nationality</v>
      </c>
      <c r="D9" s="1" t="str">
        <v>Seasons_Competed</v>
      </c>
      <c r="E9" s="1" t="str">
        <v>Drivers_Championships</v>
      </c>
      <c r="F9" s="1" t="str">
        <v>Race_Entries</v>
      </c>
      <c r="G9" s="1" t="str">
        <v>Race_Starts</v>
      </c>
      <c r="H9" s="1" t="str">
        <v>Pole_Positions</v>
      </c>
      <c r="I9" s="1" t="str">
        <v>Race_Wins</v>
      </c>
      <c r="J9" s="1" t="str">
        <v>Podiums</v>
      </c>
      <c r="K9" s="1" t="str">
        <v>Fastest_laps</v>
      </c>
      <c r="L9" s="1" t="str">
        <v>Points</v>
      </c>
    </row>
    <row r="10" spans="2:12" x14ac:dyDescent="0.4">
      <c r="B10" s="2" t="str">
        <v>Carlo Abate</v>
      </c>
      <c r="C10" s="2" t="str">
        <v>Italy</v>
      </c>
      <c r="D10" s="2" t="str">
        <v>1962–1963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2:12" x14ac:dyDescent="0.4">
      <c r="B11" s="3" t="str">
        <v>George Abecassis</v>
      </c>
      <c r="C11" s="3" t="str">
        <v>United Kingdom</v>
      </c>
      <c r="D11" s="3" t="str">
        <v>1951–1952</v>
      </c>
      <c r="E11" s="3">
        <v>0</v>
      </c>
      <c r="F11" s="3">
        <v>2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2:12" x14ac:dyDescent="0.4">
      <c r="B12" s="2" t="str">
        <v>Kenny Acheson</v>
      </c>
      <c r="C12" s="2" t="str">
        <v>United Kingdom</v>
      </c>
      <c r="D12" s="2" t="str">
        <v>1983, 1985</v>
      </c>
      <c r="E12" s="2">
        <v>0</v>
      </c>
      <c r="F12" s="2">
        <v>10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5" spans="2:12" x14ac:dyDescent="0.4">
      <c r="B15" s="8" t="s">
        <v>0</v>
      </c>
      <c r="C15" s="8"/>
    </row>
    <row r="17" spans="2:12" x14ac:dyDescent="0.4">
      <c r="B17" s="5" t="s">
        <v>2</v>
      </c>
      <c r="C17" s="6" t="s">
        <v>11</v>
      </c>
    </row>
    <row r="18" spans="2:12" x14ac:dyDescent="0.4">
      <c r="B18" s="5" t="s">
        <v>3</v>
      </c>
      <c r="C18" s="6">
        <v>10</v>
      </c>
    </row>
    <row r="19" spans="2:12" x14ac:dyDescent="0.4">
      <c r="B19" s="9" t="s">
        <v>4</v>
      </c>
      <c r="C19" s="10" t="str" cm="1">
        <f t="array" ref="C19">_xll.df_sort_values(B3,C17,FALSE)</f>
        <v>DataFrame@136</v>
      </c>
    </row>
    <row r="21" spans="2:12" x14ac:dyDescent="0.4">
      <c r="B21" s="1" t="str" cm="1">
        <f t="array" ref="B21:L31">_xll.df_head(C19,C18)</f>
        <v>Driver_Name</v>
      </c>
      <c r="C21" s="1" t="str">
        <v>Nationality</v>
      </c>
      <c r="D21" s="1" t="str">
        <v>Seasons_Competed</v>
      </c>
      <c r="E21" s="1" t="str">
        <v>Drivers_Championships</v>
      </c>
      <c r="F21" s="1" t="str">
        <v>Race_Entries</v>
      </c>
      <c r="G21" s="1" t="str">
        <v>Race_Starts</v>
      </c>
      <c r="H21" s="1" t="str">
        <v>Pole_Positions</v>
      </c>
      <c r="I21" s="1" t="str">
        <v>Race_Wins</v>
      </c>
      <c r="J21" s="1" t="str">
        <v>Podiums</v>
      </c>
      <c r="K21" s="1" t="str">
        <v>Fastest_laps</v>
      </c>
      <c r="L21" s="1" t="str">
        <v>Points</v>
      </c>
    </row>
    <row r="22" spans="2:12" x14ac:dyDescent="0.4">
      <c r="B22" s="2" t="str">
        <v>Lewis Hamilton</v>
      </c>
      <c r="C22" s="2" t="str">
        <v>United Kingdom</v>
      </c>
      <c r="D22" s="2" t="str">
        <v>2007–2021</v>
      </c>
      <c r="E22" s="2">
        <v>7</v>
      </c>
      <c r="F22" s="2">
        <v>267</v>
      </c>
      <c r="G22" s="2">
        <v>267</v>
      </c>
      <c r="H22" s="2">
        <v>98</v>
      </c>
      <c r="I22" s="2">
        <v>96</v>
      </c>
      <c r="J22" s="2">
        <v>166</v>
      </c>
      <c r="K22" s="2">
        <v>53</v>
      </c>
      <c r="L22" s="2">
        <v>3803</v>
      </c>
    </row>
    <row r="23" spans="2:12" x14ac:dyDescent="0.4">
      <c r="B23" s="3" t="str">
        <v>Michael Schumacher</v>
      </c>
      <c r="C23" s="3" t="str">
        <v>Germany</v>
      </c>
      <c r="D23" s="3" t="str">
        <v>1991–2006, 2010–2012</v>
      </c>
      <c r="E23" s="3">
        <v>7</v>
      </c>
      <c r="F23" s="3">
        <v>308</v>
      </c>
      <c r="G23" s="3">
        <v>306</v>
      </c>
      <c r="H23" s="3">
        <v>68</v>
      </c>
      <c r="I23" s="3">
        <v>91</v>
      </c>
      <c r="J23" s="3">
        <v>155</v>
      </c>
      <c r="K23" s="3">
        <v>77</v>
      </c>
      <c r="L23" s="3">
        <v>1566</v>
      </c>
    </row>
    <row r="24" spans="2:12" x14ac:dyDescent="0.4">
      <c r="B24" s="2" t="str">
        <v>Sebastian Vettel</v>
      </c>
      <c r="C24" s="2" t="str">
        <v>Germany</v>
      </c>
      <c r="D24" s="2" t="str">
        <v>2007–2021</v>
      </c>
      <c r="E24" s="2">
        <v>4</v>
      </c>
      <c r="F24" s="2">
        <v>259</v>
      </c>
      <c r="G24" s="2">
        <v>258</v>
      </c>
      <c r="H24" s="2">
        <v>57</v>
      </c>
      <c r="I24" s="2">
        <v>53</v>
      </c>
      <c r="J24" s="2">
        <v>121</v>
      </c>
      <c r="K24" s="2">
        <v>38</v>
      </c>
      <c r="L24" s="2">
        <v>3018</v>
      </c>
    </row>
    <row r="25" spans="2:12" x14ac:dyDescent="0.4">
      <c r="B25" s="3" t="str">
        <v>Alain Prost</v>
      </c>
      <c r="C25" s="3" t="str">
        <v>France</v>
      </c>
      <c r="D25" s="3" t="str">
        <v>1980–1991, 1993</v>
      </c>
      <c r="E25" s="3">
        <v>4</v>
      </c>
      <c r="F25" s="3">
        <v>202</v>
      </c>
      <c r="G25" s="3">
        <v>199</v>
      </c>
      <c r="H25" s="3">
        <v>33</v>
      </c>
      <c r="I25" s="3">
        <v>51</v>
      </c>
      <c r="J25" s="3">
        <v>106</v>
      </c>
      <c r="K25" s="3">
        <v>41</v>
      </c>
      <c r="L25" s="3">
        <v>768.5</v>
      </c>
    </row>
    <row r="26" spans="2:12" x14ac:dyDescent="0.4">
      <c r="B26" s="2" t="str">
        <v>Ayrton Senna</v>
      </c>
      <c r="C26" s="2" t="str">
        <v>Brazil</v>
      </c>
      <c r="D26" s="2" t="str">
        <v>1984–1994</v>
      </c>
      <c r="E26" s="2">
        <v>3</v>
      </c>
      <c r="F26" s="2">
        <v>162</v>
      </c>
      <c r="G26" s="2">
        <v>161</v>
      </c>
      <c r="H26" s="2">
        <v>65</v>
      </c>
      <c r="I26" s="2">
        <v>41</v>
      </c>
      <c r="J26" s="2">
        <v>80</v>
      </c>
      <c r="K26" s="2">
        <v>19</v>
      </c>
      <c r="L26" s="2">
        <v>610</v>
      </c>
    </row>
    <row r="27" spans="2:12" x14ac:dyDescent="0.4">
      <c r="B27" s="3" t="str">
        <v>Fernando Alonso</v>
      </c>
      <c r="C27" s="3" t="str">
        <v>Spain</v>
      </c>
      <c r="D27" s="3" t="str">
        <v>2001, 2003–2018, 2021</v>
      </c>
      <c r="E27" s="3">
        <v>2</v>
      </c>
      <c r="F27" s="3">
        <v>315</v>
      </c>
      <c r="G27" s="3">
        <v>312</v>
      </c>
      <c r="H27" s="3">
        <v>22</v>
      </c>
      <c r="I27" s="3">
        <v>32</v>
      </c>
      <c r="J27" s="3">
        <v>97</v>
      </c>
      <c r="K27" s="3">
        <v>23</v>
      </c>
      <c r="L27" s="3">
        <v>1899</v>
      </c>
    </row>
    <row r="28" spans="2:12" x14ac:dyDescent="0.4">
      <c r="B28" s="2" t="str">
        <v>Nigel Mansell</v>
      </c>
      <c r="C28" s="2" t="str">
        <v>United Kingdom</v>
      </c>
      <c r="D28" s="2" t="str">
        <v>1980–1992, 1994–1995</v>
      </c>
      <c r="E28" s="2">
        <v>1</v>
      </c>
      <c r="F28" s="2">
        <v>191</v>
      </c>
      <c r="G28" s="2">
        <v>187</v>
      </c>
      <c r="H28" s="2">
        <v>32</v>
      </c>
      <c r="I28" s="2">
        <v>31</v>
      </c>
      <c r="J28" s="2">
        <v>59</v>
      </c>
      <c r="K28" s="2">
        <v>30</v>
      </c>
      <c r="L28" s="2">
        <v>480</v>
      </c>
    </row>
    <row r="29" spans="2:12" x14ac:dyDescent="0.4">
      <c r="B29" s="3" t="str">
        <v>Jackie Stewart</v>
      </c>
      <c r="C29" s="3" t="str">
        <v>United Kingdom</v>
      </c>
      <c r="D29" s="3" t="str">
        <v>1965–1973</v>
      </c>
      <c r="E29" s="3">
        <v>3</v>
      </c>
      <c r="F29" s="3">
        <v>100</v>
      </c>
      <c r="G29" s="3">
        <v>99</v>
      </c>
      <c r="H29" s="3">
        <v>17</v>
      </c>
      <c r="I29" s="3">
        <v>27</v>
      </c>
      <c r="J29" s="3">
        <v>43</v>
      </c>
      <c r="K29" s="3">
        <v>15</v>
      </c>
      <c r="L29" s="3">
        <v>359</v>
      </c>
    </row>
    <row r="30" spans="2:12" x14ac:dyDescent="0.4">
      <c r="B30" s="2" t="str">
        <v>Jim Clark</v>
      </c>
      <c r="C30" s="2" t="str">
        <v>United Kingdom</v>
      </c>
      <c r="D30" s="2" t="str">
        <v>1960–1968</v>
      </c>
      <c r="E30" s="2">
        <v>2</v>
      </c>
      <c r="F30" s="2">
        <v>73</v>
      </c>
      <c r="G30" s="2">
        <v>72</v>
      </c>
      <c r="H30" s="2">
        <v>33</v>
      </c>
      <c r="I30" s="2">
        <v>25</v>
      </c>
      <c r="J30" s="2">
        <v>32</v>
      </c>
      <c r="K30" s="2">
        <v>28</v>
      </c>
      <c r="L30" s="2">
        <v>255</v>
      </c>
    </row>
    <row r="31" spans="2:12" x14ac:dyDescent="0.4">
      <c r="B31" s="3" t="str">
        <v>Niki Lauda</v>
      </c>
      <c r="C31" s="3" t="str">
        <v>Austria</v>
      </c>
      <c r="D31" s="3" t="str">
        <v>1971–1979, 1982–1985</v>
      </c>
      <c r="E31" s="3">
        <v>3</v>
      </c>
      <c r="F31" s="3">
        <v>177</v>
      </c>
      <c r="G31" s="3">
        <v>171</v>
      </c>
      <c r="H31" s="3">
        <v>24</v>
      </c>
      <c r="I31" s="3">
        <v>25</v>
      </c>
      <c r="J31" s="3">
        <v>54</v>
      </c>
      <c r="K31" s="3">
        <v>24</v>
      </c>
      <c r="L31" s="3">
        <v>420.5</v>
      </c>
    </row>
    <row r="34" spans="2:13" x14ac:dyDescent="0.4">
      <c r="B34" s="8" t="s">
        <v>8</v>
      </c>
      <c r="C34" s="8"/>
    </row>
    <row r="36" spans="2:13" x14ac:dyDescent="0.4">
      <c r="B36" s="5" t="s">
        <v>7</v>
      </c>
      <c r="C36" s="6" t="s">
        <v>9</v>
      </c>
    </row>
    <row r="37" spans="2:13" x14ac:dyDescent="0.4">
      <c r="B37" s="5" t="s">
        <v>6</v>
      </c>
      <c r="C37" s="6" t="s">
        <v>10</v>
      </c>
    </row>
    <row r="38" spans="2:13" x14ac:dyDescent="0.4">
      <c r="B38" s="5" t="s">
        <v>3</v>
      </c>
      <c r="C38" s="6">
        <v>3</v>
      </c>
    </row>
    <row r="39" spans="2:13" x14ac:dyDescent="0.4">
      <c r="B39" s="9" t="s">
        <v>20</v>
      </c>
      <c r="C39" s="10" t="str" cm="1">
        <f t="array" ref="C39">_xll.df_filter(B3,C36)</f>
        <v>DataFrame@134</v>
      </c>
    </row>
    <row r="40" spans="2:13" x14ac:dyDescent="0.4">
      <c r="B40" s="9" t="s">
        <v>21</v>
      </c>
      <c r="C40" s="10" t="str" cm="1">
        <f t="array" ref="C40">_xll.df_eval(C39,C37)</f>
        <v>DataFrame@137</v>
      </c>
    </row>
    <row r="41" spans="2:13" x14ac:dyDescent="0.4">
      <c r="B41" s="9" t="s">
        <v>18</v>
      </c>
      <c r="C41" s="10" t="str" cm="1">
        <f t="array" ref="C41">_xll.df_sort_values(C40,"RE_Points_Ratio",TRUE)</f>
        <v>DataFrame@139</v>
      </c>
    </row>
    <row r="44" spans="2:13" x14ac:dyDescent="0.4">
      <c r="B44" s="1" t="str" cm="1">
        <f t="array" ref="B44:M47">_xll.df_head(C41,C38)</f>
        <v>Driver_Name</v>
      </c>
      <c r="C44" s="1" t="str">
        <v>Nationality</v>
      </c>
      <c r="D44" s="1" t="str">
        <v>Seasons_Competed</v>
      </c>
      <c r="E44" s="1" t="str">
        <v>Drivers_Championships</v>
      </c>
      <c r="F44" s="1" t="str">
        <v>Race_Entries</v>
      </c>
      <c r="G44" s="1" t="str">
        <v>Race_Starts</v>
      </c>
      <c r="H44" s="1" t="str">
        <v>Pole_Positions</v>
      </c>
      <c r="I44" s="1" t="str">
        <v>Race_Wins</v>
      </c>
      <c r="J44" s="1" t="str">
        <v>Podiums</v>
      </c>
      <c r="K44" s="1" t="str">
        <v>Fastest_laps</v>
      </c>
      <c r="L44" s="1" t="str">
        <v>Points</v>
      </c>
      <c r="M44" s="1" t="str">
        <v>RE_Points_Ratio</v>
      </c>
    </row>
    <row r="45" spans="2:13" x14ac:dyDescent="0.4">
      <c r="B45" s="2" t="str">
        <v>Lewis Hamilton</v>
      </c>
      <c r="C45" s="2" t="str">
        <v>United Kingdom</v>
      </c>
      <c r="D45" s="2" t="str">
        <v>2007–2021</v>
      </c>
      <c r="E45" s="2">
        <v>7</v>
      </c>
      <c r="F45" s="2">
        <v>267</v>
      </c>
      <c r="G45" s="2">
        <v>267</v>
      </c>
      <c r="H45" s="2">
        <v>98</v>
      </c>
      <c r="I45" s="2">
        <v>96</v>
      </c>
      <c r="J45" s="2">
        <v>166</v>
      </c>
      <c r="K45" s="2">
        <v>53</v>
      </c>
      <c r="L45" s="2">
        <v>3803</v>
      </c>
      <c r="M45" s="2">
        <v>7.0207730738890348E-2</v>
      </c>
    </row>
    <row r="46" spans="2:13" x14ac:dyDescent="0.4">
      <c r="B46" s="3" t="str">
        <v>Sebastian Vettel</v>
      </c>
      <c r="C46" s="3" t="str">
        <v>Germany</v>
      </c>
      <c r="D46" s="3" t="str">
        <v>2007–2021</v>
      </c>
      <c r="E46" s="3">
        <v>4</v>
      </c>
      <c r="F46" s="3">
        <v>259</v>
      </c>
      <c r="G46" s="3">
        <v>258</v>
      </c>
      <c r="H46" s="3">
        <v>57</v>
      </c>
      <c r="I46" s="3">
        <v>53</v>
      </c>
      <c r="J46" s="3">
        <v>121</v>
      </c>
      <c r="K46" s="3">
        <v>38</v>
      </c>
      <c r="L46" s="3">
        <v>3018</v>
      </c>
      <c r="M46" s="3">
        <v>8.5818422796554009E-2</v>
      </c>
    </row>
    <row r="47" spans="2:13" x14ac:dyDescent="0.4">
      <c r="B47" s="2" t="str">
        <v>Max Verstappen</v>
      </c>
      <c r="C47" s="2" t="str">
        <v>Netherlands</v>
      </c>
      <c r="D47" s="2" t="str">
        <v>2015–2021</v>
      </c>
      <c r="E47" s="2">
        <v>0</v>
      </c>
      <c r="F47" s="2">
        <v>120</v>
      </c>
      <c r="G47" s="2">
        <v>120</v>
      </c>
      <c r="H47" s="2">
        <v>4</v>
      </c>
      <c r="I47" s="2">
        <v>10</v>
      </c>
      <c r="J47" s="2">
        <v>43</v>
      </c>
      <c r="K47" s="2">
        <v>10</v>
      </c>
      <c r="L47" s="2">
        <v>1180</v>
      </c>
      <c r="M47" s="2">
        <v>0.10169491525423729</v>
      </c>
    </row>
    <row r="50" spans="2:3" x14ac:dyDescent="0.4">
      <c r="B50" s="8" t="s">
        <v>12</v>
      </c>
      <c r="C50" s="8"/>
    </row>
    <row r="52" spans="2:3" x14ac:dyDescent="0.4">
      <c r="B52" s="5" t="s">
        <v>13</v>
      </c>
      <c r="C52" s="6" t="s">
        <v>14</v>
      </c>
    </row>
    <row r="53" spans="2:3" x14ac:dyDescent="0.4">
      <c r="B53" s="5" t="s">
        <v>1</v>
      </c>
      <c r="C53" s="6" t="s">
        <v>11</v>
      </c>
    </row>
    <row r="54" spans="2:3" x14ac:dyDescent="0.4">
      <c r="B54" s="5" t="s">
        <v>15</v>
      </c>
      <c r="C54" s="6" t="s">
        <v>16</v>
      </c>
    </row>
    <row r="55" spans="2:3" x14ac:dyDescent="0.4">
      <c r="B55" s="5" t="s">
        <v>19</v>
      </c>
      <c r="C55" s="6">
        <v>5</v>
      </c>
    </row>
    <row r="56" spans="2:3" x14ac:dyDescent="0.4">
      <c r="B56" s="9" t="s">
        <v>17</v>
      </c>
      <c r="C56" s="10" t="str" cm="1">
        <f t="array" ref="C56">_xll.df_groupby(B3,C52,C53,C54)</f>
        <v>DataFrame@135</v>
      </c>
    </row>
    <row r="57" spans="2:3" x14ac:dyDescent="0.4">
      <c r="B57" s="9" t="s">
        <v>18</v>
      </c>
      <c r="C57" s="10" t="str" cm="1">
        <f t="array" ref="C57">_xll.df_sort_values(C56,C53,FALSE)</f>
        <v>DataFrame@138</v>
      </c>
    </row>
    <row r="60" spans="2:3" x14ac:dyDescent="0.4">
      <c r="B60" s="1" t="str" cm="1">
        <f t="array" ref="B60:C65">_xll.df_head(C57,C55)</f>
        <v>Nationality</v>
      </c>
      <c r="C60" s="1" t="str">
        <v>Race_Wins</v>
      </c>
    </row>
    <row r="61" spans="2:3" x14ac:dyDescent="0.4">
      <c r="B61" s="2" t="str">
        <v>Germany</v>
      </c>
      <c r="C61" s="2">
        <v>12.571428571428571</v>
      </c>
    </row>
    <row r="62" spans="2:3" x14ac:dyDescent="0.4">
      <c r="B62" s="3" t="str">
        <v>Finland</v>
      </c>
      <c r="C62" s="3">
        <v>6.2222222222222223</v>
      </c>
    </row>
    <row r="63" spans="2:3" x14ac:dyDescent="0.4">
      <c r="B63" s="2" t="str">
        <v>Brazil</v>
      </c>
      <c r="C63" s="2">
        <v>3.15625</v>
      </c>
    </row>
    <row r="64" spans="2:3" x14ac:dyDescent="0.4">
      <c r="B64" s="3" t="str">
        <v>Austria</v>
      </c>
      <c r="C64" s="3">
        <v>2.5625</v>
      </c>
    </row>
    <row r="65" spans="2:3" x14ac:dyDescent="0.4">
      <c r="B65" s="2" t="str">
        <v>Australia</v>
      </c>
      <c r="C65" s="2">
        <v>2.4705882352941178</v>
      </c>
    </row>
    <row r="68" spans="2:3" x14ac:dyDescent="0.4">
      <c r="B68" s="8" t="s">
        <v>27</v>
      </c>
      <c r="C68" s="8"/>
    </row>
    <row r="70" spans="2:3" x14ac:dyDescent="0.4">
      <c r="B70" s="5" t="s">
        <v>23</v>
      </c>
      <c r="C70" s="6" t="s">
        <v>24</v>
      </c>
    </row>
    <row r="71" spans="2:3" x14ac:dyDescent="0.4">
      <c r="B71" s="5" t="s">
        <v>25</v>
      </c>
      <c r="C71" s="6" t="s">
        <v>11</v>
      </c>
    </row>
    <row r="72" spans="2:3" x14ac:dyDescent="0.4">
      <c r="B72" s="5" t="s">
        <v>26</v>
      </c>
      <c r="C72" s="6" t="s">
        <v>14</v>
      </c>
    </row>
    <row r="74" spans="2:3" x14ac:dyDescent="0.4">
      <c r="B74" s="10" t="str" cm="1">
        <f t="array" ref="B74">_xll.df_plot(C56,C70,C71,C72)</f>
        <v>[DONE]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5.1.0</x:addin_version>
  <x:metadata_version>1</x:metadata_version>
  <x:spill_ranges>
    <x:cell>
      <x:sheet>Sheet1</x:sheet>
      <x:address>B9:L12</x:address>
    </x:cell>
    <x:cell>
      <x:sheet>Sheet1</x:sheet>
      <x:address>B21:L31</x:address>
    </x:cell>
    <x:cell>
      <x:sheet>Sheet1</x:sheet>
      <x:address>B44:M47</x:address>
    </x:cell>
    <x:cell>
      <x:sheet>Sheet1</x:sheet>
      <x:address>B60:C65</x:address>
    </x:cell>
  </x:spill_ranges>
</x:metadata>
</file>

<file path=customXml/itemProps1.xml><?xml version="1.0" encoding="utf-8"?>
<ds:datastoreItem xmlns:ds="http://schemas.openxmlformats.org/officeDocument/2006/customXml" ds:itemID="{76A2D4CC-8D3F-49CF-81B2-D27657F4C170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2021-04-10T19:03:48Z</dcterms:created>
  <dcterms:modified xsi:type="dcterms:W3CDTF">2021-04-11T17:08:13Z</dcterms:modified>
</cp:coreProperties>
</file>