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GANTE\Documents\REPORTESDEPRODUCCIONENERO-DICIEMBRE\REPORTES DE PRODUCCION ENE-DIC - 2021\PRODUCCUIN M-1\FEBRERO M-1 2021\"/>
    </mc:Choice>
  </mc:AlternateContent>
  <xr:revisionPtr revIDLastSave="0" documentId="13_ncr:1_{CF6FFA45-88F8-48D1-9077-02521EF294F2}" xr6:coauthVersionLast="46" xr6:coauthVersionMax="46" xr10:uidLastSave="{00000000-0000-0000-0000-000000000000}"/>
  <bookViews>
    <workbookView xWindow="-120" yWindow="-120" windowWidth="29040" windowHeight="15840" activeTab="11" xr2:uid="{00000000-000D-0000-FFFF-FFFF00000000}"/>
  </bookViews>
  <sheets>
    <sheet name="01" sheetId="18" r:id="rId1"/>
    <sheet name="02" sheetId="114" r:id="rId2"/>
    <sheet name="03" sheetId="115" r:id="rId3"/>
    <sheet name="04" sheetId="116" r:id="rId4"/>
    <sheet name="05" sheetId="117" r:id="rId5"/>
    <sheet name="06" sheetId="111" r:id="rId6"/>
    <sheet name="07" sheetId="112" r:id="rId7"/>
    <sheet name="08" sheetId="113" r:id="rId8"/>
    <sheet name="09" sheetId="118" r:id="rId9"/>
    <sheet name="10" sheetId="119" r:id="rId10"/>
    <sheet name="11" sheetId="120" r:id="rId11"/>
    <sheet name="12" sheetId="121" r:id="rId12"/>
    <sheet name="13" sheetId="122" r:id="rId13"/>
    <sheet name="14" sheetId="123" r:id="rId14"/>
    <sheet name="15" sheetId="124" r:id="rId15"/>
    <sheet name="16" sheetId="125" r:id="rId16"/>
    <sheet name="17" sheetId="126" r:id="rId17"/>
    <sheet name="18" sheetId="127" r:id="rId18"/>
    <sheet name="19" sheetId="128" r:id="rId19"/>
    <sheet name="20" sheetId="129" r:id="rId20"/>
    <sheet name="21" sheetId="130" r:id="rId21"/>
    <sheet name="22" sheetId="131" r:id="rId22"/>
    <sheet name="23" sheetId="132" r:id="rId23"/>
    <sheet name="24" sheetId="133" r:id="rId24"/>
    <sheet name="25" sheetId="134" r:id="rId25"/>
    <sheet name="26" sheetId="135" r:id="rId26"/>
    <sheet name="27" sheetId="136" r:id="rId27"/>
    <sheet name="28" sheetId="137" r:id="rId28"/>
    <sheet name="29" sheetId="138" r:id="rId29"/>
    <sheet name="30" sheetId="139" r:id="rId30"/>
    <sheet name="31" sheetId="140" r:id="rId31"/>
    <sheet name="Hoja1" sheetId="110" r:id="rId32"/>
    <sheet name="Hoja2" sheetId="2" r:id="rId33"/>
  </sheets>
  <externalReferences>
    <externalReference r:id="rId34"/>
    <externalReference r:id="rId35"/>
  </externalReferences>
  <definedNames>
    <definedName name="_xlnm.Print_Area" localSheetId="0">'01'!$A$1:$V$45</definedName>
    <definedName name="_xlnm.Print_Area" localSheetId="1">'02'!$A$49:$V$95</definedName>
    <definedName name="_xlnm.Print_Area" localSheetId="2">'03'!$A$49:$V$95</definedName>
    <definedName name="_xlnm.Print_Area" localSheetId="3">'04'!$A$1:$V$45</definedName>
    <definedName name="_xlnm.Print_Area" localSheetId="4">'05'!$A$1:$V$45</definedName>
    <definedName name="_xlnm.Print_Area" localSheetId="5">'06'!$A$49:$V$95</definedName>
    <definedName name="_xlnm.Print_Area" localSheetId="6">'07'!$A$49:$V$95</definedName>
    <definedName name="_xlnm.Print_Area" localSheetId="7">'08'!$A$48:$V$96</definedName>
    <definedName name="_xlnm.Print_Area" localSheetId="8">'09'!$A$49:$V$95</definedName>
    <definedName name="_xlnm.Print_Area" localSheetId="9">'10'!$A$49:$V$95</definedName>
    <definedName name="_xlnm.Print_Area" localSheetId="10">'11'!$A$49:$V$95</definedName>
    <definedName name="_xlnm.Print_Area" localSheetId="11">'12'!$A$49:$V$95</definedName>
    <definedName name="_xlnm.Print_Area" localSheetId="12">'13'!$A$1:$U$45</definedName>
    <definedName name="_xlnm.Print_Area" localSheetId="13">'14'!$A$1:$U$45</definedName>
    <definedName name="_xlnm.Print_Area" localSheetId="14">'15'!$A$1:$U$45</definedName>
    <definedName name="_xlnm.Print_Area" localSheetId="15">'16'!$A$1:$U$45</definedName>
    <definedName name="_xlnm.Print_Area" localSheetId="16">'17'!$A$1:$U$45</definedName>
    <definedName name="_xlnm.Print_Area" localSheetId="17">'18'!$A$1:$U$45</definedName>
    <definedName name="_xlnm.Print_Area" localSheetId="18">'19'!$A$1:$U$45</definedName>
    <definedName name="_xlnm.Print_Area" localSheetId="19">'20'!$A$1:$U$45</definedName>
    <definedName name="_xlnm.Print_Area" localSheetId="20">'21'!$A$1:$U$45</definedName>
    <definedName name="_xlnm.Print_Area" localSheetId="21">'22'!$A$1:$U$45</definedName>
    <definedName name="_xlnm.Print_Area" localSheetId="22">'23'!$A$1:$U$45</definedName>
    <definedName name="_xlnm.Print_Area" localSheetId="23">'24'!$A$1:$U$45</definedName>
    <definedName name="_xlnm.Print_Area" localSheetId="24">'25'!$A$1:$U$45</definedName>
    <definedName name="_xlnm.Print_Area" localSheetId="25">'26'!$A$1:$U$45</definedName>
    <definedName name="_xlnm.Print_Area" localSheetId="26">'27'!$A$1:$U$45</definedName>
    <definedName name="_xlnm.Print_Area" localSheetId="27">'28'!$A$1:$U$45</definedName>
    <definedName name="_xlnm.Print_Area" localSheetId="28">'29'!$A$1:$U$45</definedName>
    <definedName name="_xlnm.Print_Area" localSheetId="29">'30'!$A$1:$U$45</definedName>
    <definedName name="_xlnm.Print_Area" localSheetId="30">'31'!$A$1:$U$45</definedName>
  </definedNames>
  <calcPr calcId="191029"/>
</workbook>
</file>

<file path=xl/calcChain.xml><?xml version="1.0" encoding="utf-8"?>
<calcChain xmlns="http://schemas.openxmlformats.org/spreadsheetml/2006/main">
  <c r="G42" i="113" l="1"/>
  <c r="G42" i="112" l="1"/>
  <c r="G42" i="111" l="1"/>
  <c r="G42" i="116" l="1"/>
  <c r="G42" i="115" l="1"/>
  <c r="G42" i="18" l="1"/>
  <c r="T57" i="18" l="1"/>
  <c r="T8" i="114"/>
  <c r="T8" i="115" s="1"/>
  <c r="T57" i="115" s="1"/>
  <c r="T8" i="116" l="1"/>
  <c r="T57" i="114"/>
  <c r="F40" i="140"/>
  <c r="M40" i="140"/>
  <c r="T40" i="140"/>
  <c r="T42" i="140" s="1"/>
  <c r="F86" i="140"/>
  <c r="D92" i="140" s="1"/>
  <c r="M86" i="140"/>
  <c r="T86" i="140"/>
  <c r="H92" i="140"/>
  <c r="F40" i="139"/>
  <c r="M40" i="139"/>
  <c r="T40" i="139"/>
  <c r="F86" i="139"/>
  <c r="D92" i="139" s="1"/>
  <c r="M86" i="139"/>
  <c r="T86" i="139"/>
  <c r="H92" i="139"/>
  <c r="F40" i="138"/>
  <c r="M40" i="138"/>
  <c r="T40" i="138"/>
  <c r="T42" i="138"/>
  <c r="F86" i="138"/>
  <c r="D92" i="138" s="1"/>
  <c r="M86" i="138"/>
  <c r="T86" i="138"/>
  <c r="H92" i="138"/>
  <c r="F40" i="137"/>
  <c r="M40" i="137"/>
  <c r="T40" i="137"/>
  <c r="T42" i="137" s="1"/>
  <c r="F86" i="137"/>
  <c r="M86" i="137"/>
  <c r="T86" i="137"/>
  <c r="H92" i="137"/>
  <c r="F40" i="136"/>
  <c r="M40" i="136"/>
  <c r="T40" i="136"/>
  <c r="T42" i="136" s="1"/>
  <c r="F86" i="136"/>
  <c r="M86" i="136"/>
  <c r="D92" i="136" s="1"/>
  <c r="T86" i="136"/>
  <c r="H92" i="136"/>
  <c r="F40" i="135"/>
  <c r="M40" i="135"/>
  <c r="T40" i="135"/>
  <c r="F86" i="135"/>
  <c r="M86" i="135"/>
  <c r="T86" i="135"/>
  <c r="H92" i="135"/>
  <c r="F40" i="134"/>
  <c r="M40" i="134"/>
  <c r="T42" i="134" s="1"/>
  <c r="T40" i="134"/>
  <c r="F86" i="134"/>
  <c r="D92" i="134" s="1"/>
  <c r="M86" i="134"/>
  <c r="T86" i="134"/>
  <c r="H92" i="134"/>
  <c r="F40" i="133"/>
  <c r="M40" i="133"/>
  <c r="T40" i="133"/>
  <c r="T42" i="133" s="1"/>
  <c r="F86" i="133"/>
  <c r="M86" i="133"/>
  <c r="T86" i="133"/>
  <c r="H92" i="133"/>
  <c r="F40" i="132"/>
  <c r="M40" i="132"/>
  <c r="T40" i="132"/>
  <c r="F86" i="132"/>
  <c r="M86" i="132"/>
  <c r="D92" i="132" s="1"/>
  <c r="T86" i="132"/>
  <c r="H92" i="132"/>
  <c r="F40" i="131"/>
  <c r="M40" i="131"/>
  <c r="T40" i="131"/>
  <c r="F86" i="131"/>
  <c r="M86" i="131"/>
  <c r="T86" i="131"/>
  <c r="H92" i="131"/>
  <c r="F40" i="130"/>
  <c r="M40" i="130"/>
  <c r="T42" i="130" s="1"/>
  <c r="T40" i="130"/>
  <c r="F86" i="130"/>
  <c r="M86" i="130"/>
  <c r="T86" i="130"/>
  <c r="H92" i="130"/>
  <c r="F40" i="129"/>
  <c r="M40" i="129"/>
  <c r="T40" i="129"/>
  <c r="F86" i="129"/>
  <c r="M86" i="129"/>
  <c r="T86" i="129"/>
  <c r="H92" i="129"/>
  <c r="F40" i="128"/>
  <c r="M40" i="128"/>
  <c r="T40" i="128"/>
  <c r="F86" i="128"/>
  <c r="M86" i="128"/>
  <c r="D92" i="128" s="1"/>
  <c r="T86" i="128"/>
  <c r="H92" i="128"/>
  <c r="F40" i="127"/>
  <c r="M40" i="127"/>
  <c r="T40" i="127"/>
  <c r="F86" i="127"/>
  <c r="M86" i="127"/>
  <c r="T86" i="127"/>
  <c r="H92" i="127"/>
  <c r="F40" i="126"/>
  <c r="M40" i="126"/>
  <c r="T42" i="126" s="1"/>
  <c r="T40" i="126"/>
  <c r="F86" i="126"/>
  <c r="D92" i="126" s="1"/>
  <c r="M86" i="126"/>
  <c r="T86" i="126"/>
  <c r="H92" i="126"/>
  <c r="F40" i="125"/>
  <c r="M40" i="125"/>
  <c r="T40" i="125"/>
  <c r="F86" i="125"/>
  <c r="D92" i="125" s="1"/>
  <c r="M86" i="125"/>
  <c r="T86" i="125"/>
  <c r="H92" i="125"/>
  <c r="F40" i="124"/>
  <c r="M40" i="124"/>
  <c r="T40" i="124"/>
  <c r="F86" i="124"/>
  <c r="D92" i="124"/>
  <c r="M86" i="124"/>
  <c r="T86" i="124"/>
  <c r="H92" i="124"/>
  <c r="F40" i="123"/>
  <c r="M40" i="123"/>
  <c r="T40" i="123"/>
  <c r="T42" i="123" s="1"/>
  <c r="F86" i="123"/>
  <c r="M86" i="123"/>
  <c r="T86" i="123"/>
  <c r="H92" i="123"/>
  <c r="F40" i="122"/>
  <c r="M40" i="122"/>
  <c r="T40" i="122"/>
  <c r="T42" i="122"/>
  <c r="F86" i="122"/>
  <c r="M86" i="122"/>
  <c r="T86" i="122"/>
  <c r="H92" i="122"/>
  <c r="F40" i="121"/>
  <c r="M40" i="121"/>
  <c r="T40" i="121"/>
  <c r="F86" i="121"/>
  <c r="M86" i="121"/>
  <c r="T86" i="121"/>
  <c r="H92" i="121"/>
  <c r="F40" i="120"/>
  <c r="M40" i="120"/>
  <c r="T40" i="120"/>
  <c r="F86" i="120"/>
  <c r="M86" i="120"/>
  <c r="T86" i="120"/>
  <c r="H92" i="120"/>
  <c r="F40" i="119"/>
  <c r="M40" i="119"/>
  <c r="T40" i="119"/>
  <c r="F86" i="119"/>
  <c r="M86" i="119"/>
  <c r="T86" i="119"/>
  <c r="H92" i="119"/>
  <c r="F40" i="118"/>
  <c r="M40" i="118"/>
  <c r="T40" i="118"/>
  <c r="F86" i="118"/>
  <c r="M86" i="118"/>
  <c r="T86" i="118"/>
  <c r="H92" i="118"/>
  <c r="F40" i="113"/>
  <c r="M40" i="113"/>
  <c r="T40" i="113"/>
  <c r="F86" i="113"/>
  <c r="M86" i="113"/>
  <c r="T86" i="113"/>
  <c r="H92" i="113"/>
  <c r="F40" i="112"/>
  <c r="M40" i="112"/>
  <c r="T40" i="112"/>
  <c r="F86" i="112"/>
  <c r="M86" i="112"/>
  <c r="T86" i="112"/>
  <c r="H92" i="112"/>
  <c r="F40" i="111"/>
  <c r="M40" i="111"/>
  <c r="T40" i="111"/>
  <c r="F86" i="111"/>
  <c r="M86" i="111"/>
  <c r="T86" i="111"/>
  <c r="H92" i="111"/>
  <c r="F40" i="117"/>
  <c r="M40" i="117"/>
  <c r="T40" i="117"/>
  <c r="F86" i="117"/>
  <c r="M86" i="117"/>
  <c r="T86" i="117"/>
  <c r="H92" i="117"/>
  <c r="F40" i="116"/>
  <c r="M40" i="116"/>
  <c r="T40" i="116"/>
  <c r="F86" i="116"/>
  <c r="M86" i="116"/>
  <c r="T86" i="116"/>
  <c r="H92" i="116"/>
  <c r="F40" i="115"/>
  <c r="M40" i="115"/>
  <c r="T40" i="115"/>
  <c r="F86" i="115"/>
  <c r="M86" i="115"/>
  <c r="T86" i="115"/>
  <c r="H92" i="115"/>
  <c r="F40" i="114"/>
  <c r="M40" i="114"/>
  <c r="T40" i="114"/>
  <c r="F86" i="114"/>
  <c r="M86" i="114"/>
  <c r="T86" i="114"/>
  <c r="H92" i="114"/>
  <c r="F40" i="18"/>
  <c r="M40" i="18"/>
  <c r="T40" i="18"/>
  <c r="F86" i="18"/>
  <c r="M86" i="18"/>
  <c r="T86" i="18"/>
  <c r="H92" i="18"/>
  <c r="D92" i="121" l="1"/>
  <c r="T42" i="121"/>
  <c r="T42" i="120"/>
  <c r="D92" i="120"/>
  <c r="T42" i="119"/>
  <c r="T42" i="118"/>
  <c r="G42" i="118" s="1"/>
  <c r="T42" i="113"/>
  <c r="D92" i="112"/>
  <c r="D92" i="117"/>
  <c r="T42" i="116"/>
  <c r="D92" i="115"/>
  <c r="T42" i="115"/>
  <c r="T42" i="18"/>
  <c r="D92" i="18"/>
  <c r="T42" i="127"/>
  <c r="T42" i="128"/>
  <c r="D92" i="122"/>
  <c r="D92" i="123"/>
  <c r="T42" i="125"/>
  <c r="T42" i="124"/>
  <c r="D92" i="135"/>
  <c r="D92" i="118"/>
  <c r="D92" i="137"/>
  <c r="X42" i="140"/>
  <c r="D92" i="133"/>
  <c r="D92" i="116"/>
  <c r="D92" i="111"/>
  <c r="D92" i="130"/>
  <c r="D92" i="131"/>
  <c r="T42" i="139"/>
  <c r="D92" i="114"/>
  <c r="Y42" i="140" s="1"/>
  <c r="T42" i="111"/>
  <c r="D92" i="129"/>
  <c r="T42" i="131"/>
  <c r="T42" i="132"/>
  <c r="D92" i="119"/>
  <c r="D92" i="113"/>
  <c r="T42" i="114"/>
  <c r="T42" i="117"/>
  <c r="T42" i="112"/>
  <c r="D92" i="127"/>
  <c r="T42" i="129"/>
  <c r="T42" i="135"/>
  <c r="T8" i="117"/>
  <c r="T57" i="116"/>
  <c r="G42" i="121" l="1"/>
  <c r="G42" i="120"/>
  <c r="G42" i="119"/>
  <c r="G42" i="117"/>
  <c r="G42" i="114"/>
  <c r="W42" i="140"/>
  <c r="T8" i="111"/>
  <c r="T57" i="117"/>
  <c r="W46" i="140" l="1"/>
  <c r="T57" i="111"/>
  <c r="T8" i="112"/>
  <c r="T57" i="112" l="1"/>
  <c r="T8" i="113"/>
  <c r="T8" i="118" l="1"/>
  <c r="T57" i="113"/>
  <c r="T8" i="119" l="1"/>
  <c r="T57" i="118"/>
  <c r="T57" i="119" l="1"/>
  <c r="T8" i="120"/>
  <c r="T57" i="120" l="1"/>
  <c r="T8" i="121"/>
  <c r="T8" i="122" l="1"/>
  <c r="T57" i="121"/>
  <c r="T8" i="123" l="1"/>
  <c r="T57" i="122"/>
  <c r="T57" i="123" l="1"/>
  <c r="T8" i="124"/>
  <c r="T57" i="124" l="1"/>
  <c r="T8" i="125"/>
  <c r="T8" i="126" l="1"/>
  <c r="T57" i="125"/>
  <c r="T8" i="127" l="1"/>
  <c r="T57" i="126"/>
  <c r="T57" i="127" l="1"/>
  <c r="T8" i="128"/>
  <c r="T57" i="128" l="1"/>
  <c r="T8" i="129"/>
  <c r="T8" i="130" l="1"/>
  <c r="T57" i="129"/>
  <c r="T8" i="131" l="1"/>
  <c r="T57" i="130"/>
  <c r="T57" i="131" l="1"/>
  <c r="T8" i="132"/>
  <c r="T57" i="132" l="1"/>
  <c r="T8" i="133"/>
  <c r="T8" i="134" l="1"/>
  <c r="T57" i="133"/>
  <c r="T8" i="135" l="1"/>
  <c r="T57" i="134"/>
  <c r="T57" i="135" l="1"/>
  <c r="T8" i="136"/>
  <c r="T57" i="136" l="1"/>
  <c r="T8" i="137"/>
  <c r="T8" i="138" l="1"/>
  <c r="T57" i="137"/>
  <c r="T8" i="139" l="1"/>
  <c r="T57" i="138"/>
  <c r="T57" i="139" l="1"/>
  <c r="T8" i="140"/>
  <c r="T57" i="1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FE0F0F98-BE41-4890-9CC1-6548D54BADD4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 cortes=680 kg en 8 cm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AD5200B1-C950-41D0-A500-FCF26F38418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1°T, liberado por ing.uss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1DBD9872-E14A-4F10-881D-039D77C5F82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850 en restos de corte 8 cm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G15" authorId="0" shapeId="0" xr:uid="{DACB0BF2-FBA8-406C-9FB7-3F05FEEB98D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MBC-ovalado</t>
        </r>
      </text>
    </comment>
    <comment ref="P84" authorId="0" shapeId="0" xr:uid="{4145859C-D315-401E-AC0A-41D52EAAF189}">
      <text>
        <r>
          <rPr>
            <b/>
            <sz val="9"/>
            <color indexed="81"/>
            <rFont val="Tahoma"/>
            <charset val="1"/>
          </rPr>
          <t>Emilio de Gante de Diego:</t>
        </r>
        <r>
          <rPr>
            <sz val="9"/>
            <color indexed="81"/>
            <rFont val="Tahoma"/>
            <charset val="1"/>
          </rPr>
          <t xml:space="preserve">
8 min. Enrollando+3R por bobinar+corazon de 28 min</t>
        </r>
      </text>
    </comment>
  </commentList>
</comments>
</file>

<file path=xl/sharedStrings.xml><?xml version="1.0" encoding="utf-8"?>
<sst xmlns="http://schemas.openxmlformats.org/spreadsheetml/2006/main" count="5038" uniqueCount="340">
  <si>
    <t>FECHA:</t>
  </si>
  <si>
    <t>Nº FOLIO:</t>
  </si>
  <si>
    <t xml:space="preserve">Tipo de </t>
  </si>
  <si>
    <t>Papel</t>
  </si>
  <si>
    <t xml:space="preserve">Numero de </t>
  </si>
  <si>
    <t>Rollo</t>
  </si>
  <si>
    <t xml:space="preserve">Peso del </t>
  </si>
  <si>
    <t>Ancho del</t>
  </si>
  <si>
    <t>P R I M E R    T U R N O</t>
  </si>
  <si>
    <t>S E G U N D O     T U R N O</t>
  </si>
  <si>
    <t>T E R C  E R    T U R N O</t>
  </si>
  <si>
    <r>
      <t>MAQUINA N</t>
    </r>
    <r>
      <rPr>
        <vertAlign val="subscript"/>
        <sz val="10"/>
        <rFont val="Times New Roman"/>
        <family val="1"/>
      </rPr>
      <t>º</t>
    </r>
    <r>
      <rPr>
        <sz val="10"/>
        <rFont val="Times New Roman"/>
        <family val="1"/>
      </rPr>
      <t>:</t>
    </r>
  </si>
  <si>
    <t xml:space="preserve">     TOTAL 2º. TURNO:</t>
  </si>
  <si>
    <t xml:space="preserve">     TOTAL 1º  TURNO:</t>
  </si>
  <si>
    <t xml:space="preserve">     TOTAL 3º  TURNO:</t>
  </si>
  <si>
    <t>PRODUCCION TOTAL:</t>
  </si>
  <si>
    <t>PRODUCCION</t>
  </si>
  <si>
    <t>TIEMPO</t>
  </si>
  <si>
    <t>(minutos)</t>
  </si>
  <si>
    <t>PERDIDO</t>
  </si>
  <si>
    <t>CONCEPTO</t>
  </si>
  <si>
    <t>SE CAMBIO ANCHO DE PAPEL A:</t>
  </si>
  <si>
    <t>SE CAMBIO TIPO DE PAPEL A:</t>
  </si>
  <si>
    <t>TIPO DE PAPEL:</t>
  </si>
  <si>
    <t>JEFE DE TURNO:</t>
  </si>
  <si>
    <t xml:space="preserve">SUMA DE TIEMPO PERDIDO: </t>
  </si>
  <si>
    <t>TIEMPO PERDIDO DEL DIA:</t>
  </si>
  <si>
    <t>MERMA:</t>
  </si>
  <si>
    <t>kg</t>
  </si>
  <si>
    <t>min</t>
  </si>
  <si>
    <t>Kg,</t>
  </si>
  <si>
    <t>JEFE DE PRODUCCION:</t>
  </si>
  <si>
    <t>Q, I, José Luis Vázquez Román.</t>
  </si>
  <si>
    <t>Página 1 de 2</t>
  </si>
  <si>
    <t>Página 2 de 2</t>
  </si>
  <si>
    <t>S E G U N D O T U R N O</t>
  </si>
  <si>
    <t>T E R C E R T U R N O</t>
  </si>
  <si>
    <t>Kg.</t>
  </si>
  <si>
    <t>MERMA TOTAL:</t>
  </si>
  <si>
    <t>S E G U N D O    T U R N O</t>
  </si>
  <si>
    <t>T E R C E R    T U R N O</t>
  </si>
  <si>
    <t>MERMA TOTAL KG.</t>
  </si>
  <si>
    <t>T.M. TOTAL MIN.</t>
  </si>
  <si>
    <t>PRODUCCIÓN MENSUAL KG.</t>
  </si>
  <si>
    <t>PRODUCCION TOTAL  DE   M-1 Y M-2   KG.</t>
  </si>
  <si>
    <t>Clave de tipo de papel</t>
  </si>
  <si>
    <t>Clave de cliente</t>
  </si>
  <si>
    <r>
      <t xml:space="preserve">Velocidad </t>
    </r>
    <r>
      <rPr>
        <b/>
        <vertAlign val="superscript"/>
        <sz val="10"/>
        <color indexed="63"/>
        <rFont val="Times New Roman"/>
        <family val="1"/>
      </rPr>
      <t>m</t>
    </r>
    <r>
      <rPr>
        <b/>
        <sz val="10"/>
        <color indexed="63"/>
        <rFont val="Times New Roman"/>
        <family val="1"/>
      </rPr>
      <t>/</t>
    </r>
    <r>
      <rPr>
        <b/>
        <vertAlign val="subscript"/>
        <sz val="10"/>
        <color indexed="63"/>
        <rFont val="Times New Roman"/>
        <family val="1"/>
      </rPr>
      <t>min</t>
    </r>
  </si>
  <si>
    <t>Minutos</t>
  </si>
  <si>
    <t>Rollo P. B.</t>
  </si>
  <si>
    <t>Papel E.</t>
  </si>
  <si>
    <t>F06 - PPD03</t>
  </si>
  <si>
    <t>01  DE  FEBRERO   2021</t>
  </si>
  <si>
    <t>05  DE  FEBRERO   2021</t>
  </si>
  <si>
    <t>04  DE  FEBRERO   2021</t>
  </si>
  <si>
    <t>03  DE  FEBRERO   2021</t>
  </si>
  <si>
    <t>02  DE  FEBRERO   2021</t>
  </si>
  <si>
    <t>PTLI 600012.700 E</t>
  </si>
  <si>
    <t>1P-600</t>
  </si>
  <si>
    <t>12.700x12</t>
  </si>
  <si>
    <t>1P-600-12.700x12.+9</t>
  </si>
  <si>
    <t>-</t>
  </si>
  <si>
    <t>JLS/RSC</t>
  </si>
  <si>
    <t>PAS/SYJL</t>
  </si>
  <si>
    <t>los tiro en prensado y tren de secadores.</t>
  </si>
  <si>
    <t xml:space="preserve">A las 13:10 se paro la maquina para realizar el cambio del </t>
  </si>
  <si>
    <t xml:space="preserve">rodamiento L.O. del rodillo volteador #2 y #3, para esto se </t>
  </si>
  <si>
    <t>encarrila maquina y se enrolla a las 14:15.</t>
  </si>
  <si>
    <t>A las 14:18, se tiene reventada por arrugar L.T. en el enrollador</t>
  </si>
  <si>
    <t>Reventada en 2°ss. Por variación de tiro</t>
  </si>
  <si>
    <t>De acuerdo al programa se realizo cambio de fabricación, para</t>
  </si>
  <si>
    <t>esto se realizaron ajustes en zona de formación y se ajustaron</t>
  </si>
  <si>
    <t>destensa fieltro inferior, personal mecánico entrega a las 13:55.</t>
  </si>
  <si>
    <t>Se tensa fieltro inferior, se suben los niveles información, se</t>
  </si>
  <si>
    <t>por dejar ahorcada la manguera de aire personal mecánico.</t>
  </si>
  <si>
    <t>1P530-53.00x2+13.600x3</t>
  </si>
  <si>
    <t>161.4-157.4 CM</t>
  </si>
  <si>
    <t>157.4 cm</t>
  </si>
  <si>
    <t>1P-530</t>
  </si>
  <si>
    <t>PTLI 530058.300 E</t>
  </si>
  <si>
    <t>9.000x18</t>
  </si>
  <si>
    <t>PTLI 600009.000 E</t>
  </si>
  <si>
    <t>13.600x11</t>
  </si>
  <si>
    <t>PTLI 530011.600 E</t>
  </si>
  <si>
    <t>1117(u)</t>
  </si>
  <si>
    <t>1132(u)</t>
  </si>
  <si>
    <t>1133(u)</t>
  </si>
  <si>
    <t>1136(u)</t>
  </si>
  <si>
    <t>1137(u)</t>
  </si>
  <si>
    <r>
      <t xml:space="preserve">40 </t>
    </r>
    <r>
      <rPr>
        <sz val="6"/>
        <rFont val="Times New Roman"/>
        <family val="1"/>
      </rPr>
      <t>V.P.</t>
    </r>
  </si>
  <si>
    <r>
      <t>40</t>
    </r>
    <r>
      <rPr>
        <sz val="6"/>
        <rFont val="Times New Roman"/>
        <family val="1"/>
      </rPr>
      <t xml:space="preserve"> DFE</t>
    </r>
  </si>
  <si>
    <r>
      <t xml:space="preserve">40 </t>
    </r>
    <r>
      <rPr>
        <sz val="6"/>
        <rFont val="Times New Roman"/>
        <family val="1"/>
      </rPr>
      <t>TCM</t>
    </r>
  </si>
  <si>
    <r>
      <t xml:space="preserve">42 </t>
    </r>
    <r>
      <rPr>
        <sz val="6"/>
        <rFont val="Times New Roman"/>
        <family val="1"/>
      </rPr>
      <t>B.RCT</t>
    </r>
  </si>
  <si>
    <r>
      <t>42</t>
    </r>
    <r>
      <rPr>
        <sz val="6"/>
        <rFont val="Times New Roman"/>
        <family val="1"/>
      </rPr>
      <t xml:space="preserve"> TCM</t>
    </r>
  </si>
  <si>
    <t>1P-530-53.00x2+13.600x3</t>
  </si>
  <si>
    <t>Por reventada en el enrollador</t>
  </si>
  <si>
    <t>1P-480-90+70 / 80+80</t>
  </si>
  <si>
    <t>157.4-160-160 CM</t>
  </si>
  <si>
    <t>1P-480-80+80 / 1P-430-70+90</t>
  </si>
  <si>
    <t>1P-350-80+80</t>
  </si>
  <si>
    <t>1P-480</t>
  </si>
  <si>
    <t>PTLI 480090.000 E</t>
  </si>
  <si>
    <t>PTLI 480070.000 E</t>
  </si>
  <si>
    <t>1P-430</t>
  </si>
  <si>
    <t>PTLI 430090.000 E</t>
  </si>
  <si>
    <t>PTLI 430070.000 E</t>
  </si>
  <si>
    <t>PTLI 480080.000 E</t>
  </si>
  <si>
    <t>1P-350</t>
  </si>
  <si>
    <t>PTLI 350080.000 E</t>
  </si>
  <si>
    <t>AMF/IGE</t>
  </si>
  <si>
    <t>1P-350-80+80 / 13.600x11+8</t>
  </si>
  <si>
    <t>160-157.6 cm</t>
  </si>
  <si>
    <t>1P-350-13.600x11+8</t>
  </si>
  <si>
    <t>PTLI 350013.600 E</t>
  </si>
  <si>
    <t>1224(u)</t>
  </si>
  <si>
    <t>1225(u)</t>
  </si>
  <si>
    <t>1226(u)</t>
  </si>
  <si>
    <t>1227(u)</t>
  </si>
  <si>
    <t>1263(u)</t>
  </si>
  <si>
    <r>
      <t>64</t>
    </r>
    <r>
      <rPr>
        <sz val="6"/>
        <rFont val="Times New Roman"/>
        <family val="1"/>
      </rPr>
      <t xml:space="preserve"> MBC</t>
    </r>
  </si>
  <si>
    <t>Merma por PFE-arruga y papel descalibrado</t>
  </si>
  <si>
    <t>157.6-158.7</t>
  </si>
  <si>
    <t>1P-350-13.600x11+8 / 13.700x11+8</t>
  </si>
  <si>
    <t>1P-350-13.700x11+8</t>
  </si>
  <si>
    <t>1P-320-64+64+8X4</t>
  </si>
  <si>
    <t>158.7-160 CM</t>
  </si>
  <si>
    <t>13.700x11</t>
  </si>
  <si>
    <t>PTLI 350013.700 E</t>
  </si>
  <si>
    <t>PTLI 320064.000 E</t>
  </si>
  <si>
    <t>1P-320</t>
  </si>
  <si>
    <r>
      <t xml:space="preserve">64 </t>
    </r>
    <r>
      <rPr>
        <sz val="6"/>
        <rFont val="Times New Roman"/>
        <family val="1"/>
      </rPr>
      <t>MBC</t>
    </r>
  </si>
  <si>
    <r>
      <t xml:space="preserve">64 </t>
    </r>
    <r>
      <rPr>
        <sz val="6"/>
        <rFont val="Times New Roman"/>
        <family val="1"/>
      </rPr>
      <t>B.RCT</t>
    </r>
  </si>
  <si>
    <r>
      <t xml:space="preserve">64 </t>
    </r>
    <r>
      <rPr>
        <b/>
        <sz val="6"/>
        <rFont val="Times New Roman"/>
        <family val="1"/>
      </rPr>
      <t>B.RCT</t>
    </r>
  </si>
  <si>
    <t>8.000X20</t>
  </si>
  <si>
    <t>PTLI 320008.000 E</t>
  </si>
  <si>
    <t>PTLI 350008.000 E</t>
  </si>
  <si>
    <t>1264(u)</t>
  </si>
  <si>
    <t>1265(u)</t>
  </si>
  <si>
    <t>1271(u)</t>
  </si>
  <si>
    <t>28  DE  FEBRERO   2021</t>
  </si>
  <si>
    <t>27  DE  FEBRERO   2021</t>
  </si>
  <si>
    <t>26  DE  FEBRERO   2021</t>
  </si>
  <si>
    <t>25  DE  FEBRERO   2021</t>
  </si>
  <si>
    <t>24  DE  FEBRERO   2021</t>
  </si>
  <si>
    <t>23  DE  FEBRERO   2021</t>
  </si>
  <si>
    <t>22  DE  FEBRERO   2021</t>
  </si>
  <si>
    <t>21  DE  FEBRERO   2021</t>
  </si>
  <si>
    <t>20  DE  FEBRERO   2021</t>
  </si>
  <si>
    <t>19  DE  FEBRERO   2021</t>
  </si>
  <si>
    <t>18  DE  FEBRERO   2021</t>
  </si>
  <si>
    <t>17  DE  FEBRERO   2021</t>
  </si>
  <si>
    <t>16  DE  FEBRERO   2021</t>
  </si>
  <si>
    <t>15  DE  FEBRERO   2021</t>
  </si>
  <si>
    <t>14  DE  FEBRERO   2021</t>
  </si>
  <si>
    <t>13  DE  FEBRERO   2021</t>
  </si>
  <si>
    <t>12  DE  FEBRERO   2021</t>
  </si>
  <si>
    <t>11  DE  FEBRERO   2021</t>
  </si>
  <si>
    <t>10  DE  FEBRERO   2021</t>
  </si>
  <si>
    <t>09  DE  FEBRERO   2021</t>
  </si>
  <si>
    <t>08  DE  FEBRERO   2021</t>
  </si>
  <si>
    <t>07  DE  FEBRERO   2021</t>
  </si>
  <si>
    <t>06  DE  FEBRERO   2021</t>
  </si>
  <si>
    <t>Reventada en calandria por ajuste de cortadores</t>
  </si>
  <si>
    <t>160.1-160 cm</t>
  </si>
  <si>
    <r>
      <t xml:space="preserve">64 </t>
    </r>
    <r>
      <rPr>
        <sz val="6"/>
        <rFont val="Times New Roman"/>
        <family val="1"/>
      </rPr>
      <t>B.RCT-MBC</t>
    </r>
  </si>
  <si>
    <r>
      <t xml:space="preserve">60 </t>
    </r>
    <r>
      <rPr>
        <sz val="6"/>
        <rFont val="Times New Roman"/>
        <family val="1"/>
      </rPr>
      <t>B.RCT</t>
    </r>
  </si>
  <si>
    <t>8.000X19</t>
  </si>
  <si>
    <t>1308(u)</t>
  </si>
  <si>
    <t>1309(u)</t>
  </si>
  <si>
    <t>1311(u)</t>
  </si>
  <si>
    <t>1312(u)</t>
  </si>
  <si>
    <t>1313(u)</t>
  </si>
  <si>
    <t>1314(u)</t>
  </si>
  <si>
    <t>1P-480-12.00X13</t>
  </si>
  <si>
    <t>160-156 CM</t>
  </si>
  <si>
    <t>1P-530-70+70+18.6</t>
  </si>
  <si>
    <t>156-158.6 CM</t>
  </si>
  <si>
    <t>12.000X13</t>
  </si>
  <si>
    <r>
      <t xml:space="preserve">45 </t>
    </r>
    <r>
      <rPr>
        <sz val="6"/>
        <rFont val="Times New Roman"/>
        <family val="1"/>
      </rPr>
      <t>B.RCT-MBC</t>
    </r>
  </si>
  <si>
    <r>
      <t>45</t>
    </r>
    <r>
      <rPr>
        <sz val="6"/>
        <rFont val="Times New Roman"/>
        <family val="1"/>
      </rPr>
      <t xml:space="preserve"> MBC</t>
    </r>
  </si>
  <si>
    <r>
      <t>45</t>
    </r>
    <r>
      <rPr>
        <sz val="6"/>
        <rFont val="Times New Roman"/>
        <family val="1"/>
      </rPr>
      <t xml:space="preserve"> MBC-V.Par</t>
    </r>
  </si>
  <si>
    <t>PTLI 480012.000 E</t>
  </si>
  <si>
    <t>PTLI 530070.000 E</t>
  </si>
  <si>
    <t>18.6000X7</t>
  </si>
  <si>
    <t>PTLI 530018.600 E</t>
  </si>
  <si>
    <r>
      <t xml:space="preserve">40 </t>
    </r>
    <r>
      <rPr>
        <sz val="6"/>
        <rFont val="Times New Roman"/>
        <family val="1"/>
      </rPr>
      <t>P.Q.</t>
    </r>
  </si>
  <si>
    <t>1368(u)</t>
  </si>
  <si>
    <t>1383(u)</t>
  </si>
  <si>
    <t>1P-600-11.300X14</t>
  </si>
  <si>
    <t>1P-530-12.700X12-9</t>
  </si>
  <si>
    <t>158.2-161.4</t>
  </si>
  <si>
    <t>161.4-158.2 CM</t>
  </si>
  <si>
    <t>12.700X12</t>
  </si>
  <si>
    <t>PTLI 530012.700 E</t>
  </si>
  <si>
    <t>12.700X6</t>
  </si>
  <si>
    <t>11.300X14</t>
  </si>
  <si>
    <t>PTLI 600011.300 E</t>
  </si>
  <si>
    <r>
      <t xml:space="preserve">35 </t>
    </r>
    <r>
      <rPr>
        <sz val="6"/>
        <rFont val="Times New Roman"/>
        <family val="1"/>
      </rPr>
      <t>P.Q.</t>
    </r>
  </si>
  <si>
    <r>
      <t>35</t>
    </r>
    <r>
      <rPr>
        <sz val="6"/>
        <rFont val="Times New Roman"/>
        <family val="1"/>
      </rPr>
      <t xml:space="preserve"> MBC</t>
    </r>
  </si>
  <si>
    <r>
      <t>35</t>
    </r>
    <r>
      <rPr>
        <sz val="6"/>
        <rFont val="Times New Roman"/>
        <family val="1"/>
      </rPr>
      <t xml:space="preserve"> B.RCT</t>
    </r>
  </si>
  <si>
    <t>1411(u)</t>
  </si>
  <si>
    <t>1P-600-12.700X12-9</t>
  </si>
  <si>
    <t>Lavado de fieltros de 7:25-8:33</t>
  </si>
  <si>
    <t>Reventada en 2°ss. Por basura</t>
  </si>
  <si>
    <t>Se corto corazón para evitar U</t>
  </si>
  <si>
    <t>161.4-160.9 cm</t>
  </si>
  <si>
    <t>1P-530-12.700X12-9 / 13.600x11+13.3</t>
  </si>
  <si>
    <t>1P-530-13.600x11+13.3</t>
  </si>
  <si>
    <t>1P-430-90+70</t>
  </si>
  <si>
    <t>160.9-160 cm</t>
  </si>
  <si>
    <t>8.000x15</t>
  </si>
  <si>
    <t>PTLI 600008.000 E</t>
  </si>
  <si>
    <t>PTLI 530009.000 E</t>
  </si>
  <si>
    <t>13.600x10</t>
  </si>
  <si>
    <t>PTLI 530013.600 E</t>
  </si>
  <si>
    <t>11.300x14</t>
  </si>
  <si>
    <t>PTLI 530011.300 E</t>
  </si>
  <si>
    <t>1430(u)</t>
  </si>
  <si>
    <r>
      <t xml:space="preserve">40 </t>
    </r>
    <r>
      <rPr>
        <sz val="6"/>
        <rFont val="Times New Roman"/>
        <family val="1"/>
      </rPr>
      <t>MBC</t>
    </r>
  </si>
  <si>
    <r>
      <t>40</t>
    </r>
    <r>
      <rPr>
        <sz val="6"/>
        <rFont val="Times New Roman"/>
        <family val="1"/>
      </rPr>
      <t xml:space="preserve"> B.RCT</t>
    </r>
  </si>
  <si>
    <r>
      <t>42</t>
    </r>
    <r>
      <rPr>
        <sz val="8"/>
        <rFont val="Times New Roman"/>
        <family val="1"/>
      </rPr>
      <t xml:space="preserve"> V.P.</t>
    </r>
  </si>
  <si>
    <r>
      <t xml:space="preserve">42 </t>
    </r>
    <r>
      <rPr>
        <b/>
        <sz val="8"/>
        <rFont val="Times New Roman"/>
        <family val="1"/>
      </rPr>
      <t>DFE</t>
    </r>
  </si>
  <si>
    <r>
      <t>42</t>
    </r>
    <r>
      <rPr>
        <sz val="8"/>
        <rFont val="Times New Roman"/>
        <family val="1"/>
      </rPr>
      <t xml:space="preserve"> B.RCT</t>
    </r>
  </si>
  <si>
    <t>Reventada por tronada</t>
  </si>
  <si>
    <t>Nota; por daño en perno de mesa estibadora se cambio de</t>
  </si>
  <si>
    <t>medida a corte 80+80</t>
  </si>
  <si>
    <t>1P-350-90+70 / 8.00X10+80</t>
  </si>
  <si>
    <t>PTLI 350090.000 E</t>
  </si>
  <si>
    <t>PTLI 350070.000 E</t>
  </si>
  <si>
    <t>1471(u)</t>
  </si>
  <si>
    <t>1472(u)</t>
  </si>
  <si>
    <t>1493(u)</t>
  </si>
  <si>
    <t>1494(u)</t>
  </si>
  <si>
    <t>1497(u)</t>
  </si>
  <si>
    <t>1498(u)</t>
  </si>
  <si>
    <t>1499(u)</t>
  </si>
  <si>
    <t>1500(u)</t>
  </si>
  <si>
    <r>
      <t>60</t>
    </r>
    <r>
      <rPr>
        <sz val="8"/>
        <rFont val="Times New Roman"/>
        <family val="1"/>
      </rPr>
      <t xml:space="preserve"> B.RCT</t>
    </r>
  </si>
  <si>
    <t>8.000x20</t>
  </si>
  <si>
    <t>8.000x19</t>
  </si>
  <si>
    <t>1518(u)</t>
  </si>
  <si>
    <t>1521(u)</t>
  </si>
  <si>
    <t>1536(u)</t>
  </si>
  <si>
    <t>1538(u)</t>
  </si>
  <si>
    <t>1539(u)</t>
  </si>
  <si>
    <t>1542(2u)</t>
  </si>
  <si>
    <t>1543(2u)</t>
  </si>
  <si>
    <t>1544(u)</t>
  </si>
  <si>
    <t>1545(u)</t>
  </si>
  <si>
    <t>1P-350-8.00X10+80</t>
  </si>
  <si>
    <t>160 CM</t>
  </si>
  <si>
    <t xml:space="preserve">Reventada por cambio de pasillo a la salida de prensa </t>
  </si>
  <si>
    <t>principal</t>
  </si>
  <si>
    <t xml:space="preserve">Reventada por basura a la salida de prensa </t>
  </si>
  <si>
    <t>Reventadas en el enrollador por fallas en brazos primarios</t>
  </si>
  <si>
    <t>Se paro pasta por falla en calandria "desgaste en cuña de</t>
  </si>
  <si>
    <t>Merma por reventadas al estarse parando la calandria</t>
  </si>
  <si>
    <t>Por arranque de maquina</t>
  </si>
  <si>
    <t>Reventadas en cambio de mandril</t>
  </si>
  <si>
    <t>Merma por exceso de tronadas</t>
  </si>
  <si>
    <t>"fugas en conexiones racor"</t>
  </si>
  <si>
    <t>cople", se cambio potenciómetro, mecánico entrega 20:58</t>
  </si>
  <si>
    <t>Se encarriló maquina y se enrolla 23:10</t>
  </si>
  <si>
    <t>Por frenarse la calandria</t>
  </si>
  <si>
    <r>
      <t>62</t>
    </r>
    <r>
      <rPr>
        <sz val="8"/>
        <rFont val="Times New Roman"/>
        <family val="1"/>
      </rPr>
      <t xml:space="preserve"> MBC</t>
    </r>
  </si>
  <si>
    <r>
      <t>62</t>
    </r>
    <r>
      <rPr>
        <sz val="8"/>
        <rFont val="Times New Roman"/>
        <family val="1"/>
      </rPr>
      <t xml:space="preserve"> MBC</t>
    </r>
    <r>
      <rPr>
        <sz val="11"/>
        <rFont val="Times New Roman"/>
        <family val="1"/>
      </rPr>
      <t>Ab</t>
    </r>
  </si>
  <si>
    <r>
      <t>62</t>
    </r>
    <r>
      <rPr>
        <b/>
        <sz val="8"/>
        <rFont val="Times New Roman"/>
        <family val="1"/>
      </rPr>
      <t xml:space="preserve"> MBC</t>
    </r>
  </si>
  <si>
    <t>Reventada por frenarse la calandria</t>
  </si>
  <si>
    <t>Corte a merma al reventar en bobinadora</t>
  </si>
  <si>
    <t>* cambio de rodamiento del extractor L,T.</t>
  </si>
  <si>
    <t>* cambio de rodamiento L.O. en 2° prensa primaria</t>
  </si>
  <si>
    <t>Paro de maquina a las 15:05 por Mantto. Correctivo:</t>
  </si>
  <si>
    <t>* lubricación a tren de secadores</t>
  </si>
  <si>
    <t>* cambio de rodillo ahulado</t>
  </si>
  <si>
    <t>A las 16:41 se encarrila maquina y se enrolla a las 17:02</t>
  </si>
  <si>
    <t>Merma por traslape de cortes</t>
  </si>
  <si>
    <t>Merma en corte por MBC</t>
  </si>
  <si>
    <t>Merma por intento de bobinar</t>
  </si>
  <si>
    <t>1P-350-80+80  / 13.400x12</t>
  </si>
  <si>
    <t>160-160.8 cm</t>
  </si>
  <si>
    <t>13.400x11</t>
  </si>
  <si>
    <t>13.400x12</t>
  </si>
  <si>
    <t>PTLI 350013.400 E</t>
  </si>
  <si>
    <t>1556(u)</t>
  </si>
  <si>
    <t>1557(u)</t>
  </si>
  <si>
    <t>1562(2u)</t>
  </si>
  <si>
    <t>1563(2u)</t>
  </si>
  <si>
    <t>1579(u)</t>
  </si>
  <si>
    <t>1580(u)</t>
  </si>
  <si>
    <t>1581(u)</t>
  </si>
  <si>
    <t>1586(u)</t>
  </si>
  <si>
    <t>1587(u)</t>
  </si>
  <si>
    <r>
      <t>62</t>
    </r>
    <r>
      <rPr>
        <sz val="6"/>
        <rFont val="Times New Roman"/>
        <family val="1"/>
      </rPr>
      <t xml:space="preserve"> MBC-OV</t>
    </r>
  </si>
  <si>
    <r>
      <t xml:space="preserve">62 </t>
    </r>
    <r>
      <rPr>
        <sz val="8"/>
        <rFont val="Times New Roman"/>
        <family val="1"/>
      </rPr>
      <t>MBC</t>
    </r>
  </si>
  <si>
    <r>
      <t xml:space="preserve">62 </t>
    </r>
    <r>
      <rPr>
        <sz val="6"/>
        <rFont val="Times New Roman"/>
        <family val="1"/>
      </rPr>
      <t>DFE-MBC</t>
    </r>
  </si>
  <si>
    <t>para bobinar por el rodillo de dureza.</t>
  </si>
  <si>
    <t>Reventada por aborregar L.O.</t>
  </si>
  <si>
    <t>A las 13:40 se paro maquina para lavado de fieltros.</t>
  </si>
  <si>
    <t>#3 L.O.</t>
  </si>
  <si>
    <t>Se recibe maquina parada por cambio de rodillo de dureza,</t>
  </si>
  <si>
    <t>se enrolla a las 16:27.</t>
  </si>
  <si>
    <t>Merma por VCE, reventadas e intento por bobinar</t>
  </si>
  <si>
    <t>Se tiene retraso al presentar falla el arrancador de la calandria</t>
  </si>
  <si>
    <t>se enrollo papel a las 21:39</t>
  </si>
  <si>
    <t>a las 22:11</t>
  </si>
  <si>
    <t>de dureza.</t>
  </si>
  <si>
    <t>Se corto guía por llenarse los mandriles al tener problemas</t>
  </si>
  <si>
    <t>Cortes a merma por MBC al tener patina miento el rodillo</t>
  </si>
  <si>
    <t>reparación en malla de formador #, se encarrila maquina y</t>
  </si>
  <si>
    <t>14:45 se inicia la reparación o costura en malla de formador</t>
  </si>
  <si>
    <t>A las 20:29 se presenta falla por variación de voltaje</t>
  </si>
  <si>
    <t>Merma por reventadas  o ocasionadas por rodillo de dureza</t>
  </si>
  <si>
    <t>A las 21:45 se paro maquina por no abastecer la bomba el</t>
  </si>
  <si>
    <t>llenado de la caja de distribución, al revirar la bomba se le</t>
  </si>
  <si>
    <t>encontró trapo y silicón, se encarrila maquina y se enrolla</t>
  </si>
  <si>
    <t>Se corta corazón por el paro de maquina.</t>
  </si>
  <si>
    <t>1P-350-80+80  / 13.400x12 / 114+46</t>
  </si>
  <si>
    <t>1P-350-114+46 / 13.400x12</t>
  </si>
  <si>
    <t>PTLI 350160.000 E</t>
  </si>
  <si>
    <t>PTLI 350114.000 E</t>
  </si>
  <si>
    <t>PTLI 350046.000 E</t>
  </si>
  <si>
    <r>
      <t>62</t>
    </r>
    <r>
      <rPr>
        <sz val="6"/>
        <rFont val="Times New Roman"/>
        <family val="1"/>
      </rPr>
      <t xml:space="preserve"> B.RCT</t>
    </r>
  </si>
  <si>
    <r>
      <t>62</t>
    </r>
    <r>
      <rPr>
        <sz val="6"/>
        <rFont val="Times New Roman"/>
        <family val="1"/>
      </rPr>
      <t xml:space="preserve"> B.RCT-MBC</t>
    </r>
  </si>
  <si>
    <r>
      <t>62</t>
    </r>
    <r>
      <rPr>
        <sz val="6"/>
        <rFont val="Times New Roman"/>
        <family val="1"/>
      </rPr>
      <t xml:space="preserve"> B.RCT-MBC-DFE</t>
    </r>
  </si>
  <si>
    <r>
      <t>62</t>
    </r>
    <r>
      <rPr>
        <sz val="6"/>
        <rFont val="Times New Roman"/>
        <family val="1"/>
      </rPr>
      <t xml:space="preserve"> B.RCT-DFE</t>
    </r>
  </si>
  <si>
    <r>
      <t>60</t>
    </r>
    <r>
      <rPr>
        <sz val="6"/>
        <rFont val="Times New Roman"/>
        <family val="1"/>
      </rPr>
      <t xml:space="preserve"> MBC</t>
    </r>
  </si>
  <si>
    <r>
      <t xml:space="preserve">60 </t>
    </r>
    <r>
      <rPr>
        <sz val="6"/>
        <rFont val="Times New Roman"/>
        <family val="1"/>
      </rPr>
      <t>B.RCT-MBC</t>
    </r>
  </si>
  <si>
    <t>1593(u)</t>
  </si>
  <si>
    <t>1594(u)</t>
  </si>
  <si>
    <t>1595(u)</t>
  </si>
  <si>
    <t>1596(u)</t>
  </si>
  <si>
    <t>1601(u)</t>
  </si>
  <si>
    <t>1602(u)</t>
  </si>
  <si>
    <t>1605(u)</t>
  </si>
  <si>
    <t>1607(u)</t>
  </si>
  <si>
    <t>1608(u)</t>
  </si>
  <si>
    <t>1609(2u)</t>
  </si>
  <si>
    <t>1606(u)inv</t>
  </si>
  <si>
    <t>1610(2u)inv</t>
  </si>
  <si>
    <t>PTLI 350046.000 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</si>
</sst>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0"/>
      <name val="Arial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Arial"/>
      <family val="2"/>
    </font>
    <font>
      <b/>
      <sz val="8"/>
      <color indexed="6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53"/>
      <name val="Times New Roman"/>
      <family val="1"/>
    </font>
    <font>
      <b/>
      <sz val="11"/>
      <color indexed="18"/>
      <name val="Times New Roman"/>
      <family val="1"/>
    </font>
    <font>
      <b/>
      <sz val="10"/>
      <color indexed="63"/>
      <name val="Times New Roman"/>
      <family val="1"/>
    </font>
    <font>
      <b/>
      <vertAlign val="superscript"/>
      <sz val="10"/>
      <color indexed="63"/>
      <name val="Times New Roman"/>
      <family val="1"/>
    </font>
    <font>
      <b/>
      <vertAlign val="subscript"/>
      <sz val="10"/>
      <color indexed="63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6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4" fillId="0" borderId="11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6" xfId="0" applyFont="1" applyBorder="1"/>
    <xf numFmtId="0" fontId="4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5" fillId="0" borderId="9" xfId="0" applyFont="1" applyBorder="1"/>
    <xf numFmtId="0" fontId="7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1" fillId="0" borderId="0" xfId="0" applyFont="1" applyBorder="1" applyAlignment="1"/>
    <xf numFmtId="0" fontId="5" fillId="0" borderId="19" xfId="0" applyFont="1" applyBorder="1"/>
    <xf numFmtId="164" fontId="5" fillId="0" borderId="5" xfId="0" applyNumberFormat="1" applyFont="1" applyBorder="1"/>
    <xf numFmtId="0" fontId="10" fillId="0" borderId="20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center"/>
    </xf>
    <xf numFmtId="0" fontId="10" fillId="0" borderId="22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center"/>
    </xf>
    <xf numFmtId="0" fontId="10" fillId="0" borderId="24" xfId="0" applyNumberFormat="1" applyFont="1" applyBorder="1" applyAlignment="1">
      <alignment horizontal="center"/>
    </xf>
    <xf numFmtId="0" fontId="10" fillId="0" borderId="25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center"/>
    </xf>
    <xf numFmtId="0" fontId="10" fillId="0" borderId="27" xfId="0" applyNumberFormat="1" applyFont="1" applyBorder="1" applyAlignment="1">
      <alignment horizontal="center"/>
    </xf>
    <xf numFmtId="0" fontId="10" fillId="0" borderId="28" xfId="0" applyNumberFormat="1" applyFont="1" applyBorder="1" applyAlignment="1">
      <alignment horizontal="center"/>
    </xf>
    <xf numFmtId="0" fontId="10" fillId="0" borderId="29" xfId="0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8" fillId="0" borderId="12" xfId="0" applyFont="1" applyBorder="1"/>
    <xf numFmtId="0" fontId="10" fillId="0" borderId="40" xfId="0" applyFont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33" xfId="0" applyFont="1" applyBorder="1"/>
    <xf numFmtId="0" fontId="1" fillId="0" borderId="34" xfId="0" applyFont="1" applyBorder="1"/>
    <xf numFmtId="0" fontId="5" fillId="2" borderId="41" xfId="0" applyFont="1" applyFill="1" applyBorder="1" applyAlignment="1">
      <alignment horizontal="center"/>
    </xf>
    <xf numFmtId="3" fontId="6" fillId="0" borderId="1" xfId="0" applyNumberFormat="1" applyFont="1" applyBorder="1"/>
    <xf numFmtId="3" fontId="6" fillId="0" borderId="0" xfId="0" applyNumberFormat="1" applyFont="1" applyBorder="1"/>
    <xf numFmtId="0" fontId="10" fillId="0" borderId="20" xfId="0" applyNumberFormat="1" applyFont="1" applyFill="1" applyBorder="1" applyAlignment="1">
      <alignment horizontal="center"/>
    </xf>
    <xf numFmtId="0" fontId="10" fillId="0" borderId="2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19" fillId="0" borderId="36" xfId="0" applyFont="1" applyFill="1" applyBorder="1" applyAlignment="1">
      <alignment horizontal="center"/>
    </xf>
    <xf numFmtId="0" fontId="6" fillId="0" borderId="39" xfId="0" applyFont="1" applyBorder="1" applyAlignment="1">
      <alignment horizontal="right"/>
    </xf>
    <xf numFmtId="164" fontId="10" fillId="0" borderId="21" xfId="0" applyNumberFormat="1" applyFont="1" applyBorder="1" applyAlignment="1">
      <alignment horizontal="center"/>
    </xf>
    <xf numFmtId="0" fontId="10" fillId="0" borderId="33" xfId="0" applyFont="1" applyFill="1" applyBorder="1"/>
    <xf numFmtId="0" fontId="10" fillId="0" borderId="2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center"/>
    </xf>
    <xf numFmtId="0" fontId="10" fillId="0" borderId="30" xfId="0" applyFont="1" applyFill="1" applyBorder="1"/>
    <xf numFmtId="0" fontId="10" fillId="0" borderId="31" xfId="0" applyFont="1" applyFill="1" applyBorder="1"/>
    <xf numFmtId="0" fontId="10" fillId="0" borderId="32" xfId="0" applyFont="1" applyFill="1" applyBorder="1"/>
    <xf numFmtId="0" fontId="10" fillId="0" borderId="39" xfId="0" applyFont="1" applyFill="1" applyBorder="1" applyAlignment="1">
      <alignment horizontal="center"/>
    </xf>
    <xf numFmtId="0" fontId="10" fillId="0" borderId="34" xfId="0" applyFont="1" applyFill="1" applyBorder="1"/>
    <xf numFmtId="0" fontId="10" fillId="0" borderId="35" xfId="0" applyFont="1" applyFill="1" applyBorder="1"/>
    <xf numFmtId="0" fontId="1" fillId="0" borderId="34" xfId="0" applyFont="1" applyFill="1" applyBorder="1"/>
    <xf numFmtId="0" fontId="9" fillId="0" borderId="0" xfId="0" applyFont="1"/>
    <xf numFmtId="0" fontId="1" fillId="0" borderId="0" xfId="0" applyFont="1" applyAlignment="1">
      <alignment horizontal="center"/>
    </xf>
    <xf numFmtId="0" fontId="19" fillId="0" borderId="36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19" xfId="0" applyBorder="1" applyAlignment="1"/>
    <xf numFmtId="0" fontId="9" fillId="0" borderId="4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wrapText="1"/>
    </xf>
    <xf numFmtId="0" fontId="16" fillId="0" borderId="4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5" fontId="10" fillId="0" borderId="4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4" fontId="6" fillId="2" borderId="49" xfId="0" applyNumberFormat="1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 vertical="center" wrapText="1"/>
    </xf>
    <xf numFmtId="0" fontId="12" fillId="0" borderId="52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0" xfId="0" applyNumberFormat="1" applyFont="1" applyFill="1" applyBorder="1" applyAlignment="1">
      <alignment horizontal="center"/>
    </xf>
    <xf numFmtId="0" fontId="10" fillId="3" borderId="21" xfId="0" applyNumberFormat="1" applyFont="1" applyFill="1" applyBorder="1" applyAlignment="1">
      <alignment horizontal="center"/>
    </xf>
    <xf numFmtId="0" fontId="10" fillId="3" borderId="23" xfId="0" applyNumberFormat="1" applyFont="1" applyFill="1" applyBorder="1" applyAlignment="1">
      <alignment horizontal="center"/>
    </xf>
    <xf numFmtId="164" fontId="10" fillId="3" borderId="21" xfId="0" applyNumberFormat="1" applyFont="1" applyFill="1" applyBorder="1" applyAlignment="1">
      <alignment horizontal="center"/>
    </xf>
    <xf numFmtId="0" fontId="10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0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C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1" name="Group 47">
          <a:extLst>
            <a:ext uri="{FF2B5EF4-FFF2-40B4-BE49-F238E27FC236}">
              <a16:creationId xmlns:a16="http://schemas.microsoft.com/office/drawing/2014/main" id="{00000000-0008-0000-0000-0000ED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F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04" name="Group 47">
          <a:extLst>
            <a:ext uri="{FF2B5EF4-FFF2-40B4-BE49-F238E27FC236}">
              <a16:creationId xmlns:a16="http://schemas.microsoft.com/office/drawing/2014/main" id="{00000000-0008-0000-0000-0000F078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1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2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7" name="Group 47">
          <a:extLst>
            <a:ext uri="{FF2B5EF4-FFF2-40B4-BE49-F238E27FC236}">
              <a16:creationId xmlns:a16="http://schemas.microsoft.com/office/drawing/2014/main" id="{00000000-0008-0000-0000-0000F3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4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5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0" name="Group 47">
          <a:extLst>
            <a:ext uri="{FF2B5EF4-FFF2-40B4-BE49-F238E27FC236}">
              <a16:creationId xmlns:a16="http://schemas.microsoft.com/office/drawing/2014/main" id="{00000000-0008-0000-0000-0000F678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7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8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3" name="Group 47">
          <a:extLst>
            <a:ext uri="{FF2B5EF4-FFF2-40B4-BE49-F238E27FC236}">
              <a16:creationId xmlns:a16="http://schemas.microsoft.com/office/drawing/2014/main" id="{00000000-0008-0000-0000-0000F9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A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6" name="Group 47">
          <a:extLst>
            <a:ext uri="{FF2B5EF4-FFF2-40B4-BE49-F238E27FC236}">
              <a16:creationId xmlns:a16="http://schemas.microsoft.com/office/drawing/2014/main" id="{00000000-0008-0000-0000-0000FC78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D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9" name="Group 47">
          <a:extLst>
            <a:ext uri="{FF2B5EF4-FFF2-40B4-BE49-F238E27FC236}">
              <a16:creationId xmlns:a16="http://schemas.microsoft.com/office/drawing/2014/main" id="{00000000-0008-0000-0000-0000FF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00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01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22" name="Group 47">
          <a:extLst>
            <a:ext uri="{FF2B5EF4-FFF2-40B4-BE49-F238E27FC236}">
              <a16:creationId xmlns:a16="http://schemas.microsoft.com/office/drawing/2014/main" id="{00000000-0008-0000-0000-00000279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2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15" name="Group 47">
          <a:extLst>
            <a:ext uri="{FF2B5EF4-FFF2-40B4-BE49-F238E27FC236}">
              <a16:creationId xmlns:a16="http://schemas.microsoft.com/office/drawing/2014/main" id="{00000000-0008-0000-0900-000023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5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18" name="Group 47">
          <a:extLst>
            <a:ext uri="{FF2B5EF4-FFF2-40B4-BE49-F238E27FC236}">
              <a16:creationId xmlns:a16="http://schemas.microsoft.com/office/drawing/2014/main" id="{00000000-0008-0000-0900-000026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8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1" name="Group 47">
          <a:extLst>
            <a:ext uri="{FF2B5EF4-FFF2-40B4-BE49-F238E27FC236}">
              <a16:creationId xmlns:a16="http://schemas.microsoft.com/office/drawing/2014/main" id="{00000000-0008-0000-0900-000029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A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B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24" name="Group 47">
          <a:extLst>
            <a:ext uri="{FF2B5EF4-FFF2-40B4-BE49-F238E27FC236}">
              <a16:creationId xmlns:a16="http://schemas.microsoft.com/office/drawing/2014/main" id="{00000000-0008-0000-0900-00002C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D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E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7" name="Group 47">
          <a:extLst>
            <a:ext uri="{FF2B5EF4-FFF2-40B4-BE49-F238E27FC236}">
              <a16:creationId xmlns:a16="http://schemas.microsoft.com/office/drawing/2014/main" id="{00000000-0008-0000-0900-00002F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0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0" name="Group 47">
          <a:extLst>
            <a:ext uri="{FF2B5EF4-FFF2-40B4-BE49-F238E27FC236}">
              <a16:creationId xmlns:a16="http://schemas.microsoft.com/office/drawing/2014/main" id="{00000000-0008-0000-0900-000032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3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33" name="Group 47">
          <a:extLst>
            <a:ext uri="{FF2B5EF4-FFF2-40B4-BE49-F238E27FC236}">
              <a16:creationId xmlns:a16="http://schemas.microsoft.com/office/drawing/2014/main" id="{00000000-0008-0000-0900-000035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6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6" name="Group 47">
          <a:extLst>
            <a:ext uri="{FF2B5EF4-FFF2-40B4-BE49-F238E27FC236}">
              <a16:creationId xmlns:a16="http://schemas.microsoft.com/office/drawing/2014/main" id="{00000000-0008-0000-0900-000038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2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39" name="Group 47">
          <a:extLst>
            <a:ext uri="{FF2B5EF4-FFF2-40B4-BE49-F238E27FC236}">
              <a16:creationId xmlns:a16="http://schemas.microsoft.com/office/drawing/2014/main" id="{00000000-0008-0000-0A00-000023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5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2" name="Group 47">
          <a:extLst>
            <a:ext uri="{FF2B5EF4-FFF2-40B4-BE49-F238E27FC236}">
              <a16:creationId xmlns:a16="http://schemas.microsoft.com/office/drawing/2014/main" id="{00000000-0008-0000-0A00-000026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8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45" name="Group 47">
          <a:extLst>
            <a:ext uri="{FF2B5EF4-FFF2-40B4-BE49-F238E27FC236}">
              <a16:creationId xmlns:a16="http://schemas.microsoft.com/office/drawing/2014/main" id="{00000000-0008-0000-0A00-000029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A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B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8" name="Group 47">
          <a:extLst>
            <a:ext uri="{FF2B5EF4-FFF2-40B4-BE49-F238E27FC236}">
              <a16:creationId xmlns:a16="http://schemas.microsoft.com/office/drawing/2014/main" id="{00000000-0008-0000-0A00-00002C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D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E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1" name="Group 47">
          <a:extLst>
            <a:ext uri="{FF2B5EF4-FFF2-40B4-BE49-F238E27FC236}">
              <a16:creationId xmlns:a16="http://schemas.microsoft.com/office/drawing/2014/main" id="{00000000-0008-0000-0A00-00002F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0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54" name="Group 47">
          <a:extLst>
            <a:ext uri="{FF2B5EF4-FFF2-40B4-BE49-F238E27FC236}">
              <a16:creationId xmlns:a16="http://schemas.microsoft.com/office/drawing/2014/main" id="{00000000-0008-0000-0A00-000032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3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7" name="Group 47">
          <a:extLst>
            <a:ext uri="{FF2B5EF4-FFF2-40B4-BE49-F238E27FC236}">
              <a16:creationId xmlns:a16="http://schemas.microsoft.com/office/drawing/2014/main" id="{00000000-0008-0000-0A00-000035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6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60" name="Group 47">
          <a:extLst>
            <a:ext uri="{FF2B5EF4-FFF2-40B4-BE49-F238E27FC236}">
              <a16:creationId xmlns:a16="http://schemas.microsoft.com/office/drawing/2014/main" id="{00000000-0008-0000-0A00-000038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2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3" name="Group 47">
          <a:extLst>
            <a:ext uri="{FF2B5EF4-FFF2-40B4-BE49-F238E27FC236}">
              <a16:creationId xmlns:a16="http://schemas.microsoft.com/office/drawing/2014/main" id="{00000000-0008-0000-0B00-000023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5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66" name="Group 47">
          <a:extLst>
            <a:ext uri="{FF2B5EF4-FFF2-40B4-BE49-F238E27FC236}">
              <a16:creationId xmlns:a16="http://schemas.microsoft.com/office/drawing/2014/main" id="{00000000-0008-0000-0B00-000026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8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9" name="Group 47">
          <a:extLst>
            <a:ext uri="{FF2B5EF4-FFF2-40B4-BE49-F238E27FC236}">
              <a16:creationId xmlns:a16="http://schemas.microsoft.com/office/drawing/2014/main" id="{00000000-0008-0000-0B00-000029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A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B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2" name="Group 47">
          <a:extLst>
            <a:ext uri="{FF2B5EF4-FFF2-40B4-BE49-F238E27FC236}">
              <a16:creationId xmlns:a16="http://schemas.microsoft.com/office/drawing/2014/main" id="{00000000-0008-0000-0B00-00002C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D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E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75" name="Group 47">
          <a:extLst>
            <a:ext uri="{FF2B5EF4-FFF2-40B4-BE49-F238E27FC236}">
              <a16:creationId xmlns:a16="http://schemas.microsoft.com/office/drawing/2014/main" id="{00000000-0008-0000-0B00-00002F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0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8" name="Group 47">
          <a:extLst>
            <a:ext uri="{FF2B5EF4-FFF2-40B4-BE49-F238E27FC236}">
              <a16:creationId xmlns:a16="http://schemas.microsoft.com/office/drawing/2014/main" id="{00000000-0008-0000-0B00-000032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3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81" name="Group 47">
          <a:extLst>
            <a:ext uri="{FF2B5EF4-FFF2-40B4-BE49-F238E27FC236}">
              <a16:creationId xmlns:a16="http://schemas.microsoft.com/office/drawing/2014/main" id="{00000000-0008-0000-0B00-000035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6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84" name="Group 47">
          <a:extLst>
            <a:ext uri="{FF2B5EF4-FFF2-40B4-BE49-F238E27FC236}">
              <a16:creationId xmlns:a16="http://schemas.microsoft.com/office/drawing/2014/main" id="{00000000-0008-0000-0B00-000038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2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87" name="Group 47">
          <a:extLst>
            <a:ext uri="{FF2B5EF4-FFF2-40B4-BE49-F238E27FC236}">
              <a16:creationId xmlns:a16="http://schemas.microsoft.com/office/drawing/2014/main" id="{00000000-0008-0000-0C00-000023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5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0" name="Group 47">
          <a:extLst>
            <a:ext uri="{FF2B5EF4-FFF2-40B4-BE49-F238E27FC236}">
              <a16:creationId xmlns:a16="http://schemas.microsoft.com/office/drawing/2014/main" id="{00000000-0008-0000-0C00-000026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8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3" name="Group 47">
          <a:extLst>
            <a:ext uri="{FF2B5EF4-FFF2-40B4-BE49-F238E27FC236}">
              <a16:creationId xmlns:a16="http://schemas.microsoft.com/office/drawing/2014/main" id="{00000000-0008-0000-0C00-000029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A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B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6" name="Group 47">
          <a:extLst>
            <a:ext uri="{FF2B5EF4-FFF2-40B4-BE49-F238E27FC236}">
              <a16:creationId xmlns:a16="http://schemas.microsoft.com/office/drawing/2014/main" id="{00000000-0008-0000-0C00-00002C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D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E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9" name="Group 47">
          <a:extLst>
            <a:ext uri="{FF2B5EF4-FFF2-40B4-BE49-F238E27FC236}">
              <a16:creationId xmlns:a16="http://schemas.microsoft.com/office/drawing/2014/main" id="{00000000-0008-0000-0C00-00002F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0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2" name="Group 47">
          <a:extLst>
            <a:ext uri="{FF2B5EF4-FFF2-40B4-BE49-F238E27FC236}">
              <a16:creationId xmlns:a16="http://schemas.microsoft.com/office/drawing/2014/main" id="{00000000-0008-0000-0C00-000032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2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3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2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205" name="Group 47">
          <a:extLst>
            <a:ext uri="{FF2B5EF4-FFF2-40B4-BE49-F238E27FC236}">
              <a16:creationId xmlns:a16="http://schemas.microsoft.com/office/drawing/2014/main" id="{00000000-0008-0000-0C00-000035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6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8" name="Group 47">
          <a:extLst>
            <a:ext uri="{FF2B5EF4-FFF2-40B4-BE49-F238E27FC236}">
              <a16:creationId xmlns:a16="http://schemas.microsoft.com/office/drawing/2014/main" id="{00000000-0008-0000-0C00-000038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2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1" name="Group 47">
          <a:extLst>
            <a:ext uri="{FF2B5EF4-FFF2-40B4-BE49-F238E27FC236}">
              <a16:creationId xmlns:a16="http://schemas.microsoft.com/office/drawing/2014/main" id="{00000000-0008-0000-0D00-000023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5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14" name="Group 47">
          <a:extLst>
            <a:ext uri="{FF2B5EF4-FFF2-40B4-BE49-F238E27FC236}">
              <a16:creationId xmlns:a16="http://schemas.microsoft.com/office/drawing/2014/main" id="{00000000-0008-0000-0D00-000026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8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7" name="Group 47">
          <a:extLst>
            <a:ext uri="{FF2B5EF4-FFF2-40B4-BE49-F238E27FC236}">
              <a16:creationId xmlns:a16="http://schemas.microsoft.com/office/drawing/2014/main" id="{00000000-0008-0000-0D00-000029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A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B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0" name="Group 47">
          <a:extLst>
            <a:ext uri="{FF2B5EF4-FFF2-40B4-BE49-F238E27FC236}">
              <a16:creationId xmlns:a16="http://schemas.microsoft.com/office/drawing/2014/main" id="{00000000-0008-0000-0D00-00002C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D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E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3" name="Group 47">
          <a:extLst>
            <a:ext uri="{FF2B5EF4-FFF2-40B4-BE49-F238E27FC236}">
              <a16:creationId xmlns:a16="http://schemas.microsoft.com/office/drawing/2014/main" id="{00000000-0008-0000-0D00-00002F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0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6" name="Group 47">
          <a:extLst>
            <a:ext uri="{FF2B5EF4-FFF2-40B4-BE49-F238E27FC236}">
              <a16:creationId xmlns:a16="http://schemas.microsoft.com/office/drawing/2014/main" id="{00000000-0008-0000-0D00-000032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3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9" name="Group 47">
          <a:extLst>
            <a:ext uri="{FF2B5EF4-FFF2-40B4-BE49-F238E27FC236}">
              <a16:creationId xmlns:a16="http://schemas.microsoft.com/office/drawing/2014/main" id="{00000000-0008-0000-0D00-000035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6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32" name="Group 47">
          <a:extLst>
            <a:ext uri="{FF2B5EF4-FFF2-40B4-BE49-F238E27FC236}">
              <a16:creationId xmlns:a16="http://schemas.microsoft.com/office/drawing/2014/main" id="{00000000-0008-0000-0D00-000038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2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35" name="Group 47">
          <a:extLst>
            <a:ext uri="{FF2B5EF4-FFF2-40B4-BE49-F238E27FC236}">
              <a16:creationId xmlns:a16="http://schemas.microsoft.com/office/drawing/2014/main" id="{00000000-0008-0000-0E00-000023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5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38" name="Group 47">
          <a:extLst>
            <a:ext uri="{FF2B5EF4-FFF2-40B4-BE49-F238E27FC236}">
              <a16:creationId xmlns:a16="http://schemas.microsoft.com/office/drawing/2014/main" id="{00000000-0008-0000-0E00-000026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8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1" name="Group 47">
          <a:extLst>
            <a:ext uri="{FF2B5EF4-FFF2-40B4-BE49-F238E27FC236}">
              <a16:creationId xmlns:a16="http://schemas.microsoft.com/office/drawing/2014/main" id="{00000000-0008-0000-0E00-000029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A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B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44" name="Group 47">
          <a:extLst>
            <a:ext uri="{FF2B5EF4-FFF2-40B4-BE49-F238E27FC236}">
              <a16:creationId xmlns:a16="http://schemas.microsoft.com/office/drawing/2014/main" id="{00000000-0008-0000-0E00-00002C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D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E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7" name="Group 47">
          <a:extLst>
            <a:ext uri="{FF2B5EF4-FFF2-40B4-BE49-F238E27FC236}">
              <a16:creationId xmlns:a16="http://schemas.microsoft.com/office/drawing/2014/main" id="{00000000-0008-0000-0E00-00002F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0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0" name="Group 47">
          <a:extLst>
            <a:ext uri="{FF2B5EF4-FFF2-40B4-BE49-F238E27FC236}">
              <a16:creationId xmlns:a16="http://schemas.microsoft.com/office/drawing/2014/main" id="{00000000-0008-0000-0E00-000032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3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53" name="Group 47">
          <a:extLst>
            <a:ext uri="{FF2B5EF4-FFF2-40B4-BE49-F238E27FC236}">
              <a16:creationId xmlns:a16="http://schemas.microsoft.com/office/drawing/2014/main" id="{00000000-0008-0000-0E00-000035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6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6" name="Group 47">
          <a:extLst>
            <a:ext uri="{FF2B5EF4-FFF2-40B4-BE49-F238E27FC236}">
              <a16:creationId xmlns:a16="http://schemas.microsoft.com/office/drawing/2014/main" id="{00000000-0008-0000-0E00-000038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2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59" name="Group 47">
          <a:extLst>
            <a:ext uri="{FF2B5EF4-FFF2-40B4-BE49-F238E27FC236}">
              <a16:creationId xmlns:a16="http://schemas.microsoft.com/office/drawing/2014/main" id="{00000000-0008-0000-0F00-000023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5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2" name="Group 47">
          <a:extLst>
            <a:ext uri="{FF2B5EF4-FFF2-40B4-BE49-F238E27FC236}">
              <a16:creationId xmlns:a16="http://schemas.microsoft.com/office/drawing/2014/main" id="{00000000-0008-0000-0F00-000026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8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65" name="Group 47">
          <a:extLst>
            <a:ext uri="{FF2B5EF4-FFF2-40B4-BE49-F238E27FC236}">
              <a16:creationId xmlns:a16="http://schemas.microsoft.com/office/drawing/2014/main" id="{00000000-0008-0000-0F00-000029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A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B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8" name="Group 47">
          <a:extLst>
            <a:ext uri="{FF2B5EF4-FFF2-40B4-BE49-F238E27FC236}">
              <a16:creationId xmlns:a16="http://schemas.microsoft.com/office/drawing/2014/main" id="{00000000-0008-0000-0F00-00002C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D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E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1" name="Group 47">
          <a:extLst>
            <a:ext uri="{FF2B5EF4-FFF2-40B4-BE49-F238E27FC236}">
              <a16:creationId xmlns:a16="http://schemas.microsoft.com/office/drawing/2014/main" id="{00000000-0008-0000-0F00-00002F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0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74" name="Group 47">
          <a:extLst>
            <a:ext uri="{FF2B5EF4-FFF2-40B4-BE49-F238E27FC236}">
              <a16:creationId xmlns:a16="http://schemas.microsoft.com/office/drawing/2014/main" id="{00000000-0008-0000-0F00-000032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3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7" name="Group 47">
          <a:extLst>
            <a:ext uri="{FF2B5EF4-FFF2-40B4-BE49-F238E27FC236}">
              <a16:creationId xmlns:a16="http://schemas.microsoft.com/office/drawing/2014/main" id="{00000000-0008-0000-0F00-000035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6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80" name="Group 47">
          <a:extLst>
            <a:ext uri="{FF2B5EF4-FFF2-40B4-BE49-F238E27FC236}">
              <a16:creationId xmlns:a16="http://schemas.microsoft.com/office/drawing/2014/main" id="{00000000-0008-0000-0F00-000038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F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F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2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3" name="Group 47">
          <a:extLst>
            <a:ext uri="{FF2B5EF4-FFF2-40B4-BE49-F238E27FC236}">
              <a16:creationId xmlns:a16="http://schemas.microsoft.com/office/drawing/2014/main" id="{00000000-0008-0000-1000-000023B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5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86" name="Group 47">
          <a:extLst>
            <a:ext uri="{FF2B5EF4-FFF2-40B4-BE49-F238E27FC236}">
              <a16:creationId xmlns:a16="http://schemas.microsoft.com/office/drawing/2014/main" id="{00000000-0008-0000-1000-000026B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8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9" name="Group 47">
          <a:extLst>
            <a:ext uri="{FF2B5EF4-FFF2-40B4-BE49-F238E27FC236}">
              <a16:creationId xmlns:a16="http://schemas.microsoft.com/office/drawing/2014/main" id="{00000000-0008-0000-1000-000029B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A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B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2" name="Group 47">
          <a:extLst>
            <a:ext uri="{FF2B5EF4-FFF2-40B4-BE49-F238E27FC236}">
              <a16:creationId xmlns:a16="http://schemas.microsoft.com/office/drawing/2014/main" id="{00000000-0008-0000-1000-00002CB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D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E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95" name="Group 47">
          <a:extLst>
            <a:ext uri="{FF2B5EF4-FFF2-40B4-BE49-F238E27FC236}">
              <a16:creationId xmlns:a16="http://schemas.microsoft.com/office/drawing/2014/main" id="{00000000-0008-0000-1000-00002FB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0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8" name="Group 47">
          <a:extLst>
            <a:ext uri="{FF2B5EF4-FFF2-40B4-BE49-F238E27FC236}">
              <a16:creationId xmlns:a16="http://schemas.microsoft.com/office/drawing/2014/main" id="{00000000-0008-0000-1000-000032B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3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3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301" name="Group 47">
          <a:extLst>
            <a:ext uri="{FF2B5EF4-FFF2-40B4-BE49-F238E27FC236}">
              <a16:creationId xmlns:a16="http://schemas.microsoft.com/office/drawing/2014/main" id="{00000000-0008-0000-1000-000035B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3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6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3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304" name="Group 47">
          <a:extLst>
            <a:ext uri="{FF2B5EF4-FFF2-40B4-BE49-F238E27FC236}">
              <a16:creationId xmlns:a16="http://schemas.microsoft.com/office/drawing/2014/main" id="{00000000-0008-0000-1000-000038B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2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07" name="Group 47">
          <a:extLst>
            <a:ext uri="{FF2B5EF4-FFF2-40B4-BE49-F238E27FC236}">
              <a16:creationId xmlns:a16="http://schemas.microsoft.com/office/drawing/2014/main" id="{00000000-0008-0000-1100-000023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5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0" name="Group 47">
          <a:extLst>
            <a:ext uri="{FF2B5EF4-FFF2-40B4-BE49-F238E27FC236}">
              <a16:creationId xmlns:a16="http://schemas.microsoft.com/office/drawing/2014/main" id="{00000000-0008-0000-1100-000026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8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3" name="Group 47">
          <a:extLst>
            <a:ext uri="{FF2B5EF4-FFF2-40B4-BE49-F238E27FC236}">
              <a16:creationId xmlns:a16="http://schemas.microsoft.com/office/drawing/2014/main" id="{00000000-0008-0000-1100-000029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A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B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6" name="Group 47">
          <a:extLst>
            <a:ext uri="{FF2B5EF4-FFF2-40B4-BE49-F238E27FC236}">
              <a16:creationId xmlns:a16="http://schemas.microsoft.com/office/drawing/2014/main" id="{00000000-0008-0000-1100-00002C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D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E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9" name="Group 47">
          <a:extLst>
            <a:ext uri="{FF2B5EF4-FFF2-40B4-BE49-F238E27FC236}">
              <a16:creationId xmlns:a16="http://schemas.microsoft.com/office/drawing/2014/main" id="{00000000-0008-0000-1100-00002F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0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2" name="Group 47">
          <a:extLst>
            <a:ext uri="{FF2B5EF4-FFF2-40B4-BE49-F238E27FC236}">
              <a16:creationId xmlns:a16="http://schemas.microsoft.com/office/drawing/2014/main" id="{00000000-0008-0000-1100-000032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3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25" name="Group 47">
          <a:extLst>
            <a:ext uri="{FF2B5EF4-FFF2-40B4-BE49-F238E27FC236}">
              <a16:creationId xmlns:a16="http://schemas.microsoft.com/office/drawing/2014/main" id="{00000000-0008-0000-1100-000035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6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8" name="Group 47">
          <a:extLst>
            <a:ext uri="{FF2B5EF4-FFF2-40B4-BE49-F238E27FC236}">
              <a16:creationId xmlns:a16="http://schemas.microsoft.com/office/drawing/2014/main" id="{00000000-0008-0000-1100-000038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2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1" name="Group 47">
          <a:extLst>
            <a:ext uri="{FF2B5EF4-FFF2-40B4-BE49-F238E27FC236}">
              <a16:creationId xmlns:a16="http://schemas.microsoft.com/office/drawing/2014/main" id="{00000000-0008-0000-1200-000023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5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34" name="Group 47">
          <a:extLst>
            <a:ext uri="{FF2B5EF4-FFF2-40B4-BE49-F238E27FC236}">
              <a16:creationId xmlns:a16="http://schemas.microsoft.com/office/drawing/2014/main" id="{00000000-0008-0000-1200-000026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8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7" name="Group 47">
          <a:extLst>
            <a:ext uri="{FF2B5EF4-FFF2-40B4-BE49-F238E27FC236}">
              <a16:creationId xmlns:a16="http://schemas.microsoft.com/office/drawing/2014/main" id="{00000000-0008-0000-1200-000029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A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B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0" name="Group 47">
          <a:extLst>
            <a:ext uri="{FF2B5EF4-FFF2-40B4-BE49-F238E27FC236}">
              <a16:creationId xmlns:a16="http://schemas.microsoft.com/office/drawing/2014/main" id="{00000000-0008-0000-1200-00002C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D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E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3" name="Group 47">
          <a:extLst>
            <a:ext uri="{FF2B5EF4-FFF2-40B4-BE49-F238E27FC236}">
              <a16:creationId xmlns:a16="http://schemas.microsoft.com/office/drawing/2014/main" id="{00000000-0008-0000-1200-00002F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0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6" name="Group 47">
          <a:extLst>
            <a:ext uri="{FF2B5EF4-FFF2-40B4-BE49-F238E27FC236}">
              <a16:creationId xmlns:a16="http://schemas.microsoft.com/office/drawing/2014/main" id="{00000000-0008-0000-1200-000032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3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9" name="Group 47">
          <a:extLst>
            <a:ext uri="{FF2B5EF4-FFF2-40B4-BE49-F238E27FC236}">
              <a16:creationId xmlns:a16="http://schemas.microsoft.com/office/drawing/2014/main" id="{00000000-0008-0000-1200-000035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6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52" name="Group 47">
          <a:extLst>
            <a:ext uri="{FF2B5EF4-FFF2-40B4-BE49-F238E27FC236}">
              <a16:creationId xmlns:a16="http://schemas.microsoft.com/office/drawing/2014/main" id="{00000000-0008-0000-1200-000038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2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3" name="Group 47">
          <a:extLst>
            <a:ext uri="{FF2B5EF4-FFF2-40B4-BE49-F238E27FC236}">
              <a16:creationId xmlns:a16="http://schemas.microsoft.com/office/drawing/2014/main" id="{00000000-0008-0000-0100-000023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5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26" name="Group 47">
          <a:extLst>
            <a:ext uri="{FF2B5EF4-FFF2-40B4-BE49-F238E27FC236}">
              <a16:creationId xmlns:a16="http://schemas.microsoft.com/office/drawing/2014/main" id="{00000000-0008-0000-0100-000026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8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9" name="Group 47">
          <a:extLst>
            <a:ext uri="{FF2B5EF4-FFF2-40B4-BE49-F238E27FC236}">
              <a16:creationId xmlns:a16="http://schemas.microsoft.com/office/drawing/2014/main" id="{00000000-0008-0000-0100-000029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A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B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2" name="Group 47">
          <a:extLst>
            <a:ext uri="{FF2B5EF4-FFF2-40B4-BE49-F238E27FC236}">
              <a16:creationId xmlns:a16="http://schemas.microsoft.com/office/drawing/2014/main" id="{00000000-0008-0000-0100-00002C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D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E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35" name="Group 47">
          <a:extLst>
            <a:ext uri="{FF2B5EF4-FFF2-40B4-BE49-F238E27FC236}">
              <a16:creationId xmlns:a16="http://schemas.microsoft.com/office/drawing/2014/main" id="{00000000-0008-0000-0100-00002F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0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8" name="Group 47">
          <a:extLst>
            <a:ext uri="{FF2B5EF4-FFF2-40B4-BE49-F238E27FC236}">
              <a16:creationId xmlns:a16="http://schemas.microsoft.com/office/drawing/2014/main" id="{00000000-0008-0000-0100-000032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3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41" name="Group 47">
          <a:extLst>
            <a:ext uri="{FF2B5EF4-FFF2-40B4-BE49-F238E27FC236}">
              <a16:creationId xmlns:a16="http://schemas.microsoft.com/office/drawing/2014/main" id="{00000000-0008-0000-0100-000035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6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44" name="Group 47">
          <a:extLst>
            <a:ext uri="{FF2B5EF4-FFF2-40B4-BE49-F238E27FC236}">
              <a16:creationId xmlns:a16="http://schemas.microsoft.com/office/drawing/2014/main" id="{00000000-0008-0000-0100-000038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2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55" name="Group 47">
          <a:extLst>
            <a:ext uri="{FF2B5EF4-FFF2-40B4-BE49-F238E27FC236}">
              <a16:creationId xmlns:a16="http://schemas.microsoft.com/office/drawing/2014/main" id="{00000000-0008-0000-1300-000023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5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58" name="Group 47">
          <a:extLst>
            <a:ext uri="{FF2B5EF4-FFF2-40B4-BE49-F238E27FC236}">
              <a16:creationId xmlns:a16="http://schemas.microsoft.com/office/drawing/2014/main" id="{00000000-0008-0000-1300-000026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8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1" name="Group 47">
          <a:extLst>
            <a:ext uri="{FF2B5EF4-FFF2-40B4-BE49-F238E27FC236}">
              <a16:creationId xmlns:a16="http://schemas.microsoft.com/office/drawing/2014/main" id="{00000000-0008-0000-1300-000029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A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B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64" name="Group 47">
          <a:extLst>
            <a:ext uri="{FF2B5EF4-FFF2-40B4-BE49-F238E27FC236}">
              <a16:creationId xmlns:a16="http://schemas.microsoft.com/office/drawing/2014/main" id="{00000000-0008-0000-1300-00002C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D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E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7" name="Group 47">
          <a:extLst>
            <a:ext uri="{FF2B5EF4-FFF2-40B4-BE49-F238E27FC236}">
              <a16:creationId xmlns:a16="http://schemas.microsoft.com/office/drawing/2014/main" id="{00000000-0008-0000-1300-00002F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0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0" name="Group 47">
          <a:extLst>
            <a:ext uri="{FF2B5EF4-FFF2-40B4-BE49-F238E27FC236}">
              <a16:creationId xmlns:a16="http://schemas.microsoft.com/office/drawing/2014/main" id="{00000000-0008-0000-1300-000032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3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73" name="Group 47">
          <a:extLst>
            <a:ext uri="{FF2B5EF4-FFF2-40B4-BE49-F238E27FC236}">
              <a16:creationId xmlns:a16="http://schemas.microsoft.com/office/drawing/2014/main" id="{00000000-0008-0000-1300-000035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6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6" name="Group 47">
          <a:extLst>
            <a:ext uri="{FF2B5EF4-FFF2-40B4-BE49-F238E27FC236}">
              <a16:creationId xmlns:a16="http://schemas.microsoft.com/office/drawing/2014/main" id="{00000000-0008-0000-1300-000038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2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79" name="Group 47">
          <a:extLst>
            <a:ext uri="{FF2B5EF4-FFF2-40B4-BE49-F238E27FC236}">
              <a16:creationId xmlns:a16="http://schemas.microsoft.com/office/drawing/2014/main" id="{00000000-0008-0000-1400-000023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5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2" name="Group 47">
          <a:extLst>
            <a:ext uri="{FF2B5EF4-FFF2-40B4-BE49-F238E27FC236}">
              <a16:creationId xmlns:a16="http://schemas.microsoft.com/office/drawing/2014/main" id="{00000000-0008-0000-1400-000026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8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85" name="Group 47">
          <a:extLst>
            <a:ext uri="{FF2B5EF4-FFF2-40B4-BE49-F238E27FC236}">
              <a16:creationId xmlns:a16="http://schemas.microsoft.com/office/drawing/2014/main" id="{00000000-0008-0000-1400-000029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A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B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8" name="Group 47">
          <a:extLst>
            <a:ext uri="{FF2B5EF4-FFF2-40B4-BE49-F238E27FC236}">
              <a16:creationId xmlns:a16="http://schemas.microsoft.com/office/drawing/2014/main" id="{00000000-0008-0000-1400-00002C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D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E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1" name="Group 47">
          <a:extLst>
            <a:ext uri="{FF2B5EF4-FFF2-40B4-BE49-F238E27FC236}">
              <a16:creationId xmlns:a16="http://schemas.microsoft.com/office/drawing/2014/main" id="{00000000-0008-0000-1400-00002F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0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94" name="Group 47">
          <a:extLst>
            <a:ext uri="{FF2B5EF4-FFF2-40B4-BE49-F238E27FC236}">
              <a16:creationId xmlns:a16="http://schemas.microsoft.com/office/drawing/2014/main" id="{00000000-0008-0000-1400-000032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3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7" name="Group 47">
          <a:extLst>
            <a:ext uri="{FF2B5EF4-FFF2-40B4-BE49-F238E27FC236}">
              <a16:creationId xmlns:a16="http://schemas.microsoft.com/office/drawing/2014/main" id="{00000000-0008-0000-1400-000035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6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400" name="Group 47">
          <a:extLst>
            <a:ext uri="{FF2B5EF4-FFF2-40B4-BE49-F238E27FC236}">
              <a16:creationId xmlns:a16="http://schemas.microsoft.com/office/drawing/2014/main" id="{00000000-0008-0000-1400-000038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2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3" name="Group 47">
          <a:extLst>
            <a:ext uri="{FF2B5EF4-FFF2-40B4-BE49-F238E27FC236}">
              <a16:creationId xmlns:a16="http://schemas.microsoft.com/office/drawing/2014/main" id="{00000000-0008-0000-1500-000023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5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06" name="Group 47">
          <a:extLst>
            <a:ext uri="{FF2B5EF4-FFF2-40B4-BE49-F238E27FC236}">
              <a16:creationId xmlns:a16="http://schemas.microsoft.com/office/drawing/2014/main" id="{00000000-0008-0000-1500-000026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8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9" name="Group 47">
          <a:extLst>
            <a:ext uri="{FF2B5EF4-FFF2-40B4-BE49-F238E27FC236}">
              <a16:creationId xmlns:a16="http://schemas.microsoft.com/office/drawing/2014/main" id="{00000000-0008-0000-1500-000029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A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B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2" name="Group 47">
          <a:extLst>
            <a:ext uri="{FF2B5EF4-FFF2-40B4-BE49-F238E27FC236}">
              <a16:creationId xmlns:a16="http://schemas.microsoft.com/office/drawing/2014/main" id="{00000000-0008-0000-1500-00002C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D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E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15" name="Group 47">
          <a:extLst>
            <a:ext uri="{FF2B5EF4-FFF2-40B4-BE49-F238E27FC236}">
              <a16:creationId xmlns:a16="http://schemas.microsoft.com/office/drawing/2014/main" id="{00000000-0008-0000-1500-00002F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0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8" name="Group 47">
          <a:extLst>
            <a:ext uri="{FF2B5EF4-FFF2-40B4-BE49-F238E27FC236}">
              <a16:creationId xmlns:a16="http://schemas.microsoft.com/office/drawing/2014/main" id="{00000000-0008-0000-1500-000032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3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21" name="Group 47">
          <a:extLst>
            <a:ext uri="{FF2B5EF4-FFF2-40B4-BE49-F238E27FC236}">
              <a16:creationId xmlns:a16="http://schemas.microsoft.com/office/drawing/2014/main" id="{00000000-0008-0000-1500-000035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6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24" name="Group 47">
          <a:extLst>
            <a:ext uri="{FF2B5EF4-FFF2-40B4-BE49-F238E27FC236}">
              <a16:creationId xmlns:a16="http://schemas.microsoft.com/office/drawing/2014/main" id="{00000000-0008-0000-1500-000038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2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27" name="Group 47">
          <a:extLst>
            <a:ext uri="{FF2B5EF4-FFF2-40B4-BE49-F238E27FC236}">
              <a16:creationId xmlns:a16="http://schemas.microsoft.com/office/drawing/2014/main" id="{00000000-0008-0000-1600-000023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5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0" name="Group 47">
          <a:extLst>
            <a:ext uri="{FF2B5EF4-FFF2-40B4-BE49-F238E27FC236}">
              <a16:creationId xmlns:a16="http://schemas.microsoft.com/office/drawing/2014/main" id="{00000000-0008-0000-1600-000026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8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3" name="Group 47">
          <a:extLst>
            <a:ext uri="{FF2B5EF4-FFF2-40B4-BE49-F238E27FC236}">
              <a16:creationId xmlns:a16="http://schemas.microsoft.com/office/drawing/2014/main" id="{00000000-0008-0000-1600-000029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A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B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6" name="Group 47">
          <a:extLst>
            <a:ext uri="{FF2B5EF4-FFF2-40B4-BE49-F238E27FC236}">
              <a16:creationId xmlns:a16="http://schemas.microsoft.com/office/drawing/2014/main" id="{00000000-0008-0000-1600-00002C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D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E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9" name="Group 47">
          <a:extLst>
            <a:ext uri="{FF2B5EF4-FFF2-40B4-BE49-F238E27FC236}">
              <a16:creationId xmlns:a16="http://schemas.microsoft.com/office/drawing/2014/main" id="{00000000-0008-0000-1600-00002F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0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2" name="Group 47">
          <a:extLst>
            <a:ext uri="{FF2B5EF4-FFF2-40B4-BE49-F238E27FC236}">
              <a16:creationId xmlns:a16="http://schemas.microsoft.com/office/drawing/2014/main" id="{00000000-0008-0000-1600-000032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3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45" name="Group 47">
          <a:extLst>
            <a:ext uri="{FF2B5EF4-FFF2-40B4-BE49-F238E27FC236}">
              <a16:creationId xmlns:a16="http://schemas.microsoft.com/office/drawing/2014/main" id="{00000000-0008-0000-1600-000035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6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8" name="Group 47">
          <a:extLst>
            <a:ext uri="{FF2B5EF4-FFF2-40B4-BE49-F238E27FC236}">
              <a16:creationId xmlns:a16="http://schemas.microsoft.com/office/drawing/2014/main" id="{00000000-0008-0000-1600-000038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2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1" name="Group 47">
          <a:extLst>
            <a:ext uri="{FF2B5EF4-FFF2-40B4-BE49-F238E27FC236}">
              <a16:creationId xmlns:a16="http://schemas.microsoft.com/office/drawing/2014/main" id="{00000000-0008-0000-1700-000023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5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54" name="Group 47">
          <a:extLst>
            <a:ext uri="{FF2B5EF4-FFF2-40B4-BE49-F238E27FC236}">
              <a16:creationId xmlns:a16="http://schemas.microsoft.com/office/drawing/2014/main" id="{00000000-0008-0000-1700-000026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8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7" name="Group 47">
          <a:extLst>
            <a:ext uri="{FF2B5EF4-FFF2-40B4-BE49-F238E27FC236}">
              <a16:creationId xmlns:a16="http://schemas.microsoft.com/office/drawing/2014/main" id="{00000000-0008-0000-1700-000029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A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B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0" name="Group 47">
          <a:extLst>
            <a:ext uri="{FF2B5EF4-FFF2-40B4-BE49-F238E27FC236}">
              <a16:creationId xmlns:a16="http://schemas.microsoft.com/office/drawing/2014/main" id="{00000000-0008-0000-1700-00002C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D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E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3" name="Group 47">
          <a:extLst>
            <a:ext uri="{FF2B5EF4-FFF2-40B4-BE49-F238E27FC236}">
              <a16:creationId xmlns:a16="http://schemas.microsoft.com/office/drawing/2014/main" id="{00000000-0008-0000-1700-00002F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0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6" name="Group 47">
          <a:extLst>
            <a:ext uri="{FF2B5EF4-FFF2-40B4-BE49-F238E27FC236}">
              <a16:creationId xmlns:a16="http://schemas.microsoft.com/office/drawing/2014/main" id="{00000000-0008-0000-1700-000032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3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9" name="Group 47">
          <a:extLst>
            <a:ext uri="{FF2B5EF4-FFF2-40B4-BE49-F238E27FC236}">
              <a16:creationId xmlns:a16="http://schemas.microsoft.com/office/drawing/2014/main" id="{00000000-0008-0000-1700-000035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6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72" name="Group 47">
          <a:extLst>
            <a:ext uri="{FF2B5EF4-FFF2-40B4-BE49-F238E27FC236}">
              <a16:creationId xmlns:a16="http://schemas.microsoft.com/office/drawing/2014/main" id="{00000000-0008-0000-1700-000038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2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75" name="Group 47">
          <a:extLst>
            <a:ext uri="{FF2B5EF4-FFF2-40B4-BE49-F238E27FC236}">
              <a16:creationId xmlns:a16="http://schemas.microsoft.com/office/drawing/2014/main" id="{00000000-0008-0000-1800-000023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5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78" name="Group 47">
          <a:extLst>
            <a:ext uri="{FF2B5EF4-FFF2-40B4-BE49-F238E27FC236}">
              <a16:creationId xmlns:a16="http://schemas.microsoft.com/office/drawing/2014/main" id="{00000000-0008-0000-1800-000026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8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1" name="Group 47">
          <a:extLst>
            <a:ext uri="{FF2B5EF4-FFF2-40B4-BE49-F238E27FC236}">
              <a16:creationId xmlns:a16="http://schemas.microsoft.com/office/drawing/2014/main" id="{00000000-0008-0000-1800-000029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A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B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84" name="Group 47">
          <a:extLst>
            <a:ext uri="{FF2B5EF4-FFF2-40B4-BE49-F238E27FC236}">
              <a16:creationId xmlns:a16="http://schemas.microsoft.com/office/drawing/2014/main" id="{00000000-0008-0000-1800-00002C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D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E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7" name="Group 47">
          <a:extLst>
            <a:ext uri="{FF2B5EF4-FFF2-40B4-BE49-F238E27FC236}">
              <a16:creationId xmlns:a16="http://schemas.microsoft.com/office/drawing/2014/main" id="{00000000-0008-0000-1800-00002F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0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0" name="Group 47">
          <a:extLst>
            <a:ext uri="{FF2B5EF4-FFF2-40B4-BE49-F238E27FC236}">
              <a16:creationId xmlns:a16="http://schemas.microsoft.com/office/drawing/2014/main" id="{00000000-0008-0000-1800-000032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3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93" name="Group 47">
          <a:extLst>
            <a:ext uri="{FF2B5EF4-FFF2-40B4-BE49-F238E27FC236}">
              <a16:creationId xmlns:a16="http://schemas.microsoft.com/office/drawing/2014/main" id="{00000000-0008-0000-1800-000035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6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6" name="Group 47">
          <a:extLst>
            <a:ext uri="{FF2B5EF4-FFF2-40B4-BE49-F238E27FC236}">
              <a16:creationId xmlns:a16="http://schemas.microsoft.com/office/drawing/2014/main" id="{00000000-0008-0000-1800-000038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4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4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2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499" name="Group 47">
          <a:extLst>
            <a:ext uri="{FF2B5EF4-FFF2-40B4-BE49-F238E27FC236}">
              <a16:creationId xmlns:a16="http://schemas.microsoft.com/office/drawing/2014/main" id="{00000000-0008-0000-1900-000023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5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2" name="Group 47">
          <a:extLst>
            <a:ext uri="{FF2B5EF4-FFF2-40B4-BE49-F238E27FC236}">
              <a16:creationId xmlns:a16="http://schemas.microsoft.com/office/drawing/2014/main" id="{00000000-0008-0000-1900-000026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8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05" name="Group 47">
          <a:extLst>
            <a:ext uri="{FF2B5EF4-FFF2-40B4-BE49-F238E27FC236}">
              <a16:creationId xmlns:a16="http://schemas.microsoft.com/office/drawing/2014/main" id="{00000000-0008-0000-1900-000029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A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B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8" name="Group 47">
          <a:extLst>
            <a:ext uri="{FF2B5EF4-FFF2-40B4-BE49-F238E27FC236}">
              <a16:creationId xmlns:a16="http://schemas.microsoft.com/office/drawing/2014/main" id="{00000000-0008-0000-1900-00002C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D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E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1" name="Group 47">
          <a:extLst>
            <a:ext uri="{FF2B5EF4-FFF2-40B4-BE49-F238E27FC236}">
              <a16:creationId xmlns:a16="http://schemas.microsoft.com/office/drawing/2014/main" id="{00000000-0008-0000-1900-00002F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0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14" name="Group 47">
          <a:extLst>
            <a:ext uri="{FF2B5EF4-FFF2-40B4-BE49-F238E27FC236}">
              <a16:creationId xmlns:a16="http://schemas.microsoft.com/office/drawing/2014/main" id="{00000000-0008-0000-1900-000032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3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7" name="Group 47">
          <a:extLst>
            <a:ext uri="{FF2B5EF4-FFF2-40B4-BE49-F238E27FC236}">
              <a16:creationId xmlns:a16="http://schemas.microsoft.com/office/drawing/2014/main" id="{00000000-0008-0000-1900-000035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6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20" name="Group 47">
          <a:extLst>
            <a:ext uri="{FF2B5EF4-FFF2-40B4-BE49-F238E27FC236}">
              <a16:creationId xmlns:a16="http://schemas.microsoft.com/office/drawing/2014/main" id="{00000000-0008-0000-1900-000038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2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3" name="Group 47">
          <a:extLst>
            <a:ext uri="{FF2B5EF4-FFF2-40B4-BE49-F238E27FC236}">
              <a16:creationId xmlns:a16="http://schemas.microsoft.com/office/drawing/2014/main" id="{00000000-0008-0000-1A00-000023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5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26" name="Group 47">
          <a:extLst>
            <a:ext uri="{FF2B5EF4-FFF2-40B4-BE49-F238E27FC236}">
              <a16:creationId xmlns:a16="http://schemas.microsoft.com/office/drawing/2014/main" id="{00000000-0008-0000-1A00-000026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8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9" name="Group 47">
          <a:extLst>
            <a:ext uri="{FF2B5EF4-FFF2-40B4-BE49-F238E27FC236}">
              <a16:creationId xmlns:a16="http://schemas.microsoft.com/office/drawing/2014/main" id="{00000000-0008-0000-1A00-000029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A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B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2" name="Group 47">
          <a:extLst>
            <a:ext uri="{FF2B5EF4-FFF2-40B4-BE49-F238E27FC236}">
              <a16:creationId xmlns:a16="http://schemas.microsoft.com/office/drawing/2014/main" id="{00000000-0008-0000-1A00-00002C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D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E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35" name="Group 47">
          <a:extLst>
            <a:ext uri="{FF2B5EF4-FFF2-40B4-BE49-F238E27FC236}">
              <a16:creationId xmlns:a16="http://schemas.microsoft.com/office/drawing/2014/main" id="{00000000-0008-0000-1A00-00002F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0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8" name="Group 47">
          <a:extLst>
            <a:ext uri="{FF2B5EF4-FFF2-40B4-BE49-F238E27FC236}">
              <a16:creationId xmlns:a16="http://schemas.microsoft.com/office/drawing/2014/main" id="{00000000-0008-0000-1A00-000032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3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41" name="Group 47">
          <a:extLst>
            <a:ext uri="{FF2B5EF4-FFF2-40B4-BE49-F238E27FC236}">
              <a16:creationId xmlns:a16="http://schemas.microsoft.com/office/drawing/2014/main" id="{00000000-0008-0000-1A00-000035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6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44" name="Group 47">
          <a:extLst>
            <a:ext uri="{FF2B5EF4-FFF2-40B4-BE49-F238E27FC236}">
              <a16:creationId xmlns:a16="http://schemas.microsoft.com/office/drawing/2014/main" id="{00000000-0008-0000-1A00-000038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2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47" name="Group 47">
          <a:extLst>
            <a:ext uri="{FF2B5EF4-FFF2-40B4-BE49-F238E27FC236}">
              <a16:creationId xmlns:a16="http://schemas.microsoft.com/office/drawing/2014/main" id="{00000000-0008-0000-1B00-000023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5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0" name="Group 47">
          <a:extLst>
            <a:ext uri="{FF2B5EF4-FFF2-40B4-BE49-F238E27FC236}">
              <a16:creationId xmlns:a16="http://schemas.microsoft.com/office/drawing/2014/main" id="{00000000-0008-0000-1B00-000026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8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3" name="Group 47">
          <a:extLst>
            <a:ext uri="{FF2B5EF4-FFF2-40B4-BE49-F238E27FC236}">
              <a16:creationId xmlns:a16="http://schemas.microsoft.com/office/drawing/2014/main" id="{00000000-0008-0000-1B00-000029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A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B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6" name="Group 47">
          <a:extLst>
            <a:ext uri="{FF2B5EF4-FFF2-40B4-BE49-F238E27FC236}">
              <a16:creationId xmlns:a16="http://schemas.microsoft.com/office/drawing/2014/main" id="{00000000-0008-0000-1B00-00002C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D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E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9" name="Group 47">
          <a:extLst>
            <a:ext uri="{FF2B5EF4-FFF2-40B4-BE49-F238E27FC236}">
              <a16:creationId xmlns:a16="http://schemas.microsoft.com/office/drawing/2014/main" id="{00000000-0008-0000-1B00-00002F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0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2" name="Group 47">
          <a:extLst>
            <a:ext uri="{FF2B5EF4-FFF2-40B4-BE49-F238E27FC236}">
              <a16:creationId xmlns:a16="http://schemas.microsoft.com/office/drawing/2014/main" id="{00000000-0008-0000-1B00-000032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3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65" name="Group 47">
          <a:extLst>
            <a:ext uri="{FF2B5EF4-FFF2-40B4-BE49-F238E27FC236}">
              <a16:creationId xmlns:a16="http://schemas.microsoft.com/office/drawing/2014/main" id="{00000000-0008-0000-1B00-000035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6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8" name="Group 47">
          <a:extLst>
            <a:ext uri="{FF2B5EF4-FFF2-40B4-BE49-F238E27FC236}">
              <a16:creationId xmlns:a16="http://schemas.microsoft.com/office/drawing/2014/main" id="{00000000-0008-0000-1B00-000038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2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1" name="Group 47">
          <a:extLst>
            <a:ext uri="{FF2B5EF4-FFF2-40B4-BE49-F238E27FC236}">
              <a16:creationId xmlns:a16="http://schemas.microsoft.com/office/drawing/2014/main" id="{00000000-0008-0000-1C00-000023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5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74" name="Group 47">
          <a:extLst>
            <a:ext uri="{FF2B5EF4-FFF2-40B4-BE49-F238E27FC236}">
              <a16:creationId xmlns:a16="http://schemas.microsoft.com/office/drawing/2014/main" id="{00000000-0008-0000-1C00-000026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8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7" name="Group 47">
          <a:extLst>
            <a:ext uri="{FF2B5EF4-FFF2-40B4-BE49-F238E27FC236}">
              <a16:creationId xmlns:a16="http://schemas.microsoft.com/office/drawing/2014/main" id="{00000000-0008-0000-1C00-000029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A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B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0" name="Group 47">
          <a:extLst>
            <a:ext uri="{FF2B5EF4-FFF2-40B4-BE49-F238E27FC236}">
              <a16:creationId xmlns:a16="http://schemas.microsoft.com/office/drawing/2014/main" id="{00000000-0008-0000-1C00-00002C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D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E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3" name="Group 47">
          <a:extLst>
            <a:ext uri="{FF2B5EF4-FFF2-40B4-BE49-F238E27FC236}">
              <a16:creationId xmlns:a16="http://schemas.microsoft.com/office/drawing/2014/main" id="{00000000-0008-0000-1C00-00002F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0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6" name="Group 47">
          <a:extLst>
            <a:ext uri="{FF2B5EF4-FFF2-40B4-BE49-F238E27FC236}">
              <a16:creationId xmlns:a16="http://schemas.microsoft.com/office/drawing/2014/main" id="{00000000-0008-0000-1C00-000032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3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9" name="Group 47">
          <a:extLst>
            <a:ext uri="{FF2B5EF4-FFF2-40B4-BE49-F238E27FC236}">
              <a16:creationId xmlns:a16="http://schemas.microsoft.com/office/drawing/2014/main" id="{00000000-0008-0000-1C00-000035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6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92" name="Group 47">
          <a:extLst>
            <a:ext uri="{FF2B5EF4-FFF2-40B4-BE49-F238E27FC236}">
              <a16:creationId xmlns:a16="http://schemas.microsoft.com/office/drawing/2014/main" id="{00000000-0008-0000-1C00-000038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2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47" name="Group 47">
          <a:extLst>
            <a:ext uri="{FF2B5EF4-FFF2-40B4-BE49-F238E27FC236}">
              <a16:creationId xmlns:a16="http://schemas.microsoft.com/office/drawing/2014/main" id="{00000000-0008-0000-0200-000023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5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0" name="Group 47">
          <a:extLst>
            <a:ext uri="{FF2B5EF4-FFF2-40B4-BE49-F238E27FC236}">
              <a16:creationId xmlns:a16="http://schemas.microsoft.com/office/drawing/2014/main" id="{00000000-0008-0000-0200-000026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8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3" name="Group 47">
          <a:extLst>
            <a:ext uri="{FF2B5EF4-FFF2-40B4-BE49-F238E27FC236}">
              <a16:creationId xmlns:a16="http://schemas.microsoft.com/office/drawing/2014/main" id="{00000000-0008-0000-0200-000029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A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B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6" name="Group 47">
          <a:extLst>
            <a:ext uri="{FF2B5EF4-FFF2-40B4-BE49-F238E27FC236}">
              <a16:creationId xmlns:a16="http://schemas.microsoft.com/office/drawing/2014/main" id="{00000000-0008-0000-0200-00002C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D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E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9" name="Group 47">
          <a:extLst>
            <a:ext uri="{FF2B5EF4-FFF2-40B4-BE49-F238E27FC236}">
              <a16:creationId xmlns:a16="http://schemas.microsoft.com/office/drawing/2014/main" id="{00000000-0008-0000-0200-00002F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0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2" name="Group 47">
          <a:extLst>
            <a:ext uri="{FF2B5EF4-FFF2-40B4-BE49-F238E27FC236}">
              <a16:creationId xmlns:a16="http://schemas.microsoft.com/office/drawing/2014/main" id="{00000000-0008-0000-0200-000032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3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65" name="Group 47">
          <a:extLst>
            <a:ext uri="{FF2B5EF4-FFF2-40B4-BE49-F238E27FC236}">
              <a16:creationId xmlns:a16="http://schemas.microsoft.com/office/drawing/2014/main" id="{00000000-0008-0000-0200-000035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6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8" name="Group 47">
          <a:extLst>
            <a:ext uri="{FF2B5EF4-FFF2-40B4-BE49-F238E27FC236}">
              <a16:creationId xmlns:a16="http://schemas.microsoft.com/office/drawing/2014/main" id="{00000000-0008-0000-0200-000038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5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2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595" name="Group 47">
          <a:extLst>
            <a:ext uri="{FF2B5EF4-FFF2-40B4-BE49-F238E27FC236}">
              <a16:creationId xmlns:a16="http://schemas.microsoft.com/office/drawing/2014/main" id="{00000000-0008-0000-1D00-000023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5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5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5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598" name="Group 47">
          <a:extLst>
            <a:ext uri="{FF2B5EF4-FFF2-40B4-BE49-F238E27FC236}">
              <a16:creationId xmlns:a16="http://schemas.microsoft.com/office/drawing/2014/main" id="{00000000-0008-0000-1D00-000026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8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1" name="Group 47">
          <a:extLst>
            <a:ext uri="{FF2B5EF4-FFF2-40B4-BE49-F238E27FC236}">
              <a16:creationId xmlns:a16="http://schemas.microsoft.com/office/drawing/2014/main" id="{00000000-0008-0000-1D00-000029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A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B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04" name="Group 47">
          <a:extLst>
            <a:ext uri="{FF2B5EF4-FFF2-40B4-BE49-F238E27FC236}">
              <a16:creationId xmlns:a16="http://schemas.microsoft.com/office/drawing/2014/main" id="{00000000-0008-0000-1D00-00002C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D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E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7" name="Group 47">
          <a:extLst>
            <a:ext uri="{FF2B5EF4-FFF2-40B4-BE49-F238E27FC236}">
              <a16:creationId xmlns:a16="http://schemas.microsoft.com/office/drawing/2014/main" id="{00000000-0008-0000-1D00-00002F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0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0" name="Group 47">
          <a:extLst>
            <a:ext uri="{FF2B5EF4-FFF2-40B4-BE49-F238E27FC236}">
              <a16:creationId xmlns:a16="http://schemas.microsoft.com/office/drawing/2014/main" id="{00000000-0008-0000-1D00-000032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3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13" name="Group 47">
          <a:extLst>
            <a:ext uri="{FF2B5EF4-FFF2-40B4-BE49-F238E27FC236}">
              <a16:creationId xmlns:a16="http://schemas.microsoft.com/office/drawing/2014/main" id="{00000000-0008-0000-1D00-000035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6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6" name="Group 47">
          <a:extLst>
            <a:ext uri="{FF2B5EF4-FFF2-40B4-BE49-F238E27FC236}">
              <a16:creationId xmlns:a16="http://schemas.microsoft.com/office/drawing/2014/main" id="{00000000-0008-0000-1D00-000038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2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19" name="Group 47">
          <a:extLst>
            <a:ext uri="{FF2B5EF4-FFF2-40B4-BE49-F238E27FC236}">
              <a16:creationId xmlns:a16="http://schemas.microsoft.com/office/drawing/2014/main" id="{00000000-0008-0000-1E00-000023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5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2" name="Group 47">
          <a:extLst>
            <a:ext uri="{FF2B5EF4-FFF2-40B4-BE49-F238E27FC236}">
              <a16:creationId xmlns:a16="http://schemas.microsoft.com/office/drawing/2014/main" id="{00000000-0008-0000-1E00-000026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8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25" name="Group 47">
          <a:extLst>
            <a:ext uri="{FF2B5EF4-FFF2-40B4-BE49-F238E27FC236}">
              <a16:creationId xmlns:a16="http://schemas.microsoft.com/office/drawing/2014/main" id="{00000000-0008-0000-1E00-000029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A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B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8" name="Group 47">
          <a:extLst>
            <a:ext uri="{FF2B5EF4-FFF2-40B4-BE49-F238E27FC236}">
              <a16:creationId xmlns:a16="http://schemas.microsoft.com/office/drawing/2014/main" id="{00000000-0008-0000-1E00-00002C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D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E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1" name="Group 47">
          <a:extLst>
            <a:ext uri="{FF2B5EF4-FFF2-40B4-BE49-F238E27FC236}">
              <a16:creationId xmlns:a16="http://schemas.microsoft.com/office/drawing/2014/main" id="{00000000-0008-0000-1E00-00002F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0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34" name="Group 47">
          <a:extLst>
            <a:ext uri="{FF2B5EF4-FFF2-40B4-BE49-F238E27FC236}">
              <a16:creationId xmlns:a16="http://schemas.microsoft.com/office/drawing/2014/main" id="{00000000-0008-0000-1E00-000032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3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7" name="Group 47">
          <a:extLst>
            <a:ext uri="{FF2B5EF4-FFF2-40B4-BE49-F238E27FC236}">
              <a16:creationId xmlns:a16="http://schemas.microsoft.com/office/drawing/2014/main" id="{00000000-0008-0000-1E00-000035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6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40" name="Group 47">
          <a:extLst>
            <a:ext uri="{FF2B5EF4-FFF2-40B4-BE49-F238E27FC236}">
              <a16:creationId xmlns:a16="http://schemas.microsoft.com/office/drawing/2014/main" id="{00000000-0008-0000-1E00-000038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2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1" name="Group 47">
          <a:extLst>
            <a:ext uri="{FF2B5EF4-FFF2-40B4-BE49-F238E27FC236}">
              <a16:creationId xmlns:a16="http://schemas.microsoft.com/office/drawing/2014/main" id="{00000000-0008-0000-0300-000023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5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74" name="Group 47">
          <a:extLst>
            <a:ext uri="{FF2B5EF4-FFF2-40B4-BE49-F238E27FC236}">
              <a16:creationId xmlns:a16="http://schemas.microsoft.com/office/drawing/2014/main" id="{00000000-0008-0000-0300-000026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8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7" name="Group 47">
          <a:extLst>
            <a:ext uri="{FF2B5EF4-FFF2-40B4-BE49-F238E27FC236}">
              <a16:creationId xmlns:a16="http://schemas.microsoft.com/office/drawing/2014/main" id="{00000000-0008-0000-0300-000029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A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B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0" name="Group 47">
          <a:extLst>
            <a:ext uri="{FF2B5EF4-FFF2-40B4-BE49-F238E27FC236}">
              <a16:creationId xmlns:a16="http://schemas.microsoft.com/office/drawing/2014/main" id="{00000000-0008-0000-0300-00002C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D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E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3" name="Group 47">
          <a:extLst>
            <a:ext uri="{FF2B5EF4-FFF2-40B4-BE49-F238E27FC236}">
              <a16:creationId xmlns:a16="http://schemas.microsoft.com/office/drawing/2014/main" id="{00000000-0008-0000-0300-00002F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0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6" name="Group 47">
          <a:extLst>
            <a:ext uri="{FF2B5EF4-FFF2-40B4-BE49-F238E27FC236}">
              <a16:creationId xmlns:a16="http://schemas.microsoft.com/office/drawing/2014/main" id="{00000000-0008-0000-0300-000032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3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9" name="Group 47">
          <a:extLst>
            <a:ext uri="{FF2B5EF4-FFF2-40B4-BE49-F238E27FC236}">
              <a16:creationId xmlns:a16="http://schemas.microsoft.com/office/drawing/2014/main" id="{00000000-0008-0000-0300-000035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6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92" name="Group 47">
          <a:extLst>
            <a:ext uri="{FF2B5EF4-FFF2-40B4-BE49-F238E27FC236}">
              <a16:creationId xmlns:a16="http://schemas.microsoft.com/office/drawing/2014/main" id="{00000000-0008-0000-0300-000038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69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2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6995" name="Group 47">
          <a:extLst>
            <a:ext uri="{FF2B5EF4-FFF2-40B4-BE49-F238E27FC236}">
              <a16:creationId xmlns:a16="http://schemas.microsoft.com/office/drawing/2014/main" id="{00000000-0008-0000-0400-000023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69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69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5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6998" name="Group 47">
          <a:extLst>
            <a:ext uri="{FF2B5EF4-FFF2-40B4-BE49-F238E27FC236}">
              <a16:creationId xmlns:a16="http://schemas.microsoft.com/office/drawing/2014/main" id="{00000000-0008-0000-0400-000026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8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1" name="Group 47">
          <a:extLst>
            <a:ext uri="{FF2B5EF4-FFF2-40B4-BE49-F238E27FC236}">
              <a16:creationId xmlns:a16="http://schemas.microsoft.com/office/drawing/2014/main" id="{00000000-0008-0000-0400-000029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A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B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04" name="Group 47">
          <a:extLst>
            <a:ext uri="{FF2B5EF4-FFF2-40B4-BE49-F238E27FC236}">
              <a16:creationId xmlns:a16="http://schemas.microsoft.com/office/drawing/2014/main" id="{00000000-0008-0000-0400-00002C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D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E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7" name="Group 47">
          <a:extLst>
            <a:ext uri="{FF2B5EF4-FFF2-40B4-BE49-F238E27FC236}">
              <a16:creationId xmlns:a16="http://schemas.microsoft.com/office/drawing/2014/main" id="{00000000-0008-0000-0400-00002F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0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0" name="Group 47">
          <a:extLst>
            <a:ext uri="{FF2B5EF4-FFF2-40B4-BE49-F238E27FC236}">
              <a16:creationId xmlns:a16="http://schemas.microsoft.com/office/drawing/2014/main" id="{00000000-0008-0000-0400-000032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3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13" name="Group 47">
          <a:extLst>
            <a:ext uri="{FF2B5EF4-FFF2-40B4-BE49-F238E27FC236}">
              <a16:creationId xmlns:a16="http://schemas.microsoft.com/office/drawing/2014/main" id="{00000000-0008-0000-0400-000035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6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6" name="Group 47">
          <a:extLst>
            <a:ext uri="{FF2B5EF4-FFF2-40B4-BE49-F238E27FC236}">
              <a16:creationId xmlns:a16="http://schemas.microsoft.com/office/drawing/2014/main" id="{00000000-0008-0000-0400-000038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2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19" name="Group 47">
          <a:extLst>
            <a:ext uri="{FF2B5EF4-FFF2-40B4-BE49-F238E27FC236}">
              <a16:creationId xmlns:a16="http://schemas.microsoft.com/office/drawing/2014/main" id="{00000000-0008-0000-0500-000023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5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2" name="Group 47">
          <a:extLst>
            <a:ext uri="{FF2B5EF4-FFF2-40B4-BE49-F238E27FC236}">
              <a16:creationId xmlns:a16="http://schemas.microsoft.com/office/drawing/2014/main" id="{00000000-0008-0000-0500-000026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8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25" name="Group 47">
          <a:extLst>
            <a:ext uri="{FF2B5EF4-FFF2-40B4-BE49-F238E27FC236}">
              <a16:creationId xmlns:a16="http://schemas.microsoft.com/office/drawing/2014/main" id="{00000000-0008-0000-0500-000029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A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B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8" name="Group 47">
          <a:extLst>
            <a:ext uri="{FF2B5EF4-FFF2-40B4-BE49-F238E27FC236}">
              <a16:creationId xmlns:a16="http://schemas.microsoft.com/office/drawing/2014/main" id="{00000000-0008-0000-0500-00002C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D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E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1" name="Group 47">
          <a:extLst>
            <a:ext uri="{FF2B5EF4-FFF2-40B4-BE49-F238E27FC236}">
              <a16:creationId xmlns:a16="http://schemas.microsoft.com/office/drawing/2014/main" id="{00000000-0008-0000-0500-00002F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0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34" name="Group 47">
          <a:extLst>
            <a:ext uri="{FF2B5EF4-FFF2-40B4-BE49-F238E27FC236}">
              <a16:creationId xmlns:a16="http://schemas.microsoft.com/office/drawing/2014/main" id="{00000000-0008-0000-0500-000032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3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7" name="Group 47">
          <a:extLst>
            <a:ext uri="{FF2B5EF4-FFF2-40B4-BE49-F238E27FC236}">
              <a16:creationId xmlns:a16="http://schemas.microsoft.com/office/drawing/2014/main" id="{00000000-0008-0000-0500-000035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6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40" name="Group 47">
          <a:extLst>
            <a:ext uri="{FF2B5EF4-FFF2-40B4-BE49-F238E27FC236}">
              <a16:creationId xmlns:a16="http://schemas.microsoft.com/office/drawing/2014/main" id="{00000000-0008-0000-0500-000038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2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3" name="Group 47">
          <a:extLst>
            <a:ext uri="{FF2B5EF4-FFF2-40B4-BE49-F238E27FC236}">
              <a16:creationId xmlns:a16="http://schemas.microsoft.com/office/drawing/2014/main" id="{00000000-0008-0000-0600-000023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5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46" name="Group 47">
          <a:extLst>
            <a:ext uri="{FF2B5EF4-FFF2-40B4-BE49-F238E27FC236}">
              <a16:creationId xmlns:a16="http://schemas.microsoft.com/office/drawing/2014/main" id="{00000000-0008-0000-0600-000026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8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9" name="Group 47">
          <a:extLst>
            <a:ext uri="{FF2B5EF4-FFF2-40B4-BE49-F238E27FC236}">
              <a16:creationId xmlns:a16="http://schemas.microsoft.com/office/drawing/2014/main" id="{00000000-0008-0000-0600-000029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A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B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2" name="Group 47">
          <a:extLst>
            <a:ext uri="{FF2B5EF4-FFF2-40B4-BE49-F238E27FC236}">
              <a16:creationId xmlns:a16="http://schemas.microsoft.com/office/drawing/2014/main" id="{00000000-0008-0000-0600-00002C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D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E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55" name="Group 47">
          <a:extLst>
            <a:ext uri="{FF2B5EF4-FFF2-40B4-BE49-F238E27FC236}">
              <a16:creationId xmlns:a16="http://schemas.microsoft.com/office/drawing/2014/main" id="{00000000-0008-0000-0600-00002F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0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8" name="Group 47">
          <a:extLst>
            <a:ext uri="{FF2B5EF4-FFF2-40B4-BE49-F238E27FC236}">
              <a16:creationId xmlns:a16="http://schemas.microsoft.com/office/drawing/2014/main" id="{00000000-0008-0000-0600-000032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3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61" name="Group 47">
          <a:extLst>
            <a:ext uri="{FF2B5EF4-FFF2-40B4-BE49-F238E27FC236}">
              <a16:creationId xmlns:a16="http://schemas.microsoft.com/office/drawing/2014/main" id="{00000000-0008-0000-0600-000035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6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64" name="Group 47">
          <a:extLst>
            <a:ext uri="{FF2B5EF4-FFF2-40B4-BE49-F238E27FC236}">
              <a16:creationId xmlns:a16="http://schemas.microsoft.com/office/drawing/2014/main" id="{00000000-0008-0000-0600-000038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2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67" name="Group 47">
          <a:extLst>
            <a:ext uri="{FF2B5EF4-FFF2-40B4-BE49-F238E27FC236}">
              <a16:creationId xmlns:a16="http://schemas.microsoft.com/office/drawing/2014/main" id="{00000000-0008-0000-0700-000023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5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0" name="Group 47">
          <a:extLst>
            <a:ext uri="{FF2B5EF4-FFF2-40B4-BE49-F238E27FC236}">
              <a16:creationId xmlns:a16="http://schemas.microsoft.com/office/drawing/2014/main" id="{00000000-0008-0000-0700-000026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8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3" name="Group 47">
          <a:extLst>
            <a:ext uri="{FF2B5EF4-FFF2-40B4-BE49-F238E27FC236}">
              <a16:creationId xmlns:a16="http://schemas.microsoft.com/office/drawing/2014/main" id="{00000000-0008-0000-0700-000029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A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B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6" name="Group 47">
          <a:extLst>
            <a:ext uri="{FF2B5EF4-FFF2-40B4-BE49-F238E27FC236}">
              <a16:creationId xmlns:a16="http://schemas.microsoft.com/office/drawing/2014/main" id="{00000000-0008-0000-0700-00002C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D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E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9" name="Group 47">
          <a:extLst>
            <a:ext uri="{FF2B5EF4-FFF2-40B4-BE49-F238E27FC236}">
              <a16:creationId xmlns:a16="http://schemas.microsoft.com/office/drawing/2014/main" id="{00000000-0008-0000-0700-00002F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0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2" name="Group 47">
          <a:extLst>
            <a:ext uri="{FF2B5EF4-FFF2-40B4-BE49-F238E27FC236}">
              <a16:creationId xmlns:a16="http://schemas.microsoft.com/office/drawing/2014/main" id="{00000000-0008-0000-0700-000032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3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85" name="Group 47">
          <a:extLst>
            <a:ext uri="{FF2B5EF4-FFF2-40B4-BE49-F238E27FC236}">
              <a16:creationId xmlns:a16="http://schemas.microsoft.com/office/drawing/2014/main" id="{00000000-0008-0000-0700-000035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6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8" name="Group 47">
          <a:extLst>
            <a:ext uri="{FF2B5EF4-FFF2-40B4-BE49-F238E27FC236}">
              <a16:creationId xmlns:a16="http://schemas.microsoft.com/office/drawing/2014/main" id="{00000000-0008-0000-0700-000038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2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1" name="Group 47">
          <a:extLst>
            <a:ext uri="{FF2B5EF4-FFF2-40B4-BE49-F238E27FC236}">
              <a16:creationId xmlns:a16="http://schemas.microsoft.com/office/drawing/2014/main" id="{00000000-0008-0000-0800-000023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5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094" name="Group 47">
          <a:extLst>
            <a:ext uri="{FF2B5EF4-FFF2-40B4-BE49-F238E27FC236}">
              <a16:creationId xmlns:a16="http://schemas.microsoft.com/office/drawing/2014/main" id="{00000000-0008-0000-0800-000026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8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7" name="Group 47">
          <a:extLst>
            <a:ext uri="{FF2B5EF4-FFF2-40B4-BE49-F238E27FC236}">
              <a16:creationId xmlns:a16="http://schemas.microsoft.com/office/drawing/2014/main" id="{00000000-0008-0000-0800-000029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A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B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0" name="Group 47">
          <a:extLst>
            <a:ext uri="{FF2B5EF4-FFF2-40B4-BE49-F238E27FC236}">
              <a16:creationId xmlns:a16="http://schemas.microsoft.com/office/drawing/2014/main" id="{00000000-0008-0000-0800-00002C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D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E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3" name="Group 47">
          <a:extLst>
            <a:ext uri="{FF2B5EF4-FFF2-40B4-BE49-F238E27FC236}">
              <a16:creationId xmlns:a16="http://schemas.microsoft.com/office/drawing/2014/main" id="{00000000-0008-0000-0800-00002F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0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6" name="Group 47">
          <a:extLst>
            <a:ext uri="{FF2B5EF4-FFF2-40B4-BE49-F238E27FC236}">
              <a16:creationId xmlns:a16="http://schemas.microsoft.com/office/drawing/2014/main" id="{00000000-0008-0000-0800-000032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3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9" name="Group 47">
          <a:extLst>
            <a:ext uri="{FF2B5EF4-FFF2-40B4-BE49-F238E27FC236}">
              <a16:creationId xmlns:a16="http://schemas.microsoft.com/office/drawing/2014/main" id="{00000000-0008-0000-0800-000035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6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12" name="Group 47">
          <a:extLst>
            <a:ext uri="{FF2B5EF4-FFF2-40B4-BE49-F238E27FC236}">
              <a16:creationId xmlns:a16="http://schemas.microsoft.com/office/drawing/2014/main" id="{00000000-0008-0000-0800-000038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EGANTE/Documents/REPORTESDEPRODUCCIONENERO-DICIEMBRE/REPORTES%20DE%20PRODUCCION%20ENE-DIC%20-%202021/PRODUCCION%20M-2/FEBRERO%20M-2%202021/REP.%20PRODUCCION%20M-2%20Febr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EGANTE/Documents/REPORTESDEPRODUCCIONENERO-DICIEMBRE/REPORTES%20DE%20PRODUCCION%20ENE-DIC%20-%202021/PRODUCCION%20M-2/FEBRERO%20M-2%202021/REP.%20PRODUCCION%20M-2%20Febr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>
        <row r="42">
          <cell r="T42">
            <v>95890</v>
          </cell>
        </row>
      </sheetData>
      <sheetData sheetId="1">
        <row r="42">
          <cell r="T42">
            <v>97240</v>
          </cell>
        </row>
      </sheetData>
      <sheetData sheetId="2">
        <row r="42">
          <cell r="T42">
            <v>1980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/>
      <sheetData sheetId="1"/>
      <sheetData sheetId="2">
        <row r="42">
          <cell r="T42">
            <v>51940</v>
          </cell>
        </row>
      </sheetData>
      <sheetData sheetId="3">
        <row r="43">
          <cell r="T43">
            <v>106810</v>
          </cell>
        </row>
      </sheetData>
      <sheetData sheetId="4">
        <row r="42">
          <cell r="T42">
            <v>93245</v>
          </cell>
        </row>
      </sheetData>
      <sheetData sheetId="5">
        <row r="52">
          <cell r="T52">
            <v>93415</v>
          </cell>
        </row>
      </sheetData>
      <sheetData sheetId="6">
        <row r="42">
          <cell r="T42">
            <v>84780</v>
          </cell>
        </row>
      </sheetData>
      <sheetData sheetId="7">
        <row r="42">
          <cell r="T42">
            <v>95595</v>
          </cell>
        </row>
      </sheetData>
      <sheetData sheetId="8">
        <row r="42">
          <cell r="T42">
            <v>94715</v>
          </cell>
        </row>
      </sheetData>
      <sheetData sheetId="9">
        <row r="42">
          <cell r="T42">
            <v>63100</v>
          </cell>
        </row>
      </sheetData>
      <sheetData sheetId="10">
        <row r="49">
          <cell r="T49">
            <v>88870</v>
          </cell>
        </row>
      </sheetData>
      <sheetData sheetId="11">
        <row r="42">
          <cell r="T42">
            <v>72465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X95"/>
  <sheetViews>
    <sheetView topLeftCell="A8" zoomScale="90" zoomScaleNormal="90" workbookViewId="0">
      <selection activeCell="S33" activeCellId="4" sqref="E24:E25 L17:L18 L26 S22:S24 S33"/>
    </sheetView>
  </sheetViews>
  <sheetFormatPr baseColWidth="10" defaultRowHeight="12.75" x14ac:dyDescent="0.2"/>
  <cols>
    <col min="1" max="1" width="13.28515625" style="17" customWidth="1"/>
    <col min="2" max="2" width="8.7109375" style="1" customWidth="1"/>
    <col min="3" max="3" width="11.855468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9" width="8.7109375" style="1" customWidth="1"/>
    <col min="10" max="10" width="11.855468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6" width="8.7109375" style="1" customWidth="1"/>
    <col min="17" max="17" width="11.855468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v>21175</v>
      </c>
      <c r="U8" s="109"/>
    </row>
    <row r="10" spans="1:21" ht="15" x14ac:dyDescent="0.25">
      <c r="D10" s="1" t="s">
        <v>0</v>
      </c>
      <c r="E10" s="121" t="s">
        <v>52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ht="12.75" customHeight="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ht="16.5" customHeight="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57</v>
      </c>
      <c r="B15" s="91" t="s">
        <v>58</v>
      </c>
      <c r="C15" s="91">
        <v>1144</v>
      </c>
      <c r="D15" s="92">
        <v>1111</v>
      </c>
      <c r="E15" s="93">
        <v>1465</v>
      </c>
      <c r="F15" s="77" t="s">
        <v>59</v>
      </c>
      <c r="G15" s="94">
        <v>35</v>
      </c>
      <c r="H15" s="90" t="s">
        <v>79</v>
      </c>
      <c r="I15" s="91" t="s">
        <v>78</v>
      </c>
      <c r="J15" s="91">
        <v>1043</v>
      </c>
      <c r="K15" s="92">
        <v>1121</v>
      </c>
      <c r="L15" s="39">
        <v>640</v>
      </c>
      <c r="M15" s="77">
        <v>58.3</v>
      </c>
      <c r="N15" s="94">
        <v>40</v>
      </c>
      <c r="O15" s="90" t="s">
        <v>79</v>
      </c>
      <c r="P15" s="91" t="s">
        <v>78</v>
      </c>
      <c r="Q15" s="91">
        <v>1043</v>
      </c>
      <c r="R15" s="92">
        <v>1140</v>
      </c>
      <c r="S15" s="39">
        <v>640</v>
      </c>
      <c r="T15" s="77">
        <v>58.3</v>
      </c>
      <c r="U15" s="94">
        <v>42</v>
      </c>
    </row>
    <row r="16" spans="1:21" ht="16.5" customHeight="1" x14ac:dyDescent="0.25">
      <c r="A16" s="90" t="s">
        <v>57</v>
      </c>
      <c r="B16" s="91" t="s">
        <v>58</v>
      </c>
      <c r="C16" s="91">
        <v>1144</v>
      </c>
      <c r="D16" s="92">
        <v>1112</v>
      </c>
      <c r="E16" s="41">
        <v>1475</v>
      </c>
      <c r="F16" s="77" t="s">
        <v>59</v>
      </c>
      <c r="G16" s="94">
        <v>35</v>
      </c>
      <c r="H16" s="90" t="s">
        <v>79</v>
      </c>
      <c r="I16" s="91" t="s">
        <v>78</v>
      </c>
      <c r="J16" s="91">
        <v>1043</v>
      </c>
      <c r="K16" s="92">
        <v>1122</v>
      </c>
      <c r="L16" s="41">
        <v>635</v>
      </c>
      <c r="M16" s="77">
        <v>58.3</v>
      </c>
      <c r="N16" s="94">
        <v>40</v>
      </c>
      <c r="O16" s="90" t="s">
        <v>79</v>
      </c>
      <c r="P16" s="91" t="s">
        <v>78</v>
      </c>
      <c r="Q16" s="91">
        <v>1043</v>
      </c>
      <c r="R16" s="92">
        <v>1141</v>
      </c>
      <c r="S16" s="41">
        <v>635</v>
      </c>
      <c r="T16" s="77">
        <v>58.3</v>
      </c>
      <c r="U16" s="94">
        <v>42</v>
      </c>
    </row>
    <row r="17" spans="1:21" ht="16.5" customHeight="1" x14ac:dyDescent="0.25">
      <c r="A17" s="90" t="s">
        <v>57</v>
      </c>
      <c r="B17" s="91" t="s">
        <v>58</v>
      </c>
      <c r="C17" s="91">
        <v>1144</v>
      </c>
      <c r="D17" s="92">
        <v>1113</v>
      </c>
      <c r="E17" s="41">
        <v>1460</v>
      </c>
      <c r="F17" s="77" t="s">
        <v>59</v>
      </c>
      <c r="G17" s="94">
        <v>35</v>
      </c>
      <c r="H17" s="90" t="s">
        <v>79</v>
      </c>
      <c r="I17" s="91" t="s">
        <v>78</v>
      </c>
      <c r="J17" s="91">
        <v>1043</v>
      </c>
      <c r="K17" s="92">
        <v>1123</v>
      </c>
      <c r="L17" s="41">
        <v>610</v>
      </c>
      <c r="M17" s="77">
        <v>58.3</v>
      </c>
      <c r="N17" s="94" t="s">
        <v>90</v>
      </c>
      <c r="O17" s="95" t="s">
        <v>83</v>
      </c>
      <c r="P17" s="96" t="s">
        <v>78</v>
      </c>
      <c r="Q17" s="96">
        <v>1043</v>
      </c>
      <c r="R17" s="97">
        <v>1142</v>
      </c>
      <c r="S17" s="98">
        <v>1585</v>
      </c>
      <c r="T17" s="99" t="s">
        <v>82</v>
      </c>
      <c r="U17" s="100">
        <v>40</v>
      </c>
    </row>
    <row r="18" spans="1:21" ht="16.5" customHeight="1" x14ac:dyDescent="0.25">
      <c r="A18" s="90" t="s">
        <v>57</v>
      </c>
      <c r="B18" s="91" t="s">
        <v>58</v>
      </c>
      <c r="C18" s="91">
        <v>1144</v>
      </c>
      <c r="D18" s="92">
        <v>1114</v>
      </c>
      <c r="E18" s="41">
        <v>1475</v>
      </c>
      <c r="F18" s="77" t="s">
        <v>59</v>
      </c>
      <c r="G18" s="94">
        <v>35</v>
      </c>
      <c r="H18" s="90" t="s">
        <v>79</v>
      </c>
      <c r="I18" s="91" t="s">
        <v>78</v>
      </c>
      <c r="J18" s="91">
        <v>1043</v>
      </c>
      <c r="K18" s="92">
        <v>1124</v>
      </c>
      <c r="L18" s="41">
        <v>600</v>
      </c>
      <c r="M18" s="77">
        <v>58.3</v>
      </c>
      <c r="N18" s="94" t="s">
        <v>90</v>
      </c>
      <c r="O18" s="95" t="s">
        <v>83</v>
      </c>
      <c r="P18" s="96" t="s">
        <v>78</v>
      </c>
      <c r="Q18" s="96">
        <v>1043</v>
      </c>
      <c r="R18" s="97">
        <v>1143</v>
      </c>
      <c r="S18" s="98">
        <v>1580</v>
      </c>
      <c r="T18" s="99" t="s">
        <v>82</v>
      </c>
      <c r="U18" s="100">
        <v>40</v>
      </c>
    </row>
    <row r="19" spans="1:21" ht="16.5" customHeight="1" x14ac:dyDescent="0.25">
      <c r="A19" s="90" t="s">
        <v>57</v>
      </c>
      <c r="B19" s="91" t="s">
        <v>58</v>
      </c>
      <c r="C19" s="91">
        <v>1144</v>
      </c>
      <c r="D19" s="92">
        <v>1115</v>
      </c>
      <c r="E19" s="41">
        <v>1450</v>
      </c>
      <c r="F19" s="77" t="s">
        <v>59</v>
      </c>
      <c r="G19" s="94">
        <v>35</v>
      </c>
      <c r="H19" s="90" t="s">
        <v>79</v>
      </c>
      <c r="I19" s="91" t="s">
        <v>78</v>
      </c>
      <c r="J19" s="91">
        <v>1043</v>
      </c>
      <c r="K19" s="92">
        <v>1125</v>
      </c>
      <c r="L19" s="41">
        <v>665</v>
      </c>
      <c r="M19" s="77">
        <v>58.3</v>
      </c>
      <c r="N19" s="94">
        <v>40</v>
      </c>
      <c r="O19" s="90" t="s">
        <v>79</v>
      </c>
      <c r="P19" s="91" t="s">
        <v>78</v>
      </c>
      <c r="Q19" s="91">
        <v>1043</v>
      </c>
      <c r="R19" s="92">
        <v>1144</v>
      </c>
      <c r="S19" s="41">
        <v>630</v>
      </c>
      <c r="T19" s="77">
        <v>58.3</v>
      </c>
      <c r="U19" s="94">
        <v>42</v>
      </c>
    </row>
    <row r="20" spans="1:21" ht="16.5" customHeight="1" x14ac:dyDescent="0.25">
      <c r="A20" s="90" t="s">
        <v>57</v>
      </c>
      <c r="B20" s="91" t="s">
        <v>58</v>
      </c>
      <c r="C20" s="91">
        <v>1144</v>
      </c>
      <c r="D20" s="92">
        <v>1116</v>
      </c>
      <c r="E20" s="41">
        <v>1480</v>
      </c>
      <c r="F20" s="77" t="s">
        <v>59</v>
      </c>
      <c r="G20" s="94">
        <v>35</v>
      </c>
      <c r="H20" s="90" t="s">
        <v>79</v>
      </c>
      <c r="I20" s="91" t="s">
        <v>78</v>
      </c>
      <c r="J20" s="91">
        <v>1043</v>
      </c>
      <c r="K20" s="92">
        <v>1126</v>
      </c>
      <c r="L20" s="41">
        <v>660</v>
      </c>
      <c r="M20" s="77">
        <v>58.3</v>
      </c>
      <c r="N20" s="94">
        <v>40</v>
      </c>
      <c r="O20" s="90" t="s">
        <v>79</v>
      </c>
      <c r="P20" s="91" t="s">
        <v>78</v>
      </c>
      <c r="Q20" s="91">
        <v>1043</v>
      </c>
      <c r="R20" s="92">
        <v>1145</v>
      </c>
      <c r="S20" s="41">
        <v>620</v>
      </c>
      <c r="T20" s="77">
        <v>58.3</v>
      </c>
      <c r="U20" s="94">
        <v>42</v>
      </c>
    </row>
    <row r="21" spans="1:21" ht="16.5" customHeight="1" x14ac:dyDescent="0.25">
      <c r="A21" s="90" t="s">
        <v>57</v>
      </c>
      <c r="B21" s="91" t="s">
        <v>58</v>
      </c>
      <c r="C21" s="91">
        <v>1144</v>
      </c>
      <c r="D21" s="92" t="s">
        <v>84</v>
      </c>
      <c r="E21" s="41">
        <v>1440</v>
      </c>
      <c r="F21" s="77" t="s">
        <v>59</v>
      </c>
      <c r="G21" s="94">
        <v>35</v>
      </c>
      <c r="H21" s="95" t="s">
        <v>83</v>
      </c>
      <c r="I21" s="96" t="s">
        <v>78</v>
      </c>
      <c r="J21" s="96">
        <v>1043</v>
      </c>
      <c r="K21" s="97">
        <v>1127</v>
      </c>
      <c r="L21" s="98">
        <v>1550</v>
      </c>
      <c r="M21" s="99" t="s">
        <v>82</v>
      </c>
      <c r="N21" s="100">
        <v>40</v>
      </c>
      <c r="O21" s="90" t="s">
        <v>79</v>
      </c>
      <c r="P21" s="91" t="s">
        <v>78</v>
      </c>
      <c r="Q21" s="91">
        <v>1043</v>
      </c>
      <c r="R21" s="92">
        <v>1146</v>
      </c>
      <c r="S21" s="41">
        <v>650</v>
      </c>
      <c r="T21" s="77">
        <v>58.3</v>
      </c>
      <c r="U21" s="94" t="s">
        <v>92</v>
      </c>
    </row>
    <row r="22" spans="1:21" ht="16.5" customHeight="1" x14ac:dyDescent="0.25">
      <c r="A22" s="95" t="s">
        <v>81</v>
      </c>
      <c r="B22" s="96" t="s">
        <v>58</v>
      </c>
      <c r="C22" s="96">
        <v>0</v>
      </c>
      <c r="D22" s="97">
        <v>1118</v>
      </c>
      <c r="E22" s="98">
        <v>1530</v>
      </c>
      <c r="F22" s="99" t="s">
        <v>80</v>
      </c>
      <c r="G22" s="100">
        <v>35</v>
      </c>
      <c r="H22" s="90" t="s">
        <v>79</v>
      </c>
      <c r="I22" s="91" t="s">
        <v>78</v>
      </c>
      <c r="J22" s="91">
        <v>1043</v>
      </c>
      <c r="K22" s="92">
        <v>1128</v>
      </c>
      <c r="L22" s="41">
        <v>630</v>
      </c>
      <c r="M22" s="77">
        <v>58.3</v>
      </c>
      <c r="N22" s="94">
        <v>40</v>
      </c>
      <c r="O22" s="90" t="s">
        <v>79</v>
      </c>
      <c r="P22" s="91" t="s">
        <v>78</v>
      </c>
      <c r="Q22" s="91">
        <v>1043</v>
      </c>
      <c r="R22" s="92">
        <v>1147</v>
      </c>
      <c r="S22" s="41">
        <v>630</v>
      </c>
      <c r="T22" s="77">
        <v>58.3</v>
      </c>
      <c r="U22" s="94" t="s">
        <v>92</v>
      </c>
    </row>
    <row r="23" spans="1:21" ht="16.5" customHeight="1" x14ac:dyDescent="0.25">
      <c r="A23" s="55"/>
      <c r="B23" s="38"/>
      <c r="C23" s="38"/>
      <c r="D23" s="92"/>
      <c r="E23" s="41"/>
      <c r="F23" s="39"/>
      <c r="G23" s="40"/>
      <c r="H23" s="90" t="s">
        <v>79</v>
      </c>
      <c r="I23" s="91" t="s">
        <v>78</v>
      </c>
      <c r="J23" s="91">
        <v>1043</v>
      </c>
      <c r="K23" s="92">
        <v>1129</v>
      </c>
      <c r="L23" s="41">
        <v>625</v>
      </c>
      <c r="M23" s="77">
        <v>58.3</v>
      </c>
      <c r="N23" s="94">
        <v>40</v>
      </c>
      <c r="O23" s="90" t="s">
        <v>79</v>
      </c>
      <c r="P23" s="91" t="s">
        <v>78</v>
      </c>
      <c r="Q23" s="91">
        <v>1043</v>
      </c>
      <c r="R23" s="92">
        <v>1148</v>
      </c>
      <c r="S23" s="41">
        <v>630</v>
      </c>
      <c r="T23" s="77">
        <v>58.3</v>
      </c>
      <c r="U23" s="94" t="s">
        <v>92</v>
      </c>
    </row>
    <row r="24" spans="1:21" ht="16.5" customHeight="1" x14ac:dyDescent="0.25">
      <c r="A24" s="90" t="s">
        <v>79</v>
      </c>
      <c r="B24" s="91" t="s">
        <v>78</v>
      </c>
      <c r="C24" s="91">
        <v>1043</v>
      </c>
      <c r="D24" s="92">
        <v>1119</v>
      </c>
      <c r="E24" s="41">
        <v>620</v>
      </c>
      <c r="F24" s="77">
        <v>58.3</v>
      </c>
      <c r="G24" s="94" t="s">
        <v>89</v>
      </c>
      <c r="H24" s="90" t="s">
        <v>79</v>
      </c>
      <c r="I24" s="91" t="s">
        <v>78</v>
      </c>
      <c r="J24" s="91">
        <v>1043</v>
      </c>
      <c r="K24" s="92">
        <v>1130</v>
      </c>
      <c r="L24" s="41">
        <v>650</v>
      </c>
      <c r="M24" s="77">
        <v>58.3</v>
      </c>
      <c r="N24" s="94">
        <v>40</v>
      </c>
      <c r="O24" s="90" t="s">
        <v>79</v>
      </c>
      <c r="P24" s="91" t="s">
        <v>78</v>
      </c>
      <c r="Q24" s="91">
        <v>1043</v>
      </c>
      <c r="R24" s="92">
        <v>1149</v>
      </c>
      <c r="S24" s="41">
        <v>615</v>
      </c>
      <c r="T24" s="77">
        <v>58.3</v>
      </c>
      <c r="U24" s="94" t="s">
        <v>92</v>
      </c>
    </row>
    <row r="25" spans="1:21" ht="16.5" customHeight="1" x14ac:dyDescent="0.25">
      <c r="A25" s="90" t="s">
        <v>79</v>
      </c>
      <c r="B25" s="91" t="s">
        <v>78</v>
      </c>
      <c r="C25" s="91">
        <v>1043</v>
      </c>
      <c r="D25" s="92">
        <v>1120</v>
      </c>
      <c r="E25" s="41">
        <v>615</v>
      </c>
      <c r="F25" s="77">
        <v>58.3</v>
      </c>
      <c r="G25" s="94" t="s">
        <v>89</v>
      </c>
      <c r="H25" s="90" t="s">
        <v>79</v>
      </c>
      <c r="I25" s="91" t="s">
        <v>78</v>
      </c>
      <c r="J25" s="91">
        <v>1043</v>
      </c>
      <c r="K25" s="92">
        <v>1131</v>
      </c>
      <c r="L25" s="41">
        <v>645</v>
      </c>
      <c r="M25" s="77">
        <v>58.3</v>
      </c>
      <c r="N25" s="94">
        <v>40</v>
      </c>
      <c r="O25" s="90" t="s">
        <v>79</v>
      </c>
      <c r="P25" s="91" t="s">
        <v>78</v>
      </c>
      <c r="Q25" s="91">
        <v>1043</v>
      </c>
      <c r="R25" s="92">
        <v>1150</v>
      </c>
      <c r="S25" s="41">
        <v>620</v>
      </c>
      <c r="T25" s="77">
        <v>58.3</v>
      </c>
      <c r="U25" s="94">
        <v>42</v>
      </c>
    </row>
    <row r="26" spans="1:21" ht="16.5" customHeight="1" x14ac:dyDescent="0.25">
      <c r="A26" s="55"/>
      <c r="B26" s="38"/>
      <c r="C26" s="38"/>
      <c r="D26" s="92"/>
      <c r="E26" s="41"/>
      <c r="F26" s="39"/>
      <c r="G26" s="40"/>
      <c r="H26" s="90" t="s">
        <v>79</v>
      </c>
      <c r="I26" s="91" t="s">
        <v>78</v>
      </c>
      <c r="J26" s="91">
        <v>1043</v>
      </c>
      <c r="K26" s="92" t="s">
        <v>85</v>
      </c>
      <c r="L26" s="41">
        <v>620</v>
      </c>
      <c r="M26" s="77">
        <v>58.3</v>
      </c>
      <c r="N26" s="94" t="s">
        <v>91</v>
      </c>
      <c r="O26" s="90" t="s">
        <v>79</v>
      </c>
      <c r="P26" s="91" t="s">
        <v>78</v>
      </c>
      <c r="Q26" s="91">
        <v>1043</v>
      </c>
      <c r="R26" s="92">
        <v>1151</v>
      </c>
      <c r="S26" s="41">
        <v>620</v>
      </c>
      <c r="T26" s="77">
        <v>58.3</v>
      </c>
      <c r="U26" s="94">
        <v>42</v>
      </c>
    </row>
    <row r="27" spans="1:21" ht="16.5" customHeight="1" x14ac:dyDescent="0.25">
      <c r="A27" s="55"/>
      <c r="B27" s="38"/>
      <c r="C27" s="38"/>
      <c r="D27" s="92"/>
      <c r="E27" s="41"/>
      <c r="F27" s="39"/>
      <c r="G27" s="40"/>
      <c r="H27" s="90" t="s">
        <v>79</v>
      </c>
      <c r="I27" s="91" t="s">
        <v>78</v>
      </c>
      <c r="J27" s="91">
        <v>1043</v>
      </c>
      <c r="K27" s="92" t="s">
        <v>86</v>
      </c>
      <c r="L27" s="41">
        <v>615</v>
      </c>
      <c r="M27" s="77">
        <v>58.3</v>
      </c>
      <c r="N27" s="94">
        <v>40</v>
      </c>
      <c r="O27" s="90" t="s">
        <v>79</v>
      </c>
      <c r="P27" s="91" t="s">
        <v>78</v>
      </c>
      <c r="Q27" s="91">
        <v>1043</v>
      </c>
      <c r="R27" s="92">
        <v>1152</v>
      </c>
      <c r="S27" s="41">
        <v>630</v>
      </c>
      <c r="T27" s="77">
        <v>58.3</v>
      </c>
      <c r="U27" s="94">
        <v>42</v>
      </c>
    </row>
    <row r="28" spans="1:21" ht="16.5" customHeight="1" x14ac:dyDescent="0.25">
      <c r="A28" s="55"/>
      <c r="B28" s="38"/>
      <c r="C28" s="38"/>
      <c r="D28" s="92"/>
      <c r="E28" s="41"/>
      <c r="F28" s="39"/>
      <c r="G28" s="40"/>
      <c r="H28" s="90" t="s">
        <v>79</v>
      </c>
      <c r="I28" s="91" t="s">
        <v>78</v>
      </c>
      <c r="J28" s="91">
        <v>1043</v>
      </c>
      <c r="K28" s="92">
        <v>1134</v>
      </c>
      <c r="L28" s="41">
        <v>630</v>
      </c>
      <c r="M28" s="77">
        <v>58.3</v>
      </c>
      <c r="N28" s="94">
        <v>40</v>
      </c>
      <c r="O28" s="90" t="s">
        <v>79</v>
      </c>
      <c r="P28" s="91" t="s">
        <v>78</v>
      </c>
      <c r="Q28" s="91">
        <v>1043</v>
      </c>
      <c r="R28" s="92">
        <v>1153</v>
      </c>
      <c r="S28" s="41">
        <v>620</v>
      </c>
      <c r="T28" s="77">
        <v>58.3</v>
      </c>
      <c r="U28" s="94">
        <v>42</v>
      </c>
    </row>
    <row r="29" spans="1:21" ht="16.5" customHeight="1" x14ac:dyDescent="0.25">
      <c r="A29" s="55"/>
      <c r="B29" s="38"/>
      <c r="C29" s="38"/>
      <c r="D29" s="92"/>
      <c r="E29" s="41"/>
      <c r="F29" s="39"/>
      <c r="G29" s="40"/>
      <c r="H29" s="90" t="s">
        <v>79</v>
      </c>
      <c r="I29" s="91" t="s">
        <v>78</v>
      </c>
      <c r="J29" s="91">
        <v>1043</v>
      </c>
      <c r="K29" s="92">
        <v>1135</v>
      </c>
      <c r="L29" s="41">
        <v>610</v>
      </c>
      <c r="M29" s="77">
        <v>58.3</v>
      </c>
      <c r="N29" s="94">
        <v>40</v>
      </c>
      <c r="O29" s="90" t="s">
        <v>79</v>
      </c>
      <c r="P29" s="91" t="s">
        <v>78</v>
      </c>
      <c r="Q29" s="91">
        <v>1043</v>
      </c>
      <c r="R29" s="92">
        <v>1154</v>
      </c>
      <c r="S29" s="41">
        <v>625</v>
      </c>
      <c r="T29" s="77">
        <v>58.3</v>
      </c>
      <c r="U29" s="94">
        <v>42</v>
      </c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90" t="s">
        <v>79</v>
      </c>
      <c r="I30" s="91" t="s">
        <v>78</v>
      </c>
      <c r="J30" s="91">
        <v>1043</v>
      </c>
      <c r="K30" s="92" t="s">
        <v>87</v>
      </c>
      <c r="L30" s="41">
        <v>615</v>
      </c>
      <c r="M30" s="77">
        <v>58.3</v>
      </c>
      <c r="N30" s="94">
        <v>40</v>
      </c>
      <c r="O30" s="90" t="s">
        <v>79</v>
      </c>
      <c r="P30" s="91" t="s">
        <v>78</v>
      </c>
      <c r="Q30" s="91">
        <v>1043</v>
      </c>
      <c r="R30" s="92">
        <v>1155</v>
      </c>
      <c r="S30" s="41">
        <v>615</v>
      </c>
      <c r="T30" s="77">
        <v>58.3</v>
      </c>
      <c r="U30" s="94">
        <v>42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90" t="s">
        <v>79</v>
      </c>
      <c r="I31" s="91" t="s">
        <v>78</v>
      </c>
      <c r="J31" s="91">
        <v>1043</v>
      </c>
      <c r="K31" s="92" t="s">
        <v>88</v>
      </c>
      <c r="L31" s="41">
        <v>615</v>
      </c>
      <c r="M31" s="77">
        <v>58.3</v>
      </c>
      <c r="N31" s="94">
        <v>40</v>
      </c>
      <c r="O31" s="95" t="s">
        <v>83</v>
      </c>
      <c r="P31" s="96" t="s">
        <v>78</v>
      </c>
      <c r="Q31" s="96">
        <v>1043</v>
      </c>
      <c r="R31" s="97">
        <v>1156</v>
      </c>
      <c r="S31" s="98">
        <v>1580</v>
      </c>
      <c r="T31" s="99" t="s">
        <v>82</v>
      </c>
      <c r="U31" s="100">
        <v>40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90" t="s">
        <v>79</v>
      </c>
      <c r="I32" s="91" t="s">
        <v>78</v>
      </c>
      <c r="J32" s="91">
        <v>1043</v>
      </c>
      <c r="K32" s="92">
        <v>1138</v>
      </c>
      <c r="L32" s="41">
        <v>640</v>
      </c>
      <c r="M32" s="77">
        <v>58.3</v>
      </c>
      <c r="N32" s="94">
        <v>40</v>
      </c>
      <c r="O32" s="90" t="s">
        <v>79</v>
      </c>
      <c r="P32" s="91" t="s">
        <v>78</v>
      </c>
      <c r="Q32" s="91">
        <v>1043</v>
      </c>
      <c r="R32" s="92">
        <v>1157</v>
      </c>
      <c r="S32" s="41">
        <v>630</v>
      </c>
      <c r="T32" s="77">
        <v>58.3</v>
      </c>
      <c r="U32" s="94">
        <v>42</v>
      </c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90" t="s">
        <v>79</v>
      </c>
      <c r="I33" s="91" t="s">
        <v>78</v>
      </c>
      <c r="J33" s="91">
        <v>1043</v>
      </c>
      <c r="K33" s="92">
        <v>1139</v>
      </c>
      <c r="L33" s="41">
        <v>650</v>
      </c>
      <c r="M33" s="77">
        <v>58.3</v>
      </c>
      <c r="N33" s="94">
        <v>40</v>
      </c>
      <c r="O33" s="90" t="s">
        <v>79</v>
      </c>
      <c r="P33" s="91" t="s">
        <v>78</v>
      </c>
      <c r="Q33" s="91">
        <v>1043</v>
      </c>
      <c r="R33" s="92">
        <v>1158</v>
      </c>
      <c r="S33" s="41">
        <v>620</v>
      </c>
      <c r="T33" s="77">
        <v>58.3</v>
      </c>
      <c r="U33" s="94" t="s">
        <v>93</v>
      </c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95" t="s">
        <v>83</v>
      </c>
      <c r="P34" s="96" t="s">
        <v>78</v>
      </c>
      <c r="Q34" s="96">
        <v>1043</v>
      </c>
      <c r="R34" s="97">
        <v>1159</v>
      </c>
      <c r="S34" s="98">
        <v>1575</v>
      </c>
      <c r="T34" s="99" t="s">
        <v>82</v>
      </c>
      <c r="U34" s="100">
        <v>40</v>
      </c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90" t="s">
        <v>79</v>
      </c>
      <c r="P35" s="91" t="s">
        <v>78</v>
      </c>
      <c r="Q35" s="91">
        <v>1043</v>
      </c>
      <c r="R35" s="92">
        <v>1160</v>
      </c>
      <c r="S35" s="41">
        <v>630</v>
      </c>
      <c r="T35" s="77">
        <v>58.3</v>
      </c>
      <c r="U35" s="94">
        <v>42</v>
      </c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90" t="s">
        <v>79</v>
      </c>
      <c r="P36" s="91" t="s">
        <v>78</v>
      </c>
      <c r="Q36" s="91">
        <v>1043</v>
      </c>
      <c r="R36" s="92">
        <v>1161</v>
      </c>
      <c r="S36" s="41">
        <v>630</v>
      </c>
      <c r="T36" s="77">
        <v>58.3</v>
      </c>
      <c r="U36" s="94">
        <v>42</v>
      </c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13010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12905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17610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SUM(T42+'[1]01'!$T$42)</f>
        <v>139415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43525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21175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49" t="s">
        <v>69</v>
      </c>
      <c r="C63" s="50"/>
      <c r="D63" s="50"/>
      <c r="E63" s="50"/>
      <c r="F63" s="50"/>
      <c r="G63" s="51"/>
      <c r="H63" s="48">
        <v>8</v>
      </c>
      <c r="I63" s="49" t="s">
        <v>69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>
        <v>8</v>
      </c>
      <c r="B64" s="52" t="s">
        <v>70</v>
      </c>
      <c r="C64" s="53"/>
      <c r="D64" s="53"/>
      <c r="E64" s="53"/>
      <c r="F64" s="53"/>
      <c r="G64" s="54"/>
      <c r="H64" s="60">
        <v>7</v>
      </c>
      <c r="I64" s="52" t="s">
        <v>69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 t="s">
        <v>71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 t="s">
        <v>64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>
        <v>40</v>
      </c>
      <c r="B67" s="52" t="s">
        <v>65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 t="s">
        <v>66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 t="s">
        <v>72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>
        <v>20</v>
      </c>
      <c r="B70" s="52" t="s">
        <v>73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 t="s">
        <v>67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>
        <v>15</v>
      </c>
      <c r="B72" s="52" t="s">
        <v>68</v>
      </c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 t="s">
        <v>74</v>
      </c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5" x14ac:dyDescent="0.25">
      <c r="A83" s="76" t="s">
        <v>50</v>
      </c>
      <c r="B83" s="52">
        <v>30</v>
      </c>
      <c r="C83" s="53" t="s">
        <v>48</v>
      </c>
      <c r="D83" s="53"/>
      <c r="E83" s="53"/>
      <c r="F83" s="53"/>
      <c r="G83" s="54"/>
      <c r="H83" s="76" t="s">
        <v>50</v>
      </c>
      <c r="I83" s="52">
        <v>13</v>
      </c>
      <c r="J83" s="53" t="s">
        <v>48</v>
      </c>
      <c r="K83" s="53"/>
      <c r="L83" s="53"/>
      <c r="M83" s="53"/>
      <c r="N83" s="54"/>
      <c r="O83" s="76" t="s">
        <v>50</v>
      </c>
      <c r="P83" s="52">
        <v>32</v>
      </c>
      <c r="Q83" s="53" t="s">
        <v>48</v>
      </c>
      <c r="R83" s="53"/>
      <c r="S83" s="53"/>
      <c r="T83" s="53"/>
      <c r="U83" s="54"/>
    </row>
    <row r="84" spans="1:24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4" ht="15.75" thickBot="1" x14ac:dyDescent="0.3">
      <c r="A85" s="29" t="s">
        <v>27</v>
      </c>
      <c r="B85" s="47">
        <v>230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4" ht="16.5" customHeight="1" x14ac:dyDescent="0.2">
      <c r="A86" s="4" t="s">
        <v>25</v>
      </c>
      <c r="B86" s="5"/>
      <c r="C86" s="5"/>
      <c r="D86" s="5"/>
      <c r="E86" s="5"/>
      <c r="F86" s="64">
        <f>SUM(A63:A83)</f>
        <v>88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4" ht="16.5" customHeight="1" x14ac:dyDescent="0.2">
      <c r="A87" s="66" t="s">
        <v>21</v>
      </c>
      <c r="B87" s="67"/>
      <c r="C87" s="67"/>
      <c r="D87" s="67"/>
      <c r="E87" s="67"/>
      <c r="F87" s="104" t="s">
        <v>76</v>
      </c>
      <c r="G87" s="105"/>
      <c r="H87" s="66" t="s">
        <v>21</v>
      </c>
      <c r="I87" s="67"/>
      <c r="J87" s="67"/>
      <c r="K87" s="67"/>
      <c r="L87" s="67"/>
      <c r="M87" s="104" t="s">
        <v>61</v>
      </c>
      <c r="N87" s="105"/>
      <c r="O87" s="66" t="s">
        <v>21</v>
      </c>
      <c r="P87" s="67"/>
      <c r="Q87" s="67"/>
      <c r="R87" s="67"/>
      <c r="S87" s="67"/>
      <c r="T87" s="104" t="s">
        <v>77</v>
      </c>
      <c r="U87" s="105"/>
    </row>
    <row r="88" spans="1:24" ht="16.5" customHeight="1" x14ac:dyDescent="0.2">
      <c r="A88" s="66" t="s">
        <v>22</v>
      </c>
      <c r="B88" s="67"/>
      <c r="C88" s="67"/>
      <c r="D88" s="67"/>
      <c r="E88" s="104" t="s">
        <v>75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61</v>
      </c>
      <c r="T88" s="104"/>
      <c r="U88" s="105"/>
    </row>
    <row r="89" spans="1:24" ht="16.5" customHeight="1" x14ac:dyDescent="0.2">
      <c r="A89" s="66" t="s">
        <v>23</v>
      </c>
      <c r="B89" s="67"/>
      <c r="C89" s="67"/>
      <c r="D89" s="104" t="s">
        <v>60</v>
      </c>
      <c r="E89" s="104"/>
      <c r="F89" s="104"/>
      <c r="G89" s="105"/>
      <c r="H89" s="66" t="s">
        <v>23</v>
      </c>
      <c r="I89" s="67"/>
      <c r="J89" s="67"/>
      <c r="K89" s="104" t="s">
        <v>75</v>
      </c>
      <c r="L89" s="104"/>
      <c r="M89" s="104"/>
      <c r="N89" s="105"/>
      <c r="O89" s="66" t="s">
        <v>23</v>
      </c>
      <c r="P89" s="67"/>
      <c r="Q89" s="67"/>
      <c r="R89" s="104" t="s">
        <v>75</v>
      </c>
      <c r="S89" s="104"/>
      <c r="T89" s="104"/>
      <c r="U89" s="105"/>
    </row>
    <row r="90" spans="1:24" ht="16.5" customHeight="1" thickBot="1" x14ac:dyDescent="0.25">
      <c r="A90" s="9" t="s">
        <v>24</v>
      </c>
      <c r="B90" s="10"/>
      <c r="C90" s="10"/>
      <c r="D90" s="73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  <c r="X90" s="89"/>
    </row>
    <row r="91" spans="1:24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 x14ac:dyDescent="0.2">
      <c r="A92" s="61" t="s">
        <v>26</v>
      </c>
      <c r="B92" s="7"/>
      <c r="C92" s="7"/>
      <c r="D92" s="7">
        <f>F86+M86+T86</f>
        <v>103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8:U95"/>
  <sheetViews>
    <sheetView topLeftCell="A53" zoomScale="90" zoomScaleNormal="90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'09'!T8:U8+2</f>
        <v>21193</v>
      </c>
      <c r="U8" s="109"/>
    </row>
    <row r="10" spans="1:21" ht="15" x14ac:dyDescent="0.25">
      <c r="D10" s="1" t="s">
        <v>0</v>
      </c>
      <c r="E10" s="121" t="s">
        <v>157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108</v>
      </c>
      <c r="B15" s="91" t="s">
        <v>107</v>
      </c>
      <c r="C15" s="38">
        <v>1054</v>
      </c>
      <c r="D15" s="92" t="s">
        <v>240</v>
      </c>
      <c r="E15" s="41">
        <v>825</v>
      </c>
      <c r="F15" s="77">
        <v>80</v>
      </c>
      <c r="G15" s="40">
        <v>64</v>
      </c>
      <c r="H15" s="90" t="s">
        <v>108</v>
      </c>
      <c r="I15" s="91" t="s">
        <v>107</v>
      </c>
      <c r="J15" s="38">
        <v>1054</v>
      </c>
      <c r="K15" s="92">
        <v>1533</v>
      </c>
      <c r="L15" s="39">
        <v>900</v>
      </c>
      <c r="M15" s="77">
        <v>80</v>
      </c>
      <c r="N15" s="40">
        <v>64</v>
      </c>
      <c r="O15" s="90" t="s">
        <v>108</v>
      </c>
      <c r="P15" s="91" t="s">
        <v>107</v>
      </c>
      <c r="Q15" s="38">
        <v>1054</v>
      </c>
      <c r="R15" s="92" t="s">
        <v>245</v>
      </c>
      <c r="S15" s="41">
        <v>860</v>
      </c>
      <c r="T15" s="77">
        <v>80</v>
      </c>
      <c r="U15" s="40" t="s">
        <v>264</v>
      </c>
    </row>
    <row r="16" spans="1:21" ht="16.5" customHeight="1" x14ac:dyDescent="0.25">
      <c r="A16" s="95" t="s">
        <v>135</v>
      </c>
      <c r="B16" s="96" t="s">
        <v>107</v>
      </c>
      <c r="C16" s="103">
        <v>1054</v>
      </c>
      <c r="D16" s="97">
        <v>1519</v>
      </c>
      <c r="E16" s="98">
        <v>1730</v>
      </c>
      <c r="F16" s="99" t="s">
        <v>238</v>
      </c>
      <c r="G16" s="101">
        <v>64</v>
      </c>
      <c r="H16" s="95" t="s">
        <v>135</v>
      </c>
      <c r="I16" s="96" t="s">
        <v>107</v>
      </c>
      <c r="J16" s="103">
        <v>1054</v>
      </c>
      <c r="K16" s="92">
        <v>1534</v>
      </c>
      <c r="L16" s="41">
        <v>1785</v>
      </c>
      <c r="M16" s="99" t="s">
        <v>238</v>
      </c>
      <c r="N16" s="101">
        <v>64</v>
      </c>
      <c r="O16" s="90" t="s">
        <v>108</v>
      </c>
      <c r="P16" s="91" t="s">
        <v>107</v>
      </c>
      <c r="Q16" s="38">
        <v>1054</v>
      </c>
      <c r="R16" s="92" t="s">
        <v>246</v>
      </c>
      <c r="S16" s="41">
        <v>850</v>
      </c>
      <c r="T16" s="77">
        <v>80</v>
      </c>
      <c r="U16" s="40" t="s">
        <v>264</v>
      </c>
    </row>
    <row r="17" spans="1:21" ht="16.5" customHeight="1" x14ac:dyDescent="0.25">
      <c r="A17" s="90" t="s">
        <v>108</v>
      </c>
      <c r="B17" s="91" t="s">
        <v>107</v>
      </c>
      <c r="C17" s="38">
        <v>1054</v>
      </c>
      <c r="D17" s="92">
        <v>1520</v>
      </c>
      <c r="E17" s="41">
        <v>850</v>
      </c>
      <c r="F17" s="77">
        <v>80</v>
      </c>
      <c r="G17" s="40">
        <v>64</v>
      </c>
      <c r="H17" s="90" t="s">
        <v>108</v>
      </c>
      <c r="I17" s="91" t="s">
        <v>107</v>
      </c>
      <c r="J17" s="38">
        <v>1054</v>
      </c>
      <c r="K17" s="92">
        <v>1535</v>
      </c>
      <c r="L17" s="41">
        <v>910</v>
      </c>
      <c r="M17" s="77">
        <v>80</v>
      </c>
      <c r="N17" s="40">
        <v>64</v>
      </c>
      <c r="O17" s="90" t="s">
        <v>108</v>
      </c>
      <c r="P17" s="91" t="s">
        <v>107</v>
      </c>
      <c r="Q17" s="38">
        <v>1054</v>
      </c>
      <c r="R17" s="92" t="s">
        <v>247</v>
      </c>
      <c r="S17" s="39">
        <v>870</v>
      </c>
      <c r="T17" s="77">
        <v>80</v>
      </c>
      <c r="U17" s="40" t="s">
        <v>265</v>
      </c>
    </row>
    <row r="18" spans="1:21" ht="16.5" customHeight="1" x14ac:dyDescent="0.25">
      <c r="A18" s="90" t="s">
        <v>108</v>
      </c>
      <c r="B18" s="91" t="s">
        <v>107</v>
      </c>
      <c r="C18" s="38">
        <v>1054</v>
      </c>
      <c r="D18" s="92" t="s">
        <v>241</v>
      </c>
      <c r="E18" s="41">
        <v>860</v>
      </c>
      <c r="F18" s="77">
        <v>80</v>
      </c>
      <c r="G18" s="40">
        <v>64</v>
      </c>
      <c r="H18" s="90" t="s">
        <v>108</v>
      </c>
      <c r="I18" s="91" t="s">
        <v>107</v>
      </c>
      <c r="J18" s="38">
        <v>1054</v>
      </c>
      <c r="K18" s="92" t="s">
        <v>242</v>
      </c>
      <c r="L18" s="41">
        <v>890</v>
      </c>
      <c r="M18" s="77">
        <v>80</v>
      </c>
      <c r="N18" s="40">
        <v>64</v>
      </c>
      <c r="O18" s="90" t="s">
        <v>108</v>
      </c>
      <c r="P18" s="91" t="s">
        <v>107</v>
      </c>
      <c r="Q18" s="38">
        <v>1054</v>
      </c>
      <c r="R18" s="92" t="s">
        <v>248</v>
      </c>
      <c r="S18" s="41">
        <v>875</v>
      </c>
      <c r="T18" s="77">
        <v>80</v>
      </c>
      <c r="U18" s="40" t="s">
        <v>265</v>
      </c>
    </row>
    <row r="19" spans="1:21" ht="16.5" customHeight="1" x14ac:dyDescent="0.25">
      <c r="A19" s="95" t="s">
        <v>135</v>
      </c>
      <c r="B19" s="96" t="s">
        <v>107</v>
      </c>
      <c r="C19" s="103">
        <v>1054</v>
      </c>
      <c r="D19" s="92">
        <v>1522</v>
      </c>
      <c r="E19" s="41">
        <v>1760</v>
      </c>
      <c r="F19" s="99" t="s">
        <v>238</v>
      </c>
      <c r="G19" s="101">
        <v>64</v>
      </c>
      <c r="H19" s="95" t="s">
        <v>135</v>
      </c>
      <c r="I19" s="96" t="s">
        <v>107</v>
      </c>
      <c r="J19" s="103">
        <v>1054</v>
      </c>
      <c r="K19" s="92">
        <v>1537</v>
      </c>
      <c r="L19" s="41">
        <v>1770</v>
      </c>
      <c r="M19" s="99" t="s">
        <v>238</v>
      </c>
      <c r="N19" s="101">
        <v>64</v>
      </c>
      <c r="O19" s="95" t="s">
        <v>135</v>
      </c>
      <c r="P19" s="96" t="s">
        <v>107</v>
      </c>
      <c r="Q19" s="103">
        <v>1054</v>
      </c>
      <c r="R19" s="92">
        <v>1546</v>
      </c>
      <c r="S19" s="41">
        <v>1610</v>
      </c>
      <c r="T19" s="99" t="s">
        <v>239</v>
      </c>
      <c r="U19" s="101" t="s">
        <v>266</v>
      </c>
    </row>
    <row r="20" spans="1:21" ht="16.5" customHeight="1" x14ac:dyDescent="0.25">
      <c r="A20" s="90" t="s">
        <v>108</v>
      </c>
      <c r="B20" s="91" t="s">
        <v>107</v>
      </c>
      <c r="C20" s="38">
        <v>1054</v>
      </c>
      <c r="D20" s="92">
        <v>1523</v>
      </c>
      <c r="E20" s="41">
        <v>875</v>
      </c>
      <c r="F20" s="77">
        <v>80</v>
      </c>
      <c r="G20" s="40">
        <v>64</v>
      </c>
      <c r="H20" s="90" t="s">
        <v>108</v>
      </c>
      <c r="I20" s="91" t="s">
        <v>107</v>
      </c>
      <c r="J20" s="38">
        <v>1054</v>
      </c>
      <c r="K20" s="92" t="s">
        <v>243</v>
      </c>
      <c r="L20" s="41">
        <v>900</v>
      </c>
      <c r="M20" s="77">
        <v>80</v>
      </c>
      <c r="N20" s="40">
        <v>64</v>
      </c>
      <c r="O20" s="90" t="s">
        <v>108</v>
      </c>
      <c r="P20" s="91" t="s">
        <v>107</v>
      </c>
      <c r="Q20" s="38">
        <v>1054</v>
      </c>
      <c r="R20" s="92">
        <v>1547</v>
      </c>
      <c r="S20" s="41">
        <v>865</v>
      </c>
      <c r="T20" s="77">
        <v>80</v>
      </c>
      <c r="U20" s="40">
        <v>62</v>
      </c>
    </row>
    <row r="21" spans="1:21" ht="16.5" customHeight="1" x14ac:dyDescent="0.25">
      <c r="A21" s="90" t="s">
        <v>108</v>
      </c>
      <c r="B21" s="91" t="s">
        <v>107</v>
      </c>
      <c r="C21" s="38">
        <v>1054</v>
      </c>
      <c r="D21" s="92">
        <v>1524</v>
      </c>
      <c r="E21" s="41">
        <v>880</v>
      </c>
      <c r="F21" s="77">
        <v>80</v>
      </c>
      <c r="G21" s="40">
        <v>64</v>
      </c>
      <c r="H21" s="90" t="s">
        <v>108</v>
      </c>
      <c r="I21" s="91" t="s">
        <v>107</v>
      </c>
      <c r="J21" s="38">
        <v>1054</v>
      </c>
      <c r="K21" s="92" t="s">
        <v>244</v>
      </c>
      <c r="L21" s="41">
        <v>895</v>
      </c>
      <c r="M21" s="77">
        <v>80</v>
      </c>
      <c r="N21" s="40">
        <v>64</v>
      </c>
      <c r="O21" s="95" t="s">
        <v>135</v>
      </c>
      <c r="P21" s="96" t="s">
        <v>107</v>
      </c>
      <c r="Q21" s="103">
        <v>1054</v>
      </c>
      <c r="R21" s="92">
        <v>1548</v>
      </c>
      <c r="S21" s="41">
        <v>1740</v>
      </c>
      <c r="T21" s="99" t="s">
        <v>238</v>
      </c>
      <c r="U21" s="101">
        <v>62</v>
      </c>
    </row>
    <row r="22" spans="1:21" ht="16.5" customHeight="1" x14ac:dyDescent="0.25">
      <c r="A22" s="95" t="s">
        <v>135</v>
      </c>
      <c r="B22" s="96" t="s">
        <v>107</v>
      </c>
      <c r="C22" s="103">
        <v>1054</v>
      </c>
      <c r="D22" s="92">
        <v>1525</v>
      </c>
      <c r="E22" s="41">
        <v>1785</v>
      </c>
      <c r="F22" s="99" t="s">
        <v>238</v>
      </c>
      <c r="G22" s="101">
        <v>64</v>
      </c>
      <c r="H22" s="90" t="s">
        <v>108</v>
      </c>
      <c r="I22" s="91" t="s">
        <v>107</v>
      </c>
      <c r="J22" s="38">
        <v>1054</v>
      </c>
      <c r="K22" s="92">
        <v>1540</v>
      </c>
      <c r="L22" s="41">
        <v>910</v>
      </c>
      <c r="M22" s="77">
        <v>80</v>
      </c>
      <c r="N22" s="40">
        <v>64</v>
      </c>
      <c r="O22" s="55"/>
      <c r="P22" s="38"/>
      <c r="Q22" s="38"/>
      <c r="R22" s="92"/>
      <c r="S22" s="41"/>
      <c r="T22" s="39"/>
      <c r="U22" s="40"/>
    </row>
    <row r="23" spans="1:21" ht="16.5" customHeight="1" x14ac:dyDescent="0.25">
      <c r="A23" s="90" t="s">
        <v>108</v>
      </c>
      <c r="B23" s="91" t="s">
        <v>107</v>
      </c>
      <c r="C23" s="38">
        <v>1054</v>
      </c>
      <c r="D23" s="92">
        <v>1526</v>
      </c>
      <c r="E23" s="41">
        <v>890</v>
      </c>
      <c r="F23" s="77">
        <v>80</v>
      </c>
      <c r="G23" s="40">
        <v>64</v>
      </c>
      <c r="H23" s="90" t="s">
        <v>108</v>
      </c>
      <c r="I23" s="91" t="s">
        <v>107</v>
      </c>
      <c r="J23" s="38">
        <v>1054</v>
      </c>
      <c r="K23" s="92">
        <v>1541</v>
      </c>
      <c r="L23" s="41">
        <v>890</v>
      </c>
      <c r="M23" s="77">
        <v>80</v>
      </c>
      <c r="N23" s="40">
        <v>64</v>
      </c>
      <c r="O23" s="55"/>
      <c r="P23" s="38"/>
      <c r="Q23" s="38"/>
      <c r="R23" s="92"/>
      <c r="S23" s="41"/>
      <c r="T23" s="39"/>
      <c r="U23" s="40"/>
    </row>
    <row r="24" spans="1:21" ht="16.5" customHeight="1" x14ac:dyDescent="0.25">
      <c r="A24" s="90" t="s">
        <v>108</v>
      </c>
      <c r="B24" s="91" t="s">
        <v>107</v>
      </c>
      <c r="C24" s="38">
        <v>1054</v>
      </c>
      <c r="D24" s="92">
        <v>1527</v>
      </c>
      <c r="E24" s="41">
        <v>895</v>
      </c>
      <c r="F24" s="77">
        <v>80</v>
      </c>
      <c r="G24" s="40">
        <v>64</v>
      </c>
      <c r="H24" s="90"/>
      <c r="I24" s="91"/>
      <c r="J24" s="38"/>
      <c r="K24" s="92"/>
      <c r="L24" s="41"/>
      <c r="M24" s="77"/>
      <c r="N24" s="40"/>
      <c r="O24" s="55"/>
      <c r="P24" s="38"/>
      <c r="Q24" s="38"/>
      <c r="R24" s="92"/>
      <c r="S24" s="41"/>
      <c r="T24" s="39"/>
      <c r="U24" s="40"/>
    </row>
    <row r="25" spans="1:21" ht="16.5" customHeight="1" x14ac:dyDescent="0.25">
      <c r="A25" s="95" t="s">
        <v>135</v>
      </c>
      <c r="B25" s="96" t="s">
        <v>107</v>
      </c>
      <c r="C25" s="103">
        <v>1054</v>
      </c>
      <c r="D25" s="92">
        <v>1528</v>
      </c>
      <c r="E25" s="41">
        <v>1735</v>
      </c>
      <c r="F25" s="99" t="s">
        <v>238</v>
      </c>
      <c r="G25" s="101">
        <v>64</v>
      </c>
      <c r="H25" s="90"/>
      <c r="I25" s="91"/>
      <c r="J25" s="38"/>
      <c r="K25" s="92"/>
      <c r="L25" s="41"/>
      <c r="M25" s="77"/>
      <c r="N25" s="40"/>
      <c r="O25" s="55"/>
      <c r="P25" s="38"/>
      <c r="Q25" s="38"/>
      <c r="R25" s="92"/>
      <c r="S25" s="41"/>
      <c r="T25" s="39"/>
      <c r="U25" s="40"/>
    </row>
    <row r="26" spans="1:21" ht="16.5" customHeight="1" x14ac:dyDescent="0.25">
      <c r="A26" s="90" t="s">
        <v>108</v>
      </c>
      <c r="B26" s="91" t="s">
        <v>107</v>
      </c>
      <c r="C26" s="38">
        <v>1054</v>
      </c>
      <c r="D26" s="92">
        <v>1529</v>
      </c>
      <c r="E26" s="41">
        <v>850</v>
      </c>
      <c r="F26" s="77">
        <v>80</v>
      </c>
      <c r="G26" s="40">
        <v>64</v>
      </c>
      <c r="H26" s="55"/>
      <c r="I26" s="38"/>
      <c r="J26" s="38"/>
      <c r="K26" s="92"/>
      <c r="L26" s="41"/>
      <c r="M26" s="39"/>
      <c r="N26" s="40"/>
      <c r="O26" s="55"/>
      <c r="P26" s="38"/>
      <c r="Q26" s="38"/>
      <c r="R26" s="92"/>
      <c r="S26" s="41"/>
      <c r="T26" s="39"/>
      <c r="U26" s="40"/>
    </row>
    <row r="27" spans="1:21" ht="16.5" customHeight="1" x14ac:dyDescent="0.25">
      <c r="A27" s="90" t="s">
        <v>108</v>
      </c>
      <c r="B27" s="91" t="s">
        <v>107</v>
      </c>
      <c r="C27" s="38">
        <v>1054</v>
      </c>
      <c r="D27" s="92">
        <v>1530</v>
      </c>
      <c r="E27" s="41">
        <v>910</v>
      </c>
      <c r="F27" s="77">
        <v>80</v>
      </c>
      <c r="G27" s="40">
        <v>64</v>
      </c>
      <c r="H27" s="59"/>
      <c r="I27" s="38"/>
      <c r="J27" s="38"/>
      <c r="K27" s="92"/>
      <c r="L27" s="41"/>
      <c r="M27" s="39"/>
      <c r="N27" s="40"/>
      <c r="O27" s="55"/>
      <c r="P27" s="38"/>
      <c r="Q27" s="38"/>
      <c r="R27" s="92"/>
      <c r="S27" s="41"/>
      <c r="T27" s="39"/>
      <c r="U27" s="40"/>
    </row>
    <row r="28" spans="1:21" ht="16.5" customHeight="1" x14ac:dyDescent="0.25">
      <c r="A28" s="95" t="s">
        <v>135</v>
      </c>
      <c r="B28" s="96" t="s">
        <v>107</v>
      </c>
      <c r="C28" s="103">
        <v>1054</v>
      </c>
      <c r="D28" s="92">
        <v>1531</v>
      </c>
      <c r="E28" s="41">
        <v>1735</v>
      </c>
      <c r="F28" s="99" t="s">
        <v>238</v>
      </c>
      <c r="G28" s="101">
        <v>64</v>
      </c>
      <c r="H28" s="55"/>
      <c r="I28" s="38"/>
      <c r="J28" s="38"/>
      <c r="K28" s="92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108</v>
      </c>
      <c r="B29" s="91" t="s">
        <v>107</v>
      </c>
      <c r="C29" s="38">
        <v>1054</v>
      </c>
      <c r="D29" s="92">
        <v>1532</v>
      </c>
      <c r="E29" s="41">
        <v>905</v>
      </c>
      <c r="F29" s="77">
        <v>80</v>
      </c>
      <c r="G29" s="40">
        <v>64</v>
      </c>
      <c r="H29" s="55"/>
      <c r="I29" s="38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92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92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17485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9850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7670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SUM(T42+'[2]10'!$T$42)</f>
        <v>98105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35005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21193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5</v>
      </c>
      <c r="I63" s="49" t="s">
        <v>251</v>
      </c>
      <c r="J63" s="50"/>
      <c r="K63" s="50"/>
      <c r="L63" s="50"/>
      <c r="M63" s="50"/>
      <c r="N63" s="51"/>
      <c r="O63" s="48">
        <v>10</v>
      </c>
      <c r="P63" s="49" t="s">
        <v>257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252</v>
      </c>
      <c r="J64" s="53"/>
      <c r="K64" s="53"/>
      <c r="L64" s="53"/>
      <c r="M64" s="53"/>
      <c r="N64" s="54"/>
      <c r="O64" s="60">
        <v>33</v>
      </c>
      <c r="P64" s="52" t="s">
        <v>258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>
        <v>6</v>
      </c>
      <c r="I65" s="52" t="s">
        <v>253</v>
      </c>
      <c r="J65" s="53"/>
      <c r="K65" s="53"/>
      <c r="L65" s="53"/>
      <c r="M65" s="53"/>
      <c r="N65" s="54"/>
      <c r="O65" s="60">
        <v>25</v>
      </c>
      <c r="P65" s="52" t="s">
        <v>259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>
        <v>39</v>
      </c>
      <c r="I66" s="52" t="s">
        <v>254</v>
      </c>
      <c r="J66" s="53"/>
      <c r="K66" s="53"/>
      <c r="L66" s="53"/>
      <c r="M66" s="53"/>
      <c r="N66" s="54"/>
      <c r="O66" s="60">
        <v>19</v>
      </c>
      <c r="P66" s="52" t="s">
        <v>263</v>
      </c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 t="s">
        <v>260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>
        <v>163</v>
      </c>
      <c r="I68" s="52" t="s">
        <v>255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 t="s">
        <v>261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>
        <v>12</v>
      </c>
      <c r="I70" s="52" t="s">
        <v>262</v>
      </c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>
        <v>18</v>
      </c>
      <c r="I71" s="52" t="s">
        <v>256</v>
      </c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48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58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300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243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87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61</v>
      </c>
      <c r="G87" s="105"/>
      <c r="H87" s="66" t="s">
        <v>21</v>
      </c>
      <c r="I87" s="67"/>
      <c r="J87" s="67"/>
      <c r="K87" s="67"/>
      <c r="L87" s="67"/>
      <c r="M87" s="104" t="s">
        <v>61</v>
      </c>
      <c r="N87" s="105"/>
      <c r="O87" s="66" t="s">
        <v>21</v>
      </c>
      <c r="P87" s="67"/>
      <c r="Q87" s="67"/>
      <c r="R87" s="67"/>
      <c r="S87" s="67"/>
      <c r="T87" s="104" t="s">
        <v>250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61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61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249</v>
      </c>
      <c r="E89" s="104"/>
      <c r="F89" s="104"/>
      <c r="G89" s="105"/>
      <c r="H89" s="66" t="s">
        <v>23</v>
      </c>
      <c r="I89" s="67"/>
      <c r="J89" s="67"/>
      <c r="K89" s="104" t="s">
        <v>249</v>
      </c>
      <c r="L89" s="104"/>
      <c r="M89" s="104"/>
      <c r="N89" s="105"/>
      <c r="O89" s="66" t="s">
        <v>23</v>
      </c>
      <c r="P89" s="67"/>
      <c r="Q89" s="67"/>
      <c r="R89" s="104" t="s">
        <v>249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330</v>
      </c>
      <c r="E92" s="32" t="s">
        <v>29</v>
      </c>
      <c r="F92" s="7"/>
      <c r="G92" s="34" t="s">
        <v>38</v>
      </c>
      <c r="H92" s="33">
        <f>B85+I85+P85</f>
        <v>830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8:U95"/>
  <sheetViews>
    <sheetView topLeftCell="A49" zoomScale="80" zoomScaleNormal="80" workbookViewId="0">
      <selection activeCell="A90" sqref="A90:U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'10'!T8:U8+2</f>
        <v>21195</v>
      </c>
      <c r="U8" s="109"/>
    </row>
    <row r="10" spans="1:21" ht="15" x14ac:dyDescent="0.25">
      <c r="D10" s="1" t="s">
        <v>0</v>
      </c>
      <c r="E10" s="121" t="s">
        <v>156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108</v>
      </c>
      <c r="B15" s="91" t="s">
        <v>107</v>
      </c>
      <c r="C15" s="38">
        <v>1054</v>
      </c>
      <c r="D15" s="92">
        <v>1549</v>
      </c>
      <c r="E15" s="41">
        <v>865</v>
      </c>
      <c r="F15" s="77">
        <v>80</v>
      </c>
      <c r="G15" s="40" t="s">
        <v>292</v>
      </c>
      <c r="H15" s="90" t="s">
        <v>108</v>
      </c>
      <c r="I15" s="91" t="s">
        <v>107</v>
      </c>
      <c r="J15" s="38">
        <v>1054</v>
      </c>
      <c r="K15" s="92">
        <v>1564</v>
      </c>
      <c r="L15" s="39">
        <v>915</v>
      </c>
      <c r="M15" s="77">
        <v>80</v>
      </c>
      <c r="N15" s="40">
        <v>62</v>
      </c>
      <c r="O15" s="95" t="s">
        <v>282</v>
      </c>
      <c r="P15" s="96" t="s">
        <v>107</v>
      </c>
      <c r="Q15" s="103">
        <v>1054</v>
      </c>
      <c r="R15" s="97">
        <v>1578</v>
      </c>
      <c r="S15" s="102">
        <v>1700</v>
      </c>
      <c r="T15" s="99" t="s">
        <v>280</v>
      </c>
      <c r="U15" s="40">
        <v>62</v>
      </c>
    </row>
    <row r="16" spans="1:21" ht="16.5" customHeight="1" x14ac:dyDescent="0.25">
      <c r="A16" s="90" t="s">
        <v>108</v>
      </c>
      <c r="B16" s="91" t="s">
        <v>107</v>
      </c>
      <c r="C16" s="38">
        <v>1054</v>
      </c>
      <c r="D16" s="92">
        <v>1550</v>
      </c>
      <c r="E16" s="41">
        <v>830</v>
      </c>
      <c r="F16" s="77">
        <v>80</v>
      </c>
      <c r="G16" s="40">
        <v>62</v>
      </c>
      <c r="H16" s="90" t="s">
        <v>108</v>
      </c>
      <c r="I16" s="91" t="s">
        <v>107</v>
      </c>
      <c r="J16" s="38">
        <v>1054</v>
      </c>
      <c r="K16" s="92">
        <v>1565</v>
      </c>
      <c r="L16" s="41">
        <v>905</v>
      </c>
      <c r="M16" s="77">
        <v>80</v>
      </c>
      <c r="N16" s="40">
        <v>62</v>
      </c>
      <c r="O16" s="95" t="s">
        <v>282</v>
      </c>
      <c r="P16" s="96" t="s">
        <v>107</v>
      </c>
      <c r="Q16" s="103">
        <v>1054</v>
      </c>
      <c r="R16" s="97" t="s">
        <v>287</v>
      </c>
      <c r="S16" s="98">
        <v>1440</v>
      </c>
      <c r="T16" s="99" t="s">
        <v>281</v>
      </c>
      <c r="U16" s="40" t="s">
        <v>294</v>
      </c>
    </row>
    <row r="17" spans="1:21" ht="16.5" customHeight="1" x14ac:dyDescent="0.25">
      <c r="A17" s="95" t="s">
        <v>135</v>
      </c>
      <c r="B17" s="96" t="s">
        <v>107</v>
      </c>
      <c r="C17" s="103">
        <v>1054</v>
      </c>
      <c r="D17" s="97">
        <v>1551</v>
      </c>
      <c r="E17" s="98">
        <v>1680</v>
      </c>
      <c r="F17" s="99" t="s">
        <v>238</v>
      </c>
      <c r="G17" s="101">
        <v>62</v>
      </c>
      <c r="H17" s="90" t="s">
        <v>108</v>
      </c>
      <c r="I17" s="91" t="s">
        <v>107</v>
      </c>
      <c r="J17" s="38">
        <v>1054</v>
      </c>
      <c r="K17" s="92">
        <v>1566</v>
      </c>
      <c r="L17" s="41">
        <v>920</v>
      </c>
      <c r="M17" s="77">
        <v>80</v>
      </c>
      <c r="N17" s="40">
        <v>62</v>
      </c>
      <c r="O17" s="90" t="s">
        <v>108</v>
      </c>
      <c r="P17" s="91" t="s">
        <v>107</v>
      </c>
      <c r="Q17" s="38">
        <v>1054</v>
      </c>
      <c r="R17" s="92" t="s">
        <v>288</v>
      </c>
      <c r="S17" s="41">
        <v>885</v>
      </c>
      <c r="T17" s="77">
        <v>80</v>
      </c>
      <c r="U17" s="40">
        <v>62</v>
      </c>
    </row>
    <row r="18" spans="1:21" ht="16.5" customHeight="1" x14ac:dyDescent="0.25">
      <c r="A18" s="55"/>
      <c r="B18" s="38"/>
      <c r="C18" s="38"/>
      <c r="D18" s="92"/>
      <c r="E18" s="41"/>
      <c r="F18" s="63"/>
      <c r="G18" s="57"/>
      <c r="H18" s="90" t="s">
        <v>108</v>
      </c>
      <c r="I18" s="91" t="s">
        <v>107</v>
      </c>
      <c r="J18" s="38">
        <v>1054</v>
      </c>
      <c r="K18" s="92">
        <v>1567</v>
      </c>
      <c r="L18" s="41">
        <v>900</v>
      </c>
      <c r="M18" s="77">
        <v>80</v>
      </c>
      <c r="N18" s="40">
        <v>62</v>
      </c>
      <c r="O18" s="90" t="s">
        <v>108</v>
      </c>
      <c r="P18" s="91" t="s">
        <v>107</v>
      </c>
      <c r="Q18" s="38">
        <v>1054</v>
      </c>
      <c r="R18" s="92" t="s">
        <v>289</v>
      </c>
      <c r="S18" s="41">
        <v>865</v>
      </c>
      <c r="T18" s="77">
        <v>80</v>
      </c>
      <c r="U18" s="40">
        <v>62</v>
      </c>
    </row>
    <row r="19" spans="1:21" ht="16.5" customHeight="1" x14ac:dyDescent="0.25">
      <c r="A19" s="95" t="s">
        <v>282</v>
      </c>
      <c r="B19" s="96" t="s">
        <v>107</v>
      </c>
      <c r="C19" s="103">
        <v>1054</v>
      </c>
      <c r="D19" s="97">
        <v>1552</v>
      </c>
      <c r="E19" s="98">
        <v>1505</v>
      </c>
      <c r="F19" s="99" t="s">
        <v>280</v>
      </c>
      <c r="G19" s="40">
        <v>62</v>
      </c>
      <c r="H19" s="90" t="s">
        <v>108</v>
      </c>
      <c r="I19" s="91" t="s">
        <v>107</v>
      </c>
      <c r="J19" s="38">
        <v>1054</v>
      </c>
      <c r="K19" s="92">
        <v>1568</v>
      </c>
      <c r="L19" s="41">
        <v>920</v>
      </c>
      <c r="M19" s="77">
        <v>80</v>
      </c>
      <c r="N19" s="40">
        <v>62</v>
      </c>
      <c r="O19" s="90" t="s">
        <v>108</v>
      </c>
      <c r="P19" s="91" t="s">
        <v>107</v>
      </c>
      <c r="Q19" s="38">
        <v>1054</v>
      </c>
      <c r="R19" s="92">
        <v>1582</v>
      </c>
      <c r="S19" s="41">
        <v>915</v>
      </c>
      <c r="T19" s="77">
        <v>80</v>
      </c>
      <c r="U19" s="40">
        <v>62</v>
      </c>
    </row>
    <row r="20" spans="1:21" ht="16.5" customHeight="1" x14ac:dyDescent="0.25">
      <c r="A20" s="95" t="s">
        <v>282</v>
      </c>
      <c r="B20" s="96" t="s">
        <v>107</v>
      </c>
      <c r="C20" s="103">
        <v>1054</v>
      </c>
      <c r="D20" s="97">
        <v>1553</v>
      </c>
      <c r="E20" s="98">
        <v>1565</v>
      </c>
      <c r="F20" s="99" t="s">
        <v>280</v>
      </c>
      <c r="G20" s="40">
        <v>62</v>
      </c>
      <c r="H20" s="90" t="s">
        <v>108</v>
      </c>
      <c r="I20" s="91" t="s">
        <v>107</v>
      </c>
      <c r="J20" s="38">
        <v>1054</v>
      </c>
      <c r="K20" s="92">
        <v>1569</v>
      </c>
      <c r="L20" s="41">
        <v>915</v>
      </c>
      <c r="M20" s="77">
        <v>80</v>
      </c>
      <c r="N20" s="40">
        <v>62</v>
      </c>
      <c r="O20" s="90" t="s">
        <v>108</v>
      </c>
      <c r="P20" s="91" t="s">
        <v>107</v>
      </c>
      <c r="Q20" s="38">
        <v>1054</v>
      </c>
      <c r="R20" s="92">
        <v>1583</v>
      </c>
      <c r="S20" s="41">
        <v>880</v>
      </c>
      <c r="T20" s="77">
        <v>80</v>
      </c>
      <c r="U20" s="40">
        <v>62</v>
      </c>
    </row>
    <row r="21" spans="1:21" ht="16.5" customHeight="1" x14ac:dyDescent="0.25">
      <c r="A21" s="95" t="s">
        <v>282</v>
      </c>
      <c r="B21" s="96" t="s">
        <v>107</v>
      </c>
      <c r="C21" s="103">
        <v>1054</v>
      </c>
      <c r="D21" s="97">
        <v>1554</v>
      </c>
      <c r="E21" s="98">
        <v>1570</v>
      </c>
      <c r="F21" s="99" t="s">
        <v>280</v>
      </c>
      <c r="G21" s="40">
        <v>62</v>
      </c>
      <c r="H21" s="90" t="s">
        <v>108</v>
      </c>
      <c r="I21" s="91" t="s">
        <v>107</v>
      </c>
      <c r="J21" s="38">
        <v>1054</v>
      </c>
      <c r="K21" s="92">
        <v>1570</v>
      </c>
      <c r="L21" s="41">
        <v>905</v>
      </c>
      <c r="M21" s="77">
        <v>80</v>
      </c>
      <c r="N21" s="40">
        <v>62</v>
      </c>
      <c r="O21" s="90" t="s">
        <v>108</v>
      </c>
      <c r="P21" s="91" t="s">
        <v>107</v>
      </c>
      <c r="Q21" s="38">
        <v>1054</v>
      </c>
      <c r="R21" s="92">
        <v>1584</v>
      </c>
      <c r="S21" s="41">
        <v>920</v>
      </c>
      <c r="T21" s="77">
        <v>80</v>
      </c>
      <c r="U21" s="40">
        <v>62</v>
      </c>
    </row>
    <row r="22" spans="1:21" ht="16.5" customHeight="1" x14ac:dyDescent="0.25">
      <c r="A22" s="95" t="s">
        <v>282</v>
      </c>
      <c r="B22" s="96" t="s">
        <v>107</v>
      </c>
      <c r="C22" s="103">
        <v>1054</v>
      </c>
      <c r="D22" s="97">
        <v>1555</v>
      </c>
      <c r="E22" s="98">
        <v>1605</v>
      </c>
      <c r="F22" s="99" t="s">
        <v>281</v>
      </c>
      <c r="G22" s="40">
        <v>62</v>
      </c>
      <c r="H22" s="90" t="s">
        <v>108</v>
      </c>
      <c r="I22" s="91" t="s">
        <v>107</v>
      </c>
      <c r="J22" s="38">
        <v>1054</v>
      </c>
      <c r="K22" s="92">
        <v>1571</v>
      </c>
      <c r="L22" s="41">
        <v>900</v>
      </c>
      <c r="M22" s="77">
        <v>80</v>
      </c>
      <c r="N22" s="40">
        <v>62</v>
      </c>
      <c r="O22" s="90" t="s">
        <v>108</v>
      </c>
      <c r="P22" s="91" t="s">
        <v>107</v>
      </c>
      <c r="Q22" s="38">
        <v>1054</v>
      </c>
      <c r="R22" s="92">
        <v>1585</v>
      </c>
      <c r="S22" s="41">
        <v>900</v>
      </c>
      <c r="T22" s="77">
        <v>80</v>
      </c>
      <c r="U22" s="40">
        <v>62</v>
      </c>
    </row>
    <row r="23" spans="1:21" ht="16.5" customHeight="1" x14ac:dyDescent="0.25">
      <c r="A23" s="95" t="s">
        <v>282</v>
      </c>
      <c r="B23" s="96" t="s">
        <v>107</v>
      </c>
      <c r="C23" s="103">
        <v>1054</v>
      </c>
      <c r="D23" s="97" t="s">
        <v>283</v>
      </c>
      <c r="E23" s="98">
        <v>1695</v>
      </c>
      <c r="F23" s="99" t="s">
        <v>281</v>
      </c>
      <c r="G23" s="40">
        <v>62</v>
      </c>
      <c r="H23" s="90" t="s">
        <v>108</v>
      </c>
      <c r="I23" s="91" t="s">
        <v>107</v>
      </c>
      <c r="J23" s="38">
        <v>1054</v>
      </c>
      <c r="K23" s="92">
        <v>1572</v>
      </c>
      <c r="L23" s="41">
        <v>930</v>
      </c>
      <c r="M23" s="77">
        <v>80</v>
      </c>
      <c r="N23" s="40" t="s">
        <v>293</v>
      </c>
      <c r="O23" s="90" t="s">
        <v>108</v>
      </c>
      <c r="P23" s="91" t="s">
        <v>107</v>
      </c>
      <c r="Q23" s="38">
        <v>1054</v>
      </c>
      <c r="R23" s="92" t="s">
        <v>290</v>
      </c>
      <c r="S23" s="41">
        <v>880</v>
      </c>
      <c r="T23" s="77">
        <v>80</v>
      </c>
      <c r="U23" s="40" t="s">
        <v>264</v>
      </c>
    </row>
    <row r="24" spans="1:21" ht="16.5" customHeight="1" x14ac:dyDescent="0.25">
      <c r="A24" s="95" t="s">
        <v>282</v>
      </c>
      <c r="B24" s="96" t="s">
        <v>107</v>
      </c>
      <c r="C24" s="103">
        <v>1054</v>
      </c>
      <c r="D24" s="97" t="s">
        <v>284</v>
      </c>
      <c r="E24" s="98">
        <v>1845</v>
      </c>
      <c r="F24" s="99" t="s">
        <v>281</v>
      </c>
      <c r="G24" s="40">
        <v>62</v>
      </c>
      <c r="H24" s="90" t="s">
        <v>108</v>
      </c>
      <c r="I24" s="91" t="s">
        <v>107</v>
      </c>
      <c r="J24" s="38">
        <v>1054</v>
      </c>
      <c r="K24" s="92">
        <v>1573</v>
      </c>
      <c r="L24" s="41">
        <v>890</v>
      </c>
      <c r="M24" s="77">
        <v>80</v>
      </c>
      <c r="N24" s="40">
        <v>62</v>
      </c>
      <c r="O24" s="90" t="s">
        <v>108</v>
      </c>
      <c r="P24" s="91" t="s">
        <v>107</v>
      </c>
      <c r="Q24" s="38">
        <v>1054</v>
      </c>
      <c r="R24" s="39" t="s">
        <v>291</v>
      </c>
      <c r="S24" s="41">
        <v>855</v>
      </c>
      <c r="T24" s="77">
        <v>80</v>
      </c>
      <c r="U24" s="40">
        <v>62</v>
      </c>
    </row>
    <row r="25" spans="1:21" ht="16.5" customHeight="1" x14ac:dyDescent="0.25">
      <c r="A25" s="90" t="s">
        <v>108</v>
      </c>
      <c r="B25" s="91" t="s">
        <v>107</v>
      </c>
      <c r="C25" s="38">
        <v>1054</v>
      </c>
      <c r="D25" s="92">
        <v>1558</v>
      </c>
      <c r="E25" s="41">
        <v>930</v>
      </c>
      <c r="F25" s="77">
        <v>80</v>
      </c>
      <c r="G25" s="40">
        <v>62</v>
      </c>
      <c r="H25" s="90" t="s">
        <v>108</v>
      </c>
      <c r="I25" s="91" t="s">
        <v>107</v>
      </c>
      <c r="J25" s="38">
        <v>1054</v>
      </c>
      <c r="K25" s="92">
        <v>1574</v>
      </c>
      <c r="L25" s="41">
        <v>890</v>
      </c>
      <c r="M25" s="77">
        <v>80</v>
      </c>
      <c r="N25" s="40">
        <v>62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90" t="s">
        <v>108</v>
      </c>
      <c r="B26" s="91" t="s">
        <v>107</v>
      </c>
      <c r="C26" s="38">
        <v>1054</v>
      </c>
      <c r="D26" s="92">
        <v>1559</v>
      </c>
      <c r="E26" s="41">
        <v>910</v>
      </c>
      <c r="F26" s="77">
        <v>80</v>
      </c>
      <c r="G26" s="40">
        <v>62</v>
      </c>
      <c r="H26" s="90" t="s">
        <v>108</v>
      </c>
      <c r="I26" s="91" t="s">
        <v>107</v>
      </c>
      <c r="J26" s="38">
        <v>1054</v>
      </c>
      <c r="K26" s="92">
        <v>1575</v>
      </c>
      <c r="L26" s="41">
        <v>880</v>
      </c>
      <c r="M26" s="77">
        <v>80</v>
      </c>
      <c r="N26" s="40">
        <v>62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108</v>
      </c>
      <c r="B27" s="91" t="s">
        <v>107</v>
      </c>
      <c r="C27" s="38">
        <v>1054</v>
      </c>
      <c r="D27" s="92">
        <v>1560</v>
      </c>
      <c r="E27" s="41">
        <v>935</v>
      </c>
      <c r="F27" s="77">
        <v>80</v>
      </c>
      <c r="G27" s="40">
        <v>62</v>
      </c>
      <c r="H27" s="90" t="s">
        <v>108</v>
      </c>
      <c r="I27" s="91" t="s">
        <v>107</v>
      </c>
      <c r="J27" s="38">
        <v>1054</v>
      </c>
      <c r="K27" s="92">
        <v>1576</v>
      </c>
      <c r="L27" s="41">
        <v>880</v>
      </c>
      <c r="M27" s="77">
        <v>80</v>
      </c>
      <c r="N27" s="40">
        <v>62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90" t="s">
        <v>108</v>
      </c>
      <c r="B28" s="91" t="s">
        <v>107</v>
      </c>
      <c r="C28" s="38">
        <v>1054</v>
      </c>
      <c r="D28" s="92">
        <v>1561</v>
      </c>
      <c r="E28" s="41">
        <v>910</v>
      </c>
      <c r="F28" s="77">
        <v>80</v>
      </c>
      <c r="G28" s="40">
        <v>62</v>
      </c>
      <c r="H28" s="90" t="s">
        <v>108</v>
      </c>
      <c r="I28" s="91" t="s">
        <v>107</v>
      </c>
      <c r="J28" s="38">
        <v>1054</v>
      </c>
      <c r="K28" s="92">
        <v>1577</v>
      </c>
      <c r="L28" s="41">
        <v>880</v>
      </c>
      <c r="M28" s="77">
        <v>80</v>
      </c>
      <c r="N28" s="40">
        <v>62</v>
      </c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108</v>
      </c>
      <c r="B29" s="91" t="s">
        <v>107</v>
      </c>
      <c r="C29" s="38">
        <v>1054</v>
      </c>
      <c r="D29" s="92" t="s">
        <v>285</v>
      </c>
      <c r="E29" s="41">
        <v>905</v>
      </c>
      <c r="F29" s="77">
        <v>80</v>
      </c>
      <c r="G29" s="40">
        <v>62</v>
      </c>
      <c r="H29" s="55"/>
      <c r="I29" s="38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90" t="s">
        <v>108</v>
      </c>
      <c r="B30" s="91" t="s">
        <v>107</v>
      </c>
      <c r="C30" s="38">
        <v>1054</v>
      </c>
      <c r="D30" s="92" t="s">
        <v>286</v>
      </c>
      <c r="E30" s="41">
        <v>885</v>
      </c>
      <c r="F30" s="77">
        <v>80</v>
      </c>
      <c r="G30" s="40">
        <v>62</v>
      </c>
      <c r="H30" s="55"/>
      <c r="I30" s="38"/>
      <c r="J30" s="38"/>
      <c r="K30" s="92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18635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12630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10240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SUM(T42+'[2]11'!$T$49)</f>
        <v>130375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41505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21195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25</v>
      </c>
      <c r="B63" s="49" t="s">
        <v>267</v>
      </c>
      <c r="C63" s="50"/>
      <c r="D63" s="50"/>
      <c r="E63" s="50"/>
      <c r="F63" s="50"/>
      <c r="G63" s="51"/>
      <c r="H63" s="48">
        <v>122</v>
      </c>
      <c r="I63" s="49" t="s">
        <v>271</v>
      </c>
      <c r="J63" s="50"/>
      <c r="K63" s="50"/>
      <c r="L63" s="50"/>
      <c r="M63" s="50"/>
      <c r="N63" s="51"/>
      <c r="O63" s="48">
        <v>4</v>
      </c>
      <c r="P63" s="49" t="s">
        <v>276</v>
      </c>
      <c r="Q63" s="50"/>
      <c r="R63" s="50"/>
      <c r="S63" s="50"/>
      <c r="T63" s="50"/>
      <c r="U63" s="51"/>
    </row>
    <row r="64" spans="1:21" ht="15" x14ac:dyDescent="0.25">
      <c r="A64" s="60">
        <v>16</v>
      </c>
      <c r="B64" s="52" t="s">
        <v>268</v>
      </c>
      <c r="C64" s="53"/>
      <c r="D64" s="53"/>
      <c r="E64" s="53"/>
      <c r="F64" s="53"/>
      <c r="G64" s="54"/>
      <c r="H64" s="60"/>
      <c r="I64" s="52" t="s">
        <v>272</v>
      </c>
      <c r="J64" s="53"/>
      <c r="K64" s="53"/>
      <c r="L64" s="53"/>
      <c r="M64" s="53"/>
      <c r="N64" s="54"/>
      <c r="O64" s="60">
        <v>18</v>
      </c>
      <c r="P64" s="52" t="s">
        <v>277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 t="s">
        <v>269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 t="s">
        <v>270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 t="s">
        <v>273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 t="s">
        <v>274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>
        <v>8</v>
      </c>
      <c r="I69" s="52" t="s">
        <v>275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45</v>
      </c>
      <c r="C83" s="53" t="s">
        <v>48</v>
      </c>
      <c r="D83" s="53"/>
      <c r="E83" s="53"/>
      <c r="F83" s="53"/>
      <c r="G83" s="54"/>
      <c r="H83" s="76" t="s">
        <v>50</v>
      </c>
      <c r="I83" s="52">
        <v>39</v>
      </c>
      <c r="J83" s="53" t="s">
        <v>48</v>
      </c>
      <c r="K83" s="53"/>
      <c r="L83" s="53"/>
      <c r="M83" s="53"/>
      <c r="N83" s="54"/>
      <c r="O83" s="76" t="s">
        <v>50</v>
      </c>
      <c r="P83" s="52">
        <v>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3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220</v>
      </c>
      <c r="J85" s="30" t="s">
        <v>30</v>
      </c>
      <c r="K85" s="30"/>
      <c r="L85" s="13"/>
      <c r="M85" s="13"/>
      <c r="N85" s="14"/>
      <c r="O85" s="29" t="s">
        <v>27</v>
      </c>
      <c r="P85" s="47">
        <v>260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41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130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22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279</v>
      </c>
      <c r="G87" s="105"/>
      <c r="H87" s="66" t="s">
        <v>21</v>
      </c>
      <c r="I87" s="67"/>
      <c r="J87" s="67"/>
      <c r="K87" s="67"/>
      <c r="L87" s="67"/>
      <c r="M87" s="104" t="s">
        <v>61</v>
      </c>
      <c r="N87" s="105"/>
      <c r="O87" s="66" t="s">
        <v>21</v>
      </c>
      <c r="P87" s="67"/>
      <c r="Q87" s="67"/>
      <c r="R87" s="67"/>
      <c r="S87" s="67"/>
      <c r="T87" s="104" t="s">
        <v>279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61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61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278</v>
      </c>
      <c r="E89" s="104"/>
      <c r="F89" s="104"/>
      <c r="G89" s="105"/>
      <c r="H89" s="66" t="s">
        <v>23</v>
      </c>
      <c r="I89" s="67"/>
      <c r="J89" s="67"/>
      <c r="K89" s="104" t="s">
        <v>278</v>
      </c>
      <c r="L89" s="104"/>
      <c r="M89" s="104"/>
      <c r="N89" s="105"/>
      <c r="O89" s="66" t="s">
        <v>23</v>
      </c>
      <c r="P89" s="67"/>
      <c r="Q89" s="67"/>
      <c r="R89" s="104" t="s">
        <v>278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193</v>
      </c>
      <c r="E92" s="32" t="s">
        <v>29</v>
      </c>
      <c r="F92" s="7"/>
      <c r="G92" s="34" t="s">
        <v>38</v>
      </c>
      <c r="H92" s="33">
        <f>B85+I85+P85</f>
        <v>725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8:U95"/>
  <sheetViews>
    <sheetView tabSelected="1" topLeftCell="A28" zoomScale="85" zoomScaleNormal="85" workbookViewId="0">
      <selection activeCell="A49" sqref="A49:V9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1.8554687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10.285156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'11'!T8:U8+2</f>
        <v>21197</v>
      </c>
      <c r="U8" s="109"/>
    </row>
    <row r="10" spans="1:21" ht="15" x14ac:dyDescent="0.25">
      <c r="D10" s="1" t="s">
        <v>0</v>
      </c>
      <c r="E10" s="121" t="s">
        <v>155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108</v>
      </c>
      <c r="B15" s="91" t="s">
        <v>107</v>
      </c>
      <c r="C15" s="38">
        <v>1054</v>
      </c>
      <c r="D15" s="39">
        <v>1588</v>
      </c>
      <c r="E15" s="41">
        <v>895</v>
      </c>
      <c r="F15" s="77">
        <v>80</v>
      </c>
      <c r="G15" s="40" t="s">
        <v>322</v>
      </c>
      <c r="H15" s="90" t="s">
        <v>319</v>
      </c>
      <c r="I15" s="91" t="s">
        <v>107</v>
      </c>
      <c r="J15" s="38">
        <v>1112</v>
      </c>
      <c r="K15" s="39" t="s">
        <v>333</v>
      </c>
      <c r="L15" s="39">
        <v>1250</v>
      </c>
      <c r="M15" s="77">
        <v>114</v>
      </c>
      <c r="N15" s="40" t="s">
        <v>325</v>
      </c>
      <c r="O15" s="90" t="s">
        <v>282</v>
      </c>
      <c r="P15" s="91" t="s">
        <v>107</v>
      </c>
      <c r="Q15" s="38">
        <v>1054</v>
      </c>
      <c r="R15" s="39">
        <v>1612</v>
      </c>
      <c r="S15" s="39">
        <v>1760</v>
      </c>
      <c r="T15" s="77" t="s">
        <v>281</v>
      </c>
      <c r="U15" s="40" t="s">
        <v>325</v>
      </c>
    </row>
    <row r="16" spans="1:21" ht="16.5" customHeight="1" x14ac:dyDescent="0.25">
      <c r="A16" s="90" t="s">
        <v>108</v>
      </c>
      <c r="B16" s="91" t="s">
        <v>107</v>
      </c>
      <c r="C16" s="38">
        <v>1054</v>
      </c>
      <c r="D16" s="39">
        <v>1589</v>
      </c>
      <c r="E16" s="41">
        <v>860</v>
      </c>
      <c r="F16" s="77">
        <v>80</v>
      </c>
      <c r="G16" s="40" t="s">
        <v>321</v>
      </c>
      <c r="H16" s="136" t="s">
        <v>339</v>
      </c>
      <c r="I16" s="137" t="s">
        <v>107</v>
      </c>
      <c r="J16" s="138">
        <v>1112</v>
      </c>
      <c r="K16" s="139" t="s">
        <v>337</v>
      </c>
      <c r="L16" s="140">
        <v>520</v>
      </c>
      <c r="M16" s="141">
        <v>46</v>
      </c>
      <c r="N16" s="142" t="s">
        <v>325</v>
      </c>
      <c r="O16" s="90" t="s">
        <v>282</v>
      </c>
      <c r="P16" s="91" t="s">
        <v>107</v>
      </c>
      <c r="Q16" s="38">
        <v>1054</v>
      </c>
      <c r="R16" s="39">
        <v>1613</v>
      </c>
      <c r="S16" s="41">
        <v>1660</v>
      </c>
      <c r="T16" s="77" t="s">
        <v>281</v>
      </c>
      <c r="U16" s="40" t="s">
        <v>325</v>
      </c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90" t="s">
        <v>319</v>
      </c>
      <c r="I17" s="91" t="s">
        <v>107</v>
      </c>
      <c r="J17" s="38">
        <v>1112</v>
      </c>
      <c r="K17" s="39" t="s">
        <v>334</v>
      </c>
      <c r="L17" s="41">
        <v>1270</v>
      </c>
      <c r="M17" s="77">
        <v>114</v>
      </c>
      <c r="N17" s="40" t="s">
        <v>165</v>
      </c>
      <c r="O17" s="90" t="s">
        <v>282</v>
      </c>
      <c r="P17" s="91" t="s">
        <v>107</v>
      </c>
      <c r="Q17" s="38">
        <v>1054</v>
      </c>
      <c r="R17" s="39">
        <v>1614</v>
      </c>
      <c r="S17" s="41">
        <v>1735</v>
      </c>
      <c r="T17" s="77" t="s">
        <v>281</v>
      </c>
      <c r="U17" s="40" t="s">
        <v>325</v>
      </c>
    </row>
    <row r="18" spans="1:21" ht="16.5" customHeight="1" x14ac:dyDescent="0.25">
      <c r="A18" s="90" t="s">
        <v>318</v>
      </c>
      <c r="B18" s="91" t="s">
        <v>107</v>
      </c>
      <c r="C18" s="38">
        <v>0</v>
      </c>
      <c r="D18" s="39">
        <v>1590</v>
      </c>
      <c r="E18" s="41">
        <v>1535</v>
      </c>
      <c r="F18" s="77">
        <v>160</v>
      </c>
      <c r="G18" s="40" t="s">
        <v>323</v>
      </c>
      <c r="H18" s="90" t="s">
        <v>320</v>
      </c>
      <c r="I18" s="91" t="s">
        <v>107</v>
      </c>
      <c r="J18" s="38">
        <v>1112</v>
      </c>
      <c r="K18" s="39" t="s">
        <v>335</v>
      </c>
      <c r="L18" s="41">
        <v>520</v>
      </c>
      <c r="M18" s="77">
        <v>46</v>
      </c>
      <c r="N18" s="40" t="s">
        <v>165</v>
      </c>
      <c r="O18" s="90" t="s">
        <v>282</v>
      </c>
      <c r="P18" s="91" t="s">
        <v>107</v>
      </c>
      <c r="Q18" s="38">
        <v>1054</v>
      </c>
      <c r="R18" s="39">
        <v>1615</v>
      </c>
      <c r="S18" s="41">
        <v>1615</v>
      </c>
      <c r="T18" s="77" t="s">
        <v>281</v>
      </c>
      <c r="U18" s="40" t="s">
        <v>325</v>
      </c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90" t="s">
        <v>319</v>
      </c>
      <c r="I19" s="91" t="s">
        <v>107</v>
      </c>
      <c r="J19" s="38">
        <v>1112</v>
      </c>
      <c r="K19" s="39" t="s">
        <v>336</v>
      </c>
      <c r="L19" s="41">
        <v>1130</v>
      </c>
      <c r="M19" s="77">
        <v>114</v>
      </c>
      <c r="N19" s="40" t="s">
        <v>165</v>
      </c>
      <c r="O19" s="90" t="s">
        <v>282</v>
      </c>
      <c r="P19" s="91" t="s">
        <v>107</v>
      </c>
      <c r="Q19" s="38">
        <v>1054</v>
      </c>
      <c r="R19" s="39">
        <v>1616</v>
      </c>
      <c r="S19" s="41">
        <v>1710</v>
      </c>
      <c r="T19" s="77" t="s">
        <v>281</v>
      </c>
      <c r="U19" s="40" t="s">
        <v>325</v>
      </c>
    </row>
    <row r="20" spans="1:21" ht="16.5" customHeight="1" x14ac:dyDescent="0.25">
      <c r="A20" s="90" t="s">
        <v>319</v>
      </c>
      <c r="B20" s="91" t="s">
        <v>107</v>
      </c>
      <c r="C20" s="38">
        <v>1112</v>
      </c>
      <c r="D20" s="39">
        <v>1591</v>
      </c>
      <c r="E20" s="41">
        <v>1120</v>
      </c>
      <c r="F20" s="77">
        <v>114</v>
      </c>
      <c r="G20" s="40" t="s">
        <v>321</v>
      </c>
      <c r="H20" s="136" t="s">
        <v>339</v>
      </c>
      <c r="I20" s="137" t="s">
        <v>107</v>
      </c>
      <c r="J20" s="138">
        <v>1112</v>
      </c>
      <c r="K20" s="139" t="s">
        <v>338</v>
      </c>
      <c r="L20" s="140">
        <v>460</v>
      </c>
      <c r="M20" s="141">
        <v>46</v>
      </c>
      <c r="N20" s="142" t="s">
        <v>326</v>
      </c>
      <c r="O20" s="90" t="s">
        <v>282</v>
      </c>
      <c r="P20" s="91" t="s">
        <v>107</v>
      </c>
      <c r="Q20" s="38">
        <v>1054</v>
      </c>
      <c r="R20" s="39">
        <v>1617</v>
      </c>
      <c r="S20" s="41">
        <v>1795</v>
      </c>
      <c r="T20" s="77" t="s">
        <v>281</v>
      </c>
      <c r="U20" s="40" t="s">
        <v>325</v>
      </c>
    </row>
    <row r="21" spans="1:21" ht="16.5" customHeight="1" x14ac:dyDescent="0.25">
      <c r="A21" s="90" t="s">
        <v>320</v>
      </c>
      <c r="B21" s="91" t="s">
        <v>107</v>
      </c>
      <c r="C21" s="38">
        <v>1112</v>
      </c>
      <c r="D21" s="39">
        <v>1592</v>
      </c>
      <c r="E21" s="41">
        <v>470</v>
      </c>
      <c r="F21" s="77">
        <v>46</v>
      </c>
      <c r="G21" s="40" t="s">
        <v>321</v>
      </c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90" t="s">
        <v>319</v>
      </c>
      <c r="B22" s="91" t="s">
        <v>107</v>
      </c>
      <c r="C22" s="38">
        <v>1112</v>
      </c>
      <c r="D22" s="39" t="s">
        <v>327</v>
      </c>
      <c r="E22" s="41">
        <v>1250</v>
      </c>
      <c r="F22" s="77">
        <v>114</v>
      </c>
      <c r="G22" s="40" t="s">
        <v>322</v>
      </c>
      <c r="H22" s="90" t="s">
        <v>282</v>
      </c>
      <c r="I22" s="91" t="s">
        <v>107</v>
      </c>
      <c r="J22" s="38">
        <v>1054</v>
      </c>
      <c r="K22" s="39">
        <v>1611</v>
      </c>
      <c r="L22" s="41">
        <v>1760</v>
      </c>
      <c r="M22" s="77" t="s">
        <v>281</v>
      </c>
      <c r="N22" s="40" t="s">
        <v>325</v>
      </c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90" t="s">
        <v>320</v>
      </c>
      <c r="B23" s="91" t="s">
        <v>107</v>
      </c>
      <c r="C23" s="38">
        <v>1112</v>
      </c>
      <c r="D23" s="39" t="s">
        <v>328</v>
      </c>
      <c r="E23" s="41">
        <v>515</v>
      </c>
      <c r="F23" s="77">
        <v>46</v>
      </c>
      <c r="G23" s="40" t="s">
        <v>322</v>
      </c>
      <c r="H23" s="90"/>
      <c r="I23" s="91"/>
      <c r="J23" s="38"/>
      <c r="K23" s="39"/>
      <c r="L23" s="41"/>
      <c r="M23" s="77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90" t="s">
        <v>319</v>
      </c>
      <c r="B24" s="91" t="s">
        <v>107</v>
      </c>
      <c r="C24" s="38">
        <v>1112</v>
      </c>
      <c r="D24" s="39" t="s">
        <v>329</v>
      </c>
      <c r="E24" s="41">
        <v>965</v>
      </c>
      <c r="F24" s="77">
        <v>114</v>
      </c>
      <c r="G24" s="40" t="s">
        <v>324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90" t="s">
        <v>320</v>
      </c>
      <c r="B25" s="91" t="s">
        <v>107</v>
      </c>
      <c r="C25" s="38">
        <v>1112</v>
      </c>
      <c r="D25" s="39" t="s">
        <v>330</v>
      </c>
      <c r="E25" s="41">
        <v>395</v>
      </c>
      <c r="F25" s="77">
        <v>46</v>
      </c>
      <c r="G25" s="40" t="s">
        <v>324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90" t="s">
        <v>319</v>
      </c>
      <c r="B26" s="91" t="s">
        <v>107</v>
      </c>
      <c r="C26" s="38">
        <v>1112</v>
      </c>
      <c r="D26" s="39">
        <v>1597</v>
      </c>
      <c r="E26" s="41">
        <v>1290</v>
      </c>
      <c r="F26" s="77">
        <v>114</v>
      </c>
      <c r="G26" s="40" t="s">
        <v>321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320</v>
      </c>
      <c r="B27" s="91" t="s">
        <v>107</v>
      </c>
      <c r="C27" s="38">
        <v>1112</v>
      </c>
      <c r="D27" s="39">
        <v>1598</v>
      </c>
      <c r="E27" s="41">
        <v>530</v>
      </c>
      <c r="F27" s="77">
        <v>46</v>
      </c>
      <c r="G27" s="40" t="s">
        <v>321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90" t="s">
        <v>319</v>
      </c>
      <c r="B28" s="91" t="s">
        <v>107</v>
      </c>
      <c r="C28" s="38">
        <v>1112</v>
      </c>
      <c r="D28" s="39">
        <v>1599</v>
      </c>
      <c r="E28" s="41">
        <v>1285</v>
      </c>
      <c r="F28" s="77">
        <v>114</v>
      </c>
      <c r="G28" s="40" t="s">
        <v>321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320</v>
      </c>
      <c r="B29" s="91" t="s">
        <v>107</v>
      </c>
      <c r="C29" s="38">
        <v>1112</v>
      </c>
      <c r="D29" s="39">
        <v>1600</v>
      </c>
      <c r="E29" s="41">
        <v>520</v>
      </c>
      <c r="F29" s="77">
        <v>46</v>
      </c>
      <c r="G29" s="40" t="s">
        <v>321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90" t="s">
        <v>319</v>
      </c>
      <c r="B30" s="91" t="s">
        <v>107</v>
      </c>
      <c r="C30" s="38">
        <v>1112</v>
      </c>
      <c r="D30" s="39" t="s">
        <v>331</v>
      </c>
      <c r="E30" s="41">
        <v>1255</v>
      </c>
      <c r="F30" s="77">
        <v>114</v>
      </c>
      <c r="G30" s="40" t="s">
        <v>321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90" t="s">
        <v>320</v>
      </c>
      <c r="B31" s="91" t="s">
        <v>107</v>
      </c>
      <c r="C31" s="38">
        <v>1112</v>
      </c>
      <c r="D31" s="39" t="s">
        <v>332</v>
      </c>
      <c r="E31" s="41">
        <v>515</v>
      </c>
      <c r="F31" s="77">
        <v>46</v>
      </c>
      <c r="G31" s="40" t="s">
        <v>321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90" t="s">
        <v>319</v>
      </c>
      <c r="B32" s="91" t="s">
        <v>107</v>
      </c>
      <c r="C32" s="38">
        <v>1112</v>
      </c>
      <c r="D32" s="39">
        <v>1603</v>
      </c>
      <c r="E32" s="41">
        <v>1295</v>
      </c>
      <c r="F32" s="77">
        <v>114</v>
      </c>
      <c r="G32" s="40" t="s">
        <v>321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90" t="s">
        <v>320</v>
      </c>
      <c r="B33" s="91" t="s">
        <v>107</v>
      </c>
      <c r="C33" s="38">
        <v>1112</v>
      </c>
      <c r="D33" s="39">
        <v>1604</v>
      </c>
      <c r="E33" s="41">
        <v>525</v>
      </c>
      <c r="F33" s="77">
        <v>46</v>
      </c>
      <c r="G33" s="40" t="s">
        <v>321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15220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6910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10275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SUM(T42+'[2]12'!$T$42)</f>
        <v>104870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32405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21197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17</v>
      </c>
      <c r="B63" s="49" t="s">
        <v>306</v>
      </c>
      <c r="C63" s="50"/>
      <c r="D63" s="50"/>
      <c r="E63" s="50"/>
      <c r="F63" s="50"/>
      <c r="G63" s="51"/>
      <c r="H63" s="48">
        <v>87</v>
      </c>
      <c r="I63" s="49" t="s">
        <v>299</v>
      </c>
      <c r="J63" s="50"/>
      <c r="K63" s="50"/>
      <c r="L63" s="50"/>
      <c r="M63" s="50"/>
      <c r="N63" s="51"/>
      <c r="O63" s="48">
        <v>20</v>
      </c>
      <c r="P63" s="49" t="s">
        <v>307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295</v>
      </c>
      <c r="C64" s="53"/>
      <c r="D64" s="53"/>
      <c r="E64" s="53"/>
      <c r="F64" s="53"/>
      <c r="G64" s="54"/>
      <c r="H64" s="60"/>
      <c r="I64" s="52" t="s">
        <v>308</v>
      </c>
      <c r="J64" s="53"/>
      <c r="K64" s="53"/>
      <c r="L64" s="53"/>
      <c r="M64" s="53"/>
      <c r="N64" s="54"/>
      <c r="O64" s="60"/>
      <c r="P64" s="52" t="s">
        <v>305</v>
      </c>
      <c r="Q64" s="53"/>
      <c r="R64" s="53"/>
      <c r="S64" s="53"/>
      <c r="T64" s="53"/>
      <c r="U64" s="54"/>
    </row>
    <row r="65" spans="1:21" ht="15" x14ac:dyDescent="0.25">
      <c r="A65" s="60">
        <v>8</v>
      </c>
      <c r="B65" s="52" t="s">
        <v>296</v>
      </c>
      <c r="C65" s="53"/>
      <c r="D65" s="53"/>
      <c r="E65" s="53"/>
      <c r="F65" s="53"/>
      <c r="G65" s="54"/>
      <c r="H65" s="60"/>
      <c r="I65" s="52" t="s">
        <v>300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>
        <v>65</v>
      </c>
      <c r="B66" s="52" t="s">
        <v>297</v>
      </c>
      <c r="C66" s="53"/>
      <c r="D66" s="53"/>
      <c r="E66" s="53"/>
      <c r="F66" s="53"/>
      <c r="G66" s="54"/>
      <c r="H66" s="60">
        <v>55</v>
      </c>
      <c r="I66" s="52" t="s">
        <v>301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>
        <v>15</v>
      </c>
      <c r="B67" s="52" t="s">
        <v>309</v>
      </c>
      <c r="C67" s="53"/>
      <c r="D67" s="53"/>
      <c r="E67" s="53"/>
      <c r="F67" s="53"/>
      <c r="G67" s="54"/>
      <c r="H67" s="60">
        <v>21</v>
      </c>
      <c r="I67" s="52" t="s">
        <v>310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 t="s">
        <v>298</v>
      </c>
      <c r="C68" s="53"/>
      <c r="D68" s="53"/>
      <c r="E68" s="53"/>
      <c r="F68" s="53"/>
      <c r="G68" s="54"/>
      <c r="H68" s="60">
        <v>49</v>
      </c>
      <c r="I68" s="52" t="s">
        <v>302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>
        <v>28</v>
      </c>
      <c r="B69" s="52" t="s">
        <v>311</v>
      </c>
      <c r="C69" s="53"/>
      <c r="D69" s="53"/>
      <c r="E69" s="53"/>
      <c r="F69" s="53"/>
      <c r="G69" s="54"/>
      <c r="H69" s="60"/>
      <c r="I69" s="52" t="s">
        <v>303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>
        <v>26</v>
      </c>
      <c r="I70" s="52" t="s">
        <v>312</v>
      </c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 t="s">
        <v>313</v>
      </c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 t="s">
        <v>314</v>
      </c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 t="s">
        <v>304</v>
      </c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>
        <v>6</v>
      </c>
      <c r="I74" s="52" t="s">
        <v>315</v>
      </c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0</v>
      </c>
      <c r="C83" s="53" t="s">
        <v>48</v>
      </c>
      <c r="D83" s="53"/>
      <c r="E83" s="53"/>
      <c r="F83" s="53"/>
      <c r="G83" s="54"/>
      <c r="H83" s="76" t="s">
        <v>50</v>
      </c>
      <c r="I83" s="52">
        <v>11</v>
      </c>
      <c r="J83" s="53" t="s">
        <v>48</v>
      </c>
      <c r="K83" s="53"/>
      <c r="L83" s="53"/>
      <c r="M83" s="53"/>
      <c r="N83" s="54"/>
      <c r="O83" s="76" t="s">
        <v>50</v>
      </c>
      <c r="P83" s="52">
        <v>58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79">
        <v>0</v>
      </c>
      <c r="C85" s="30" t="s">
        <v>30</v>
      </c>
      <c r="D85" s="30"/>
      <c r="E85" s="13"/>
      <c r="F85" s="13"/>
      <c r="G85" s="14"/>
      <c r="H85" s="29" t="s">
        <v>27</v>
      </c>
      <c r="I85" s="47">
        <v>320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133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244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61</v>
      </c>
      <c r="G87" s="105"/>
      <c r="H87" s="66" t="s">
        <v>21</v>
      </c>
      <c r="I87" s="67"/>
      <c r="J87" s="67"/>
      <c r="K87" s="67"/>
      <c r="L87" s="67"/>
      <c r="M87" s="104" t="s">
        <v>61</v>
      </c>
      <c r="N87" s="105"/>
      <c r="O87" s="66" t="s">
        <v>21</v>
      </c>
      <c r="P87" s="67"/>
      <c r="Q87" s="67"/>
      <c r="R87" s="67"/>
      <c r="S87" s="67"/>
      <c r="T87" s="104" t="s">
        <v>61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61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61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316</v>
      </c>
      <c r="E89" s="104"/>
      <c r="F89" s="104"/>
      <c r="G89" s="105"/>
      <c r="H89" s="66" t="s">
        <v>23</v>
      </c>
      <c r="I89" s="67"/>
      <c r="J89" s="67"/>
      <c r="K89" s="104" t="s">
        <v>317</v>
      </c>
      <c r="L89" s="104"/>
      <c r="M89" s="104"/>
      <c r="N89" s="105"/>
      <c r="O89" s="66" t="s">
        <v>23</v>
      </c>
      <c r="P89" s="67"/>
      <c r="Q89" s="67"/>
      <c r="R89" s="104" t="s">
        <v>317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397</v>
      </c>
      <c r="E92" s="32" t="s">
        <v>29</v>
      </c>
      <c r="F92" s="7"/>
      <c r="G92" s="34" t="s">
        <v>38</v>
      </c>
      <c r="H92" s="33">
        <f>B85+I85+P85</f>
        <v>610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'12'!T8:U8+2</f>
        <v>21199</v>
      </c>
      <c r="U8" s="109"/>
    </row>
    <row r="10" spans="1:21" ht="15" x14ac:dyDescent="0.25">
      <c r="D10" s="1" t="s">
        <v>0</v>
      </c>
      <c r="E10" s="121" t="s">
        <v>154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21199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'13'!T8:U8+2</f>
        <v>21201</v>
      </c>
      <c r="U8" s="109"/>
    </row>
    <row r="10" spans="1:21" ht="15" x14ac:dyDescent="0.25">
      <c r="D10" s="1" t="s">
        <v>0</v>
      </c>
      <c r="E10" s="121" t="s">
        <v>153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21201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'14'!T8:U8+2</f>
        <v>21203</v>
      </c>
      <c r="U8" s="109"/>
    </row>
    <row r="10" spans="1:21" ht="15" x14ac:dyDescent="0.25">
      <c r="D10" s="1" t="s">
        <v>0</v>
      </c>
      <c r="E10" s="121" t="s">
        <v>152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21203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'15'!T8:U8+2</f>
        <v>21205</v>
      </c>
      <c r="U8" s="109"/>
    </row>
    <row r="10" spans="1:21" ht="15" x14ac:dyDescent="0.25">
      <c r="D10" s="1" t="s">
        <v>0</v>
      </c>
      <c r="E10" s="121" t="s">
        <v>151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21205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'16'!T8:U8+2</f>
        <v>21207</v>
      </c>
      <c r="U8" s="109"/>
    </row>
    <row r="10" spans="1:21" ht="15" x14ac:dyDescent="0.25">
      <c r="D10" s="1" t="s">
        <v>0</v>
      </c>
      <c r="E10" s="121" t="s">
        <v>150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21207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'17'!T8:U8+2</f>
        <v>21209</v>
      </c>
      <c r="U8" s="109"/>
    </row>
    <row r="10" spans="1:21" ht="15" x14ac:dyDescent="0.25">
      <c r="D10" s="1" t="s">
        <v>0</v>
      </c>
      <c r="E10" s="121" t="s">
        <v>149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21209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'18'!T8:U8+2</f>
        <v>21211</v>
      </c>
      <c r="U8" s="109"/>
    </row>
    <row r="10" spans="1:21" ht="15" x14ac:dyDescent="0.25">
      <c r="D10" s="1" t="s">
        <v>0</v>
      </c>
      <c r="E10" s="121" t="s">
        <v>148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21211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U95"/>
  <sheetViews>
    <sheetView topLeftCell="A31" zoomScale="80" zoomScaleNormal="80" workbookViewId="0">
      <selection activeCell="I63" sqref="I63:I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'01'!T8:U8+2</f>
        <v>21177</v>
      </c>
      <c r="U8" s="109"/>
    </row>
    <row r="10" spans="1:21" ht="15" x14ac:dyDescent="0.25">
      <c r="D10" s="1" t="s">
        <v>0</v>
      </c>
      <c r="E10" s="121" t="s">
        <v>56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ht="12.75" customHeight="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79</v>
      </c>
      <c r="B15" s="91" t="s">
        <v>78</v>
      </c>
      <c r="C15" s="91">
        <v>1043</v>
      </c>
      <c r="D15" s="92">
        <v>1162</v>
      </c>
      <c r="E15" s="41">
        <v>635</v>
      </c>
      <c r="F15" s="77">
        <v>58.3</v>
      </c>
      <c r="G15" s="94">
        <v>42</v>
      </c>
      <c r="H15" s="90" t="s">
        <v>106</v>
      </c>
      <c r="I15" s="91" t="s">
        <v>100</v>
      </c>
      <c r="J15" s="91">
        <v>1013</v>
      </c>
      <c r="K15" s="92">
        <v>1182</v>
      </c>
      <c r="L15" s="39">
        <v>860</v>
      </c>
      <c r="M15" s="77">
        <v>80</v>
      </c>
      <c r="N15" s="94">
        <v>45</v>
      </c>
      <c r="O15" s="90" t="s">
        <v>108</v>
      </c>
      <c r="P15" s="91" t="s">
        <v>107</v>
      </c>
      <c r="Q15" s="91">
        <v>1054</v>
      </c>
      <c r="R15" s="92">
        <v>1200</v>
      </c>
      <c r="S15" s="39">
        <v>800</v>
      </c>
      <c r="T15" s="77">
        <v>80</v>
      </c>
      <c r="U15" s="40">
        <v>64</v>
      </c>
    </row>
    <row r="16" spans="1:21" ht="16.5" customHeight="1" x14ac:dyDescent="0.25">
      <c r="A16" s="90" t="s">
        <v>79</v>
      </c>
      <c r="B16" s="91" t="s">
        <v>78</v>
      </c>
      <c r="C16" s="91">
        <v>1043</v>
      </c>
      <c r="D16" s="92">
        <v>1163</v>
      </c>
      <c r="E16" s="72">
        <v>645</v>
      </c>
      <c r="F16" s="77">
        <v>58.3</v>
      </c>
      <c r="G16" s="94">
        <v>42</v>
      </c>
      <c r="H16" s="90" t="s">
        <v>106</v>
      </c>
      <c r="I16" s="91" t="s">
        <v>100</v>
      </c>
      <c r="J16" s="91">
        <v>1013</v>
      </c>
      <c r="K16" s="92">
        <v>1183</v>
      </c>
      <c r="L16" s="41">
        <v>845</v>
      </c>
      <c r="M16" s="77">
        <v>80</v>
      </c>
      <c r="N16" s="94">
        <v>45</v>
      </c>
      <c r="O16" s="90" t="s">
        <v>108</v>
      </c>
      <c r="P16" s="91" t="s">
        <v>107</v>
      </c>
      <c r="Q16" s="91">
        <v>1054</v>
      </c>
      <c r="R16" s="92">
        <v>1201</v>
      </c>
      <c r="S16" s="41">
        <v>820</v>
      </c>
      <c r="T16" s="77">
        <v>80</v>
      </c>
      <c r="U16" s="40">
        <v>64</v>
      </c>
    </row>
    <row r="17" spans="1:21" ht="16.5" customHeight="1" x14ac:dyDescent="0.25">
      <c r="A17" s="90" t="s">
        <v>79</v>
      </c>
      <c r="B17" s="91" t="s">
        <v>78</v>
      </c>
      <c r="C17" s="91">
        <v>1043</v>
      </c>
      <c r="D17" s="92">
        <v>1164</v>
      </c>
      <c r="E17" s="72">
        <v>625</v>
      </c>
      <c r="F17" s="77">
        <v>58.3</v>
      </c>
      <c r="G17" s="94">
        <v>42</v>
      </c>
      <c r="H17" s="75"/>
      <c r="I17" s="71"/>
      <c r="J17" s="38"/>
      <c r="K17" s="92"/>
      <c r="L17" s="41"/>
      <c r="M17" s="77"/>
      <c r="N17" s="40"/>
      <c r="O17" s="90" t="s">
        <v>108</v>
      </c>
      <c r="P17" s="91" t="s">
        <v>107</v>
      </c>
      <c r="Q17" s="91">
        <v>1054</v>
      </c>
      <c r="R17" s="92">
        <v>1202</v>
      </c>
      <c r="S17" s="41">
        <v>880</v>
      </c>
      <c r="T17" s="77">
        <v>80</v>
      </c>
      <c r="U17" s="40">
        <v>64</v>
      </c>
    </row>
    <row r="18" spans="1:21" ht="16.5" customHeight="1" x14ac:dyDescent="0.25">
      <c r="A18" s="90" t="s">
        <v>79</v>
      </c>
      <c r="B18" s="91" t="s">
        <v>78</v>
      </c>
      <c r="C18" s="91">
        <v>1043</v>
      </c>
      <c r="D18" s="92">
        <v>1165</v>
      </c>
      <c r="E18" s="72">
        <v>610</v>
      </c>
      <c r="F18" s="77">
        <v>58.3</v>
      </c>
      <c r="G18" s="94">
        <v>42</v>
      </c>
      <c r="H18" s="90" t="s">
        <v>105</v>
      </c>
      <c r="I18" s="91" t="s">
        <v>103</v>
      </c>
      <c r="J18" s="91">
        <v>1013</v>
      </c>
      <c r="K18" s="92">
        <v>1184</v>
      </c>
      <c r="L18" s="41">
        <v>780</v>
      </c>
      <c r="M18" s="77">
        <v>70</v>
      </c>
      <c r="N18" s="94">
        <v>48</v>
      </c>
      <c r="O18" s="90" t="s">
        <v>108</v>
      </c>
      <c r="P18" s="91" t="s">
        <v>107</v>
      </c>
      <c r="Q18" s="91">
        <v>1054</v>
      </c>
      <c r="R18" s="92">
        <v>1203</v>
      </c>
      <c r="S18" s="41">
        <v>885</v>
      </c>
      <c r="T18" s="77">
        <v>80</v>
      </c>
      <c r="U18" s="40">
        <v>64</v>
      </c>
    </row>
    <row r="19" spans="1:21" ht="16.5" customHeight="1" x14ac:dyDescent="0.25">
      <c r="A19" s="75"/>
      <c r="B19" s="71"/>
      <c r="C19" s="38"/>
      <c r="D19" s="92"/>
      <c r="E19" s="72"/>
      <c r="F19" s="77"/>
      <c r="G19" s="40"/>
      <c r="H19" s="90" t="s">
        <v>104</v>
      </c>
      <c r="I19" s="91" t="s">
        <v>103</v>
      </c>
      <c r="J19" s="91">
        <v>1013</v>
      </c>
      <c r="K19" s="92">
        <v>1185</v>
      </c>
      <c r="L19" s="41">
        <v>975</v>
      </c>
      <c r="M19" s="77">
        <v>90</v>
      </c>
      <c r="N19" s="94">
        <v>48</v>
      </c>
      <c r="O19" s="90" t="s">
        <v>108</v>
      </c>
      <c r="P19" s="91" t="s">
        <v>107</v>
      </c>
      <c r="Q19" s="91">
        <v>1054</v>
      </c>
      <c r="R19" s="92">
        <v>1204</v>
      </c>
      <c r="S19" s="41">
        <v>905</v>
      </c>
      <c r="T19" s="77">
        <v>80</v>
      </c>
      <c r="U19" s="40">
        <v>64</v>
      </c>
    </row>
    <row r="20" spans="1:21" ht="16.5" customHeight="1" x14ac:dyDescent="0.25">
      <c r="A20" s="90" t="s">
        <v>101</v>
      </c>
      <c r="B20" s="91" t="s">
        <v>100</v>
      </c>
      <c r="C20" s="91">
        <v>1013</v>
      </c>
      <c r="D20" s="92">
        <v>1166</v>
      </c>
      <c r="E20" s="41">
        <v>985</v>
      </c>
      <c r="F20" s="77">
        <v>90</v>
      </c>
      <c r="G20" s="94">
        <v>45</v>
      </c>
      <c r="H20" s="90" t="s">
        <v>105</v>
      </c>
      <c r="I20" s="91" t="s">
        <v>103</v>
      </c>
      <c r="J20" s="91">
        <v>1013</v>
      </c>
      <c r="K20" s="92">
        <v>1186</v>
      </c>
      <c r="L20" s="41">
        <v>770</v>
      </c>
      <c r="M20" s="77">
        <v>70</v>
      </c>
      <c r="N20" s="94">
        <v>48</v>
      </c>
      <c r="O20" s="90" t="s">
        <v>108</v>
      </c>
      <c r="P20" s="91" t="s">
        <v>107</v>
      </c>
      <c r="Q20" s="91">
        <v>1054</v>
      </c>
      <c r="R20" s="92">
        <v>1205</v>
      </c>
      <c r="S20" s="41">
        <v>885</v>
      </c>
      <c r="T20" s="77">
        <v>80</v>
      </c>
      <c r="U20" s="40">
        <v>64</v>
      </c>
    </row>
    <row r="21" spans="1:21" ht="16.5" customHeight="1" x14ac:dyDescent="0.25">
      <c r="A21" s="90" t="s">
        <v>102</v>
      </c>
      <c r="B21" s="91" t="s">
        <v>100</v>
      </c>
      <c r="C21" s="91">
        <v>1013</v>
      </c>
      <c r="D21" s="92">
        <v>1167</v>
      </c>
      <c r="E21" s="41">
        <v>750</v>
      </c>
      <c r="F21" s="77">
        <v>70</v>
      </c>
      <c r="G21" s="94">
        <v>45</v>
      </c>
      <c r="H21" s="90" t="s">
        <v>104</v>
      </c>
      <c r="I21" s="91" t="s">
        <v>103</v>
      </c>
      <c r="J21" s="91">
        <v>1013</v>
      </c>
      <c r="K21" s="92">
        <v>1187</v>
      </c>
      <c r="L21" s="41">
        <v>960</v>
      </c>
      <c r="M21" s="77">
        <v>90</v>
      </c>
      <c r="N21" s="94">
        <v>48</v>
      </c>
      <c r="O21" s="90" t="s">
        <v>108</v>
      </c>
      <c r="P21" s="91" t="s">
        <v>107</v>
      </c>
      <c r="Q21" s="91">
        <v>1054</v>
      </c>
      <c r="R21" s="92">
        <v>1206</v>
      </c>
      <c r="S21" s="41">
        <v>900</v>
      </c>
      <c r="T21" s="77">
        <v>80</v>
      </c>
      <c r="U21" s="40">
        <v>64</v>
      </c>
    </row>
    <row r="22" spans="1:21" ht="16.5" customHeight="1" x14ac:dyDescent="0.25">
      <c r="A22" s="90" t="s">
        <v>101</v>
      </c>
      <c r="B22" s="91" t="s">
        <v>100</v>
      </c>
      <c r="C22" s="91">
        <v>1013</v>
      </c>
      <c r="D22" s="92">
        <v>1168</v>
      </c>
      <c r="E22" s="41">
        <v>975</v>
      </c>
      <c r="F22" s="77">
        <v>90</v>
      </c>
      <c r="G22" s="94">
        <v>45</v>
      </c>
      <c r="H22" s="90" t="s">
        <v>105</v>
      </c>
      <c r="I22" s="91" t="s">
        <v>103</v>
      </c>
      <c r="J22" s="91">
        <v>1013</v>
      </c>
      <c r="K22" s="92">
        <v>1188</v>
      </c>
      <c r="L22" s="41">
        <v>770</v>
      </c>
      <c r="M22" s="77">
        <v>70</v>
      </c>
      <c r="N22" s="94">
        <v>48</v>
      </c>
      <c r="O22" s="90" t="s">
        <v>108</v>
      </c>
      <c r="P22" s="91" t="s">
        <v>107</v>
      </c>
      <c r="Q22" s="91">
        <v>1054</v>
      </c>
      <c r="R22" s="92">
        <v>1207</v>
      </c>
      <c r="S22" s="41">
        <v>865</v>
      </c>
      <c r="T22" s="77">
        <v>80</v>
      </c>
      <c r="U22" s="40">
        <v>64</v>
      </c>
    </row>
    <row r="23" spans="1:21" ht="16.5" customHeight="1" x14ac:dyDescent="0.25">
      <c r="A23" s="90" t="s">
        <v>102</v>
      </c>
      <c r="B23" s="91" t="s">
        <v>100</v>
      </c>
      <c r="C23" s="91">
        <v>1013</v>
      </c>
      <c r="D23" s="92">
        <v>1169</v>
      </c>
      <c r="E23" s="41">
        <v>745</v>
      </c>
      <c r="F23" s="77">
        <v>70</v>
      </c>
      <c r="G23" s="94">
        <v>45</v>
      </c>
      <c r="H23" s="90" t="s">
        <v>104</v>
      </c>
      <c r="I23" s="91" t="s">
        <v>103</v>
      </c>
      <c r="J23" s="91">
        <v>1013</v>
      </c>
      <c r="K23" s="92">
        <v>1189</v>
      </c>
      <c r="L23" s="41">
        <v>965</v>
      </c>
      <c r="M23" s="77">
        <v>90</v>
      </c>
      <c r="N23" s="94">
        <v>48</v>
      </c>
      <c r="O23" s="90" t="s">
        <v>108</v>
      </c>
      <c r="P23" s="91" t="s">
        <v>107</v>
      </c>
      <c r="Q23" s="91">
        <v>1054</v>
      </c>
      <c r="R23" s="92">
        <v>1208</v>
      </c>
      <c r="S23" s="41">
        <v>850</v>
      </c>
      <c r="T23" s="77">
        <v>80</v>
      </c>
      <c r="U23" s="40">
        <v>64</v>
      </c>
    </row>
    <row r="24" spans="1:21" ht="16.5" customHeight="1" x14ac:dyDescent="0.25">
      <c r="A24" s="90" t="s">
        <v>101</v>
      </c>
      <c r="B24" s="91" t="s">
        <v>100</v>
      </c>
      <c r="C24" s="91">
        <v>1013</v>
      </c>
      <c r="D24" s="92">
        <v>1170</v>
      </c>
      <c r="E24" s="41">
        <v>960</v>
      </c>
      <c r="F24" s="77">
        <v>90</v>
      </c>
      <c r="G24" s="94">
        <v>45</v>
      </c>
      <c r="H24" s="75"/>
      <c r="I24" s="71"/>
      <c r="J24" s="38"/>
      <c r="K24" s="92"/>
      <c r="L24" s="41"/>
      <c r="M24" s="77"/>
      <c r="N24" s="40"/>
      <c r="O24" s="90" t="s">
        <v>108</v>
      </c>
      <c r="P24" s="91" t="s">
        <v>107</v>
      </c>
      <c r="Q24" s="91">
        <v>1054</v>
      </c>
      <c r="R24" s="92">
        <v>1209</v>
      </c>
      <c r="S24" s="41">
        <v>855</v>
      </c>
      <c r="T24" s="77">
        <v>80</v>
      </c>
      <c r="U24" s="40">
        <v>64</v>
      </c>
    </row>
    <row r="25" spans="1:21" ht="16.5" customHeight="1" x14ac:dyDescent="0.25">
      <c r="A25" s="90" t="s">
        <v>102</v>
      </c>
      <c r="B25" s="91" t="s">
        <v>100</v>
      </c>
      <c r="C25" s="91">
        <v>1013</v>
      </c>
      <c r="D25" s="92">
        <v>1171</v>
      </c>
      <c r="E25" s="41">
        <v>735</v>
      </c>
      <c r="F25" s="77">
        <v>70</v>
      </c>
      <c r="G25" s="94">
        <v>45</v>
      </c>
      <c r="H25" s="90" t="s">
        <v>108</v>
      </c>
      <c r="I25" s="91" t="s">
        <v>107</v>
      </c>
      <c r="J25" s="91">
        <v>1054</v>
      </c>
      <c r="K25" s="92">
        <v>1190</v>
      </c>
      <c r="L25" s="41">
        <v>855</v>
      </c>
      <c r="M25" s="77">
        <v>80</v>
      </c>
      <c r="N25" s="40">
        <v>64</v>
      </c>
      <c r="O25" s="90" t="s">
        <v>108</v>
      </c>
      <c r="P25" s="91" t="s">
        <v>107</v>
      </c>
      <c r="Q25" s="91">
        <v>1054</v>
      </c>
      <c r="R25" s="92">
        <v>1210</v>
      </c>
      <c r="S25" s="41">
        <v>860</v>
      </c>
      <c r="T25" s="77">
        <v>80</v>
      </c>
      <c r="U25" s="40">
        <v>64</v>
      </c>
    </row>
    <row r="26" spans="1:21" ht="16.5" customHeight="1" x14ac:dyDescent="0.25">
      <c r="A26" s="90" t="s">
        <v>101</v>
      </c>
      <c r="B26" s="91" t="s">
        <v>100</v>
      </c>
      <c r="C26" s="91">
        <v>1013</v>
      </c>
      <c r="D26" s="92">
        <v>1172</v>
      </c>
      <c r="E26" s="41">
        <v>960</v>
      </c>
      <c r="F26" s="77">
        <v>90</v>
      </c>
      <c r="G26" s="94">
        <v>45</v>
      </c>
      <c r="H26" s="90" t="s">
        <v>108</v>
      </c>
      <c r="I26" s="91" t="s">
        <v>107</v>
      </c>
      <c r="J26" s="91">
        <v>1054</v>
      </c>
      <c r="K26" s="92">
        <v>1191</v>
      </c>
      <c r="L26" s="41">
        <v>850</v>
      </c>
      <c r="M26" s="77">
        <v>80</v>
      </c>
      <c r="N26" s="40">
        <v>64</v>
      </c>
      <c r="O26" s="90" t="s">
        <v>108</v>
      </c>
      <c r="P26" s="91" t="s">
        <v>107</v>
      </c>
      <c r="Q26" s="91">
        <v>1054</v>
      </c>
      <c r="R26" s="92">
        <v>1211</v>
      </c>
      <c r="S26" s="41">
        <v>880</v>
      </c>
      <c r="T26" s="77">
        <v>80</v>
      </c>
      <c r="U26" s="40">
        <v>64</v>
      </c>
    </row>
    <row r="27" spans="1:21" ht="16.5" customHeight="1" x14ac:dyDescent="0.25">
      <c r="A27" s="90" t="s">
        <v>102</v>
      </c>
      <c r="B27" s="91" t="s">
        <v>100</v>
      </c>
      <c r="C27" s="91">
        <v>1013</v>
      </c>
      <c r="D27" s="92">
        <v>1173</v>
      </c>
      <c r="E27" s="41">
        <v>735</v>
      </c>
      <c r="F27" s="77">
        <v>70</v>
      </c>
      <c r="G27" s="94">
        <v>45</v>
      </c>
      <c r="H27" s="90" t="s">
        <v>108</v>
      </c>
      <c r="I27" s="91" t="s">
        <v>107</v>
      </c>
      <c r="J27" s="91">
        <v>1054</v>
      </c>
      <c r="K27" s="92">
        <v>1192</v>
      </c>
      <c r="L27" s="41">
        <v>880</v>
      </c>
      <c r="M27" s="77">
        <v>80</v>
      </c>
      <c r="N27" s="40">
        <v>64</v>
      </c>
      <c r="O27" s="90" t="s">
        <v>108</v>
      </c>
      <c r="P27" s="91" t="s">
        <v>107</v>
      </c>
      <c r="Q27" s="91">
        <v>1054</v>
      </c>
      <c r="R27" s="92">
        <v>1212</v>
      </c>
      <c r="S27" s="41">
        <v>880</v>
      </c>
      <c r="T27" s="77">
        <v>80</v>
      </c>
      <c r="U27" s="40">
        <v>64</v>
      </c>
    </row>
    <row r="28" spans="1:21" ht="16.5" customHeight="1" x14ac:dyDescent="0.25">
      <c r="A28" s="95" t="s">
        <v>104</v>
      </c>
      <c r="B28" s="96" t="s">
        <v>103</v>
      </c>
      <c r="C28" s="96">
        <v>1013</v>
      </c>
      <c r="D28" s="97">
        <v>1174</v>
      </c>
      <c r="E28" s="98">
        <v>980</v>
      </c>
      <c r="F28" s="99">
        <v>90</v>
      </c>
      <c r="G28" s="100">
        <v>45</v>
      </c>
      <c r="H28" s="90" t="s">
        <v>108</v>
      </c>
      <c r="I28" s="91" t="s">
        <v>107</v>
      </c>
      <c r="J28" s="91">
        <v>1054</v>
      </c>
      <c r="K28" s="92">
        <v>1193</v>
      </c>
      <c r="L28" s="41">
        <v>870</v>
      </c>
      <c r="M28" s="77">
        <v>80</v>
      </c>
      <c r="N28" s="40">
        <v>64</v>
      </c>
      <c r="O28" s="90" t="s">
        <v>108</v>
      </c>
      <c r="P28" s="91" t="s">
        <v>107</v>
      </c>
      <c r="Q28" s="91">
        <v>1054</v>
      </c>
      <c r="R28" s="92">
        <v>1213</v>
      </c>
      <c r="S28" s="41">
        <v>870</v>
      </c>
      <c r="T28" s="77">
        <v>80</v>
      </c>
      <c r="U28" s="40">
        <v>64</v>
      </c>
    </row>
    <row r="29" spans="1:21" ht="16.5" customHeight="1" x14ac:dyDescent="0.25">
      <c r="A29" s="95" t="s">
        <v>105</v>
      </c>
      <c r="B29" s="96" t="s">
        <v>103</v>
      </c>
      <c r="C29" s="96">
        <v>1013</v>
      </c>
      <c r="D29" s="97">
        <v>1175</v>
      </c>
      <c r="E29" s="98">
        <v>740</v>
      </c>
      <c r="F29" s="99">
        <v>70</v>
      </c>
      <c r="G29" s="100">
        <v>45</v>
      </c>
      <c r="H29" s="90" t="s">
        <v>108</v>
      </c>
      <c r="I29" s="91" t="s">
        <v>107</v>
      </c>
      <c r="J29" s="91">
        <v>1054</v>
      </c>
      <c r="K29" s="92">
        <v>1194</v>
      </c>
      <c r="L29" s="41">
        <v>895</v>
      </c>
      <c r="M29" s="77">
        <v>80</v>
      </c>
      <c r="N29" s="40">
        <v>64</v>
      </c>
      <c r="O29" s="90" t="s">
        <v>108</v>
      </c>
      <c r="P29" s="91" t="s">
        <v>107</v>
      </c>
      <c r="Q29" s="91">
        <v>1054</v>
      </c>
      <c r="R29" s="92">
        <v>1214</v>
      </c>
      <c r="S29" s="41">
        <v>885</v>
      </c>
      <c r="T29" s="77">
        <v>80</v>
      </c>
      <c r="U29" s="40">
        <v>64</v>
      </c>
    </row>
    <row r="30" spans="1:21" ht="16.5" customHeight="1" x14ac:dyDescent="0.25">
      <c r="A30" s="55"/>
      <c r="B30" s="38"/>
      <c r="C30" s="38"/>
      <c r="D30" s="92"/>
      <c r="E30" s="41"/>
      <c r="F30" s="77"/>
      <c r="G30" s="94"/>
      <c r="H30" s="90" t="s">
        <v>108</v>
      </c>
      <c r="I30" s="91" t="s">
        <v>107</v>
      </c>
      <c r="J30" s="91">
        <v>1054</v>
      </c>
      <c r="K30" s="92">
        <v>1195</v>
      </c>
      <c r="L30" s="41">
        <v>880</v>
      </c>
      <c r="M30" s="77">
        <v>80</v>
      </c>
      <c r="N30" s="40">
        <v>64</v>
      </c>
      <c r="O30" s="90" t="s">
        <v>108</v>
      </c>
      <c r="P30" s="91" t="s">
        <v>107</v>
      </c>
      <c r="Q30" s="91">
        <v>1054</v>
      </c>
      <c r="R30" s="92">
        <v>1215</v>
      </c>
      <c r="S30" s="41">
        <v>845</v>
      </c>
      <c r="T30" s="77">
        <v>80</v>
      </c>
      <c r="U30" s="40">
        <v>64</v>
      </c>
    </row>
    <row r="31" spans="1:21" ht="16.5" customHeight="1" x14ac:dyDescent="0.25">
      <c r="A31" s="90" t="s">
        <v>106</v>
      </c>
      <c r="B31" s="91" t="s">
        <v>100</v>
      </c>
      <c r="C31" s="91">
        <v>1013</v>
      </c>
      <c r="D31" s="92">
        <v>1176</v>
      </c>
      <c r="E31" s="41">
        <v>865</v>
      </c>
      <c r="F31" s="77">
        <v>80</v>
      </c>
      <c r="G31" s="94">
        <v>45</v>
      </c>
      <c r="H31" s="90" t="s">
        <v>108</v>
      </c>
      <c r="I31" s="91" t="s">
        <v>107</v>
      </c>
      <c r="J31" s="91">
        <v>1054</v>
      </c>
      <c r="K31" s="92">
        <v>1196</v>
      </c>
      <c r="L31" s="41">
        <v>895</v>
      </c>
      <c r="M31" s="77">
        <v>80</v>
      </c>
      <c r="N31" s="40">
        <v>64</v>
      </c>
      <c r="O31" s="90" t="s">
        <v>108</v>
      </c>
      <c r="P31" s="91" t="s">
        <v>107</v>
      </c>
      <c r="Q31" s="91">
        <v>1054</v>
      </c>
      <c r="R31" s="92">
        <v>1216</v>
      </c>
      <c r="S31" s="41">
        <v>870</v>
      </c>
      <c r="T31" s="77">
        <v>80</v>
      </c>
      <c r="U31" s="40">
        <v>64</v>
      </c>
    </row>
    <row r="32" spans="1:21" ht="16.5" customHeight="1" x14ac:dyDescent="0.25">
      <c r="A32" s="90" t="s">
        <v>106</v>
      </c>
      <c r="B32" s="91" t="s">
        <v>100</v>
      </c>
      <c r="C32" s="91">
        <v>1013</v>
      </c>
      <c r="D32" s="92">
        <v>1177</v>
      </c>
      <c r="E32" s="41">
        <v>865</v>
      </c>
      <c r="F32" s="77">
        <v>80</v>
      </c>
      <c r="G32" s="94">
        <v>45</v>
      </c>
      <c r="H32" s="90" t="s">
        <v>108</v>
      </c>
      <c r="I32" s="91" t="s">
        <v>107</v>
      </c>
      <c r="J32" s="91">
        <v>1054</v>
      </c>
      <c r="K32" s="92">
        <v>1197</v>
      </c>
      <c r="L32" s="41">
        <v>880</v>
      </c>
      <c r="M32" s="77">
        <v>80</v>
      </c>
      <c r="N32" s="40">
        <v>64</v>
      </c>
      <c r="O32" s="90" t="s">
        <v>108</v>
      </c>
      <c r="P32" s="91" t="s">
        <v>107</v>
      </c>
      <c r="Q32" s="91">
        <v>1054</v>
      </c>
      <c r="R32" s="92">
        <v>1217</v>
      </c>
      <c r="S32" s="41">
        <v>850</v>
      </c>
      <c r="T32" s="77">
        <v>80</v>
      </c>
      <c r="U32" s="40">
        <v>64</v>
      </c>
    </row>
    <row r="33" spans="1:21" ht="16.5" customHeight="1" x14ac:dyDescent="0.25">
      <c r="A33" s="90" t="s">
        <v>106</v>
      </c>
      <c r="B33" s="91" t="s">
        <v>100</v>
      </c>
      <c r="C33" s="91">
        <v>1013</v>
      </c>
      <c r="D33" s="92">
        <v>1178</v>
      </c>
      <c r="E33" s="41">
        <v>850</v>
      </c>
      <c r="F33" s="77">
        <v>80</v>
      </c>
      <c r="G33" s="94">
        <v>45</v>
      </c>
      <c r="H33" s="90" t="s">
        <v>108</v>
      </c>
      <c r="I33" s="91" t="s">
        <v>107</v>
      </c>
      <c r="J33" s="91">
        <v>1054</v>
      </c>
      <c r="K33" s="92">
        <v>1198</v>
      </c>
      <c r="L33" s="41">
        <v>865</v>
      </c>
      <c r="M33" s="77">
        <v>80</v>
      </c>
      <c r="N33" s="40">
        <v>64</v>
      </c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90" t="s">
        <v>106</v>
      </c>
      <c r="B34" s="91" t="s">
        <v>100</v>
      </c>
      <c r="C34" s="91">
        <v>1013</v>
      </c>
      <c r="D34" s="92">
        <v>1179</v>
      </c>
      <c r="E34" s="41">
        <v>835</v>
      </c>
      <c r="F34" s="77">
        <v>80</v>
      </c>
      <c r="G34" s="94">
        <v>45</v>
      </c>
      <c r="H34" s="90" t="s">
        <v>108</v>
      </c>
      <c r="I34" s="91" t="s">
        <v>107</v>
      </c>
      <c r="J34" s="91">
        <v>1054</v>
      </c>
      <c r="K34" s="92">
        <v>1199</v>
      </c>
      <c r="L34" s="41">
        <v>870</v>
      </c>
      <c r="M34" s="77">
        <v>80</v>
      </c>
      <c r="N34" s="40">
        <v>64</v>
      </c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90" t="s">
        <v>106</v>
      </c>
      <c r="B35" s="91" t="s">
        <v>100</v>
      </c>
      <c r="C35" s="91">
        <v>1013</v>
      </c>
      <c r="D35" s="92">
        <v>1180</v>
      </c>
      <c r="E35" s="41">
        <v>865</v>
      </c>
      <c r="F35" s="77">
        <v>80</v>
      </c>
      <c r="G35" s="94">
        <v>45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90" t="s">
        <v>106</v>
      </c>
      <c r="B36" s="91" t="s">
        <v>100</v>
      </c>
      <c r="C36" s="91">
        <v>1013</v>
      </c>
      <c r="D36" s="92">
        <v>1181</v>
      </c>
      <c r="E36" s="41">
        <v>840</v>
      </c>
      <c r="F36" s="77">
        <v>80</v>
      </c>
      <c r="G36" s="94">
        <v>45</v>
      </c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16200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15665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15585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SUM(T42+'[1]02'!$T$42)</f>
        <v>144690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47450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21177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80">
        <v>6</v>
      </c>
      <c r="B63" s="52" t="s">
        <v>70</v>
      </c>
      <c r="C63" s="82"/>
      <c r="D63" s="82"/>
      <c r="E63" s="82"/>
      <c r="F63" s="82"/>
      <c r="G63" s="83"/>
      <c r="H63" s="80">
        <v>6</v>
      </c>
      <c r="I63" s="52" t="s">
        <v>70</v>
      </c>
      <c r="J63" s="82"/>
      <c r="K63" s="82"/>
      <c r="L63" s="82"/>
      <c r="M63" s="82"/>
      <c r="N63" s="83"/>
      <c r="O63" s="80">
        <v>5</v>
      </c>
      <c r="P63" s="81" t="s">
        <v>95</v>
      </c>
      <c r="Q63" s="50"/>
      <c r="R63" s="50"/>
      <c r="S63" s="50"/>
      <c r="T63" s="50"/>
      <c r="U63" s="51"/>
    </row>
    <row r="64" spans="1:21" ht="15" x14ac:dyDescent="0.25">
      <c r="A64" s="84"/>
      <c r="B64" s="52" t="s">
        <v>71</v>
      </c>
      <c r="C64" s="85"/>
      <c r="D64" s="85"/>
      <c r="E64" s="85"/>
      <c r="F64" s="85"/>
      <c r="G64" s="86"/>
      <c r="H64" s="84"/>
      <c r="I64" s="52" t="s">
        <v>71</v>
      </c>
      <c r="J64" s="85"/>
      <c r="K64" s="85"/>
      <c r="L64" s="85"/>
      <c r="M64" s="85"/>
      <c r="N64" s="86"/>
      <c r="O64" s="84"/>
      <c r="P64" s="78"/>
      <c r="Q64" s="53"/>
      <c r="R64" s="53"/>
      <c r="S64" s="53"/>
      <c r="T64" s="53"/>
      <c r="U64" s="54"/>
    </row>
    <row r="65" spans="1:21" ht="15" x14ac:dyDescent="0.25">
      <c r="A65" s="84"/>
      <c r="B65" s="52" t="s">
        <v>64</v>
      </c>
      <c r="C65" s="85"/>
      <c r="D65" s="85"/>
      <c r="E65" s="85"/>
      <c r="F65" s="85"/>
      <c r="G65" s="86"/>
      <c r="H65" s="84"/>
      <c r="I65" s="52" t="s">
        <v>64</v>
      </c>
      <c r="J65" s="85"/>
      <c r="K65" s="85"/>
      <c r="L65" s="85"/>
      <c r="M65" s="85"/>
      <c r="N65" s="86"/>
      <c r="O65" s="84"/>
      <c r="P65" s="78"/>
      <c r="Q65" s="53"/>
      <c r="R65" s="53"/>
      <c r="S65" s="53"/>
      <c r="T65" s="53"/>
      <c r="U65" s="54"/>
    </row>
    <row r="66" spans="1:21" ht="15" x14ac:dyDescent="0.25">
      <c r="A66" s="84"/>
      <c r="B66" s="78"/>
      <c r="C66" s="85"/>
      <c r="D66" s="85"/>
      <c r="E66" s="85"/>
      <c r="F66" s="85"/>
      <c r="G66" s="86"/>
      <c r="H66" s="84">
        <v>7</v>
      </c>
      <c r="I66" s="78" t="s">
        <v>70</v>
      </c>
      <c r="J66" s="85"/>
      <c r="K66" s="85"/>
      <c r="L66" s="85"/>
      <c r="M66" s="85"/>
      <c r="N66" s="86"/>
      <c r="O66" s="84"/>
      <c r="P66" s="78"/>
      <c r="Q66" s="53"/>
      <c r="R66" s="53"/>
      <c r="S66" s="53"/>
      <c r="T66" s="53"/>
      <c r="U66" s="54"/>
    </row>
    <row r="67" spans="1:21" ht="15" x14ac:dyDescent="0.25">
      <c r="A67" s="84"/>
      <c r="B67" s="78"/>
      <c r="C67" s="85"/>
      <c r="D67" s="85"/>
      <c r="E67" s="85"/>
      <c r="F67" s="85"/>
      <c r="G67" s="86"/>
      <c r="H67" s="84"/>
      <c r="I67" s="78" t="s">
        <v>71</v>
      </c>
      <c r="J67" s="85"/>
      <c r="K67" s="85"/>
      <c r="L67" s="85"/>
      <c r="M67" s="85"/>
      <c r="N67" s="86"/>
      <c r="O67" s="84"/>
      <c r="P67" s="78"/>
      <c r="Q67" s="53"/>
      <c r="R67" s="53"/>
      <c r="S67" s="53"/>
      <c r="T67" s="53"/>
      <c r="U67" s="54"/>
    </row>
    <row r="68" spans="1:21" ht="15" x14ac:dyDescent="0.25">
      <c r="A68" s="84"/>
      <c r="B68" s="78"/>
      <c r="C68" s="85"/>
      <c r="D68" s="85"/>
      <c r="E68" s="85"/>
      <c r="F68" s="85"/>
      <c r="G68" s="86"/>
      <c r="H68" s="84"/>
      <c r="I68" s="78" t="s">
        <v>64</v>
      </c>
      <c r="J68" s="85"/>
      <c r="K68" s="85"/>
      <c r="L68" s="85"/>
      <c r="M68" s="85"/>
      <c r="N68" s="86"/>
      <c r="O68" s="84"/>
      <c r="P68" s="78"/>
      <c r="Q68" s="53"/>
      <c r="R68" s="53"/>
      <c r="S68" s="53"/>
      <c r="T68" s="53"/>
      <c r="U68" s="54"/>
    </row>
    <row r="69" spans="1:21" ht="15" x14ac:dyDescent="0.25">
      <c r="A69" s="84"/>
      <c r="B69" s="78"/>
      <c r="C69" s="85"/>
      <c r="D69" s="85"/>
      <c r="E69" s="85"/>
      <c r="F69" s="85"/>
      <c r="G69" s="86"/>
      <c r="H69" s="84"/>
      <c r="I69" s="78"/>
      <c r="J69" s="85"/>
      <c r="K69" s="85"/>
      <c r="L69" s="85"/>
      <c r="M69" s="85"/>
      <c r="N69" s="86"/>
      <c r="O69" s="84"/>
      <c r="P69" s="78"/>
      <c r="Q69" s="53"/>
      <c r="R69" s="53"/>
      <c r="S69" s="53"/>
      <c r="T69" s="53"/>
      <c r="U69" s="54"/>
    </row>
    <row r="70" spans="1:21" ht="15" x14ac:dyDescent="0.25">
      <c r="A70" s="84"/>
      <c r="B70" s="78"/>
      <c r="C70" s="85"/>
      <c r="D70" s="85"/>
      <c r="E70" s="85"/>
      <c r="F70" s="85"/>
      <c r="G70" s="86"/>
      <c r="H70" s="84"/>
      <c r="I70" s="78"/>
      <c r="J70" s="85"/>
      <c r="K70" s="85"/>
      <c r="L70" s="85"/>
      <c r="M70" s="85"/>
      <c r="N70" s="86"/>
      <c r="O70" s="84"/>
      <c r="P70" s="78"/>
      <c r="Q70" s="53"/>
      <c r="R70" s="53"/>
      <c r="S70" s="53"/>
      <c r="T70" s="53"/>
      <c r="U70" s="54"/>
    </row>
    <row r="71" spans="1:21" ht="15" x14ac:dyDescent="0.25">
      <c r="A71" s="84"/>
      <c r="B71" s="78"/>
      <c r="C71" s="85"/>
      <c r="D71" s="85"/>
      <c r="E71" s="85"/>
      <c r="F71" s="85"/>
      <c r="G71" s="86"/>
      <c r="H71" s="84"/>
      <c r="I71" s="78"/>
      <c r="J71" s="85"/>
      <c r="K71" s="85"/>
      <c r="L71" s="85"/>
      <c r="M71" s="85"/>
      <c r="N71" s="86"/>
      <c r="O71" s="84"/>
      <c r="P71" s="78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78">
        <v>5</v>
      </c>
      <c r="C83" s="53" t="s">
        <v>48</v>
      </c>
      <c r="D83" s="53"/>
      <c r="E83" s="53"/>
      <c r="F83" s="53"/>
      <c r="G83" s="54"/>
      <c r="H83" s="76" t="s">
        <v>50</v>
      </c>
      <c r="I83" s="78">
        <v>25</v>
      </c>
      <c r="J83" s="53" t="s">
        <v>48</v>
      </c>
      <c r="K83" s="53"/>
      <c r="L83" s="53"/>
      <c r="M83" s="53"/>
      <c r="N83" s="54"/>
      <c r="O83" s="76" t="s">
        <v>50</v>
      </c>
      <c r="P83" s="78">
        <v>5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78">
        <v>0</v>
      </c>
      <c r="J84" s="53"/>
      <c r="K84" s="53"/>
      <c r="L84" s="53"/>
      <c r="M84" s="53"/>
      <c r="N84" s="54"/>
      <c r="O84" s="76" t="s">
        <v>49</v>
      </c>
      <c r="P84" s="78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79">
        <v>240</v>
      </c>
      <c r="C85" s="30" t="s">
        <v>30</v>
      </c>
      <c r="D85" s="30"/>
      <c r="E85" s="13"/>
      <c r="F85" s="13"/>
      <c r="G85" s="14"/>
      <c r="H85" s="29" t="s">
        <v>27</v>
      </c>
      <c r="I85" s="79">
        <v>270</v>
      </c>
      <c r="J85" s="30" t="s">
        <v>30</v>
      </c>
      <c r="K85" s="30"/>
      <c r="L85" s="13"/>
      <c r="M85" s="13"/>
      <c r="N85" s="14"/>
      <c r="O85" s="29" t="s">
        <v>27</v>
      </c>
      <c r="P85" s="79">
        <v>280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13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87"/>
      <c r="E87" s="87"/>
      <c r="F87" s="124" t="s">
        <v>97</v>
      </c>
      <c r="G87" s="125"/>
      <c r="H87" s="66" t="s">
        <v>21</v>
      </c>
      <c r="I87" s="67"/>
      <c r="J87" s="67"/>
      <c r="K87" s="87"/>
      <c r="L87" s="87"/>
      <c r="M87" s="124" t="s">
        <v>61</v>
      </c>
      <c r="N87" s="125"/>
      <c r="O87" s="66" t="s">
        <v>21</v>
      </c>
      <c r="P87" s="67"/>
      <c r="Q87" s="67"/>
      <c r="R87" s="87"/>
      <c r="S87" s="87"/>
      <c r="T87" s="124" t="s">
        <v>61</v>
      </c>
      <c r="U87" s="125"/>
    </row>
    <row r="88" spans="1:21" ht="16.5" customHeight="1" x14ac:dyDescent="0.2">
      <c r="A88" s="66" t="s">
        <v>22</v>
      </c>
      <c r="B88" s="67"/>
      <c r="C88" s="67"/>
      <c r="D88" s="87"/>
      <c r="E88" s="124" t="s">
        <v>96</v>
      </c>
      <c r="F88" s="124"/>
      <c r="G88" s="125"/>
      <c r="H88" s="66" t="s">
        <v>22</v>
      </c>
      <c r="I88" s="67"/>
      <c r="J88" s="67"/>
      <c r="K88" s="87"/>
      <c r="L88" s="124" t="s">
        <v>99</v>
      </c>
      <c r="M88" s="124"/>
      <c r="N88" s="125"/>
      <c r="O88" s="66" t="s">
        <v>22</v>
      </c>
      <c r="P88" s="67"/>
      <c r="Q88" s="67"/>
      <c r="R88" s="87"/>
      <c r="S88" s="124" t="s">
        <v>61</v>
      </c>
      <c r="T88" s="124"/>
      <c r="U88" s="125"/>
    </row>
    <row r="89" spans="1:21" ht="16.5" customHeight="1" x14ac:dyDescent="0.2">
      <c r="A89" s="66" t="s">
        <v>23</v>
      </c>
      <c r="B89" s="67"/>
      <c r="C89" s="67"/>
      <c r="D89" s="104" t="s">
        <v>94</v>
      </c>
      <c r="E89" s="104"/>
      <c r="F89" s="104"/>
      <c r="G89" s="105"/>
      <c r="H89" s="66" t="s">
        <v>23</v>
      </c>
      <c r="I89" s="67"/>
      <c r="J89" s="67"/>
      <c r="K89" s="124" t="s">
        <v>98</v>
      </c>
      <c r="L89" s="124"/>
      <c r="M89" s="124"/>
      <c r="N89" s="125"/>
      <c r="O89" s="66" t="s">
        <v>23</v>
      </c>
      <c r="P89" s="67"/>
      <c r="Q89" s="67"/>
      <c r="R89" s="124" t="s">
        <v>99</v>
      </c>
      <c r="S89" s="124"/>
      <c r="T89" s="124"/>
      <c r="U89" s="12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109</v>
      </c>
      <c r="F90" s="10"/>
      <c r="G90" s="11"/>
      <c r="H90" s="10" t="s">
        <v>24</v>
      </c>
      <c r="I90" s="10"/>
      <c r="J90" s="10"/>
      <c r="K90" s="73" t="s">
        <v>109</v>
      </c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24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S88:U88"/>
    <mergeCell ref="R89:U89"/>
    <mergeCell ref="A12:G12"/>
    <mergeCell ref="A13:A14"/>
    <mergeCell ref="H12:N12"/>
    <mergeCell ref="E88:G88"/>
    <mergeCell ref="D89:G89"/>
    <mergeCell ref="F87:G87"/>
    <mergeCell ref="L88:N88"/>
    <mergeCell ref="K89:N89"/>
    <mergeCell ref="T45:U45"/>
    <mergeCell ref="M87:N87"/>
    <mergeCell ref="P61:U61"/>
    <mergeCell ref="T87:U87"/>
    <mergeCell ref="T8:U8"/>
    <mergeCell ref="T57:U57"/>
    <mergeCell ref="T10:U10"/>
    <mergeCell ref="O12:U12"/>
    <mergeCell ref="O13:O14"/>
    <mergeCell ref="U13:U14"/>
    <mergeCell ref="Q13:Q14"/>
    <mergeCell ref="E10:G10"/>
    <mergeCell ref="B61:G61"/>
    <mergeCell ref="I61:N61"/>
    <mergeCell ref="C13:C14"/>
    <mergeCell ref="G13:G14"/>
    <mergeCell ref="J13:J14"/>
    <mergeCell ref="N13:N14"/>
    <mergeCell ref="H13:H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'19'!T8:U8+2</f>
        <v>21213</v>
      </c>
      <c r="U8" s="109"/>
    </row>
    <row r="10" spans="1:21" ht="15" x14ac:dyDescent="0.25">
      <c r="D10" s="1" t="s">
        <v>0</v>
      </c>
      <c r="E10" s="121" t="s">
        <v>147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21213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'20'!T8:U8+2</f>
        <v>21215</v>
      </c>
      <c r="U8" s="109"/>
    </row>
    <row r="10" spans="1:21" ht="15" x14ac:dyDescent="0.25">
      <c r="D10" s="1" t="s">
        <v>0</v>
      </c>
      <c r="E10" s="121" t="s">
        <v>146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21215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'21'!T8:U8+2</f>
        <v>21217</v>
      </c>
      <c r="U8" s="109"/>
    </row>
    <row r="10" spans="1:21" ht="15" x14ac:dyDescent="0.25">
      <c r="D10" s="1" t="s">
        <v>0</v>
      </c>
      <c r="E10" s="121" t="s">
        <v>145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21217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8:U95"/>
  <sheetViews>
    <sheetView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'22'!T8:U8+2</f>
        <v>21219</v>
      </c>
      <c r="U8" s="109"/>
    </row>
    <row r="10" spans="1:21" ht="15" x14ac:dyDescent="0.25">
      <c r="D10" s="1" t="s">
        <v>0</v>
      </c>
      <c r="E10" s="121" t="s">
        <v>144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21219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8:U95"/>
  <sheetViews>
    <sheetView topLeftCell="A4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'23'!T8:U8+2</f>
        <v>21221</v>
      </c>
      <c r="U8" s="109"/>
    </row>
    <row r="10" spans="1:21" ht="15" x14ac:dyDescent="0.25">
      <c r="D10" s="1" t="s">
        <v>0</v>
      </c>
      <c r="E10" s="121" t="s">
        <v>143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21221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'24'!T8:U8+2</f>
        <v>21223</v>
      </c>
      <c r="U8" s="109"/>
    </row>
    <row r="10" spans="1:21" ht="15" x14ac:dyDescent="0.25">
      <c r="D10" s="1" t="s">
        <v>0</v>
      </c>
      <c r="E10" s="121" t="s">
        <v>142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21223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'25'!T8:U8+2</f>
        <v>21225</v>
      </c>
      <c r="U8" s="109"/>
    </row>
    <row r="10" spans="1:21" ht="15" x14ac:dyDescent="0.25">
      <c r="D10" s="1" t="s">
        <v>0</v>
      </c>
      <c r="E10" s="121" t="s">
        <v>141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21225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'26'!T8:U8+2</f>
        <v>21227</v>
      </c>
      <c r="U8" s="109"/>
    </row>
    <row r="10" spans="1:21" ht="15" x14ac:dyDescent="0.25">
      <c r="D10" s="1" t="s">
        <v>0</v>
      </c>
      <c r="E10" s="121" t="s">
        <v>140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21227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8:U95"/>
  <sheetViews>
    <sheetView topLeftCell="A6"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'27'!T8:U8+2</f>
        <v>21229</v>
      </c>
      <c r="U8" s="109"/>
    </row>
    <row r="10" spans="1:21" ht="15" x14ac:dyDescent="0.25">
      <c r="D10" s="1" t="s">
        <v>0</v>
      </c>
      <c r="E10" s="121" t="s">
        <v>139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21229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8:U95"/>
  <sheetViews>
    <sheetView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'28'!T8:U8+2</f>
        <v>21231</v>
      </c>
      <c r="U8" s="109"/>
    </row>
    <row r="10" spans="1:21" ht="15" x14ac:dyDescent="0.25">
      <c r="D10" s="1" t="s">
        <v>0</v>
      </c>
      <c r="E10" s="121"/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21231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8:U95"/>
  <sheetViews>
    <sheetView topLeftCell="A28" zoomScale="80" zoomScaleNormal="80" workbookViewId="0">
      <selection activeCell="Q28" sqref="Q28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2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12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12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'02'!T8:U8+2</f>
        <v>21179</v>
      </c>
      <c r="U8" s="109"/>
    </row>
    <row r="10" spans="1:21" ht="15" x14ac:dyDescent="0.25">
      <c r="D10" s="1" t="s">
        <v>0</v>
      </c>
      <c r="E10" s="121" t="s">
        <v>55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108</v>
      </c>
      <c r="B15" s="91" t="s">
        <v>107</v>
      </c>
      <c r="C15" s="91">
        <v>1054</v>
      </c>
      <c r="D15" s="92">
        <v>1218</v>
      </c>
      <c r="E15" s="41">
        <v>860</v>
      </c>
      <c r="F15" s="77">
        <v>80</v>
      </c>
      <c r="G15" s="40">
        <v>64</v>
      </c>
      <c r="H15" s="90" t="s">
        <v>108</v>
      </c>
      <c r="I15" s="91" t="s">
        <v>107</v>
      </c>
      <c r="J15" s="91">
        <v>1054</v>
      </c>
      <c r="K15" s="92">
        <v>1240</v>
      </c>
      <c r="L15" s="39">
        <v>900</v>
      </c>
      <c r="M15" s="77">
        <v>80</v>
      </c>
      <c r="N15" s="40">
        <v>64</v>
      </c>
      <c r="O15" s="90" t="s">
        <v>113</v>
      </c>
      <c r="P15" s="91" t="s">
        <v>107</v>
      </c>
      <c r="Q15" s="91">
        <v>1054</v>
      </c>
      <c r="R15" s="92">
        <v>1257</v>
      </c>
      <c r="S15" s="41">
        <v>1670</v>
      </c>
      <c r="T15" s="77" t="s">
        <v>82</v>
      </c>
      <c r="U15" s="40">
        <v>64</v>
      </c>
    </row>
    <row r="16" spans="1:21" ht="16.5" customHeight="1" x14ac:dyDescent="0.25">
      <c r="A16" s="90" t="s">
        <v>108</v>
      </c>
      <c r="B16" s="91" t="s">
        <v>107</v>
      </c>
      <c r="C16" s="91">
        <v>1054</v>
      </c>
      <c r="D16" s="92">
        <v>1219</v>
      </c>
      <c r="E16" s="41">
        <v>860</v>
      </c>
      <c r="F16" s="77">
        <v>80</v>
      </c>
      <c r="G16" s="40">
        <v>64</v>
      </c>
      <c r="H16" s="90" t="s">
        <v>108</v>
      </c>
      <c r="I16" s="91" t="s">
        <v>107</v>
      </c>
      <c r="J16" s="91">
        <v>1054</v>
      </c>
      <c r="K16" s="92">
        <v>1241</v>
      </c>
      <c r="L16" s="41">
        <v>875</v>
      </c>
      <c r="M16" s="77">
        <v>80</v>
      </c>
      <c r="N16" s="40">
        <v>64</v>
      </c>
      <c r="O16" s="90" t="s">
        <v>113</v>
      </c>
      <c r="P16" s="91" t="s">
        <v>107</v>
      </c>
      <c r="Q16" s="91">
        <v>1054</v>
      </c>
      <c r="R16" s="92">
        <v>1258</v>
      </c>
      <c r="S16" s="41">
        <v>1645</v>
      </c>
      <c r="T16" s="77" t="s">
        <v>82</v>
      </c>
      <c r="U16" s="40">
        <v>64</v>
      </c>
    </row>
    <row r="17" spans="1:21" ht="16.5" customHeight="1" x14ac:dyDescent="0.25">
      <c r="A17" s="90" t="s">
        <v>108</v>
      </c>
      <c r="B17" s="91" t="s">
        <v>107</v>
      </c>
      <c r="C17" s="91">
        <v>1054</v>
      </c>
      <c r="D17" s="92">
        <v>1220</v>
      </c>
      <c r="E17" s="41">
        <v>870</v>
      </c>
      <c r="F17" s="77">
        <v>80</v>
      </c>
      <c r="G17" s="40">
        <v>64</v>
      </c>
      <c r="H17" s="90" t="s">
        <v>108</v>
      </c>
      <c r="I17" s="91" t="s">
        <v>107</v>
      </c>
      <c r="J17" s="91">
        <v>1054</v>
      </c>
      <c r="K17" s="92">
        <v>1242</v>
      </c>
      <c r="L17" s="41">
        <v>910</v>
      </c>
      <c r="M17" s="77">
        <v>80</v>
      </c>
      <c r="N17" s="40">
        <v>64</v>
      </c>
      <c r="O17" s="90" t="s">
        <v>113</v>
      </c>
      <c r="P17" s="91" t="s">
        <v>107</v>
      </c>
      <c r="Q17" s="91">
        <v>1054</v>
      </c>
      <c r="R17" s="92">
        <v>1259</v>
      </c>
      <c r="S17" s="41">
        <v>1660</v>
      </c>
      <c r="T17" s="77" t="s">
        <v>82</v>
      </c>
      <c r="U17" s="40">
        <v>64</v>
      </c>
    </row>
    <row r="18" spans="1:21" ht="16.5" customHeight="1" x14ac:dyDescent="0.25">
      <c r="A18" s="90" t="s">
        <v>108</v>
      </c>
      <c r="B18" s="91" t="s">
        <v>107</v>
      </c>
      <c r="C18" s="91">
        <v>1054</v>
      </c>
      <c r="D18" s="92">
        <v>1221</v>
      </c>
      <c r="E18" s="41">
        <v>865</v>
      </c>
      <c r="F18" s="77">
        <v>80</v>
      </c>
      <c r="G18" s="40">
        <v>64</v>
      </c>
      <c r="H18" s="90" t="s">
        <v>108</v>
      </c>
      <c r="I18" s="91" t="s">
        <v>107</v>
      </c>
      <c r="J18" s="91">
        <v>1054</v>
      </c>
      <c r="K18" s="92">
        <v>1243</v>
      </c>
      <c r="L18" s="41">
        <v>880</v>
      </c>
      <c r="M18" s="77">
        <v>80</v>
      </c>
      <c r="N18" s="40">
        <v>64</v>
      </c>
      <c r="O18" s="90" t="s">
        <v>113</v>
      </c>
      <c r="P18" s="91" t="s">
        <v>107</v>
      </c>
      <c r="Q18" s="91">
        <v>1054</v>
      </c>
      <c r="R18" s="92">
        <v>1260</v>
      </c>
      <c r="S18" s="41">
        <v>1635</v>
      </c>
      <c r="T18" s="77" t="s">
        <v>82</v>
      </c>
      <c r="U18" s="40">
        <v>64</v>
      </c>
    </row>
    <row r="19" spans="1:21" ht="16.5" customHeight="1" x14ac:dyDescent="0.25">
      <c r="A19" s="90" t="s">
        <v>108</v>
      </c>
      <c r="B19" s="91" t="s">
        <v>107</v>
      </c>
      <c r="C19" s="91">
        <v>1054</v>
      </c>
      <c r="D19" s="92">
        <v>1222</v>
      </c>
      <c r="E19" s="41">
        <v>860</v>
      </c>
      <c r="F19" s="77">
        <v>80</v>
      </c>
      <c r="G19" s="40">
        <v>64</v>
      </c>
      <c r="H19" s="90" t="s">
        <v>108</v>
      </c>
      <c r="I19" s="91" t="s">
        <v>107</v>
      </c>
      <c r="J19" s="91">
        <v>1054</v>
      </c>
      <c r="K19" s="92">
        <v>1244</v>
      </c>
      <c r="L19" s="41">
        <v>915</v>
      </c>
      <c r="M19" s="77">
        <v>80</v>
      </c>
      <c r="N19" s="40">
        <v>64</v>
      </c>
      <c r="O19" s="90" t="s">
        <v>113</v>
      </c>
      <c r="P19" s="91" t="s">
        <v>107</v>
      </c>
      <c r="Q19" s="91">
        <v>1054</v>
      </c>
      <c r="R19" s="92">
        <v>1261</v>
      </c>
      <c r="S19" s="41">
        <v>1460</v>
      </c>
      <c r="T19" s="77" t="s">
        <v>82</v>
      </c>
      <c r="U19" s="40">
        <v>64</v>
      </c>
    </row>
    <row r="20" spans="1:21" ht="16.5" customHeight="1" x14ac:dyDescent="0.25">
      <c r="A20" s="90" t="s">
        <v>108</v>
      </c>
      <c r="B20" s="91" t="s">
        <v>107</v>
      </c>
      <c r="C20" s="91">
        <v>1054</v>
      </c>
      <c r="D20" s="92">
        <v>1223</v>
      </c>
      <c r="E20" s="41">
        <v>850</v>
      </c>
      <c r="F20" s="77">
        <v>80</v>
      </c>
      <c r="G20" s="40">
        <v>64</v>
      </c>
      <c r="H20" s="90" t="s">
        <v>108</v>
      </c>
      <c r="I20" s="91" t="s">
        <v>107</v>
      </c>
      <c r="J20" s="91">
        <v>1054</v>
      </c>
      <c r="K20" s="92">
        <v>1245</v>
      </c>
      <c r="L20" s="41">
        <v>885</v>
      </c>
      <c r="M20" s="77">
        <v>80</v>
      </c>
      <c r="N20" s="40">
        <v>64</v>
      </c>
      <c r="O20" s="90" t="s">
        <v>113</v>
      </c>
      <c r="P20" s="91" t="s">
        <v>107</v>
      </c>
      <c r="Q20" s="91">
        <v>1054</v>
      </c>
      <c r="R20" s="92">
        <v>1262</v>
      </c>
      <c r="S20" s="41">
        <v>1600</v>
      </c>
      <c r="T20" s="77" t="s">
        <v>82</v>
      </c>
      <c r="U20" s="40">
        <v>64</v>
      </c>
    </row>
    <row r="21" spans="1:21" ht="16.5" customHeight="1" x14ac:dyDescent="0.25">
      <c r="A21" s="90" t="s">
        <v>108</v>
      </c>
      <c r="B21" s="91" t="s">
        <v>107</v>
      </c>
      <c r="C21" s="91">
        <v>1054</v>
      </c>
      <c r="D21" s="92" t="s">
        <v>114</v>
      </c>
      <c r="E21" s="41">
        <v>935</v>
      </c>
      <c r="F21" s="77">
        <v>80</v>
      </c>
      <c r="G21" s="40">
        <v>64</v>
      </c>
      <c r="H21" s="90" t="s">
        <v>108</v>
      </c>
      <c r="I21" s="91" t="s">
        <v>107</v>
      </c>
      <c r="J21" s="91">
        <v>1054</v>
      </c>
      <c r="K21" s="92">
        <v>1246</v>
      </c>
      <c r="L21" s="41">
        <v>930</v>
      </c>
      <c r="M21" s="77">
        <v>80</v>
      </c>
      <c r="N21" s="40">
        <v>64</v>
      </c>
      <c r="O21" s="90" t="s">
        <v>113</v>
      </c>
      <c r="P21" s="91" t="s">
        <v>107</v>
      </c>
      <c r="Q21" s="91">
        <v>1054</v>
      </c>
      <c r="R21" s="92" t="s">
        <v>118</v>
      </c>
      <c r="S21" s="41">
        <v>1560</v>
      </c>
      <c r="T21" s="77" t="s">
        <v>82</v>
      </c>
      <c r="U21" s="40">
        <v>64</v>
      </c>
    </row>
    <row r="22" spans="1:21" ht="16.5" customHeight="1" x14ac:dyDescent="0.25">
      <c r="A22" s="90" t="s">
        <v>108</v>
      </c>
      <c r="B22" s="91" t="s">
        <v>107</v>
      </c>
      <c r="C22" s="91">
        <v>1054</v>
      </c>
      <c r="D22" s="92" t="s">
        <v>115</v>
      </c>
      <c r="E22" s="41">
        <v>915</v>
      </c>
      <c r="F22" s="77">
        <v>80</v>
      </c>
      <c r="G22" s="40">
        <v>64</v>
      </c>
      <c r="H22" s="90" t="s">
        <v>108</v>
      </c>
      <c r="I22" s="91" t="s">
        <v>107</v>
      </c>
      <c r="J22" s="91">
        <v>1054</v>
      </c>
      <c r="K22" s="92">
        <v>1247</v>
      </c>
      <c r="L22" s="41">
        <v>880</v>
      </c>
      <c r="M22" s="77">
        <v>80</v>
      </c>
      <c r="N22" s="40">
        <v>64</v>
      </c>
      <c r="O22" s="75"/>
      <c r="P22" s="71"/>
      <c r="Q22" s="38"/>
      <c r="R22" s="92"/>
      <c r="S22" s="41"/>
      <c r="T22" s="39"/>
      <c r="U22" s="40"/>
    </row>
    <row r="23" spans="1:21" ht="16.5" customHeight="1" x14ac:dyDescent="0.25">
      <c r="A23" s="90" t="s">
        <v>108</v>
      </c>
      <c r="B23" s="91" t="s">
        <v>107</v>
      </c>
      <c r="C23" s="91">
        <v>1054</v>
      </c>
      <c r="D23" s="92" t="s">
        <v>116</v>
      </c>
      <c r="E23" s="41">
        <v>920</v>
      </c>
      <c r="F23" s="77">
        <v>80</v>
      </c>
      <c r="G23" s="40" t="s">
        <v>119</v>
      </c>
      <c r="H23" s="90" t="s">
        <v>108</v>
      </c>
      <c r="I23" s="91" t="s">
        <v>107</v>
      </c>
      <c r="J23" s="91">
        <v>1054</v>
      </c>
      <c r="K23" s="92">
        <v>1248</v>
      </c>
      <c r="L23" s="41">
        <v>925</v>
      </c>
      <c r="M23" s="77">
        <v>80</v>
      </c>
      <c r="N23" s="40">
        <v>64</v>
      </c>
      <c r="O23" s="55"/>
      <c r="P23" s="38"/>
      <c r="Q23" s="38"/>
      <c r="R23" s="92"/>
      <c r="S23" s="41"/>
      <c r="T23" s="39"/>
      <c r="U23" s="40"/>
    </row>
    <row r="24" spans="1:21" ht="16.5" customHeight="1" x14ac:dyDescent="0.25">
      <c r="A24" s="90" t="s">
        <v>108</v>
      </c>
      <c r="B24" s="91" t="s">
        <v>107</v>
      </c>
      <c r="C24" s="91">
        <v>1054</v>
      </c>
      <c r="D24" s="92" t="s">
        <v>117</v>
      </c>
      <c r="E24" s="41">
        <v>875</v>
      </c>
      <c r="F24" s="77">
        <v>80</v>
      </c>
      <c r="G24" s="40" t="s">
        <v>119</v>
      </c>
      <c r="H24" s="90" t="s">
        <v>108</v>
      </c>
      <c r="I24" s="91" t="s">
        <v>107</v>
      </c>
      <c r="J24" s="91">
        <v>1054</v>
      </c>
      <c r="K24" s="92">
        <v>1249</v>
      </c>
      <c r="L24" s="41">
        <v>880</v>
      </c>
      <c r="M24" s="77">
        <v>80</v>
      </c>
      <c r="N24" s="40">
        <v>64</v>
      </c>
      <c r="O24" s="55"/>
      <c r="P24" s="38"/>
      <c r="Q24" s="38"/>
      <c r="R24" s="92"/>
      <c r="S24" s="41"/>
      <c r="T24" s="39"/>
      <c r="U24" s="40"/>
    </row>
    <row r="25" spans="1:21" ht="16.5" customHeight="1" x14ac:dyDescent="0.25">
      <c r="A25" s="90" t="s">
        <v>108</v>
      </c>
      <c r="B25" s="91" t="s">
        <v>107</v>
      </c>
      <c r="C25" s="91">
        <v>1054</v>
      </c>
      <c r="D25" s="92">
        <v>1228</v>
      </c>
      <c r="E25" s="41">
        <v>880</v>
      </c>
      <c r="F25" s="77">
        <v>80</v>
      </c>
      <c r="G25" s="40">
        <v>64</v>
      </c>
      <c r="H25" s="90" t="s">
        <v>108</v>
      </c>
      <c r="I25" s="91" t="s">
        <v>107</v>
      </c>
      <c r="J25" s="91">
        <v>1054</v>
      </c>
      <c r="K25" s="92">
        <v>1250</v>
      </c>
      <c r="L25" s="41">
        <v>900</v>
      </c>
      <c r="M25" s="77">
        <v>80</v>
      </c>
      <c r="N25" s="40">
        <v>64</v>
      </c>
      <c r="O25" s="55"/>
      <c r="P25" s="38"/>
      <c r="Q25" s="38"/>
      <c r="R25" s="92"/>
      <c r="S25" s="41"/>
      <c r="T25" s="39"/>
      <c r="U25" s="40"/>
    </row>
    <row r="26" spans="1:21" ht="16.5" customHeight="1" x14ac:dyDescent="0.25">
      <c r="A26" s="90" t="s">
        <v>108</v>
      </c>
      <c r="B26" s="91" t="s">
        <v>107</v>
      </c>
      <c r="C26" s="91">
        <v>1054</v>
      </c>
      <c r="D26" s="92">
        <v>1229</v>
      </c>
      <c r="E26" s="41">
        <v>840</v>
      </c>
      <c r="F26" s="77">
        <v>80</v>
      </c>
      <c r="G26" s="40">
        <v>64</v>
      </c>
      <c r="H26" s="90" t="s">
        <v>108</v>
      </c>
      <c r="I26" s="91" t="s">
        <v>107</v>
      </c>
      <c r="J26" s="91">
        <v>1054</v>
      </c>
      <c r="K26" s="92">
        <v>1251</v>
      </c>
      <c r="L26" s="41">
        <v>870</v>
      </c>
      <c r="M26" s="77">
        <v>80</v>
      </c>
      <c r="N26" s="40">
        <v>64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108</v>
      </c>
      <c r="B27" s="91" t="s">
        <v>107</v>
      </c>
      <c r="C27" s="91">
        <v>1054</v>
      </c>
      <c r="D27" s="92">
        <v>1230</v>
      </c>
      <c r="E27" s="41">
        <v>910</v>
      </c>
      <c r="F27" s="77">
        <v>80</v>
      </c>
      <c r="G27" s="40">
        <v>64</v>
      </c>
      <c r="H27" s="90" t="s">
        <v>108</v>
      </c>
      <c r="I27" s="91" t="s">
        <v>107</v>
      </c>
      <c r="J27" s="91">
        <v>1054</v>
      </c>
      <c r="K27" s="92">
        <v>1252</v>
      </c>
      <c r="L27" s="41">
        <v>865</v>
      </c>
      <c r="M27" s="77">
        <v>80</v>
      </c>
      <c r="N27" s="40">
        <v>64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90" t="s">
        <v>108</v>
      </c>
      <c r="B28" s="91" t="s">
        <v>107</v>
      </c>
      <c r="C28" s="91">
        <v>1054</v>
      </c>
      <c r="D28" s="92">
        <v>1231</v>
      </c>
      <c r="E28" s="41">
        <v>875</v>
      </c>
      <c r="F28" s="77">
        <v>80</v>
      </c>
      <c r="G28" s="40">
        <v>64</v>
      </c>
      <c r="H28" s="90" t="s">
        <v>108</v>
      </c>
      <c r="I28" s="91" t="s">
        <v>107</v>
      </c>
      <c r="J28" s="91">
        <v>1054</v>
      </c>
      <c r="K28" s="92">
        <v>1253</v>
      </c>
      <c r="L28" s="41">
        <v>915</v>
      </c>
      <c r="M28" s="77">
        <v>80</v>
      </c>
      <c r="N28" s="40">
        <v>64</v>
      </c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108</v>
      </c>
      <c r="B29" s="91" t="s">
        <v>107</v>
      </c>
      <c r="C29" s="91">
        <v>1054</v>
      </c>
      <c r="D29" s="92">
        <v>1232</v>
      </c>
      <c r="E29" s="41">
        <v>905</v>
      </c>
      <c r="F29" s="77">
        <v>80</v>
      </c>
      <c r="G29" s="40">
        <v>64</v>
      </c>
      <c r="H29" s="75"/>
      <c r="I29" s="71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90" t="s">
        <v>108</v>
      </c>
      <c r="B30" s="91" t="s">
        <v>107</v>
      </c>
      <c r="C30" s="91">
        <v>1054</v>
      </c>
      <c r="D30" s="92">
        <v>1233</v>
      </c>
      <c r="E30" s="41">
        <v>870</v>
      </c>
      <c r="F30" s="77">
        <v>80</v>
      </c>
      <c r="G30" s="40">
        <v>64</v>
      </c>
      <c r="H30" s="90" t="s">
        <v>113</v>
      </c>
      <c r="I30" s="91" t="s">
        <v>107</v>
      </c>
      <c r="J30" s="91">
        <v>1054</v>
      </c>
      <c r="K30" s="92">
        <v>1254</v>
      </c>
      <c r="L30" s="41">
        <v>1600</v>
      </c>
      <c r="M30" s="77" t="s">
        <v>82</v>
      </c>
      <c r="N30" s="40">
        <v>64</v>
      </c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90" t="s">
        <v>108</v>
      </c>
      <c r="B31" s="91" t="s">
        <v>107</v>
      </c>
      <c r="C31" s="91">
        <v>1054</v>
      </c>
      <c r="D31" s="92">
        <v>1234</v>
      </c>
      <c r="E31" s="41">
        <v>885</v>
      </c>
      <c r="F31" s="77">
        <v>80</v>
      </c>
      <c r="G31" s="40">
        <v>64</v>
      </c>
      <c r="H31" s="90" t="s">
        <v>113</v>
      </c>
      <c r="I31" s="91" t="s">
        <v>107</v>
      </c>
      <c r="J31" s="91">
        <v>1054</v>
      </c>
      <c r="K31" s="92">
        <v>1255</v>
      </c>
      <c r="L31" s="41">
        <v>1605</v>
      </c>
      <c r="M31" s="77" t="s">
        <v>82</v>
      </c>
      <c r="N31" s="40">
        <v>64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90" t="s">
        <v>108</v>
      </c>
      <c r="B32" s="91" t="s">
        <v>107</v>
      </c>
      <c r="C32" s="91">
        <v>1054</v>
      </c>
      <c r="D32" s="92">
        <v>1235</v>
      </c>
      <c r="E32" s="41">
        <v>855</v>
      </c>
      <c r="F32" s="77">
        <v>80</v>
      </c>
      <c r="G32" s="40">
        <v>64</v>
      </c>
      <c r="H32" s="90" t="s">
        <v>113</v>
      </c>
      <c r="I32" s="91" t="s">
        <v>107</v>
      </c>
      <c r="J32" s="91">
        <v>1054</v>
      </c>
      <c r="K32" s="92">
        <v>1256</v>
      </c>
      <c r="L32" s="41">
        <v>1670</v>
      </c>
      <c r="M32" s="77" t="s">
        <v>82</v>
      </c>
      <c r="N32" s="40">
        <v>64</v>
      </c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90" t="s">
        <v>108</v>
      </c>
      <c r="B33" s="91" t="s">
        <v>107</v>
      </c>
      <c r="C33" s="91">
        <v>1054</v>
      </c>
      <c r="D33" s="92">
        <v>1236</v>
      </c>
      <c r="E33" s="41">
        <v>895</v>
      </c>
      <c r="F33" s="77">
        <v>80</v>
      </c>
      <c r="G33" s="40">
        <v>64</v>
      </c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90" t="s">
        <v>108</v>
      </c>
      <c r="B34" s="91" t="s">
        <v>107</v>
      </c>
      <c r="C34" s="91">
        <v>1054</v>
      </c>
      <c r="D34" s="92">
        <v>1237</v>
      </c>
      <c r="E34" s="41">
        <v>870</v>
      </c>
      <c r="F34" s="77">
        <v>80</v>
      </c>
      <c r="G34" s="40">
        <v>64</v>
      </c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90" t="s">
        <v>108</v>
      </c>
      <c r="B35" s="91" t="s">
        <v>107</v>
      </c>
      <c r="C35" s="91">
        <v>1054</v>
      </c>
      <c r="D35" s="92">
        <v>1238</v>
      </c>
      <c r="E35" s="41">
        <v>885</v>
      </c>
      <c r="F35" s="77">
        <v>80</v>
      </c>
      <c r="G35" s="40">
        <v>64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90" t="s">
        <v>108</v>
      </c>
      <c r="B36" s="91" t="s">
        <v>107</v>
      </c>
      <c r="C36" s="91">
        <v>1054</v>
      </c>
      <c r="D36" s="92">
        <v>1239</v>
      </c>
      <c r="E36" s="41">
        <v>865</v>
      </c>
      <c r="F36" s="77">
        <v>80</v>
      </c>
      <c r="G36" s="40">
        <v>64</v>
      </c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19345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17405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11230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SUM(T42+'[2]03'!$T$42)</f>
        <v>99920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47980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21179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20</v>
      </c>
      <c r="C83" s="53" t="s">
        <v>48</v>
      </c>
      <c r="D83" s="53"/>
      <c r="E83" s="53"/>
      <c r="F83" s="53"/>
      <c r="G83" s="54"/>
      <c r="H83" s="76" t="s">
        <v>50</v>
      </c>
      <c r="I83" s="52">
        <v>4</v>
      </c>
      <c r="J83" s="53" t="s">
        <v>48</v>
      </c>
      <c r="K83" s="53"/>
      <c r="L83" s="53"/>
      <c r="M83" s="53"/>
      <c r="N83" s="54"/>
      <c r="O83" s="76" t="s">
        <v>50</v>
      </c>
      <c r="P83" s="52">
        <v>37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61</v>
      </c>
      <c r="G87" s="105"/>
      <c r="H87" s="66" t="s">
        <v>21</v>
      </c>
      <c r="I87" s="67"/>
      <c r="J87" s="67"/>
      <c r="K87" s="67"/>
      <c r="L87" s="67"/>
      <c r="M87" s="104" t="s">
        <v>111</v>
      </c>
      <c r="N87" s="105"/>
      <c r="O87" s="66" t="s">
        <v>21</v>
      </c>
      <c r="P87" s="67"/>
      <c r="Q87" s="67"/>
      <c r="R87" s="67"/>
      <c r="S87" s="67"/>
      <c r="T87" s="104" t="s">
        <v>61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61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61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24" t="s">
        <v>99</v>
      </c>
      <c r="E89" s="124"/>
      <c r="F89" s="124"/>
      <c r="G89" s="125"/>
      <c r="H89" s="66" t="s">
        <v>23</v>
      </c>
      <c r="I89" s="67"/>
      <c r="J89" s="67"/>
      <c r="K89" s="124" t="s">
        <v>110</v>
      </c>
      <c r="L89" s="124"/>
      <c r="M89" s="124"/>
      <c r="N89" s="125"/>
      <c r="O89" s="66" t="s">
        <v>23</v>
      </c>
      <c r="P89" s="67"/>
      <c r="Q89" s="67"/>
      <c r="R89" s="124" t="s">
        <v>112</v>
      </c>
      <c r="S89" s="124"/>
      <c r="T89" s="124"/>
      <c r="U89" s="12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760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8:U95"/>
  <sheetViews>
    <sheetView topLeftCell="A3"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'29'!T8:U8+2</f>
        <v>21233</v>
      </c>
      <c r="U8" s="109"/>
    </row>
    <row r="10" spans="1:21" ht="15" x14ac:dyDescent="0.25">
      <c r="D10" s="1" t="s">
        <v>0</v>
      </c>
      <c r="E10" s="121"/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21233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8:Y95"/>
  <sheetViews>
    <sheetView topLeftCell="A6"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23" width="14.85546875" style="1" customWidth="1"/>
    <col min="24" max="24" width="11.42578125" style="1"/>
    <col min="25" max="25" width="11.28515625" style="1" customWidth="1"/>
    <col min="26" max="16384" width="11.42578125" style="1"/>
  </cols>
  <sheetData>
    <row r="8" spans="1:21" ht="15.75" x14ac:dyDescent="0.25">
      <c r="S8" s="2" t="s">
        <v>1</v>
      </c>
      <c r="T8" s="109">
        <f>'30'!T8:U8+2</f>
        <v>21235</v>
      </c>
      <c r="U8" s="109"/>
    </row>
    <row r="10" spans="1:21" ht="15" x14ac:dyDescent="0.25">
      <c r="D10" s="1" t="s">
        <v>0</v>
      </c>
      <c r="E10" s="121"/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5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5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5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5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5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5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5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5" ht="21.75" customHeight="1" thickTop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  <c r="W40" s="128" t="s">
        <v>43</v>
      </c>
      <c r="X40" s="130" t="s">
        <v>41</v>
      </c>
      <c r="Y40" s="132" t="s">
        <v>42</v>
      </c>
    </row>
    <row r="41" spans="1:25" ht="13.5" thickBot="1" x14ac:dyDescent="0.25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  <c r="W41" s="129"/>
      <c r="X41" s="131"/>
      <c r="Y41" s="133"/>
    </row>
    <row r="42" spans="1:25" ht="15.75" thickTop="1" thickBot="1" x14ac:dyDescent="0.25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  <c r="W42" s="68">
        <f>SUM('01'!T42+'02'!T42+'03'!T42+'04'!T42+'05'!T42+'06'!T42+'07'!T42+'08'!T42+'09'!T42+'10'!T42+'11'!T42+'12'!T42+'13'!T42+'14'!T42+'15'!T42+'16'!T42+'17'!T42+'18'!T42+'19'!T42+'20'!T42+'21'!T42+'22'!T42+'23'!T42+'24'!T42+'25'!T42+'26'!T42+'27'!T42+'28'!T42+'29'!T42+'30'!T42+'31'!T42)</f>
        <v>541980</v>
      </c>
      <c r="X42" s="68">
        <f>SUM('01'!H92+'02'!H92+'03'!H92+'04'!H92+'05'!H92+'06'!H92+'07'!H92+'08'!H92+'09'!H92+'10'!H92+'11'!H92+'12'!H92+'13'!H92+'14'!H92+'15'!H92+'16'!H92+'17'!H92+'18'!H92+'19'!H92+'20'!H92+'21'!H92+'22'!H92+'23'!H92+'24'!H92+'25'!H92+'26'!H92+'27'!H92+'28'!H92+'29'!H92+'30'!H92+'31'!H92)</f>
        <v>9185</v>
      </c>
      <c r="Y42" s="68">
        <f>SUM('01'!D92+'02'!D92+'03'!D92+'04'!D92+'05'!D92+'06'!D92+'07'!D92+'08'!D92+'09'!D92+'10'!D92+'11'!D92+'12'!D92+'13'!D92+'14'!D92+'15'!D92+'16'!D92+'17'!D92+'18'!D92+'19'!D92+'20'!D92+'21'!D92+'22'!D92+'23'!D92+'24'!D92+'25'!D92+'26'!D92+'27'!D92+'28'!D92+'29'!D92+'30'!D92+'31'!D92)</f>
        <v>1214</v>
      </c>
    </row>
    <row r="43" spans="1:25" ht="14.25" thickTop="1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4" spans="1:25" ht="14.25" thickTop="1" thickBot="1" x14ac:dyDescent="0.25">
      <c r="W44" s="134" t="s">
        <v>44</v>
      </c>
      <c r="X44" s="135"/>
    </row>
    <row r="45" spans="1:25" ht="14.25" thickTop="1" thickBot="1" x14ac:dyDescent="0.25">
      <c r="A45" s="88" t="s">
        <v>51</v>
      </c>
      <c r="T45" s="120" t="s">
        <v>33</v>
      </c>
      <c r="U45" s="120"/>
      <c r="W45" s="134"/>
      <c r="X45" s="135"/>
    </row>
    <row r="46" spans="1:25" ht="15.75" thickTop="1" thickBot="1" x14ac:dyDescent="0.25">
      <c r="W46" s="126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1580045</v>
      </c>
      <c r="X46" s="127"/>
    </row>
    <row r="47" spans="1:25" ht="13.5" thickTop="1" x14ac:dyDescent="0.2"/>
    <row r="57" spans="1:21" ht="15.75" x14ac:dyDescent="0.25">
      <c r="S57" s="2" t="s">
        <v>1</v>
      </c>
      <c r="T57" s="109">
        <f>T8</f>
        <v>21235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/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/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/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/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/>
      <c r="E89" s="104"/>
      <c r="F89" s="104"/>
      <c r="G89" s="105"/>
      <c r="H89" s="66" t="s">
        <v>23</v>
      </c>
      <c r="I89" s="67"/>
      <c r="J89" s="67"/>
      <c r="K89" s="104"/>
      <c r="L89" s="104"/>
      <c r="M89" s="104"/>
      <c r="N89" s="105"/>
      <c r="O89" s="66" t="s">
        <v>23</v>
      </c>
      <c r="P89" s="67"/>
      <c r="Q89" s="67"/>
      <c r="R89" s="104"/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5">
    <mergeCell ref="T95:U95"/>
    <mergeCell ref="W46:X46"/>
    <mergeCell ref="W40:W41"/>
    <mergeCell ref="X40:X41"/>
    <mergeCell ref="Y40:Y41"/>
    <mergeCell ref="W44:X45"/>
    <mergeCell ref="S88:U88"/>
    <mergeCell ref="R89:U89"/>
    <mergeCell ref="D89:G89"/>
    <mergeCell ref="F87:G87"/>
    <mergeCell ref="P61:U61"/>
    <mergeCell ref="T87:U87"/>
    <mergeCell ref="T45:U45"/>
    <mergeCell ref="M87:N87"/>
    <mergeCell ref="L88:N88"/>
    <mergeCell ref="K89:N89"/>
    <mergeCell ref="E88:G88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  <mergeCell ref="A12:G12"/>
    <mergeCell ref="A13:A14"/>
    <mergeCell ref="H12:N12"/>
    <mergeCell ref="H13:H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G29" sqref="G29"/>
    </sheetView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8:U95"/>
  <sheetViews>
    <sheetView topLeftCell="A49" zoomScale="80" zoomScaleNormal="80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'03'!T8:U8+2</f>
        <v>21181</v>
      </c>
      <c r="U8" s="109"/>
    </row>
    <row r="10" spans="1:21" ht="15" x14ac:dyDescent="0.25">
      <c r="D10" s="1" t="s">
        <v>0</v>
      </c>
      <c r="E10" s="121" t="s">
        <v>54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113</v>
      </c>
      <c r="B15" s="91" t="s">
        <v>107</v>
      </c>
      <c r="C15" s="91">
        <v>1054</v>
      </c>
      <c r="D15" s="92" t="s">
        <v>136</v>
      </c>
      <c r="E15" s="41">
        <v>1575</v>
      </c>
      <c r="F15" s="77" t="s">
        <v>82</v>
      </c>
      <c r="G15" s="40">
        <v>64</v>
      </c>
      <c r="H15" s="90" t="s">
        <v>127</v>
      </c>
      <c r="I15" s="91" t="s">
        <v>107</v>
      </c>
      <c r="J15" s="91">
        <v>1054</v>
      </c>
      <c r="K15" s="92">
        <v>1277</v>
      </c>
      <c r="L15" s="39">
        <v>1760</v>
      </c>
      <c r="M15" s="77" t="s">
        <v>126</v>
      </c>
      <c r="N15" s="40">
        <v>64</v>
      </c>
      <c r="O15" s="95" t="s">
        <v>135</v>
      </c>
      <c r="P15" s="96" t="s">
        <v>107</v>
      </c>
      <c r="Q15" s="96">
        <v>0</v>
      </c>
      <c r="R15" s="97">
        <v>1286</v>
      </c>
      <c r="S15" s="102">
        <v>1760</v>
      </c>
      <c r="T15" s="99" t="s">
        <v>133</v>
      </c>
      <c r="U15" s="101">
        <v>64</v>
      </c>
    </row>
    <row r="16" spans="1:21" ht="16.5" customHeight="1" x14ac:dyDescent="0.25">
      <c r="A16" s="90" t="s">
        <v>113</v>
      </c>
      <c r="B16" s="91" t="s">
        <v>107</v>
      </c>
      <c r="C16" s="91">
        <v>1054</v>
      </c>
      <c r="D16" s="92" t="s">
        <v>137</v>
      </c>
      <c r="E16" s="41">
        <v>1545</v>
      </c>
      <c r="F16" s="77" t="s">
        <v>82</v>
      </c>
      <c r="G16" s="40">
        <v>64</v>
      </c>
      <c r="H16" s="90" t="s">
        <v>127</v>
      </c>
      <c r="I16" s="91" t="s">
        <v>107</v>
      </c>
      <c r="J16" s="91">
        <v>1054</v>
      </c>
      <c r="K16" s="92">
        <v>1278</v>
      </c>
      <c r="L16" s="41">
        <v>1710</v>
      </c>
      <c r="M16" s="77" t="s">
        <v>126</v>
      </c>
      <c r="N16" s="40">
        <v>64</v>
      </c>
      <c r="O16" s="90" t="s">
        <v>127</v>
      </c>
      <c r="P16" s="91" t="s">
        <v>107</v>
      </c>
      <c r="Q16" s="91">
        <v>1054</v>
      </c>
      <c r="R16" s="92">
        <v>1287</v>
      </c>
      <c r="S16" s="41">
        <v>1710</v>
      </c>
      <c r="T16" s="77" t="s">
        <v>126</v>
      </c>
      <c r="U16" s="40">
        <v>64</v>
      </c>
    </row>
    <row r="17" spans="1:21" ht="16.5" customHeight="1" x14ac:dyDescent="0.25">
      <c r="A17" s="90" t="s">
        <v>113</v>
      </c>
      <c r="B17" s="91" t="s">
        <v>107</v>
      </c>
      <c r="C17" s="91">
        <v>1054</v>
      </c>
      <c r="D17" s="92">
        <v>1266</v>
      </c>
      <c r="E17" s="41">
        <v>1670</v>
      </c>
      <c r="F17" s="77" t="s">
        <v>82</v>
      </c>
      <c r="G17" s="40">
        <v>64</v>
      </c>
      <c r="H17" s="90" t="s">
        <v>127</v>
      </c>
      <c r="I17" s="91" t="s">
        <v>107</v>
      </c>
      <c r="J17" s="91">
        <v>1054</v>
      </c>
      <c r="K17" s="92">
        <v>1279</v>
      </c>
      <c r="L17" s="41">
        <v>1690</v>
      </c>
      <c r="M17" s="77" t="s">
        <v>126</v>
      </c>
      <c r="N17" s="40">
        <v>64</v>
      </c>
      <c r="O17" s="90" t="s">
        <v>127</v>
      </c>
      <c r="P17" s="91" t="s">
        <v>107</v>
      </c>
      <c r="Q17" s="91">
        <v>1054</v>
      </c>
      <c r="R17" s="92">
        <v>1288</v>
      </c>
      <c r="S17" s="41">
        <v>1655</v>
      </c>
      <c r="T17" s="77" t="s">
        <v>126</v>
      </c>
      <c r="U17" s="40">
        <v>64</v>
      </c>
    </row>
    <row r="18" spans="1:21" ht="16.5" customHeight="1" x14ac:dyDescent="0.25">
      <c r="A18" s="90" t="s">
        <v>113</v>
      </c>
      <c r="B18" s="91" t="s">
        <v>107</v>
      </c>
      <c r="C18" s="91">
        <v>1054</v>
      </c>
      <c r="D18" s="92">
        <v>1267</v>
      </c>
      <c r="E18" s="41">
        <v>1550</v>
      </c>
      <c r="F18" s="77" t="s">
        <v>82</v>
      </c>
      <c r="G18" s="40">
        <v>64</v>
      </c>
      <c r="H18" s="90" t="s">
        <v>127</v>
      </c>
      <c r="I18" s="91" t="s">
        <v>107</v>
      </c>
      <c r="J18" s="91">
        <v>1054</v>
      </c>
      <c r="K18" s="92">
        <v>1280</v>
      </c>
      <c r="L18" s="41">
        <v>1685</v>
      </c>
      <c r="M18" s="77" t="s">
        <v>126</v>
      </c>
      <c r="N18" s="40">
        <v>64</v>
      </c>
      <c r="O18" s="75"/>
      <c r="P18" s="71"/>
      <c r="Q18" s="38"/>
      <c r="R18" s="92"/>
      <c r="S18" s="41"/>
      <c r="T18" s="77"/>
      <c r="U18" s="40"/>
    </row>
    <row r="19" spans="1:21" ht="16.5" customHeight="1" x14ac:dyDescent="0.25">
      <c r="A19" s="90" t="s">
        <v>113</v>
      </c>
      <c r="B19" s="91" t="s">
        <v>107</v>
      </c>
      <c r="C19" s="91">
        <v>1054</v>
      </c>
      <c r="D19" s="92">
        <v>1268</v>
      </c>
      <c r="E19" s="41">
        <v>1670</v>
      </c>
      <c r="F19" s="77" t="s">
        <v>82</v>
      </c>
      <c r="G19" s="40">
        <v>64</v>
      </c>
      <c r="H19" s="90" t="s">
        <v>127</v>
      </c>
      <c r="I19" s="91" t="s">
        <v>107</v>
      </c>
      <c r="J19" s="91">
        <v>1054</v>
      </c>
      <c r="K19" s="92">
        <v>1281</v>
      </c>
      <c r="L19" s="72">
        <v>1730</v>
      </c>
      <c r="M19" s="77" t="s">
        <v>126</v>
      </c>
      <c r="N19" s="40">
        <v>64</v>
      </c>
      <c r="O19" s="90" t="s">
        <v>128</v>
      </c>
      <c r="P19" s="91" t="s">
        <v>129</v>
      </c>
      <c r="Q19" s="91">
        <v>1064</v>
      </c>
      <c r="R19" s="92">
        <v>1289</v>
      </c>
      <c r="S19" s="41">
        <v>705</v>
      </c>
      <c r="T19" s="77">
        <v>64</v>
      </c>
      <c r="U19" s="40" t="s">
        <v>131</v>
      </c>
    </row>
    <row r="20" spans="1:21" ht="16.5" customHeight="1" x14ac:dyDescent="0.25">
      <c r="A20" s="90" t="s">
        <v>113</v>
      </c>
      <c r="B20" s="91" t="s">
        <v>107</v>
      </c>
      <c r="C20" s="91">
        <v>1054</v>
      </c>
      <c r="D20" s="92">
        <v>1269</v>
      </c>
      <c r="E20" s="41">
        <v>1675</v>
      </c>
      <c r="F20" s="77" t="s">
        <v>82</v>
      </c>
      <c r="G20" s="40">
        <v>64</v>
      </c>
      <c r="H20" s="90" t="s">
        <v>127</v>
      </c>
      <c r="I20" s="91" t="s">
        <v>107</v>
      </c>
      <c r="J20" s="91">
        <v>1054</v>
      </c>
      <c r="K20" s="92">
        <v>1282</v>
      </c>
      <c r="L20" s="72">
        <v>1680</v>
      </c>
      <c r="M20" s="77" t="s">
        <v>126</v>
      </c>
      <c r="N20" s="40">
        <v>64</v>
      </c>
      <c r="O20" s="90" t="s">
        <v>128</v>
      </c>
      <c r="P20" s="91" t="s">
        <v>129</v>
      </c>
      <c r="Q20" s="91">
        <v>1064</v>
      </c>
      <c r="R20" s="92">
        <v>1290</v>
      </c>
      <c r="S20" s="41">
        <v>685</v>
      </c>
      <c r="T20" s="77">
        <v>64</v>
      </c>
      <c r="U20" s="40" t="s">
        <v>131</v>
      </c>
    </row>
    <row r="21" spans="1:21" ht="16.5" customHeight="1" x14ac:dyDescent="0.25">
      <c r="A21" s="90" t="s">
        <v>113</v>
      </c>
      <c r="B21" s="91" t="s">
        <v>107</v>
      </c>
      <c r="C21" s="91">
        <v>1054</v>
      </c>
      <c r="D21" s="92">
        <v>1270</v>
      </c>
      <c r="E21" s="41">
        <v>1675</v>
      </c>
      <c r="F21" s="77" t="s">
        <v>82</v>
      </c>
      <c r="G21" s="40" t="s">
        <v>130</v>
      </c>
      <c r="H21" s="90" t="s">
        <v>127</v>
      </c>
      <c r="I21" s="91" t="s">
        <v>107</v>
      </c>
      <c r="J21" s="91">
        <v>1054</v>
      </c>
      <c r="K21" s="92">
        <v>1283</v>
      </c>
      <c r="L21" s="41">
        <v>1640</v>
      </c>
      <c r="M21" s="77" t="s">
        <v>126</v>
      </c>
      <c r="N21" s="40">
        <v>64</v>
      </c>
      <c r="O21" s="90" t="s">
        <v>128</v>
      </c>
      <c r="P21" s="91" t="s">
        <v>129</v>
      </c>
      <c r="Q21" s="91">
        <v>1064</v>
      </c>
      <c r="R21" s="92">
        <v>1291</v>
      </c>
      <c r="S21" s="41">
        <v>690</v>
      </c>
      <c r="T21" s="77">
        <v>64</v>
      </c>
      <c r="U21" s="40" t="s">
        <v>131</v>
      </c>
    </row>
    <row r="22" spans="1:21" ht="16.5" customHeight="1" x14ac:dyDescent="0.25">
      <c r="A22" s="55"/>
      <c r="B22" s="38"/>
      <c r="C22" s="38"/>
      <c r="D22" s="92"/>
      <c r="E22" s="41"/>
      <c r="F22" s="39"/>
      <c r="G22" s="40"/>
      <c r="H22" s="90" t="s">
        <v>127</v>
      </c>
      <c r="I22" s="91" t="s">
        <v>107</v>
      </c>
      <c r="J22" s="91">
        <v>1054</v>
      </c>
      <c r="K22" s="92">
        <v>1284</v>
      </c>
      <c r="L22" s="41">
        <v>1690</v>
      </c>
      <c r="M22" s="77" t="s">
        <v>126</v>
      </c>
      <c r="N22" s="40">
        <v>64</v>
      </c>
      <c r="O22" s="90" t="s">
        <v>128</v>
      </c>
      <c r="P22" s="91" t="s">
        <v>129</v>
      </c>
      <c r="Q22" s="91">
        <v>1064</v>
      </c>
      <c r="R22" s="92">
        <v>1292</v>
      </c>
      <c r="S22" s="41">
        <v>670</v>
      </c>
      <c r="T22" s="77">
        <v>64</v>
      </c>
      <c r="U22" s="40" t="s">
        <v>131</v>
      </c>
    </row>
    <row r="23" spans="1:21" ht="16.5" customHeight="1" x14ac:dyDescent="0.25">
      <c r="A23" s="90" t="s">
        <v>127</v>
      </c>
      <c r="B23" s="91" t="s">
        <v>107</v>
      </c>
      <c r="C23" s="91">
        <v>1054</v>
      </c>
      <c r="D23" s="92" t="s">
        <v>138</v>
      </c>
      <c r="E23" s="41">
        <v>1580</v>
      </c>
      <c r="F23" s="77" t="s">
        <v>126</v>
      </c>
      <c r="G23" s="40">
        <v>64</v>
      </c>
      <c r="H23" s="90" t="s">
        <v>127</v>
      </c>
      <c r="I23" s="91" t="s">
        <v>107</v>
      </c>
      <c r="J23" s="91">
        <v>1054</v>
      </c>
      <c r="K23" s="92">
        <v>1285</v>
      </c>
      <c r="L23" s="41">
        <v>1720</v>
      </c>
      <c r="M23" s="77" t="s">
        <v>126</v>
      </c>
      <c r="N23" s="40">
        <v>64</v>
      </c>
      <c r="O23" s="90" t="s">
        <v>128</v>
      </c>
      <c r="P23" s="91" t="s">
        <v>129</v>
      </c>
      <c r="Q23" s="91">
        <v>1064</v>
      </c>
      <c r="R23" s="92">
        <v>1293</v>
      </c>
      <c r="S23" s="41">
        <v>725</v>
      </c>
      <c r="T23" s="77">
        <v>64</v>
      </c>
      <c r="U23" s="40" t="s">
        <v>131</v>
      </c>
    </row>
    <row r="24" spans="1:21" ht="16.5" customHeight="1" x14ac:dyDescent="0.25">
      <c r="A24" s="90" t="s">
        <v>127</v>
      </c>
      <c r="B24" s="91" t="s">
        <v>107</v>
      </c>
      <c r="C24" s="91">
        <v>1054</v>
      </c>
      <c r="D24" s="92">
        <v>1272</v>
      </c>
      <c r="E24" s="41">
        <v>1690</v>
      </c>
      <c r="F24" s="77" t="s">
        <v>126</v>
      </c>
      <c r="G24" s="40">
        <v>64</v>
      </c>
      <c r="H24" s="75"/>
      <c r="I24" s="71"/>
      <c r="J24" s="38"/>
      <c r="K24" s="92"/>
      <c r="L24" s="41"/>
      <c r="M24" s="77"/>
      <c r="N24" s="40"/>
      <c r="O24" s="90" t="s">
        <v>128</v>
      </c>
      <c r="P24" s="91" t="s">
        <v>129</v>
      </c>
      <c r="Q24" s="91">
        <v>1064</v>
      </c>
      <c r="R24" s="92">
        <v>1294</v>
      </c>
      <c r="S24" s="41">
        <v>695</v>
      </c>
      <c r="T24" s="77">
        <v>64</v>
      </c>
      <c r="U24" s="40" t="s">
        <v>131</v>
      </c>
    </row>
    <row r="25" spans="1:21" ht="16.5" customHeight="1" x14ac:dyDescent="0.25">
      <c r="A25" s="90" t="s">
        <v>127</v>
      </c>
      <c r="B25" s="91" t="s">
        <v>107</v>
      </c>
      <c r="C25" s="91">
        <v>1054</v>
      </c>
      <c r="D25" s="92">
        <v>1273</v>
      </c>
      <c r="E25" s="41">
        <v>1715</v>
      </c>
      <c r="F25" s="77" t="s">
        <v>126</v>
      </c>
      <c r="G25" s="40">
        <v>64</v>
      </c>
      <c r="H25" s="75"/>
      <c r="I25" s="71"/>
      <c r="J25" s="38"/>
      <c r="K25" s="39"/>
      <c r="L25" s="41"/>
      <c r="M25" s="77"/>
      <c r="N25" s="40"/>
      <c r="O25" s="90" t="s">
        <v>128</v>
      </c>
      <c r="P25" s="91" t="s">
        <v>129</v>
      </c>
      <c r="Q25" s="91">
        <v>1064</v>
      </c>
      <c r="R25" s="92">
        <v>1295</v>
      </c>
      <c r="S25" s="41">
        <v>720</v>
      </c>
      <c r="T25" s="77">
        <v>64</v>
      </c>
      <c r="U25" s="40" t="s">
        <v>131</v>
      </c>
    </row>
    <row r="26" spans="1:21" ht="16.5" customHeight="1" x14ac:dyDescent="0.25">
      <c r="A26" s="90" t="s">
        <v>127</v>
      </c>
      <c r="B26" s="91" t="s">
        <v>107</v>
      </c>
      <c r="C26" s="91">
        <v>1054</v>
      </c>
      <c r="D26" s="92">
        <v>1274</v>
      </c>
      <c r="E26" s="41">
        <v>1745</v>
      </c>
      <c r="F26" s="77" t="s">
        <v>126</v>
      </c>
      <c r="G26" s="40">
        <v>64</v>
      </c>
      <c r="H26" s="75"/>
      <c r="I26" s="71"/>
      <c r="J26" s="38"/>
      <c r="K26" s="39"/>
      <c r="L26" s="41"/>
      <c r="M26" s="77"/>
      <c r="N26" s="40"/>
      <c r="O26" s="90" t="s">
        <v>128</v>
      </c>
      <c r="P26" s="91" t="s">
        <v>129</v>
      </c>
      <c r="Q26" s="91">
        <v>1064</v>
      </c>
      <c r="R26" s="92">
        <v>1296</v>
      </c>
      <c r="S26" s="41">
        <v>700</v>
      </c>
      <c r="T26" s="77">
        <v>64</v>
      </c>
      <c r="U26" s="40" t="s">
        <v>131</v>
      </c>
    </row>
    <row r="27" spans="1:21" ht="16.5" customHeight="1" x14ac:dyDescent="0.25">
      <c r="A27" s="90" t="s">
        <v>127</v>
      </c>
      <c r="B27" s="91" t="s">
        <v>107</v>
      </c>
      <c r="C27" s="91">
        <v>1054</v>
      </c>
      <c r="D27" s="92">
        <v>1275</v>
      </c>
      <c r="E27" s="41">
        <v>1645</v>
      </c>
      <c r="F27" s="77" t="s">
        <v>126</v>
      </c>
      <c r="G27" s="40">
        <v>64</v>
      </c>
      <c r="H27" s="75"/>
      <c r="I27" s="71"/>
      <c r="J27" s="38"/>
      <c r="K27" s="39"/>
      <c r="L27" s="41"/>
      <c r="M27" s="77"/>
      <c r="N27" s="40"/>
      <c r="O27" s="90" t="s">
        <v>128</v>
      </c>
      <c r="P27" s="91" t="s">
        <v>129</v>
      </c>
      <c r="Q27" s="91">
        <v>1064</v>
      </c>
      <c r="R27" s="92">
        <v>1297</v>
      </c>
      <c r="S27" s="41">
        <v>720</v>
      </c>
      <c r="T27" s="77">
        <v>64</v>
      </c>
      <c r="U27" s="40" t="s">
        <v>131</v>
      </c>
    </row>
    <row r="28" spans="1:21" ht="16.5" customHeight="1" x14ac:dyDescent="0.25">
      <c r="A28" s="90" t="s">
        <v>127</v>
      </c>
      <c r="B28" s="91" t="s">
        <v>107</v>
      </c>
      <c r="C28" s="91">
        <v>1054</v>
      </c>
      <c r="D28" s="92">
        <v>1276</v>
      </c>
      <c r="E28" s="41">
        <v>1740</v>
      </c>
      <c r="F28" s="77" t="s">
        <v>126</v>
      </c>
      <c r="G28" s="40">
        <v>64</v>
      </c>
      <c r="H28" s="75"/>
      <c r="I28" s="71"/>
      <c r="J28" s="38"/>
      <c r="K28" s="39"/>
      <c r="L28" s="41"/>
      <c r="M28" s="77"/>
      <c r="N28" s="40"/>
      <c r="O28" s="90" t="s">
        <v>128</v>
      </c>
      <c r="P28" s="91" t="s">
        <v>129</v>
      </c>
      <c r="Q28" s="91">
        <v>1064</v>
      </c>
      <c r="R28" s="92">
        <v>1298</v>
      </c>
      <c r="S28" s="41">
        <v>710</v>
      </c>
      <c r="T28" s="77">
        <v>64</v>
      </c>
      <c r="U28" s="40" t="s">
        <v>131</v>
      </c>
    </row>
    <row r="29" spans="1:21" ht="16.5" customHeight="1" x14ac:dyDescent="0.25">
      <c r="A29" s="75"/>
      <c r="B29" s="71"/>
      <c r="C29" s="38"/>
      <c r="D29" s="92"/>
      <c r="E29" s="41"/>
      <c r="F29" s="77"/>
      <c r="G29" s="40"/>
      <c r="H29" s="75"/>
      <c r="I29" s="71"/>
      <c r="J29" s="38"/>
      <c r="K29" s="39"/>
      <c r="L29" s="41"/>
      <c r="M29" s="77"/>
      <c r="N29" s="40"/>
      <c r="O29" s="95" t="s">
        <v>134</v>
      </c>
      <c r="P29" s="96" t="s">
        <v>129</v>
      </c>
      <c r="Q29" s="96">
        <v>0</v>
      </c>
      <c r="R29" s="97">
        <v>1299</v>
      </c>
      <c r="S29" s="98">
        <v>1705</v>
      </c>
      <c r="T29" s="99" t="s">
        <v>133</v>
      </c>
      <c r="U29" s="101" t="s">
        <v>132</v>
      </c>
    </row>
    <row r="30" spans="1:21" ht="16.5" customHeight="1" x14ac:dyDescent="0.25">
      <c r="A30" s="75"/>
      <c r="B30" s="71"/>
      <c r="C30" s="38"/>
      <c r="D30" s="92"/>
      <c r="E30" s="41"/>
      <c r="F30" s="77"/>
      <c r="G30" s="40"/>
      <c r="H30" s="55"/>
      <c r="I30" s="38"/>
      <c r="J30" s="38"/>
      <c r="K30" s="39"/>
      <c r="L30" s="41"/>
      <c r="M30" s="39"/>
      <c r="N30" s="40"/>
      <c r="O30" s="90" t="s">
        <v>128</v>
      </c>
      <c r="P30" s="91" t="s">
        <v>129</v>
      </c>
      <c r="Q30" s="91">
        <v>1064</v>
      </c>
      <c r="R30" s="92">
        <v>1300</v>
      </c>
      <c r="S30" s="41">
        <v>725</v>
      </c>
      <c r="T30" s="77">
        <v>64</v>
      </c>
      <c r="U30" s="40" t="s">
        <v>131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90" t="s">
        <v>128</v>
      </c>
      <c r="P31" s="91" t="s">
        <v>129</v>
      </c>
      <c r="Q31" s="91">
        <v>1064</v>
      </c>
      <c r="R31" s="92">
        <v>1301</v>
      </c>
      <c r="S31" s="41">
        <v>710</v>
      </c>
      <c r="T31" s="77">
        <v>64</v>
      </c>
      <c r="U31" s="40" t="s">
        <v>131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90" t="s">
        <v>128</v>
      </c>
      <c r="P32" s="91" t="s">
        <v>129</v>
      </c>
      <c r="Q32" s="91">
        <v>1064</v>
      </c>
      <c r="R32" s="92">
        <v>1302</v>
      </c>
      <c r="S32" s="41">
        <v>725</v>
      </c>
      <c r="T32" s="77">
        <v>64</v>
      </c>
      <c r="U32" s="40" t="s">
        <v>131</v>
      </c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90" t="s">
        <v>128</v>
      </c>
      <c r="P33" s="91" t="s">
        <v>129</v>
      </c>
      <c r="Q33" s="91">
        <v>1064</v>
      </c>
      <c r="R33" s="92">
        <v>1303</v>
      </c>
      <c r="S33" s="41">
        <v>720</v>
      </c>
      <c r="T33" s="77">
        <v>64</v>
      </c>
      <c r="U33" s="40" t="s">
        <v>131</v>
      </c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21475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15305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16730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SUM(T42+'[2]04'!$T$43)</f>
        <v>160320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53510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21181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7</v>
      </c>
      <c r="B63" s="49" t="s">
        <v>120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</v>
      </c>
      <c r="C83" s="53" t="s">
        <v>48</v>
      </c>
      <c r="D83" s="53"/>
      <c r="E83" s="53"/>
      <c r="F83" s="53"/>
      <c r="G83" s="54"/>
      <c r="H83" s="76" t="s">
        <v>50</v>
      </c>
      <c r="I83" s="52">
        <v>37</v>
      </c>
      <c r="J83" s="53" t="s">
        <v>48</v>
      </c>
      <c r="K83" s="53"/>
      <c r="L83" s="53"/>
      <c r="M83" s="53"/>
      <c r="N83" s="54"/>
      <c r="O83" s="76" t="s">
        <v>50</v>
      </c>
      <c r="P83" s="52">
        <v>52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121</v>
      </c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 t="s">
        <v>125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61</v>
      </c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 t="s">
        <v>124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24" t="s">
        <v>122</v>
      </c>
      <c r="E89" s="124"/>
      <c r="F89" s="124"/>
      <c r="G89" s="125"/>
      <c r="H89" s="66" t="s">
        <v>23</v>
      </c>
      <c r="I89" s="67"/>
      <c r="J89" s="67"/>
      <c r="K89" s="124" t="s">
        <v>123</v>
      </c>
      <c r="L89" s="124"/>
      <c r="M89" s="124"/>
      <c r="N89" s="125"/>
      <c r="O89" s="66" t="s">
        <v>23</v>
      </c>
      <c r="P89" s="67"/>
      <c r="Q89" s="67"/>
      <c r="R89" s="124" t="s">
        <v>123</v>
      </c>
      <c r="S89" s="124"/>
      <c r="T89" s="124"/>
      <c r="U89" s="12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7</v>
      </c>
      <c r="E92" s="32" t="s">
        <v>29</v>
      </c>
      <c r="F92" s="7"/>
      <c r="G92" s="34" t="s">
        <v>38</v>
      </c>
      <c r="H92" s="33">
        <f>B85+I85+P85</f>
        <v>755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8:U95"/>
  <sheetViews>
    <sheetView topLeftCell="A46" zoomScale="80" zoomScaleNormal="80" workbookViewId="0">
      <selection activeCell="I63" sqref="I63:I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'04'!T8:U8+2</f>
        <v>21183</v>
      </c>
      <c r="U8" s="109"/>
    </row>
    <row r="10" spans="1:21" ht="15" x14ac:dyDescent="0.25">
      <c r="D10" s="1" t="s">
        <v>0</v>
      </c>
      <c r="E10" s="121" t="s">
        <v>53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128</v>
      </c>
      <c r="B15" s="91" t="s">
        <v>129</v>
      </c>
      <c r="C15" s="91">
        <v>1064</v>
      </c>
      <c r="D15" s="92">
        <v>1304</v>
      </c>
      <c r="E15" s="41">
        <v>725</v>
      </c>
      <c r="F15" s="77">
        <v>64</v>
      </c>
      <c r="G15" s="40" t="s">
        <v>131</v>
      </c>
      <c r="H15" s="90" t="s">
        <v>128</v>
      </c>
      <c r="I15" s="91" t="s">
        <v>129</v>
      </c>
      <c r="J15" s="91">
        <v>1064</v>
      </c>
      <c r="K15" s="92">
        <v>1324</v>
      </c>
      <c r="L15" s="39">
        <v>745</v>
      </c>
      <c r="M15" s="77">
        <v>64</v>
      </c>
      <c r="N15" s="40" t="s">
        <v>131</v>
      </c>
      <c r="O15" s="90" t="s">
        <v>108</v>
      </c>
      <c r="P15" s="91" t="s">
        <v>107</v>
      </c>
      <c r="Q15" s="91">
        <v>1089</v>
      </c>
      <c r="R15" s="92">
        <v>1343</v>
      </c>
      <c r="S15" s="39">
        <v>890</v>
      </c>
      <c r="T15" s="77">
        <v>80</v>
      </c>
      <c r="U15" s="40" t="s">
        <v>165</v>
      </c>
    </row>
    <row r="16" spans="1:21" ht="16.5" customHeight="1" x14ac:dyDescent="0.25">
      <c r="A16" s="90" t="s">
        <v>128</v>
      </c>
      <c r="B16" s="91" t="s">
        <v>129</v>
      </c>
      <c r="C16" s="91">
        <v>1064</v>
      </c>
      <c r="D16" s="92">
        <v>1305</v>
      </c>
      <c r="E16" s="41">
        <v>705</v>
      </c>
      <c r="F16" s="77">
        <v>64</v>
      </c>
      <c r="G16" s="40" t="s">
        <v>131</v>
      </c>
      <c r="H16" s="90" t="s">
        <v>128</v>
      </c>
      <c r="I16" s="91" t="s">
        <v>129</v>
      </c>
      <c r="J16" s="91">
        <v>1064</v>
      </c>
      <c r="K16" s="92">
        <v>1325</v>
      </c>
      <c r="L16" s="41">
        <v>725</v>
      </c>
      <c r="M16" s="77">
        <v>64</v>
      </c>
      <c r="N16" s="40" t="s">
        <v>131</v>
      </c>
      <c r="O16" s="90" t="s">
        <v>108</v>
      </c>
      <c r="P16" s="91" t="s">
        <v>107</v>
      </c>
      <c r="Q16" s="91">
        <v>1089</v>
      </c>
      <c r="R16" s="92">
        <v>1344</v>
      </c>
      <c r="S16" s="41">
        <v>865</v>
      </c>
      <c r="T16" s="77">
        <v>80</v>
      </c>
      <c r="U16" s="40" t="s">
        <v>165</v>
      </c>
    </row>
    <row r="17" spans="1:21" ht="16.5" customHeight="1" x14ac:dyDescent="0.25">
      <c r="A17" s="90" t="s">
        <v>128</v>
      </c>
      <c r="B17" s="91" t="s">
        <v>129</v>
      </c>
      <c r="C17" s="91">
        <v>1064</v>
      </c>
      <c r="D17" s="92">
        <v>1306</v>
      </c>
      <c r="E17" s="41">
        <v>745</v>
      </c>
      <c r="F17" s="77">
        <v>64</v>
      </c>
      <c r="G17" s="40" t="s">
        <v>131</v>
      </c>
      <c r="H17" s="90" t="s">
        <v>128</v>
      </c>
      <c r="I17" s="91" t="s">
        <v>129</v>
      </c>
      <c r="J17" s="91">
        <v>1064</v>
      </c>
      <c r="K17" s="92">
        <v>1326</v>
      </c>
      <c r="L17" s="41">
        <v>740</v>
      </c>
      <c r="M17" s="77">
        <v>64</v>
      </c>
      <c r="N17" s="40" t="s">
        <v>131</v>
      </c>
      <c r="O17" s="90" t="s">
        <v>108</v>
      </c>
      <c r="P17" s="91" t="s">
        <v>107</v>
      </c>
      <c r="Q17" s="91">
        <v>1089</v>
      </c>
      <c r="R17" s="92">
        <v>1345</v>
      </c>
      <c r="S17" s="41">
        <v>910</v>
      </c>
      <c r="T17" s="77">
        <v>80</v>
      </c>
      <c r="U17" s="40" t="s">
        <v>165</v>
      </c>
    </row>
    <row r="18" spans="1:21" ht="16.5" customHeight="1" x14ac:dyDescent="0.25">
      <c r="A18" s="90" t="s">
        <v>128</v>
      </c>
      <c r="B18" s="91" t="s">
        <v>129</v>
      </c>
      <c r="C18" s="91">
        <v>1064</v>
      </c>
      <c r="D18" s="92">
        <v>1307</v>
      </c>
      <c r="E18" s="41">
        <v>715</v>
      </c>
      <c r="F18" s="77">
        <v>64</v>
      </c>
      <c r="G18" s="40" t="s">
        <v>131</v>
      </c>
      <c r="H18" s="90" t="s">
        <v>128</v>
      </c>
      <c r="I18" s="91" t="s">
        <v>129</v>
      </c>
      <c r="J18" s="91">
        <v>1064</v>
      </c>
      <c r="K18" s="92">
        <v>1327</v>
      </c>
      <c r="L18" s="41">
        <v>710</v>
      </c>
      <c r="M18" s="77">
        <v>64</v>
      </c>
      <c r="N18" s="40" t="s">
        <v>131</v>
      </c>
      <c r="O18" s="90" t="s">
        <v>108</v>
      </c>
      <c r="P18" s="91" t="s">
        <v>107</v>
      </c>
      <c r="Q18" s="91">
        <v>1089</v>
      </c>
      <c r="R18" s="92">
        <v>1346</v>
      </c>
      <c r="S18" s="41">
        <v>890</v>
      </c>
      <c r="T18" s="77">
        <v>80</v>
      </c>
      <c r="U18" s="40" t="s">
        <v>165</v>
      </c>
    </row>
    <row r="19" spans="1:21" ht="16.5" customHeight="1" x14ac:dyDescent="0.25">
      <c r="A19" s="90" t="s">
        <v>128</v>
      </c>
      <c r="B19" s="91" t="s">
        <v>129</v>
      </c>
      <c r="C19" s="91">
        <v>1064</v>
      </c>
      <c r="D19" s="92" t="s">
        <v>167</v>
      </c>
      <c r="E19" s="41">
        <v>725</v>
      </c>
      <c r="F19" s="77">
        <v>64</v>
      </c>
      <c r="G19" s="40" t="s">
        <v>164</v>
      </c>
      <c r="H19" s="90" t="s">
        <v>128</v>
      </c>
      <c r="I19" s="91" t="s">
        <v>129</v>
      </c>
      <c r="J19" s="91">
        <v>1064</v>
      </c>
      <c r="K19" s="92">
        <v>1328</v>
      </c>
      <c r="L19" s="41">
        <v>740</v>
      </c>
      <c r="M19" s="77">
        <v>64</v>
      </c>
      <c r="N19" s="40" t="s">
        <v>131</v>
      </c>
      <c r="O19" s="90" t="s">
        <v>108</v>
      </c>
      <c r="P19" s="91" t="s">
        <v>107</v>
      </c>
      <c r="Q19" s="91">
        <v>1089</v>
      </c>
      <c r="R19" s="92">
        <v>1347</v>
      </c>
      <c r="S19" s="41">
        <v>900</v>
      </c>
      <c r="T19" s="77">
        <v>80</v>
      </c>
      <c r="U19" s="40" t="s">
        <v>165</v>
      </c>
    </row>
    <row r="20" spans="1:21" ht="16.5" customHeight="1" x14ac:dyDescent="0.25">
      <c r="A20" s="90" t="s">
        <v>128</v>
      </c>
      <c r="B20" s="91" t="s">
        <v>129</v>
      </c>
      <c r="C20" s="91">
        <v>1064</v>
      </c>
      <c r="D20" s="92" t="s">
        <v>168</v>
      </c>
      <c r="E20" s="41">
        <v>725</v>
      </c>
      <c r="F20" s="77">
        <v>64</v>
      </c>
      <c r="G20" s="40" t="s">
        <v>131</v>
      </c>
      <c r="H20" s="90" t="s">
        <v>128</v>
      </c>
      <c r="I20" s="91" t="s">
        <v>129</v>
      </c>
      <c r="J20" s="91">
        <v>1064</v>
      </c>
      <c r="K20" s="92">
        <v>1329</v>
      </c>
      <c r="L20" s="41">
        <v>705</v>
      </c>
      <c r="M20" s="77">
        <v>64</v>
      </c>
      <c r="N20" s="40" t="s">
        <v>131</v>
      </c>
      <c r="O20" s="90" t="s">
        <v>108</v>
      </c>
      <c r="P20" s="91" t="s">
        <v>107</v>
      </c>
      <c r="Q20" s="91">
        <v>1089</v>
      </c>
      <c r="R20" s="92">
        <v>1348</v>
      </c>
      <c r="S20" s="41">
        <v>895</v>
      </c>
      <c r="T20" s="77">
        <v>80</v>
      </c>
      <c r="U20" s="40" t="s">
        <v>165</v>
      </c>
    </row>
    <row r="21" spans="1:21" ht="16.5" customHeight="1" x14ac:dyDescent="0.25">
      <c r="A21" s="95" t="s">
        <v>134</v>
      </c>
      <c r="B21" s="96" t="s">
        <v>129</v>
      </c>
      <c r="C21" s="96">
        <v>0</v>
      </c>
      <c r="D21" s="97">
        <v>1310</v>
      </c>
      <c r="E21" s="41">
        <v>1760</v>
      </c>
      <c r="F21" s="99" t="s">
        <v>166</v>
      </c>
      <c r="G21" s="101" t="s">
        <v>132</v>
      </c>
      <c r="H21" s="90" t="s">
        <v>128</v>
      </c>
      <c r="I21" s="91" t="s">
        <v>129</v>
      </c>
      <c r="J21" s="91">
        <v>1064</v>
      </c>
      <c r="K21" s="92">
        <v>1330</v>
      </c>
      <c r="L21" s="41">
        <v>745</v>
      </c>
      <c r="M21" s="77">
        <v>64</v>
      </c>
      <c r="N21" s="40" t="s">
        <v>131</v>
      </c>
      <c r="O21" s="90" t="s">
        <v>108</v>
      </c>
      <c r="P21" s="91" t="s">
        <v>107</v>
      </c>
      <c r="Q21" s="91">
        <v>1089</v>
      </c>
      <c r="R21" s="92">
        <v>1349</v>
      </c>
      <c r="S21" s="41">
        <v>850</v>
      </c>
      <c r="T21" s="77">
        <v>80</v>
      </c>
      <c r="U21" s="40" t="s">
        <v>165</v>
      </c>
    </row>
    <row r="22" spans="1:21" ht="16.5" customHeight="1" x14ac:dyDescent="0.25">
      <c r="A22" s="90" t="s">
        <v>128</v>
      </c>
      <c r="B22" s="91" t="s">
        <v>129</v>
      </c>
      <c r="C22" s="91">
        <v>1064</v>
      </c>
      <c r="D22" s="92" t="s">
        <v>169</v>
      </c>
      <c r="E22" s="41">
        <v>730</v>
      </c>
      <c r="F22" s="77">
        <v>64</v>
      </c>
      <c r="G22" s="40" t="s">
        <v>131</v>
      </c>
      <c r="H22" s="90" t="s">
        <v>128</v>
      </c>
      <c r="I22" s="91" t="s">
        <v>129</v>
      </c>
      <c r="J22" s="91">
        <v>1064</v>
      </c>
      <c r="K22" s="92">
        <v>1331</v>
      </c>
      <c r="L22" s="41">
        <v>720</v>
      </c>
      <c r="M22" s="77">
        <v>64</v>
      </c>
      <c r="N22" s="40" t="s">
        <v>131</v>
      </c>
      <c r="O22" s="90" t="s">
        <v>108</v>
      </c>
      <c r="P22" s="91" t="s">
        <v>107</v>
      </c>
      <c r="Q22" s="91">
        <v>1089</v>
      </c>
      <c r="R22" s="92">
        <v>1350</v>
      </c>
      <c r="S22" s="41">
        <v>875</v>
      </c>
      <c r="T22" s="77">
        <v>80</v>
      </c>
      <c r="U22" s="40" t="s">
        <v>165</v>
      </c>
    </row>
    <row r="23" spans="1:21" ht="16.5" customHeight="1" x14ac:dyDescent="0.25">
      <c r="A23" s="90" t="s">
        <v>128</v>
      </c>
      <c r="B23" s="91" t="s">
        <v>129</v>
      </c>
      <c r="C23" s="91">
        <v>1064</v>
      </c>
      <c r="D23" s="92" t="s">
        <v>170</v>
      </c>
      <c r="E23" s="41">
        <v>720</v>
      </c>
      <c r="F23" s="77">
        <v>64</v>
      </c>
      <c r="G23" s="40" t="s">
        <v>164</v>
      </c>
      <c r="H23" s="95" t="s">
        <v>134</v>
      </c>
      <c r="I23" s="96" t="s">
        <v>129</v>
      </c>
      <c r="J23" s="96">
        <v>0</v>
      </c>
      <c r="K23" s="97">
        <v>1332</v>
      </c>
      <c r="L23" s="41">
        <v>1815</v>
      </c>
      <c r="M23" s="99" t="s">
        <v>166</v>
      </c>
      <c r="N23" s="101" t="s">
        <v>132</v>
      </c>
      <c r="O23" s="90" t="s">
        <v>108</v>
      </c>
      <c r="P23" s="91" t="s">
        <v>107</v>
      </c>
      <c r="Q23" s="91">
        <v>1089</v>
      </c>
      <c r="R23" s="92">
        <v>1351</v>
      </c>
      <c r="S23" s="41">
        <v>865</v>
      </c>
      <c r="T23" s="77">
        <v>80</v>
      </c>
      <c r="U23" s="40" t="s">
        <v>165</v>
      </c>
    </row>
    <row r="24" spans="1:21" ht="16.5" customHeight="1" x14ac:dyDescent="0.25">
      <c r="A24" s="90" t="s">
        <v>128</v>
      </c>
      <c r="B24" s="91" t="s">
        <v>129</v>
      </c>
      <c r="C24" s="91">
        <v>1064</v>
      </c>
      <c r="D24" s="92" t="s">
        <v>171</v>
      </c>
      <c r="E24" s="41">
        <v>715</v>
      </c>
      <c r="F24" s="77">
        <v>64</v>
      </c>
      <c r="G24" s="40" t="s">
        <v>131</v>
      </c>
      <c r="H24" s="90" t="s">
        <v>128</v>
      </c>
      <c r="I24" s="91" t="s">
        <v>129</v>
      </c>
      <c r="J24" s="91">
        <v>1064</v>
      </c>
      <c r="K24" s="92">
        <v>1333</v>
      </c>
      <c r="L24" s="41">
        <v>715</v>
      </c>
      <c r="M24" s="77">
        <v>64</v>
      </c>
      <c r="N24" s="40" t="s">
        <v>131</v>
      </c>
      <c r="O24" s="90" t="s">
        <v>108</v>
      </c>
      <c r="P24" s="91" t="s">
        <v>107</v>
      </c>
      <c r="Q24" s="91">
        <v>1089</v>
      </c>
      <c r="R24" s="92">
        <v>1352</v>
      </c>
      <c r="S24" s="41">
        <v>875</v>
      </c>
      <c r="T24" s="77">
        <v>80</v>
      </c>
      <c r="U24" s="40" t="s">
        <v>165</v>
      </c>
    </row>
    <row r="25" spans="1:21" ht="16.5" customHeight="1" x14ac:dyDescent="0.25">
      <c r="A25" s="90" t="s">
        <v>128</v>
      </c>
      <c r="B25" s="91" t="s">
        <v>129</v>
      </c>
      <c r="C25" s="91">
        <v>1064</v>
      </c>
      <c r="D25" s="92" t="s">
        <v>172</v>
      </c>
      <c r="E25" s="41">
        <v>705</v>
      </c>
      <c r="F25" s="77">
        <v>64</v>
      </c>
      <c r="G25" s="40" t="s">
        <v>131</v>
      </c>
      <c r="H25" s="90" t="s">
        <v>128</v>
      </c>
      <c r="I25" s="91" t="s">
        <v>129</v>
      </c>
      <c r="J25" s="91">
        <v>1064</v>
      </c>
      <c r="K25" s="92">
        <v>1334</v>
      </c>
      <c r="L25" s="41">
        <v>695</v>
      </c>
      <c r="M25" s="77">
        <v>64</v>
      </c>
      <c r="N25" s="40" t="s">
        <v>131</v>
      </c>
      <c r="O25" s="90" t="s">
        <v>108</v>
      </c>
      <c r="P25" s="91" t="s">
        <v>107</v>
      </c>
      <c r="Q25" s="91">
        <v>1089</v>
      </c>
      <c r="R25" s="92">
        <v>1353</v>
      </c>
      <c r="S25" s="41">
        <v>895</v>
      </c>
      <c r="T25" s="77">
        <v>80</v>
      </c>
      <c r="U25" s="40" t="s">
        <v>165</v>
      </c>
    </row>
    <row r="26" spans="1:21" ht="16.5" customHeight="1" x14ac:dyDescent="0.25">
      <c r="A26" s="90" t="s">
        <v>128</v>
      </c>
      <c r="B26" s="91" t="s">
        <v>129</v>
      </c>
      <c r="C26" s="91">
        <v>1064</v>
      </c>
      <c r="D26" s="92">
        <v>1315</v>
      </c>
      <c r="E26" s="41">
        <v>740</v>
      </c>
      <c r="F26" s="77">
        <v>64</v>
      </c>
      <c r="G26" s="40" t="s">
        <v>131</v>
      </c>
      <c r="H26" s="55"/>
      <c r="I26" s="38"/>
      <c r="J26" s="38"/>
      <c r="K26" s="92"/>
      <c r="L26" s="41"/>
      <c r="M26" s="39"/>
      <c r="N26" s="40"/>
      <c r="O26" s="90" t="s">
        <v>108</v>
      </c>
      <c r="P26" s="91" t="s">
        <v>107</v>
      </c>
      <c r="Q26" s="91">
        <v>1089</v>
      </c>
      <c r="R26" s="92">
        <v>1354</v>
      </c>
      <c r="S26" s="41">
        <v>865</v>
      </c>
      <c r="T26" s="77">
        <v>80</v>
      </c>
      <c r="U26" s="40" t="s">
        <v>165</v>
      </c>
    </row>
    <row r="27" spans="1:21" ht="16.5" customHeight="1" x14ac:dyDescent="0.25">
      <c r="A27" s="90" t="s">
        <v>128</v>
      </c>
      <c r="B27" s="91" t="s">
        <v>129</v>
      </c>
      <c r="C27" s="91">
        <v>1064</v>
      </c>
      <c r="D27" s="92">
        <v>1316</v>
      </c>
      <c r="E27" s="41">
        <v>705</v>
      </c>
      <c r="F27" s="77">
        <v>64</v>
      </c>
      <c r="G27" s="40" t="s">
        <v>131</v>
      </c>
      <c r="H27" s="90" t="s">
        <v>108</v>
      </c>
      <c r="I27" s="91" t="s">
        <v>107</v>
      </c>
      <c r="J27" s="91">
        <v>1089</v>
      </c>
      <c r="K27" s="92">
        <v>1335</v>
      </c>
      <c r="L27" s="41">
        <v>910</v>
      </c>
      <c r="M27" s="77">
        <v>80</v>
      </c>
      <c r="N27" s="40" t="s">
        <v>165</v>
      </c>
      <c r="O27" s="90" t="s">
        <v>108</v>
      </c>
      <c r="P27" s="91" t="s">
        <v>107</v>
      </c>
      <c r="Q27" s="91">
        <v>1089</v>
      </c>
      <c r="R27" s="92">
        <v>1355</v>
      </c>
      <c r="S27" s="41">
        <v>820</v>
      </c>
      <c r="T27" s="77">
        <v>80</v>
      </c>
      <c r="U27" s="40" t="s">
        <v>165</v>
      </c>
    </row>
    <row r="28" spans="1:21" ht="16.5" customHeight="1" x14ac:dyDescent="0.25">
      <c r="A28" s="90" t="s">
        <v>128</v>
      </c>
      <c r="B28" s="91" t="s">
        <v>129</v>
      </c>
      <c r="C28" s="91">
        <v>1064</v>
      </c>
      <c r="D28" s="92">
        <v>1317</v>
      </c>
      <c r="E28" s="41">
        <v>740</v>
      </c>
      <c r="F28" s="77">
        <v>64</v>
      </c>
      <c r="G28" s="40" t="s">
        <v>131</v>
      </c>
      <c r="H28" s="90" t="s">
        <v>108</v>
      </c>
      <c r="I28" s="91" t="s">
        <v>107</v>
      </c>
      <c r="J28" s="91">
        <v>1089</v>
      </c>
      <c r="K28" s="92">
        <v>1336</v>
      </c>
      <c r="L28" s="41">
        <v>880</v>
      </c>
      <c r="M28" s="77">
        <v>80</v>
      </c>
      <c r="N28" s="40" t="s">
        <v>165</v>
      </c>
      <c r="O28" s="90" t="s">
        <v>108</v>
      </c>
      <c r="P28" s="91" t="s">
        <v>107</v>
      </c>
      <c r="Q28" s="91">
        <v>1089</v>
      </c>
      <c r="R28" s="92">
        <v>1356</v>
      </c>
      <c r="S28" s="41">
        <v>840</v>
      </c>
      <c r="T28" s="77">
        <v>80</v>
      </c>
      <c r="U28" s="40" t="s">
        <v>165</v>
      </c>
    </row>
    <row r="29" spans="1:21" ht="16.5" customHeight="1" x14ac:dyDescent="0.25">
      <c r="A29" s="90" t="s">
        <v>128</v>
      </c>
      <c r="B29" s="91" t="s">
        <v>129</v>
      </c>
      <c r="C29" s="91">
        <v>1064</v>
      </c>
      <c r="D29" s="92">
        <v>1318</v>
      </c>
      <c r="E29" s="41">
        <v>720</v>
      </c>
      <c r="F29" s="77">
        <v>64</v>
      </c>
      <c r="G29" s="40" t="s">
        <v>131</v>
      </c>
      <c r="H29" s="90" t="s">
        <v>108</v>
      </c>
      <c r="I29" s="91" t="s">
        <v>107</v>
      </c>
      <c r="J29" s="91">
        <v>1089</v>
      </c>
      <c r="K29" s="92">
        <v>1337</v>
      </c>
      <c r="L29" s="41">
        <v>900</v>
      </c>
      <c r="M29" s="77">
        <v>80</v>
      </c>
      <c r="N29" s="40" t="s">
        <v>165</v>
      </c>
      <c r="O29" s="90" t="s">
        <v>108</v>
      </c>
      <c r="P29" s="91" t="s">
        <v>107</v>
      </c>
      <c r="Q29" s="91">
        <v>1089</v>
      </c>
      <c r="R29" s="92">
        <v>1357</v>
      </c>
      <c r="S29" s="41">
        <v>840</v>
      </c>
      <c r="T29" s="77">
        <v>80</v>
      </c>
      <c r="U29" s="40" t="s">
        <v>165</v>
      </c>
    </row>
    <row r="30" spans="1:21" ht="16.5" customHeight="1" x14ac:dyDescent="0.25">
      <c r="A30" s="90" t="s">
        <v>128</v>
      </c>
      <c r="B30" s="91" t="s">
        <v>129</v>
      </c>
      <c r="C30" s="91">
        <v>1064</v>
      </c>
      <c r="D30" s="92">
        <v>1319</v>
      </c>
      <c r="E30" s="41">
        <v>745</v>
      </c>
      <c r="F30" s="77">
        <v>64</v>
      </c>
      <c r="G30" s="40" t="s">
        <v>131</v>
      </c>
      <c r="H30" s="90" t="s">
        <v>108</v>
      </c>
      <c r="I30" s="91" t="s">
        <v>107</v>
      </c>
      <c r="J30" s="91">
        <v>1089</v>
      </c>
      <c r="K30" s="92">
        <v>1338</v>
      </c>
      <c r="L30" s="41">
        <v>860</v>
      </c>
      <c r="M30" s="77">
        <v>80</v>
      </c>
      <c r="N30" s="40" t="s">
        <v>165</v>
      </c>
      <c r="O30" s="90" t="s">
        <v>108</v>
      </c>
      <c r="P30" s="91" t="s">
        <v>107</v>
      </c>
      <c r="Q30" s="91">
        <v>1089</v>
      </c>
      <c r="R30" s="92">
        <v>1358</v>
      </c>
      <c r="S30" s="41">
        <v>845</v>
      </c>
      <c r="T30" s="77">
        <v>80</v>
      </c>
      <c r="U30" s="40" t="s">
        <v>165</v>
      </c>
    </row>
    <row r="31" spans="1:21" ht="16.5" customHeight="1" x14ac:dyDescent="0.25">
      <c r="A31" s="90" t="s">
        <v>128</v>
      </c>
      <c r="B31" s="91" t="s">
        <v>129</v>
      </c>
      <c r="C31" s="91">
        <v>1064</v>
      </c>
      <c r="D31" s="92">
        <v>1320</v>
      </c>
      <c r="E31" s="41">
        <v>710</v>
      </c>
      <c r="F31" s="77">
        <v>64</v>
      </c>
      <c r="G31" s="40" t="s">
        <v>131</v>
      </c>
      <c r="H31" s="90" t="s">
        <v>108</v>
      </c>
      <c r="I31" s="91" t="s">
        <v>107</v>
      </c>
      <c r="J31" s="91">
        <v>1089</v>
      </c>
      <c r="K31" s="92">
        <v>1339</v>
      </c>
      <c r="L31" s="41">
        <v>880</v>
      </c>
      <c r="M31" s="77">
        <v>80</v>
      </c>
      <c r="N31" s="40" t="s">
        <v>165</v>
      </c>
      <c r="O31" s="90" t="s">
        <v>108</v>
      </c>
      <c r="P31" s="91" t="s">
        <v>107</v>
      </c>
      <c r="Q31" s="91">
        <v>1089</v>
      </c>
      <c r="R31" s="92">
        <v>1359</v>
      </c>
      <c r="S31" s="41">
        <v>860</v>
      </c>
      <c r="T31" s="77">
        <v>80</v>
      </c>
      <c r="U31" s="40" t="s">
        <v>165</v>
      </c>
    </row>
    <row r="32" spans="1:21" ht="16.5" customHeight="1" x14ac:dyDescent="0.25">
      <c r="A32" s="95" t="s">
        <v>134</v>
      </c>
      <c r="B32" s="96" t="s">
        <v>129</v>
      </c>
      <c r="C32" s="96">
        <v>0</v>
      </c>
      <c r="D32" s="97">
        <v>1321</v>
      </c>
      <c r="E32" s="98">
        <v>1695</v>
      </c>
      <c r="F32" s="99" t="s">
        <v>166</v>
      </c>
      <c r="G32" s="101">
        <v>64</v>
      </c>
      <c r="H32" s="90" t="s">
        <v>108</v>
      </c>
      <c r="I32" s="91" t="s">
        <v>107</v>
      </c>
      <c r="J32" s="91">
        <v>1089</v>
      </c>
      <c r="K32" s="92">
        <v>1340</v>
      </c>
      <c r="L32" s="41">
        <v>850</v>
      </c>
      <c r="M32" s="77">
        <v>80</v>
      </c>
      <c r="N32" s="40" t="s">
        <v>165</v>
      </c>
      <c r="O32" s="90" t="s">
        <v>108</v>
      </c>
      <c r="P32" s="91" t="s">
        <v>107</v>
      </c>
      <c r="Q32" s="91">
        <v>1089</v>
      </c>
      <c r="R32" s="92">
        <v>1360</v>
      </c>
      <c r="S32" s="41">
        <v>855</v>
      </c>
      <c r="T32" s="77">
        <v>80</v>
      </c>
      <c r="U32" s="40" t="s">
        <v>165</v>
      </c>
    </row>
    <row r="33" spans="1:21" ht="16.5" customHeight="1" x14ac:dyDescent="0.25">
      <c r="A33" s="90" t="s">
        <v>128</v>
      </c>
      <c r="B33" s="91" t="s">
        <v>129</v>
      </c>
      <c r="C33" s="91">
        <v>1064</v>
      </c>
      <c r="D33" s="92">
        <v>1322</v>
      </c>
      <c r="E33" s="41">
        <v>730</v>
      </c>
      <c r="F33" s="77">
        <v>64</v>
      </c>
      <c r="G33" s="40">
        <v>64</v>
      </c>
      <c r="H33" s="90" t="s">
        <v>108</v>
      </c>
      <c r="I33" s="91" t="s">
        <v>107</v>
      </c>
      <c r="J33" s="91">
        <v>1089</v>
      </c>
      <c r="K33" s="92">
        <v>1341</v>
      </c>
      <c r="L33" s="41">
        <v>900</v>
      </c>
      <c r="M33" s="77">
        <v>80</v>
      </c>
      <c r="N33" s="40" t="s">
        <v>165</v>
      </c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90" t="s">
        <v>128</v>
      </c>
      <c r="B34" s="91" t="s">
        <v>129</v>
      </c>
      <c r="C34" s="91">
        <v>1064</v>
      </c>
      <c r="D34" s="92">
        <v>1323</v>
      </c>
      <c r="E34" s="41">
        <v>710</v>
      </c>
      <c r="F34" s="77">
        <v>64</v>
      </c>
      <c r="G34" s="40">
        <v>64</v>
      </c>
      <c r="H34" s="90" t="s">
        <v>108</v>
      </c>
      <c r="I34" s="91" t="s">
        <v>107</v>
      </c>
      <c r="J34" s="91">
        <v>1089</v>
      </c>
      <c r="K34" s="92">
        <v>1342</v>
      </c>
      <c r="L34" s="41">
        <v>870</v>
      </c>
      <c r="M34" s="77">
        <v>80</v>
      </c>
      <c r="N34" s="40" t="s">
        <v>165</v>
      </c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92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16465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15635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SUM(T42+'[2]05'!$T$42)</f>
        <v>141450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48205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21183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10</v>
      </c>
      <c r="B63" s="49" t="s">
        <v>162</v>
      </c>
      <c r="C63" s="50"/>
      <c r="D63" s="50"/>
      <c r="E63" s="50"/>
      <c r="F63" s="50"/>
      <c r="G63" s="51"/>
      <c r="H63" s="48">
        <v>8</v>
      </c>
      <c r="I63" s="52" t="s">
        <v>70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71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 t="s">
        <v>64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38</v>
      </c>
      <c r="C83" s="53" t="s">
        <v>48</v>
      </c>
      <c r="D83" s="53"/>
      <c r="E83" s="53"/>
      <c r="F83" s="53"/>
      <c r="G83" s="54"/>
      <c r="H83" s="76" t="s">
        <v>50</v>
      </c>
      <c r="I83" s="52">
        <v>35</v>
      </c>
      <c r="J83" s="53" t="s">
        <v>48</v>
      </c>
      <c r="K83" s="53"/>
      <c r="L83" s="53"/>
      <c r="M83" s="53"/>
      <c r="N83" s="54"/>
      <c r="O83" s="76" t="s">
        <v>50</v>
      </c>
      <c r="P83" s="52">
        <v>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8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61</v>
      </c>
      <c r="G87" s="105"/>
      <c r="H87" s="66" t="s">
        <v>21</v>
      </c>
      <c r="I87" s="67"/>
      <c r="J87" s="67"/>
      <c r="K87" s="67"/>
      <c r="L87" s="67"/>
      <c r="M87" s="104" t="s">
        <v>163</v>
      </c>
      <c r="N87" s="105"/>
      <c r="O87" s="66" t="s">
        <v>21</v>
      </c>
      <c r="P87" s="67"/>
      <c r="Q87" s="67"/>
      <c r="R87" s="67"/>
      <c r="S87" s="67"/>
      <c r="T87" s="104" t="s">
        <v>61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61</v>
      </c>
      <c r="F88" s="104"/>
      <c r="G88" s="105"/>
      <c r="H88" s="66" t="s">
        <v>22</v>
      </c>
      <c r="I88" s="67"/>
      <c r="J88" s="67"/>
      <c r="K88" s="67"/>
      <c r="L88" s="104" t="s">
        <v>99</v>
      </c>
      <c r="M88" s="104"/>
      <c r="N88" s="105"/>
      <c r="O88" s="66" t="s">
        <v>22</v>
      </c>
      <c r="P88" s="67"/>
      <c r="Q88" s="67"/>
      <c r="R88" s="67"/>
      <c r="S88" s="104" t="s">
        <v>61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124</v>
      </c>
      <c r="E89" s="104"/>
      <c r="F89" s="104"/>
      <c r="G89" s="105"/>
      <c r="H89" s="66" t="s">
        <v>23</v>
      </c>
      <c r="I89" s="67"/>
      <c r="J89" s="67"/>
      <c r="K89" s="104" t="s">
        <v>124</v>
      </c>
      <c r="L89" s="104"/>
      <c r="M89" s="104"/>
      <c r="N89" s="105"/>
      <c r="O89" s="66" t="s">
        <v>23</v>
      </c>
      <c r="P89" s="67"/>
      <c r="Q89" s="67"/>
      <c r="R89" s="104" t="s">
        <v>99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18</v>
      </c>
      <c r="E92" s="32" t="s">
        <v>29</v>
      </c>
      <c r="F92" s="7"/>
      <c r="G92" s="34" t="s">
        <v>38</v>
      </c>
      <c r="H92" s="33">
        <f>B85+I85+P85</f>
        <v>725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8:U95"/>
  <sheetViews>
    <sheetView topLeftCell="A8" zoomScale="90" zoomScaleNormal="90" workbookViewId="0">
      <selection activeCell="S31" activeCellId="5" sqref="E15:E18 E20:E23 E25:E26 S26 S28 S3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0.710937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'05'!T8:U8+2</f>
        <v>21185</v>
      </c>
      <c r="U8" s="109"/>
    </row>
    <row r="10" spans="1:21" ht="15" x14ac:dyDescent="0.25">
      <c r="D10" s="1" t="s">
        <v>0</v>
      </c>
      <c r="E10" s="121" t="s">
        <v>161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108</v>
      </c>
      <c r="B15" s="91" t="s">
        <v>107</v>
      </c>
      <c r="C15" s="91">
        <v>1089</v>
      </c>
      <c r="D15" s="92">
        <v>1361</v>
      </c>
      <c r="E15" s="41">
        <v>845</v>
      </c>
      <c r="F15" s="77">
        <v>80</v>
      </c>
      <c r="G15" s="40" t="s">
        <v>165</v>
      </c>
      <c r="H15" s="90" t="s">
        <v>181</v>
      </c>
      <c r="I15" s="91" t="s">
        <v>100</v>
      </c>
      <c r="J15" s="91">
        <v>2000</v>
      </c>
      <c r="K15" s="92">
        <v>1373</v>
      </c>
      <c r="L15" s="39">
        <v>1715</v>
      </c>
      <c r="M15" s="77" t="s">
        <v>177</v>
      </c>
      <c r="N15" s="40">
        <v>45</v>
      </c>
      <c r="O15" s="90" t="s">
        <v>181</v>
      </c>
      <c r="P15" s="91" t="s">
        <v>100</v>
      </c>
      <c r="Q15" s="91">
        <v>2000</v>
      </c>
      <c r="R15" s="92" t="s">
        <v>187</v>
      </c>
      <c r="S15" s="39">
        <v>1710</v>
      </c>
      <c r="T15" s="77" t="s">
        <v>177</v>
      </c>
      <c r="U15" s="40">
        <v>45</v>
      </c>
    </row>
    <row r="16" spans="1:21" ht="16.5" customHeight="1" x14ac:dyDescent="0.25">
      <c r="A16" s="90" t="s">
        <v>108</v>
      </c>
      <c r="B16" s="91" t="s">
        <v>107</v>
      </c>
      <c r="C16" s="91">
        <v>1089</v>
      </c>
      <c r="D16" s="92">
        <v>1362</v>
      </c>
      <c r="E16" s="41">
        <v>775</v>
      </c>
      <c r="F16" s="77">
        <v>80</v>
      </c>
      <c r="G16" s="40" t="s">
        <v>165</v>
      </c>
      <c r="H16" s="90" t="s">
        <v>181</v>
      </c>
      <c r="I16" s="91" t="s">
        <v>100</v>
      </c>
      <c r="J16" s="91">
        <v>2000</v>
      </c>
      <c r="K16" s="92">
        <v>1374</v>
      </c>
      <c r="L16" s="41">
        <v>1780</v>
      </c>
      <c r="M16" s="77" t="s">
        <v>177</v>
      </c>
      <c r="N16" s="40">
        <v>45</v>
      </c>
      <c r="O16" s="55"/>
      <c r="P16" s="38"/>
      <c r="Q16" s="38"/>
      <c r="R16" s="92"/>
      <c r="S16" s="41"/>
      <c r="T16" s="39"/>
      <c r="U16" s="40"/>
    </row>
    <row r="17" spans="1:21" ht="16.5" customHeight="1" x14ac:dyDescent="0.25">
      <c r="A17" s="90" t="s">
        <v>108</v>
      </c>
      <c r="B17" s="91" t="s">
        <v>107</v>
      </c>
      <c r="C17" s="91">
        <v>1089</v>
      </c>
      <c r="D17" s="92">
        <v>1363</v>
      </c>
      <c r="E17" s="41">
        <v>895</v>
      </c>
      <c r="F17" s="77">
        <v>80</v>
      </c>
      <c r="G17" s="40" t="s">
        <v>165</v>
      </c>
      <c r="H17" s="90" t="s">
        <v>181</v>
      </c>
      <c r="I17" s="91" t="s">
        <v>100</v>
      </c>
      <c r="J17" s="91">
        <v>2000</v>
      </c>
      <c r="K17" s="92">
        <v>1375</v>
      </c>
      <c r="L17" s="41">
        <v>1815</v>
      </c>
      <c r="M17" s="77" t="s">
        <v>177</v>
      </c>
      <c r="N17" s="40">
        <v>45</v>
      </c>
      <c r="O17" s="90" t="s">
        <v>182</v>
      </c>
      <c r="P17" s="91" t="s">
        <v>78</v>
      </c>
      <c r="Q17" s="91">
        <v>1111</v>
      </c>
      <c r="R17" s="92">
        <v>1384</v>
      </c>
      <c r="S17" s="41">
        <v>770</v>
      </c>
      <c r="T17" s="77">
        <v>70</v>
      </c>
      <c r="U17" s="40">
        <v>40</v>
      </c>
    </row>
    <row r="18" spans="1:21" ht="16.5" customHeight="1" x14ac:dyDescent="0.25">
      <c r="A18" s="90" t="s">
        <v>108</v>
      </c>
      <c r="B18" s="91" t="s">
        <v>107</v>
      </c>
      <c r="C18" s="91">
        <v>1089</v>
      </c>
      <c r="D18" s="92">
        <v>1364</v>
      </c>
      <c r="E18" s="41">
        <v>865</v>
      </c>
      <c r="F18" s="77">
        <v>80</v>
      </c>
      <c r="G18" s="40" t="s">
        <v>165</v>
      </c>
      <c r="H18" s="90" t="s">
        <v>181</v>
      </c>
      <c r="I18" s="91" t="s">
        <v>100</v>
      </c>
      <c r="J18" s="91">
        <v>2000</v>
      </c>
      <c r="K18" s="92">
        <v>1376</v>
      </c>
      <c r="L18" s="41">
        <v>1730</v>
      </c>
      <c r="M18" s="77" t="s">
        <v>177</v>
      </c>
      <c r="N18" s="40">
        <v>45</v>
      </c>
      <c r="O18" s="90" t="s">
        <v>182</v>
      </c>
      <c r="P18" s="91" t="s">
        <v>78</v>
      </c>
      <c r="Q18" s="91">
        <v>1111</v>
      </c>
      <c r="R18" s="92">
        <v>1385</v>
      </c>
      <c r="S18" s="41">
        <v>750</v>
      </c>
      <c r="T18" s="77">
        <v>70</v>
      </c>
      <c r="U18" s="40">
        <v>40</v>
      </c>
    </row>
    <row r="19" spans="1:21" ht="16.5" customHeight="1" x14ac:dyDescent="0.25">
      <c r="A19" s="59"/>
      <c r="B19" s="38"/>
      <c r="C19" s="38"/>
      <c r="D19" s="92"/>
      <c r="E19" s="41"/>
      <c r="F19" s="39"/>
      <c r="G19" s="40"/>
      <c r="H19" s="90" t="s">
        <v>181</v>
      </c>
      <c r="I19" s="91" t="s">
        <v>100</v>
      </c>
      <c r="J19" s="91">
        <v>2000</v>
      </c>
      <c r="K19" s="92">
        <v>1377</v>
      </c>
      <c r="L19" s="41">
        <v>1750</v>
      </c>
      <c r="M19" s="77" t="s">
        <v>177</v>
      </c>
      <c r="N19" s="40">
        <v>45</v>
      </c>
      <c r="O19" s="90" t="s">
        <v>182</v>
      </c>
      <c r="P19" s="91" t="s">
        <v>78</v>
      </c>
      <c r="Q19" s="91">
        <v>1111</v>
      </c>
      <c r="R19" s="92">
        <v>1386</v>
      </c>
      <c r="S19" s="41">
        <v>760</v>
      </c>
      <c r="T19" s="77">
        <v>70</v>
      </c>
      <c r="U19" s="40">
        <v>40</v>
      </c>
    </row>
    <row r="20" spans="1:21" ht="16.5" customHeight="1" x14ac:dyDescent="0.25">
      <c r="A20" s="90" t="s">
        <v>181</v>
      </c>
      <c r="B20" s="91" t="s">
        <v>100</v>
      </c>
      <c r="C20" s="91">
        <v>2000</v>
      </c>
      <c r="D20" s="92">
        <v>1365</v>
      </c>
      <c r="E20" s="41">
        <v>1730</v>
      </c>
      <c r="F20" s="77" t="s">
        <v>177</v>
      </c>
      <c r="G20" s="40" t="s">
        <v>178</v>
      </c>
      <c r="H20" s="90" t="s">
        <v>181</v>
      </c>
      <c r="I20" s="91" t="s">
        <v>100</v>
      </c>
      <c r="J20" s="91">
        <v>2000</v>
      </c>
      <c r="K20" s="92">
        <v>1378</v>
      </c>
      <c r="L20" s="41">
        <v>1730</v>
      </c>
      <c r="M20" s="77" t="s">
        <v>177</v>
      </c>
      <c r="N20" s="40">
        <v>45</v>
      </c>
      <c r="O20" s="90" t="s">
        <v>182</v>
      </c>
      <c r="P20" s="91" t="s">
        <v>78</v>
      </c>
      <c r="Q20" s="91">
        <v>1111</v>
      </c>
      <c r="R20" s="92">
        <v>1387</v>
      </c>
      <c r="S20" s="41">
        <v>780</v>
      </c>
      <c r="T20" s="77">
        <v>70</v>
      </c>
      <c r="U20" s="40">
        <v>40</v>
      </c>
    </row>
    <row r="21" spans="1:21" ht="16.5" customHeight="1" x14ac:dyDescent="0.25">
      <c r="A21" s="90" t="s">
        <v>181</v>
      </c>
      <c r="B21" s="91" t="s">
        <v>100</v>
      </c>
      <c r="C21" s="91">
        <v>2000</v>
      </c>
      <c r="D21" s="92">
        <v>1366</v>
      </c>
      <c r="E21" s="41">
        <v>1695</v>
      </c>
      <c r="F21" s="77" t="s">
        <v>177</v>
      </c>
      <c r="G21" s="40" t="s">
        <v>178</v>
      </c>
      <c r="H21" s="90" t="s">
        <v>181</v>
      </c>
      <c r="I21" s="91" t="s">
        <v>100</v>
      </c>
      <c r="J21" s="91">
        <v>2000</v>
      </c>
      <c r="K21" s="92">
        <v>1379</v>
      </c>
      <c r="L21" s="41">
        <v>1740</v>
      </c>
      <c r="M21" s="77" t="s">
        <v>177</v>
      </c>
      <c r="N21" s="40">
        <v>45</v>
      </c>
      <c r="O21" s="90" t="s">
        <v>182</v>
      </c>
      <c r="P21" s="91" t="s">
        <v>78</v>
      </c>
      <c r="Q21" s="91">
        <v>1111</v>
      </c>
      <c r="R21" s="92">
        <v>1388</v>
      </c>
      <c r="S21" s="41">
        <v>785</v>
      </c>
      <c r="T21" s="77">
        <v>70</v>
      </c>
      <c r="U21" s="40">
        <v>40</v>
      </c>
    </row>
    <row r="22" spans="1:21" ht="16.5" customHeight="1" x14ac:dyDescent="0.25">
      <c r="A22" s="90" t="s">
        <v>181</v>
      </c>
      <c r="B22" s="91" t="s">
        <v>100</v>
      </c>
      <c r="C22" s="91">
        <v>2000</v>
      </c>
      <c r="D22" s="92">
        <v>1367</v>
      </c>
      <c r="E22" s="41">
        <v>1740</v>
      </c>
      <c r="F22" s="77" t="s">
        <v>177</v>
      </c>
      <c r="G22" s="40" t="s">
        <v>180</v>
      </c>
      <c r="H22" s="90" t="s">
        <v>181</v>
      </c>
      <c r="I22" s="91" t="s">
        <v>100</v>
      </c>
      <c r="J22" s="91">
        <v>2000</v>
      </c>
      <c r="K22" s="92">
        <v>1380</v>
      </c>
      <c r="L22" s="41">
        <v>1715</v>
      </c>
      <c r="M22" s="77" t="s">
        <v>177</v>
      </c>
      <c r="N22" s="40">
        <v>45</v>
      </c>
      <c r="O22" s="90" t="s">
        <v>182</v>
      </c>
      <c r="P22" s="91" t="s">
        <v>78</v>
      </c>
      <c r="Q22" s="91">
        <v>1111</v>
      </c>
      <c r="R22" s="92">
        <v>1389</v>
      </c>
      <c r="S22" s="41">
        <v>755</v>
      </c>
      <c r="T22" s="77">
        <v>70</v>
      </c>
      <c r="U22" s="40">
        <v>40</v>
      </c>
    </row>
    <row r="23" spans="1:21" ht="16.5" customHeight="1" x14ac:dyDescent="0.25">
      <c r="A23" s="90" t="s">
        <v>181</v>
      </c>
      <c r="B23" s="91" t="s">
        <v>100</v>
      </c>
      <c r="C23" s="91">
        <v>2000</v>
      </c>
      <c r="D23" s="92" t="s">
        <v>186</v>
      </c>
      <c r="E23" s="41">
        <v>1740</v>
      </c>
      <c r="F23" s="77" t="s">
        <v>177</v>
      </c>
      <c r="G23" s="40" t="s">
        <v>179</v>
      </c>
      <c r="H23" s="90" t="s">
        <v>181</v>
      </c>
      <c r="I23" s="91" t="s">
        <v>100</v>
      </c>
      <c r="J23" s="91">
        <v>2000</v>
      </c>
      <c r="K23" s="92">
        <v>1381</v>
      </c>
      <c r="L23" s="41">
        <v>1710</v>
      </c>
      <c r="M23" s="77" t="s">
        <v>177</v>
      </c>
      <c r="N23" s="40">
        <v>45</v>
      </c>
      <c r="O23" s="90" t="s">
        <v>182</v>
      </c>
      <c r="P23" s="91" t="s">
        <v>78</v>
      </c>
      <c r="Q23" s="91">
        <v>1111</v>
      </c>
      <c r="R23" s="92">
        <v>1390</v>
      </c>
      <c r="S23" s="41">
        <v>750</v>
      </c>
      <c r="T23" s="77">
        <v>70</v>
      </c>
      <c r="U23" s="40">
        <v>40</v>
      </c>
    </row>
    <row r="24" spans="1:21" ht="16.5" customHeight="1" x14ac:dyDescent="0.25">
      <c r="A24" s="55"/>
      <c r="B24" s="38"/>
      <c r="C24" s="38"/>
      <c r="D24" s="92"/>
      <c r="E24" s="41"/>
      <c r="F24" s="39"/>
      <c r="G24" s="40"/>
      <c r="H24" s="90" t="s">
        <v>181</v>
      </c>
      <c r="I24" s="91" t="s">
        <v>100</v>
      </c>
      <c r="J24" s="91">
        <v>2000</v>
      </c>
      <c r="K24" s="92">
        <v>1382</v>
      </c>
      <c r="L24" s="41">
        <v>1690</v>
      </c>
      <c r="M24" s="77" t="s">
        <v>177</v>
      </c>
      <c r="N24" s="40">
        <v>45</v>
      </c>
      <c r="O24" s="90" t="s">
        <v>182</v>
      </c>
      <c r="P24" s="91" t="s">
        <v>78</v>
      </c>
      <c r="Q24" s="91">
        <v>1111</v>
      </c>
      <c r="R24" s="92">
        <v>1391</v>
      </c>
      <c r="S24" s="41">
        <v>735</v>
      </c>
      <c r="T24" s="77">
        <v>70</v>
      </c>
      <c r="U24" s="40">
        <v>40</v>
      </c>
    </row>
    <row r="25" spans="1:21" ht="16.5" customHeight="1" x14ac:dyDescent="0.25">
      <c r="A25" s="90" t="s">
        <v>108</v>
      </c>
      <c r="B25" s="91" t="s">
        <v>107</v>
      </c>
      <c r="C25" s="91">
        <v>1089</v>
      </c>
      <c r="D25" s="92">
        <v>1369</v>
      </c>
      <c r="E25" s="41">
        <v>875</v>
      </c>
      <c r="F25" s="77">
        <v>80</v>
      </c>
      <c r="G25" s="40" t="s">
        <v>165</v>
      </c>
      <c r="H25" s="55"/>
      <c r="I25" s="38"/>
      <c r="J25" s="38"/>
      <c r="K25" s="92"/>
      <c r="L25" s="41"/>
      <c r="M25" s="39"/>
      <c r="N25" s="40"/>
      <c r="O25" s="90" t="s">
        <v>182</v>
      </c>
      <c r="P25" s="91" t="s">
        <v>78</v>
      </c>
      <c r="Q25" s="91">
        <v>1111</v>
      </c>
      <c r="R25" s="92">
        <v>1392</v>
      </c>
      <c r="S25" s="41">
        <v>770</v>
      </c>
      <c r="T25" s="77">
        <v>70</v>
      </c>
      <c r="U25" s="40">
        <v>40</v>
      </c>
    </row>
    <row r="26" spans="1:21" ht="16.5" customHeight="1" x14ac:dyDescent="0.25">
      <c r="A26" s="90" t="s">
        <v>108</v>
      </c>
      <c r="B26" s="91" t="s">
        <v>107</v>
      </c>
      <c r="C26" s="91">
        <v>1089</v>
      </c>
      <c r="D26" s="92">
        <v>1370</v>
      </c>
      <c r="E26" s="41">
        <v>890</v>
      </c>
      <c r="F26" s="77">
        <v>80</v>
      </c>
      <c r="G26" s="40" t="s">
        <v>165</v>
      </c>
      <c r="H26" s="55"/>
      <c r="I26" s="38"/>
      <c r="J26" s="38"/>
      <c r="K26" s="92"/>
      <c r="L26" s="41"/>
      <c r="M26" s="39"/>
      <c r="N26" s="40"/>
      <c r="O26" s="90" t="s">
        <v>182</v>
      </c>
      <c r="P26" s="91" t="s">
        <v>78</v>
      </c>
      <c r="Q26" s="91">
        <v>1111</v>
      </c>
      <c r="R26" s="92">
        <v>1393</v>
      </c>
      <c r="S26" s="41">
        <v>745</v>
      </c>
      <c r="T26" s="77">
        <v>70</v>
      </c>
      <c r="U26" s="40" t="s">
        <v>185</v>
      </c>
    </row>
    <row r="27" spans="1:21" ht="16.5" customHeight="1" x14ac:dyDescent="0.25">
      <c r="A27" s="55"/>
      <c r="B27" s="38"/>
      <c r="C27" s="38"/>
      <c r="D27" s="92"/>
      <c r="E27" s="41"/>
      <c r="F27" s="39"/>
      <c r="G27" s="40"/>
      <c r="H27" s="59"/>
      <c r="I27" s="38"/>
      <c r="J27" s="38"/>
      <c r="K27" s="92"/>
      <c r="L27" s="41"/>
      <c r="M27" s="39"/>
      <c r="N27" s="40"/>
      <c r="O27" s="90" t="s">
        <v>182</v>
      </c>
      <c r="P27" s="91" t="s">
        <v>78</v>
      </c>
      <c r="Q27" s="91">
        <v>1111</v>
      </c>
      <c r="R27" s="92">
        <v>1394</v>
      </c>
      <c r="S27" s="41">
        <v>755</v>
      </c>
      <c r="T27" s="77">
        <v>70</v>
      </c>
      <c r="U27" s="40">
        <v>40</v>
      </c>
    </row>
    <row r="28" spans="1:21" ht="16.5" customHeight="1" x14ac:dyDescent="0.25">
      <c r="A28" s="90" t="s">
        <v>181</v>
      </c>
      <c r="B28" s="91" t="s">
        <v>100</v>
      </c>
      <c r="C28" s="91">
        <v>2000</v>
      </c>
      <c r="D28" s="92">
        <v>1371</v>
      </c>
      <c r="E28" s="41">
        <v>1750</v>
      </c>
      <c r="F28" s="77" t="s">
        <v>177</v>
      </c>
      <c r="G28" s="40">
        <v>45</v>
      </c>
      <c r="H28" s="55"/>
      <c r="I28" s="38"/>
      <c r="J28" s="38"/>
      <c r="K28" s="92"/>
      <c r="L28" s="41"/>
      <c r="M28" s="39"/>
      <c r="N28" s="40"/>
      <c r="O28" s="90" t="s">
        <v>182</v>
      </c>
      <c r="P28" s="91" t="s">
        <v>78</v>
      </c>
      <c r="Q28" s="91">
        <v>1111</v>
      </c>
      <c r="R28" s="92">
        <v>1395</v>
      </c>
      <c r="S28" s="41">
        <v>745</v>
      </c>
      <c r="T28" s="77">
        <v>70</v>
      </c>
      <c r="U28" s="40" t="s">
        <v>185</v>
      </c>
    </row>
    <row r="29" spans="1:21" ht="16.5" customHeight="1" x14ac:dyDescent="0.25">
      <c r="A29" s="90" t="s">
        <v>181</v>
      </c>
      <c r="B29" s="91" t="s">
        <v>100</v>
      </c>
      <c r="C29" s="91">
        <v>2000</v>
      </c>
      <c r="D29" s="92">
        <v>1372</v>
      </c>
      <c r="E29" s="41">
        <v>1700</v>
      </c>
      <c r="F29" s="77" t="s">
        <v>177</v>
      </c>
      <c r="G29" s="40">
        <v>45</v>
      </c>
      <c r="H29" s="55"/>
      <c r="I29" s="38"/>
      <c r="J29" s="38"/>
      <c r="K29" s="92"/>
      <c r="L29" s="41"/>
      <c r="M29" s="39"/>
      <c r="N29" s="40"/>
      <c r="O29" s="90" t="s">
        <v>182</v>
      </c>
      <c r="P29" s="91" t="s">
        <v>78</v>
      </c>
      <c r="Q29" s="91">
        <v>1111</v>
      </c>
      <c r="R29" s="92">
        <v>1396</v>
      </c>
      <c r="S29" s="41">
        <v>770</v>
      </c>
      <c r="T29" s="77">
        <v>70</v>
      </c>
      <c r="U29" s="40">
        <v>40</v>
      </c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92"/>
      <c r="L30" s="41"/>
      <c r="M30" s="39"/>
      <c r="N30" s="40"/>
      <c r="O30" s="90" t="s">
        <v>182</v>
      </c>
      <c r="P30" s="91" t="s">
        <v>78</v>
      </c>
      <c r="Q30" s="91">
        <v>1111</v>
      </c>
      <c r="R30" s="92">
        <v>1397</v>
      </c>
      <c r="S30" s="41">
        <v>760</v>
      </c>
      <c r="T30" s="77">
        <v>70</v>
      </c>
      <c r="U30" s="40">
        <v>40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95" t="s">
        <v>184</v>
      </c>
      <c r="P31" s="96" t="s">
        <v>78</v>
      </c>
      <c r="Q31" s="96">
        <v>1043</v>
      </c>
      <c r="R31" s="97">
        <v>1398</v>
      </c>
      <c r="S31" s="98">
        <v>1370</v>
      </c>
      <c r="T31" s="99" t="s">
        <v>183</v>
      </c>
      <c r="U31" s="40" t="s">
        <v>185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15500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17375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13710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SUM(T42+'[2]06'!$T$52)</f>
        <v>140000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46585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21185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17</v>
      </c>
      <c r="B63" s="52" t="s">
        <v>70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71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 t="s">
        <v>64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13</v>
      </c>
      <c r="P66" s="52" t="s">
        <v>70</v>
      </c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 t="s">
        <v>71</v>
      </c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64</v>
      </c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45</v>
      </c>
      <c r="C83" s="53" t="s">
        <v>48</v>
      </c>
      <c r="D83" s="53"/>
      <c r="E83" s="53"/>
      <c r="F83" s="53"/>
      <c r="G83" s="54"/>
      <c r="H83" s="76" t="s">
        <v>50</v>
      </c>
      <c r="I83" s="52">
        <v>17</v>
      </c>
      <c r="J83" s="53" t="s">
        <v>48</v>
      </c>
      <c r="K83" s="53"/>
      <c r="L83" s="53"/>
      <c r="M83" s="53"/>
      <c r="N83" s="54"/>
      <c r="O83" s="76" t="s">
        <v>50</v>
      </c>
      <c r="P83" s="52">
        <v>22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19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174</v>
      </c>
      <c r="G87" s="105"/>
      <c r="H87" s="66" t="s">
        <v>21</v>
      </c>
      <c r="I87" s="67"/>
      <c r="J87" s="67"/>
      <c r="K87" s="67"/>
      <c r="L87" s="67"/>
      <c r="M87" s="104" t="s">
        <v>61</v>
      </c>
      <c r="N87" s="105"/>
      <c r="O87" s="66" t="s">
        <v>21</v>
      </c>
      <c r="P87" s="67"/>
      <c r="Q87" s="67"/>
      <c r="R87" s="67"/>
      <c r="S87" s="67"/>
      <c r="T87" s="104" t="s">
        <v>176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173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175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99</v>
      </c>
      <c r="E89" s="104"/>
      <c r="F89" s="104"/>
      <c r="G89" s="105"/>
      <c r="H89" s="66" t="s">
        <v>23</v>
      </c>
      <c r="I89" s="67"/>
      <c r="J89" s="67"/>
      <c r="K89" s="104" t="s">
        <v>173</v>
      </c>
      <c r="L89" s="104"/>
      <c r="M89" s="104"/>
      <c r="N89" s="105"/>
      <c r="O89" s="66" t="s">
        <v>23</v>
      </c>
      <c r="P89" s="67"/>
      <c r="Q89" s="67"/>
      <c r="R89" s="104" t="s">
        <v>173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36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8:U95"/>
  <sheetViews>
    <sheetView topLeftCell="A56" zoomScale="90" zoomScaleNormal="90" workbookViewId="0">
      <selection activeCell="P63" sqref="P63:P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'06'!T8:U8+2</f>
        <v>21187</v>
      </c>
      <c r="U8" s="109"/>
    </row>
    <row r="10" spans="1:21" ht="15" x14ac:dyDescent="0.25">
      <c r="D10" s="1" t="s">
        <v>0</v>
      </c>
      <c r="E10" s="121" t="s">
        <v>160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57</v>
      </c>
      <c r="B15" s="91" t="s">
        <v>58</v>
      </c>
      <c r="C15" s="91">
        <v>1144</v>
      </c>
      <c r="D15" s="92">
        <v>1399</v>
      </c>
      <c r="E15" s="41">
        <v>1360</v>
      </c>
      <c r="F15" s="77" t="s">
        <v>192</v>
      </c>
      <c r="G15" s="40" t="s">
        <v>197</v>
      </c>
      <c r="H15" s="90" t="s">
        <v>196</v>
      </c>
      <c r="I15" s="91" t="s">
        <v>58</v>
      </c>
      <c r="J15" s="91">
        <v>1043</v>
      </c>
      <c r="K15" s="92">
        <v>1409</v>
      </c>
      <c r="L15" s="39">
        <v>1640</v>
      </c>
      <c r="M15" s="77" t="s">
        <v>195</v>
      </c>
      <c r="N15" s="40">
        <v>35</v>
      </c>
      <c r="O15" s="90" t="s">
        <v>196</v>
      </c>
      <c r="P15" s="91" t="s">
        <v>58</v>
      </c>
      <c r="Q15" s="91">
        <v>1043</v>
      </c>
      <c r="R15" s="92">
        <v>1419</v>
      </c>
      <c r="S15" s="39">
        <v>1650</v>
      </c>
      <c r="T15" s="77" t="s">
        <v>195</v>
      </c>
      <c r="U15" s="40">
        <v>35</v>
      </c>
    </row>
    <row r="16" spans="1:21" ht="16.5" customHeight="1" x14ac:dyDescent="0.25">
      <c r="A16" s="90" t="s">
        <v>57</v>
      </c>
      <c r="B16" s="91" t="s">
        <v>58</v>
      </c>
      <c r="C16" s="91">
        <v>1144</v>
      </c>
      <c r="D16" s="92">
        <v>1400</v>
      </c>
      <c r="E16" s="41">
        <v>1475</v>
      </c>
      <c r="F16" s="77" t="s">
        <v>192</v>
      </c>
      <c r="G16" s="40" t="s">
        <v>197</v>
      </c>
      <c r="H16" s="90" t="s">
        <v>196</v>
      </c>
      <c r="I16" s="91" t="s">
        <v>58</v>
      </c>
      <c r="J16" s="91">
        <v>1043</v>
      </c>
      <c r="K16" s="92">
        <v>1410</v>
      </c>
      <c r="L16" s="41">
        <v>1695</v>
      </c>
      <c r="M16" s="77" t="s">
        <v>195</v>
      </c>
      <c r="N16" s="40">
        <v>35</v>
      </c>
      <c r="O16" s="90" t="s">
        <v>196</v>
      </c>
      <c r="P16" s="91" t="s">
        <v>58</v>
      </c>
      <c r="Q16" s="91">
        <v>1043</v>
      </c>
      <c r="R16" s="92">
        <v>1420</v>
      </c>
      <c r="S16" s="41">
        <v>1630</v>
      </c>
      <c r="T16" s="77" t="s">
        <v>195</v>
      </c>
      <c r="U16" s="40">
        <v>35</v>
      </c>
    </row>
    <row r="17" spans="1:21" ht="16.5" customHeight="1" x14ac:dyDescent="0.25">
      <c r="A17" s="90" t="s">
        <v>57</v>
      </c>
      <c r="B17" s="91" t="s">
        <v>58</v>
      </c>
      <c r="C17" s="91">
        <v>1144</v>
      </c>
      <c r="D17" s="92">
        <v>1401</v>
      </c>
      <c r="E17" s="41">
        <v>1440</v>
      </c>
      <c r="F17" s="77" t="s">
        <v>192</v>
      </c>
      <c r="G17" s="40">
        <v>35</v>
      </c>
      <c r="H17" s="90" t="s">
        <v>196</v>
      </c>
      <c r="I17" s="91" t="s">
        <v>58</v>
      </c>
      <c r="J17" s="91">
        <v>1043</v>
      </c>
      <c r="K17" s="92" t="s">
        <v>200</v>
      </c>
      <c r="L17" s="41">
        <v>1610</v>
      </c>
      <c r="M17" s="77" t="s">
        <v>195</v>
      </c>
      <c r="N17" s="40" t="s">
        <v>198</v>
      </c>
      <c r="O17" s="90" t="s">
        <v>196</v>
      </c>
      <c r="P17" s="91" t="s">
        <v>58</v>
      </c>
      <c r="Q17" s="91">
        <v>1043</v>
      </c>
      <c r="R17" s="92">
        <v>1421</v>
      </c>
      <c r="S17" s="41">
        <v>1605</v>
      </c>
      <c r="T17" s="77" t="s">
        <v>195</v>
      </c>
      <c r="U17" s="40" t="s">
        <v>199</v>
      </c>
    </row>
    <row r="18" spans="1:21" ht="16.5" customHeight="1" x14ac:dyDescent="0.25">
      <c r="A18" s="90" t="s">
        <v>57</v>
      </c>
      <c r="B18" s="91" t="s">
        <v>58</v>
      </c>
      <c r="C18" s="91">
        <v>1144</v>
      </c>
      <c r="D18" s="92">
        <v>1402</v>
      </c>
      <c r="E18" s="41">
        <v>1470</v>
      </c>
      <c r="F18" s="77" t="s">
        <v>192</v>
      </c>
      <c r="G18" s="40">
        <v>35</v>
      </c>
      <c r="H18" s="90" t="s">
        <v>196</v>
      </c>
      <c r="I18" s="91" t="s">
        <v>58</v>
      </c>
      <c r="J18" s="91">
        <v>1043</v>
      </c>
      <c r="K18" s="92">
        <v>1412</v>
      </c>
      <c r="L18" s="41">
        <v>1660</v>
      </c>
      <c r="M18" s="77" t="s">
        <v>195</v>
      </c>
      <c r="N18" s="40">
        <v>35</v>
      </c>
      <c r="O18" s="55"/>
      <c r="P18" s="38"/>
      <c r="Q18" s="38"/>
      <c r="R18" s="92"/>
      <c r="S18" s="41"/>
      <c r="T18" s="39"/>
      <c r="U18" s="40"/>
    </row>
    <row r="19" spans="1:21" ht="16.5" customHeight="1" x14ac:dyDescent="0.25">
      <c r="A19" s="90" t="s">
        <v>57</v>
      </c>
      <c r="B19" s="91" t="s">
        <v>58</v>
      </c>
      <c r="C19" s="91">
        <v>1144</v>
      </c>
      <c r="D19" s="92">
        <v>1403</v>
      </c>
      <c r="E19" s="41">
        <v>1470</v>
      </c>
      <c r="F19" s="77" t="s">
        <v>192</v>
      </c>
      <c r="G19" s="40">
        <v>35</v>
      </c>
      <c r="H19" s="90" t="s">
        <v>196</v>
      </c>
      <c r="I19" s="91" t="s">
        <v>58</v>
      </c>
      <c r="J19" s="91">
        <v>1043</v>
      </c>
      <c r="K19" s="92">
        <v>1413</v>
      </c>
      <c r="L19" s="41">
        <v>1650</v>
      </c>
      <c r="M19" s="77" t="s">
        <v>195</v>
      </c>
      <c r="N19" s="40">
        <v>35</v>
      </c>
      <c r="O19" s="90" t="s">
        <v>193</v>
      </c>
      <c r="P19" s="91" t="s">
        <v>78</v>
      </c>
      <c r="Q19" s="91">
        <v>1144</v>
      </c>
      <c r="R19" s="92">
        <v>1422</v>
      </c>
      <c r="S19" s="41">
        <v>1520</v>
      </c>
      <c r="T19" s="77" t="s">
        <v>192</v>
      </c>
      <c r="U19" s="40">
        <v>40</v>
      </c>
    </row>
    <row r="20" spans="1:21" ht="16.5" customHeight="1" x14ac:dyDescent="0.25">
      <c r="A20" s="90" t="s">
        <v>57</v>
      </c>
      <c r="B20" s="91" t="s">
        <v>58</v>
      </c>
      <c r="C20" s="91">
        <v>1144</v>
      </c>
      <c r="D20" s="92">
        <v>1404</v>
      </c>
      <c r="E20" s="41">
        <v>1515</v>
      </c>
      <c r="F20" s="77" t="s">
        <v>192</v>
      </c>
      <c r="G20" s="40">
        <v>35</v>
      </c>
      <c r="H20" s="90" t="s">
        <v>196</v>
      </c>
      <c r="I20" s="91" t="s">
        <v>58</v>
      </c>
      <c r="J20" s="91">
        <v>1043</v>
      </c>
      <c r="K20" s="92">
        <v>1414</v>
      </c>
      <c r="L20" s="41">
        <v>1540</v>
      </c>
      <c r="M20" s="77" t="s">
        <v>195</v>
      </c>
      <c r="N20" s="40" t="s">
        <v>197</v>
      </c>
      <c r="O20" s="90" t="s">
        <v>193</v>
      </c>
      <c r="P20" s="91" t="s">
        <v>78</v>
      </c>
      <c r="Q20" s="91">
        <v>1144</v>
      </c>
      <c r="R20" s="92">
        <v>1423</v>
      </c>
      <c r="S20" s="41">
        <v>1510</v>
      </c>
      <c r="T20" s="77" t="s">
        <v>192</v>
      </c>
      <c r="U20" s="40">
        <v>40</v>
      </c>
    </row>
    <row r="21" spans="1:21" ht="16.5" customHeight="1" x14ac:dyDescent="0.25">
      <c r="A21" s="90" t="s">
        <v>57</v>
      </c>
      <c r="B21" s="91" t="s">
        <v>58</v>
      </c>
      <c r="C21" s="91">
        <v>1144</v>
      </c>
      <c r="D21" s="92">
        <v>1405</v>
      </c>
      <c r="E21" s="41">
        <v>1455</v>
      </c>
      <c r="F21" s="77" t="s">
        <v>192</v>
      </c>
      <c r="G21" s="40">
        <v>35</v>
      </c>
      <c r="H21" s="90" t="s">
        <v>196</v>
      </c>
      <c r="I21" s="91" t="s">
        <v>58</v>
      </c>
      <c r="J21" s="91">
        <v>1043</v>
      </c>
      <c r="K21" s="92">
        <v>1415</v>
      </c>
      <c r="L21" s="41">
        <v>1710</v>
      </c>
      <c r="M21" s="77" t="s">
        <v>195</v>
      </c>
      <c r="N21" s="40">
        <v>35</v>
      </c>
      <c r="O21" s="90" t="s">
        <v>193</v>
      </c>
      <c r="P21" s="91" t="s">
        <v>78</v>
      </c>
      <c r="Q21" s="91">
        <v>1144</v>
      </c>
      <c r="R21" s="92">
        <v>1424</v>
      </c>
      <c r="S21" s="41">
        <v>1480</v>
      </c>
      <c r="T21" s="77" t="s">
        <v>192</v>
      </c>
      <c r="U21" s="40">
        <v>40</v>
      </c>
    </row>
    <row r="22" spans="1:21" ht="16.5" customHeight="1" x14ac:dyDescent="0.25">
      <c r="A22" s="90" t="s">
        <v>57</v>
      </c>
      <c r="B22" s="91" t="s">
        <v>58</v>
      </c>
      <c r="C22" s="91">
        <v>1144</v>
      </c>
      <c r="D22" s="92">
        <v>1406</v>
      </c>
      <c r="E22" s="41">
        <v>745</v>
      </c>
      <c r="F22" s="77" t="s">
        <v>194</v>
      </c>
      <c r="G22" s="40">
        <v>35</v>
      </c>
      <c r="H22" s="90" t="s">
        <v>196</v>
      </c>
      <c r="I22" s="91" t="s">
        <v>58</v>
      </c>
      <c r="J22" s="91">
        <v>1043</v>
      </c>
      <c r="K22" s="92">
        <v>1416</v>
      </c>
      <c r="L22" s="41">
        <v>1675</v>
      </c>
      <c r="M22" s="77" t="s">
        <v>195</v>
      </c>
      <c r="N22" s="40">
        <v>35</v>
      </c>
      <c r="O22" s="90" t="s">
        <v>193</v>
      </c>
      <c r="P22" s="91" t="s">
        <v>78</v>
      </c>
      <c r="Q22" s="91">
        <v>1144</v>
      </c>
      <c r="R22" s="92">
        <v>1425</v>
      </c>
      <c r="S22" s="41">
        <v>1470</v>
      </c>
      <c r="T22" s="77" t="s">
        <v>192</v>
      </c>
      <c r="U22" s="40">
        <v>40</v>
      </c>
    </row>
    <row r="23" spans="1:21" ht="16.5" customHeight="1" x14ac:dyDescent="0.25">
      <c r="A23" s="90" t="s">
        <v>57</v>
      </c>
      <c r="B23" s="91" t="s">
        <v>58</v>
      </c>
      <c r="C23" s="91">
        <v>1144</v>
      </c>
      <c r="D23" s="92">
        <v>1407</v>
      </c>
      <c r="E23" s="41">
        <v>730</v>
      </c>
      <c r="F23" s="77" t="s">
        <v>194</v>
      </c>
      <c r="G23" s="40" t="s">
        <v>197</v>
      </c>
      <c r="H23" s="90" t="s">
        <v>196</v>
      </c>
      <c r="I23" s="91" t="s">
        <v>58</v>
      </c>
      <c r="J23" s="91">
        <v>1043</v>
      </c>
      <c r="K23" s="92">
        <v>1417</v>
      </c>
      <c r="L23" s="41">
        <v>1670</v>
      </c>
      <c r="M23" s="77" t="s">
        <v>195</v>
      </c>
      <c r="N23" s="40">
        <v>35</v>
      </c>
      <c r="O23" s="90" t="s">
        <v>193</v>
      </c>
      <c r="P23" s="91" t="s">
        <v>78</v>
      </c>
      <c r="Q23" s="91">
        <v>1144</v>
      </c>
      <c r="R23" s="92">
        <v>1426</v>
      </c>
      <c r="S23" s="41">
        <v>1520</v>
      </c>
      <c r="T23" s="77" t="s">
        <v>192</v>
      </c>
      <c r="U23" s="40">
        <v>40</v>
      </c>
    </row>
    <row r="24" spans="1:21" ht="16.5" customHeight="1" x14ac:dyDescent="0.25">
      <c r="A24" s="55"/>
      <c r="B24" s="38"/>
      <c r="C24" s="38"/>
      <c r="D24" s="92"/>
      <c r="E24" s="41"/>
      <c r="F24" s="39"/>
      <c r="G24" s="40"/>
      <c r="H24" s="90" t="s">
        <v>196</v>
      </c>
      <c r="I24" s="91" t="s">
        <v>58</v>
      </c>
      <c r="J24" s="91">
        <v>1043</v>
      </c>
      <c r="K24" s="92">
        <v>1418</v>
      </c>
      <c r="L24" s="41">
        <v>1700</v>
      </c>
      <c r="M24" s="77" t="s">
        <v>195</v>
      </c>
      <c r="N24" s="40">
        <v>35</v>
      </c>
      <c r="O24" s="90" t="s">
        <v>193</v>
      </c>
      <c r="P24" s="91" t="s">
        <v>78</v>
      </c>
      <c r="Q24" s="91">
        <v>1144</v>
      </c>
      <c r="R24" s="92">
        <v>1427</v>
      </c>
      <c r="S24" s="41">
        <v>1560</v>
      </c>
      <c r="T24" s="77" t="s">
        <v>192</v>
      </c>
      <c r="U24" s="40">
        <v>40</v>
      </c>
    </row>
    <row r="25" spans="1:21" ht="16.5" customHeight="1" x14ac:dyDescent="0.25">
      <c r="A25" s="90" t="s">
        <v>196</v>
      </c>
      <c r="B25" s="91" t="s">
        <v>58</v>
      </c>
      <c r="C25" s="91">
        <v>1043</v>
      </c>
      <c r="D25" s="92">
        <v>1408</v>
      </c>
      <c r="E25" s="41">
        <v>1690</v>
      </c>
      <c r="F25" s="77" t="s">
        <v>195</v>
      </c>
      <c r="G25" s="40" t="s">
        <v>197</v>
      </c>
      <c r="H25" s="55"/>
      <c r="I25" s="38"/>
      <c r="J25" s="38"/>
      <c r="K25" s="92"/>
      <c r="L25" s="41"/>
      <c r="M25" s="39"/>
      <c r="N25" s="40"/>
      <c r="O25" s="55"/>
      <c r="P25" s="38"/>
      <c r="Q25" s="38"/>
      <c r="R25" s="92"/>
      <c r="S25" s="41"/>
      <c r="T25" s="39"/>
      <c r="U25" s="40"/>
    </row>
    <row r="26" spans="1:21" ht="16.5" customHeight="1" x14ac:dyDescent="0.25">
      <c r="A26" s="55"/>
      <c r="B26" s="38"/>
      <c r="C26" s="38"/>
      <c r="D26" s="92"/>
      <c r="E26" s="41"/>
      <c r="F26" s="39"/>
      <c r="G26" s="40"/>
      <c r="H26" s="55"/>
      <c r="I26" s="38"/>
      <c r="J26" s="38"/>
      <c r="K26" s="92"/>
      <c r="L26" s="41"/>
      <c r="M26" s="39"/>
      <c r="N26" s="40"/>
      <c r="O26" s="55"/>
      <c r="P26" s="38"/>
      <c r="Q26" s="38"/>
      <c r="R26" s="92"/>
      <c r="S26" s="41"/>
      <c r="T26" s="39"/>
      <c r="U26" s="40"/>
    </row>
    <row r="27" spans="1:21" ht="16.5" customHeight="1" x14ac:dyDescent="0.25">
      <c r="A27" s="55"/>
      <c r="B27" s="38"/>
      <c r="C27" s="38"/>
      <c r="D27" s="92"/>
      <c r="E27" s="41"/>
      <c r="F27" s="39"/>
      <c r="G27" s="40"/>
      <c r="H27" s="59"/>
      <c r="I27" s="38"/>
      <c r="J27" s="38"/>
      <c r="K27" s="92"/>
      <c r="L27" s="41"/>
      <c r="M27" s="39"/>
      <c r="N27" s="40"/>
      <c r="O27" s="55"/>
      <c r="P27" s="38"/>
      <c r="Q27" s="38"/>
      <c r="R27" s="92"/>
      <c r="S27" s="41"/>
      <c r="T27" s="39"/>
      <c r="U27" s="40"/>
    </row>
    <row r="28" spans="1:21" ht="16.5" customHeight="1" x14ac:dyDescent="0.25">
      <c r="A28" s="55"/>
      <c r="B28" s="38"/>
      <c r="C28" s="38"/>
      <c r="D28" s="92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92"/>
      <c r="S28" s="41"/>
      <c r="T28" s="39"/>
      <c r="U28" s="40"/>
    </row>
    <row r="29" spans="1:21" ht="16.5" customHeight="1" x14ac:dyDescent="0.25">
      <c r="A29" s="55"/>
      <c r="B29" s="38"/>
      <c r="C29" s="38"/>
      <c r="D29" s="92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92"/>
      <c r="S29" s="41"/>
      <c r="T29" s="39"/>
      <c r="U29" s="40"/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92"/>
      <c r="S30" s="41"/>
      <c r="T30" s="39"/>
      <c r="U30" s="40"/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92"/>
      <c r="S31" s="41"/>
      <c r="T31" s="39"/>
      <c r="U31" s="40"/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13350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16550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13945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SUM(T42+'[2]07'!$T$42)</f>
        <v>128625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43845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21187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68</v>
      </c>
      <c r="B63" s="49" t="s">
        <v>202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51</v>
      </c>
      <c r="C83" s="53" t="s">
        <v>48</v>
      </c>
      <c r="D83" s="53"/>
      <c r="E83" s="53"/>
      <c r="F83" s="53"/>
      <c r="G83" s="54"/>
      <c r="H83" s="76" t="s">
        <v>50</v>
      </c>
      <c r="I83" s="52">
        <v>11</v>
      </c>
      <c r="J83" s="53" t="s">
        <v>48</v>
      </c>
      <c r="K83" s="53"/>
      <c r="L83" s="53"/>
      <c r="M83" s="53"/>
      <c r="N83" s="54"/>
      <c r="O83" s="76" t="s">
        <v>50</v>
      </c>
      <c r="P83" s="52">
        <v>12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68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6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191</v>
      </c>
      <c r="G87" s="105"/>
      <c r="H87" s="66" t="s">
        <v>21</v>
      </c>
      <c r="I87" s="67"/>
      <c r="J87" s="67"/>
      <c r="K87" s="67"/>
      <c r="L87" s="67"/>
      <c r="M87" s="104"/>
      <c r="N87" s="105"/>
      <c r="O87" s="66" t="s">
        <v>21</v>
      </c>
      <c r="P87" s="67"/>
      <c r="Q87" s="67"/>
      <c r="R87" s="67"/>
      <c r="S87" s="67"/>
      <c r="T87" s="104" t="s">
        <v>190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188</v>
      </c>
      <c r="F88" s="104"/>
      <c r="G88" s="105"/>
      <c r="H88" s="66" t="s">
        <v>22</v>
      </c>
      <c r="I88" s="67"/>
      <c r="J88" s="67"/>
      <c r="K88" s="67"/>
      <c r="L88" s="104"/>
      <c r="M88" s="104"/>
      <c r="N88" s="105"/>
      <c r="O88" s="66" t="s">
        <v>22</v>
      </c>
      <c r="P88" s="67"/>
      <c r="Q88" s="67"/>
      <c r="R88" s="67"/>
      <c r="S88" s="104" t="s">
        <v>189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201</v>
      </c>
      <c r="E89" s="104"/>
      <c r="F89" s="104"/>
      <c r="G89" s="105"/>
      <c r="H89" s="66" t="s">
        <v>23</v>
      </c>
      <c r="I89" s="67"/>
      <c r="J89" s="67"/>
      <c r="K89" s="104" t="s">
        <v>188</v>
      </c>
      <c r="L89" s="104"/>
      <c r="M89" s="104"/>
      <c r="N89" s="105"/>
      <c r="O89" s="66" t="s">
        <v>23</v>
      </c>
      <c r="P89" s="67"/>
      <c r="Q89" s="67"/>
      <c r="R89" s="104" t="s">
        <v>188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74</v>
      </c>
      <c r="E92" s="32" t="s">
        <v>29</v>
      </c>
      <c r="F92" s="7"/>
      <c r="G92" s="34" t="s">
        <v>38</v>
      </c>
      <c r="H92" s="33">
        <f>B85+I85+P85</f>
        <v>840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8:U95"/>
  <sheetViews>
    <sheetView topLeftCell="A40" zoomScaleNormal="100" workbookViewId="0">
      <selection activeCell="P63" sqref="P63:P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42578125" style="1" customWidth="1"/>
    <col min="21" max="21" width="14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'07'!T8:U8+2</f>
        <v>21189</v>
      </c>
      <c r="U8" s="109"/>
    </row>
    <row r="10" spans="1:21" ht="15" x14ac:dyDescent="0.25">
      <c r="D10" s="1" t="s">
        <v>0</v>
      </c>
      <c r="E10" s="121" t="s">
        <v>159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193</v>
      </c>
      <c r="B15" s="91" t="s">
        <v>78</v>
      </c>
      <c r="C15" s="91">
        <v>1144</v>
      </c>
      <c r="D15" s="92">
        <v>1428</v>
      </c>
      <c r="E15" s="41">
        <v>1510</v>
      </c>
      <c r="F15" s="77" t="s">
        <v>192</v>
      </c>
      <c r="G15" s="40">
        <v>40</v>
      </c>
      <c r="H15" s="90" t="s">
        <v>214</v>
      </c>
      <c r="I15" s="91" t="s">
        <v>78</v>
      </c>
      <c r="J15" s="91">
        <v>1043</v>
      </c>
      <c r="K15" s="92">
        <v>1443</v>
      </c>
      <c r="L15" s="39">
        <v>1690</v>
      </c>
      <c r="M15" s="39" t="s">
        <v>82</v>
      </c>
      <c r="N15" s="40">
        <v>42</v>
      </c>
      <c r="O15" s="90" t="s">
        <v>214</v>
      </c>
      <c r="P15" s="91" t="s">
        <v>78</v>
      </c>
      <c r="Q15" s="38">
        <v>1043</v>
      </c>
      <c r="R15" s="92">
        <v>1452</v>
      </c>
      <c r="S15" s="39">
        <v>1640</v>
      </c>
      <c r="T15" s="39" t="s">
        <v>82</v>
      </c>
      <c r="U15" s="40">
        <v>42</v>
      </c>
    </row>
    <row r="16" spans="1:21" ht="16.5" customHeight="1" x14ac:dyDescent="0.25">
      <c r="A16" s="90" t="s">
        <v>193</v>
      </c>
      <c r="B16" s="91" t="s">
        <v>78</v>
      </c>
      <c r="C16" s="91">
        <v>1144</v>
      </c>
      <c r="D16" s="92">
        <v>1429</v>
      </c>
      <c r="E16" s="41">
        <v>1500</v>
      </c>
      <c r="F16" s="77" t="s">
        <v>192</v>
      </c>
      <c r="G16" s="40">
        <v>40</v>
      </c>
      <c r="H16" s="90" t="s">
        <v>214</v>
      </c>
      <c r="I16" s="91" t="s">
        <v>78</v>
      </c>
      <c r="J16" s="91">
        <v>1043</v>
      </c>
      <c r="K16" s="92">
        <v>1444</v>
      </c>
      <c r="L16" s="41">
        <v>1680</v>
      </c>
      <c r="M16" s="39" t="s">
        <v>82</v>
      </c>
      <c r="N16" s="40">
        <v>42</v>
      </c>
      <c r="O16" s="55"/>
      <c r="P16" s="38"/>
      <c r="Q16" s="38"/>
      <c r="R16" s="92"/>
      <c r="S16" s="41"/>
      <c r="T16" s="39"/>
      <c r="U16" s="40"/>
    </row>
    <row r="17" spans="1:21" ht="16.5" customHeight="1" x14ac:dyDescent="0.25">
      <c r="A17" s="90" t="s">
        <v>193</v>
      </c>
      <c r="B17" s="91" t="s">
        <v>78</v>
      </c>
      <c r="C17" s="91">
        <v>1144</v>
      </c>
      <c r="D17" s="92" t="s">
        <v>217</v>
      </c>
      <c r="E17" s="41">
        <v>1480</v>
      </c>
      <c r="F17" s="77" t="s">
        <v>192</v>
      </c>
      <c r="G17" s="40" t="s">
        <v>218</v>
      </c>
      <c r="H17" s="90" t="s">
        <v>214</v>
      </c>
      <c r="I17" s="91" t="s">
        <v>78</v>
      </c>
      <c r="J17" s="91">
        <v>1043</v>
      </c>
      <c r="K17" s="92">
        <v>1445</v>
      </c>
      <c r="L17" s="41">
        <v>1610</v>
      </c>
      <c r="M17" s="39" t="s">
        <v>82</v>
      </c>
      <c r="N17" s="40">
        <v>42</v>
      </c>
      <c r="O17" s="90" t="s">
        <v>193</v>
      </c>
      <c r="P17" s="91" t="s">
        <v>78</v>
      </c>
      <c r="Q17" s="91">
        <v>1144</v>
      </c>
      <c r="R17" s="92">
        <v>1453</v>
      </c>
      <c r="S17" s="41">
        <v>1510</v>
      </c>
      <c r="T17" s="77" t="s">
        <v>192</v>
      </c>
      <c r="U17" s="40">
        <v>42</v>
      </c>
    </row>
    <row r="18" spans="1:21" ht="16.5" customHeight="1" x14ac:dyDescent="0.25">
      <c r="A18" s="90" t="s">
        <v>193</v>
      </c>
      <c r="B18" s="91" t="s">
        <v>78</v>
      </c>
      <c r="C18" s="91">
        <v>1144</v>
      </c>
      <c r="D18" s="92">
        <v>1431</v>
      </c>
      <c r="E18" s="41">
        <v>1510</v>
      </c>
      <c r="F18" s="77" t="s">
        <v>192</v>
      </c>
      <c r="G18" s="40" t="s">
        <v>219</v>
      </c>
      <c r="H18" s="90" t="s">
        <v>214</v>
      </c>
      <c r="I18" s="91" t="s">
        <v>78</v>
      </c>
      <c r="J18" s="91">
        <v>1043</v>
      </c>
      <c r="K18" s="92">
        <v>1446</v>
      </c>
      <c r="L18" s="41">
        <v>1660</v>
      </c>
      <c r="M18" s="39" t="s">
        <v>82</v>
      </c>
      <c r="N18" s="40" t="s">
        <v>222</v>
      </c>
      <c r="O18" s="55"/>
      <c r="P18" s="38"/>
      <c r="Q18" s="38"/>
      <c r="R18" s="92"/>
      <c r="S18" s="41"/>
      <c r="T18" s="39"/>
      <c r="U18" s="40"/>
    </row>
    <row r="19" spans="1:21" ht="16.5" customHeight="1" x14ac:dyDescent="0.25">
      <c r="A19" s="90" t="s">
        <v>193</v>
      </c>
      <c r="B19" s="91" t="s">
        <v>78</v>
      </c>
      <c r="C19" s="91">
        <v>1144</v>
      </c>
      <c r="D19" s="92">
        <v>1432</v>
      </c>
      <c r="E19" s="41">
        <v>1520</v>
      </c>
      <c r="F19" s="77" t="s">
        <v>192</v>
      </c>
      <c r="G19" s="40" t="s">
        <v>219</v>
      </c>
      <c r="H19" s="90" t="s">
        <v>214</v>
      </c>
      <c r="I19" s="91" t="s">
        <v>78</v>
      </c>
      <c r="J19" s="91">
        <v>1043</v>
      </c>
      <c r="K19" s="92">
        <v>1447</v>
      </c>
      <c r="L19" s="41">
        <v>1675</v>
      </c>
      <c r="M19" s="39" t="s">
        <v>82</v>
      </c>
      <c r="N19" s="40">
        <v>42</v>
      </c>
      <c r="O19" s="90" t="s">
        <v>216</v>
      </c>
      <c r="P19" s="91" t="s">
        <v>78</v>
      </c>
      <c r="Q19" s="91">
        <v>1043</v>
      </c>
      <c r="R19" s="92">
        <v>1454</v>
      </c>
      <c r="S19" s="41">
        <v>1730</v>
      </c>
      <c r="T19" s="39" t="s">
        <v>215</v>
      </c>
      <c r="U19" s="40">
        <v>42</v>
      </c>
    </row>
    <row r="20" spans="1:21" ht="16.5" customHeight="1" x14ac:dyDescent="0.25">
      <c r="A20" s="90" t="s">
        <v>193</v>
      </c>
      <c r="B20" s="91" t="s">
        <v>78</v>
      </c>
      <c r="C20" s="91">
        <v>1144</v>
      </c>
      <c r="D20" s="92">
        <v>1433</v>
      </c>
      <c r="E20" s="41">
        <v>1500</v>
      </c>
      <c r="F20" s="77" t="s">
        <v>192</v>
      </c>
      <c r="G20" s="40" t="s">
        <v>219</v>
      </c>
      <c r="H20" s="90" t="s">
        <v>214</v>
      </c>
      <c r="I20" s="91" t="s">
        <v>78</v>
      </c>
      <c r="J20" s="91">
        <v>1043</v>
      </c>
      <c r="K20" s="92">
        <v>1448</v>
      </c>
      <c r="L20" s="41">
        <v>1670</v>
      </c>
      <c r="M20" s="39" t="s">
        <v>82</v>
      </c>
      <c r="N20" s="40" t="s">
        <v>222</v>
      </c>
      <c r="O20" s="55"/>
      <c r="P20" s="38"/>
      <c r="Q20" s="38"/>
      <c r="R20" s="92"/>
      <c r="S20" s="41"/>
      <c r="T20" s="39"/>
      <c r="U20" s="40"/>
    </row>
    <row r="21" spans="1:21" ht="16.5" customHeight="1" x14ac:dyDescent="0.25">
      <c r="A21" s="90" t="s">
        <v>193</v>
      </c>
      <c r="B21" s="91" t="s">
        <v>78</v>
      </c>
      <c r="C21" s="91">
        <v>1144</v>
      </c>
      <c r="D21" s="92">
        <v>1434</v>
      </c>
      <c r="E21" s="41">
        <v>1570</v>
      </c>
      <c r="F21" s="77" t="s">
        <v>192</v>
      </c>
      <c r="G21" s="101">
        <v>42</v>
      </c>
      <c r="H21" s="90" t="s">
        <v>214</v>
      </c>
      <c r="I21" s="91" t="s">
        <v>78</v>
      </c>
      <c r="J21" s="91">
        <v>1043</v>
      </c>
      <c r="K21" s="92">
        <v>1449</v>
      </c>
      <c r="L21" s="41">
        <v>1650</v>
      </c>
      <c r="M21" s="39" t="s">
        <v>82</v>
      </c>
      <c r="N21" s="40">
        <v>42</v>
      </c>
      <c r="O21" s="90" t="s">
        <v>104</v>
      </c>
      <c r="P21" s="91" t="s">
        <v>103</v>
      </c>
      <c r="Q21" s="38">
        <v>1115</v>
      </c>
      <c r="R21" s="92">
        <v>1455</v>
      </c>
      <c r="S21" s="41">
        <v>985</v>
      </c>
      <c r="T21" s="77">
        <v>90</v>
      </c>
      <c r="U21" s="40">
        <v>48</v>
      </c>
    </row>
    <row r="22" spans="1:21" ht="16.5" customHeight="1" x14ac:dyDescent="0.25">
      <c r="A22" s="90" t="s">
        <v>193</v>
      </c>
      <c r="B22" s="91" t="s">
        <v>78</v>
      </c>
      <c r="C22" s="91">
        <v>1144</v>
      </c>
      <c r="D22" s="92">
        <v>1435</v>
      </c>
      <c r="E22" s="41">
        <v>1560</v>
      </c>
      <c r="F22" s="77" t="s">
        <v>192</v>
      </c>
      <c r="G22" s="40" t="s">
        <v>220</v>
      </c>
      <c r="H22" s="90" t="s">
        <v>214</v>
      </c>
      <c r="I22" s="91" t="s">
        <v>78</v>
      </c>
      <c r="J22" s="91">
        <v>1043</v>
      </c>
      <c r="K22" s="92">
        <v>1450</v>
      </c>
      <c r="L22" s="41">
        <v>1630</v>
      </c>
      <c r="M22" s="39" t="s">
        <v>82</v>
      </c>
      <c r="N22" s="40">
        <v>42</v>
      </c>
      <c r="O22" s="90" t="s">
        <v>105</v>
      </c>
      <c r="P22" s="91" t="s">
        <v>103</v>
      </c>
      <c r="Q22" s="38">
        <v>1115</v>
      </c>
      <c r="R22" s="92">
        <v>1456</v>
      </c>
      <c r="S22" s="41">
        <v>755</v>
      </c>
      <c r="T22" s="77">
        <v>70</v>
      </c>
      <c r="U22" s="40">
        <v>48</v>
      </c>
    </row>
    <row r="23" spans="1:21" ht="16.5" customHeight="1" x14ac:dyDescent="0.25">
      <c r="A23" s="90" t="s">
        <v>193</v>
      </c>
      <c r="B23" s="91" t="s">
        <v>78</v>
      </c>
      <c r="C23" s="91">
        <v>1144</v>
      </c>
      <c r="D23" s="92">
        <v>1436</v>
      </c>
      <c r="E23" s="41">
        <v>1500</v>
      </c>
      <c r="F23" s="77" t="s">
        <v>192</v>
      </c>
      <c r="G23" s="40">
        <v>42</v>
      </c>
      <c r="H23" s="90" t="s">
        <v>214</v>
      </c>
      <c r="I23" s="91" t="s">
        <v>78</v>
      </c>
      <c r="J23" s="91">
        <v>1043</v>
      </c>
      <c r="K23" s="92">
        <v>1451</v>
      </c>
      <c r="L23" s="41">
        <v>1630</v>
      </c>
      <c r="M23" s="39" t="s">
        <v>82</v>
      </c>
      <c r="N23" s="40">
        <v>42</v>
      </c>
      <c r="O23" s="90" t="s">
        <v>104</v>
      </c>
      <c r="P23" s="91" t="s">
        <v>103</v>
      </c>
      <c r="Q23" s="38">
        <v>1115</v>
      </c>
      <c r="R23" s="92">
        <v>1457</v>
      </c>
      <c r="S23" s="41">
        <v>990</v>
      </c>
      <c r="T23" s="77">
        <v>90</v>
      </c>
      <c r="U23" s="40">
        <v>48</v>
      </c>
    </row>
    <row r="24" spans="1:21" ht="16.5" customHeight="1" x14ac:dyDescent="0.25">
      <c r="A24" s="95" t="s">
        <v>211</v>
      </c>
      <c r="B24" s="96" t="s">
        <v>58</v>
      </c>
      <c r="C24" s="96">
        <v>0</v>
      </c>
      <c r="D24" s="97">
        <v>1437</v>
      </c>
      <c r="E24" s="98">
        <v>1195</v>
      </c>
      <c r="F24" s="99" t="s">
        <v>210</v>
      </c>
      <c r="G24" s="101" t="s">
        <v>221</v>
      </c>
      <c r="H24" s="55"/>
      <c r="I24" s="38"/>
      <c r="J24" s="38"/>
      <c r="K24" s="92"/>
      <c r="L24" s="41"/>
      <c r="M24" s="39"/>
      <c r="N24" s="40"/>
      <c r="O24" s="90" t="s">
        <v>105</v>
      </c>
      <c r="P24" s="91" t="s">
        <v>103</v>
      </c>
      <c r="Q24" s="38">
        <v>1115</v>
      </c>
      <c r="R24" s="92">
        <v>1458</v>
      </c>
      <c r="S24" s="41">
        <v>750</v>
      </c>
      <c r="T24" s="77">
        <v>70</v>
      </c>
      <c r="U24" s="40">
        <v>48</v>
      </c>
    </row>
    <row r="25" spans="1:21" ht="16.5" customHeight="1" x14ac:dyDescent="0.25">
      <c r="A25" s="95" t="s">
        <v>212</v>
      </c>
      <c r="B25" s="96" t="s">
        <v>78</v>
      </c>
      <c r="C25" s="96">
        <v>0</v>
      </c>
      <c r="D25" s="97">
        <v>1438</v>
      </c>
      <c r="E25" s="98">
        <v>1630</v>
      </c>
      <c r="F25" s="99" t="s">
        <v>80</v>
      </c>
      <c r="G25" s="101" t="s">
        <v>221</v>
      </c>
      <c r="H25" s="55"/>
      <c r="I25" s="38"/>
      <c r="J25" s="38"/>
      <c r="K25" s="92"/>
      <c r="L25" s="41"/>
      <c r="M25" s="39"/>
      <c r="N25" s="40"/>
      <c r="O25" s="90" t="s">
        <v>104</v>
      </c>
      <c r="P25" s="91" t="s">
        <v>103</v>
      </c>
      <c r="Q25" s="38">
        <v>1115</v>
      </c>
      <c r="R25" s="92">
        <v>1459</v>
      </c>
      <c r="S25" s="41">
        <v>1010</v>
      </c>
      <c r="T25" s="77">
        <v>90</v>
      </c>
      <c r="U25" s="40">
        <v>48</v>
      </c>
    </row>
    <row r="26" spans="1:21" ht="16.5" customHeight="1" x14ac:dyDescent="0.25">
      <c r="A26" s="90" t="s">
        <v>193</v>
      </c>
      <c r="B26" s="91" t="s">
        <v>78</v>
      </c>
      <c r="C26" s="91">
        <v>1144</v>
      </c>
      <c r="D26" s="92">
        <v>1439</v>
      </c>
      <c r="E26" s="41">
        <v>780</v>
      </c>
      <c r="F26" s="77" t="s">
        <v>194</v>
      </c>
      <c r="G26" s="40">
        <v>42</v>
      </c>
      <c r="H26" s="55"/>
      <c r="I26" s="38"/>
      <c r="J26" s="38"/>
      <c r="K26" s="92"/>
      <c r="L26" s="41"/>
      <c r="M26" s="39"/>
      <c r="N26" s="40"/>
      <c r="O26" s="90" t="s">
        <v>105</v>
      </c>
      <c r="P26" s="91" t="s">
        <v>103</v>
      </c>
      <c r="Q26" s="38">
        <v>1115</v>
      </c>
      <c r="R26" s="92">
        <v>1460</v>
      </c>
      <c r="S26" s="41">
        <v>780</v>
      </c>
      <c r="T26" s="77">
        <v>70</v>
      </c>
      <c r="U26" s="40">
        <v>48</v>
      </c>
    </row>
    <row r="27" spans="1:21" ht="16.5" customHeight="1" x14ac:dyDescent="0.25">
      <c r="A27" s="90" t="s">
        <v>193</v>
      </c>
      <c r="B27" s="91" t="s">
        <v>78</v>
      </c>
      <c r="C27" s="91">
        <v>1144</v>
      </c>
      <c r="D27" s="92">
        <v>1440</v>
      </c>
      <c r="E27" s="41">
        <v>760</v>
      </c>
      <c r="F27" s="77" t="s">
        <v>194</v>
      </c>
      <c r="G27" s="40">
        <v>42</v>
      </c>
      <c r="H27" s="59"/>
      <c r="I27" s="38"/>
      <c r="J27" s="38"/>
      <c r="K27" s="92"/>
      <c r="L27" s="41"/>
      <c r="M27" s="39"/>
      <c r="N27" s="40"/>
      <c r="O27" s="90" t="s">
        <v>104</v>
      </c>
      <c r="P27" s="91" t="s">
        <v>103</v>
      </c>
      <c r="Q27" s="38">
        <v>1115</v>
      </c>
      <c r="R27" s="92">
        <v>1461</v>
      </c>
      <c r="S27" s="41">
        <v>995</v>
      </c>
      <c r="T27" s="77">
        <v>90</v>
      </c>
      <c r="U27" s="40">
        <v>48</v>
      </c>
    </row>
    <row r="28" spans="1:21" ht="16.5" customHeight="1" x14ac:dyDescent="0.25">
      <c r="A28" s="55"/>
      <c r="B28" s="38"/>
      <c r="C28" s="38"/>
      <c r="D28" s="92"/>
      <c r="E28" s="41"/>
      <c r="F28" s="39"/>
      <c r="G28" s="40"/>
      <c r="H28" s="55"/>
      <c r="I28" s="38"/>
      <c r="J28" s="38"/>
      <c r="K28" s="92"/>
      <c r="L28" s="41"/>
      <c r="M28" s="39"/>
      <c r="N28" s="40"/>
      <c r="O28" s="90" t="s">
        <v>105</v>
      </c>
      <c r="P28" s="91" t="s">
        <v>103</v>
      </c>
      <c r="Q28" s="38">
        <v>1115</v>
      </c>
      <c r="R28" s="92">
        <v>1462</v>
      </c>
      <c r="S28" s="41">
        <v>775</v>
      </c>
      <c r="T28" s="77">
        <v>70</v>
      </c>
      <c r="U28" s="40">
        <v>48</v>
      </c>
    </row>
    <row r="29" spans="1:21" ht="16.5" customHeight="1" x14ac:dyDescent="0.25">
      <c r="A29" s="90" t="s">
        <v>214</v>
      </c>
      <c r="B29" s="91" t="s">
        <v>78</v>
      </c>
      <c r="C29" s="91">
        <v>1043</v>
      </c>
      <c r="D29" s="92">
        <v>1441</v>
      </c>
      <c r="E29" s="41">
        <v>1535</v>
      </c>
      <c r="F29" s="39" t="s">
        <v>213</v>
      </c>
      <c r="G29" s="40">
        <v>42</v>
      </c>
      <c r="H29" s="55"/>
      <c r="I29" s="38"/>
      <c r="J29" s="38"/>
      <c r="K29" s="92"/>
      <c r="L29" s="41"/>
      <c r="M29" s="39"/>
      <c r="N29" s="40"/>
      <c r="O29" s="90" t="s">
        <v>104</v>
      </c>
      <c r="P29" s="91" t="s">
        <v>103</v>
      </c>
      <c r="Q29" s="38">
        <v>1115</v>
      </c>
      <c r="R29" s="92">
        <v>1463</v>
      </c>
      <c r="S29" s="41">
        <v>980</v>
      </c>
      <c r="T29" s="77">
        <v>90</v>
      </c>
      <c r="U29" s="40">
        <v>48</v>
      </c>
    </row>
    <row r="30" spans="1:21" ht="16.5" customHeight="1" x14ac:dyDescent="0.25">
      <c r="A30" s="90" t="s">
        <v>214</v>
      </c>
      <c r="B30" s="91" t="s">
        <v>78</v>
      </c>
      <c r="C30" s="91">
        <v>1043</v>
      </c>
      <c r="D30" s="92">
        <v>1442</v>
      </c>
      <c r="E30" s="41">
        <v>1450</v>
      </c>
      <c r="F30" s="39" t="s">
        <v>213</v>
      </c>
      <c r="G30" s="40">
        <v>42</v>
      </c>
      <c r="H30" s="55"/>
      <c r="I30" s="38"/>
      <c r="J30" s="38"/>
      <c r="K30" s="92"/>
      <c r="L30" s="41"/>
      <c r="M30" s="39"/>
      <c r="N30" s="40"/>
      <c r="O30" s="90" t="s">
        <v>105</v>
      </c>
      <c r="P30" s="91" t="s">
        <v>103</v>
      </c>
      <c r="Q30" s="38">
        <v>1115</v>
      </c>
      <c r="R30" s="92">
        <v>1464</v>
      </c>
      <c r="S30" s="41">
        <v>750</v>
      </c>
      <c r="T30" s="77">
        <v>70</v>
      </c>
      <c r="U30" s="40">
        <v>48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90" t="s">
        <v>104</v>
      </c>
      <c r="P31" s="91" t="s">
        <v>103</v>
      </c>
      <c r="Q31" s="38">
        <v>1115</v>
      </c>
      <c r="R31" s="92">
        <v>1465</v>
      </c>
      <c r="S31" s="41">
        <v>950</v>
      </c>
      <c r="T31" s="77">
        <v>90</v>
      </c>
      <c r="U31" s="40">
        <v>48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90" t="s">
        <v>105</v>
      </c>
      <c r="P32" s="91" t="s">
        <v>103</v>
      </c>
      <c r="Q32" s="38">
        <v>1115</v>
      </c>
      <c r="R32" s="92">
        <v>1466</v>
      </c>
      <c r="S32" s="41">
        <v>730</v>
      </c>
      <c r="T32" s="77">
        <v>70</v>
      </c>
      <c r="U32" s="40">
        <v>48</v>
      </c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90" t="s">
        <v>104</v>
      </c>
      <c r="P33" s="91" t="s">
        <v>103</v>
      </c>
      <c r="Q33" s="38">
        <v>1115</v>
      </c>
      <c r="R33" s="92">
        <v>1467</v>
      </c>
      <c r="S33" s="41">
        <v>985</v>
      </c>
      <c r="T33" s="77">
        <v>90</v>
      </c>
      <c r="U33" s="40">
        <v>48</v>
      </c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90" t="s">
        <v>105</v>
      </c>
      <c r="P34" s="91" t="s">
        <v>103</v>
      </c>
      <c r="Q34" s="38">
        <v>1115</v>
      </c>
      <c r="R34" s="92">
        <v>1468</v>
      </c>
      <c r="S34" s="41">
        <v>755</v>
      </c>
      <c r="T34" s="77">
        <v>70</v>
      </c>
      <c r="U34" s="40">
        <v>48</v>
      </c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21000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14895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17070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SUM(T42+'[2]08'!$T$42)</f>
        <v>148560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52965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21189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6</v>
      </c>
      <c r="I63" s="49" t="s">
        <v>203</v>
      </c>
      <c r="J63" s="50"/>
      <c r="K63" s="50"/>
      <c r="L63" s="50"/>
      <c r="M63" s="50"/>
      <c r="N63" s="51"/>
      <c r="O63" s="48">
        <v>5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>
        <v>6</v>
      </c>
      <c r="I64" s="52" t="s">
        <v>204</v>
      </c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43</v>
      </c>
      <c r="J83" s="53" t="s">
        <v>48</v>
      </c>
      <c r="K83" s="53"/>
      <c r="L83" s="53"/>
      <c r="M83" s="53"/>
      <c r="N83" s="54"/>
      <c r="O83" s="76" t="s">
        <v>50</v>
      </c>
      <c r="P83" s="52">
        <v>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12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205</v>
      </c>
      <c r="G87" s="105"/>
      <c r="H87" s="66" t="s">
        <v>21</v>
      </c>
      <c r="I87" s="67"/>
      <c r="J87" s="67"/>
      <c r="K87" s="67"/>
      <c r="L87" s="67"/>
      <c r="M87" s="104" t="s">
        <v>61</v>
      </c>
      <c r="N87" s="105"/>
      <c r="O87" s="66" t="s">
        <v>21</v>
      </c>
      <c r="P87" s="67"/>
      <c r="Q87" s="67"/>
      <c r="R87" s="67"/>
      <c r="S87" s="67"/>
      <c r="T87" s="104" t="s">
        <v>209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61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208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206</v>
      </c>
      <c r="E89" s="104"/>
      <c r="F89" s="104"/>
      <c r="G89" s="105"/>
      <c r="H89" s="66" t="s">
        <v>23</v>
      </c>
      <c r="I89" s="67"/>
      <c r="J89" s="67"/>
      <c r="K89" s="104" t="s">
        <v>207</v>
      </c>
      <c r="L89" s="104"/>
      <c r="M89" s="104"/>
      <c r="N89" s="105"/>
      <c r="O89" s="66" t="s">
        <v>23</v>
      </c>
      <c r="P89" s="67"/>
      <c r="Q89" s="67"/>
      <c r="R89" s="104" t="s">
        <v>207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17</v>
      </c>
      <c r="E92" s="32" t="s">
        <v>29</v>
      </c>
      <c r="F92" s="7"/>
      <c r="G92" s="34" t="s">
        <v>38</v>
      </c>
      <c r="H92" s="33">
        <f>B85+I85+P85</f>
        <v>760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8" fitToHeight="2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:U95"/>
  <sheetViews>
    <sheetView topLeftCell="A62" zoomScale="90" zoomScaleNormal="90" workbookViewId="0">
      <selection activeCell="X90" sqref="X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42578125" style="1" customWidth="1"/>
    <col min="21" max="21" width="10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09">
        <f>'08'!T8:U8+2</f>
        <v>21191</v>
      </c>
      <c r="U8" s="109"/>
    </row>
    <row r="10" spans="1:21" ht="15" x14ac:dyDescent="0.25">
      <c r="D10" s="1" t="s">
        <v>0</v>
      </c>
      <c r="E10" s="121" t="s">
        <v>158</v>
      </c>
      <c r="F10" s="110"/>
      <c r="G10" s="110"/>
      <c r="I10" s="7"/>
      <c r="J10" s="7"/>
      <c r="S10" s="2" t="s">
        <v>11</v>
      </c>
      <c r="T10" s="110">
        <v>1</v>
      </c>
      <c r="U10" s="110"/>
    </row>
    <row r="11" spans="1:21" ht="13.5" thickBot="1" x14ac:dyDescent="0.25"/>
    <row r="12" spans="1:21" ht="13.5" thickBot="1" x14ac:dyDescent="0.25">
      <c r="A12" s="111" t="s">
        <v>8</v>
      </c>
      <c r="B12" s="122"/>
      <c r="C12" s="122"/>
      <c r="D12" s="122"/>
      <c r="E12" s="122"/>
      <c r="F12" s="122"/>
      <c r="G12" s="123"/>
      <c r="H12" s="111" t="s">
        <v>35</v>
      </c>
      <c r="I12" s="112"/>
      <c r="J12" s="112"/>
      <c r="K12" s="112"/>
      <c r="L12" s="112" t="s">
        <v>9</v>
      </c>
      <c r="M12" s="112"/>
      <c r="N12" s="113"/>
      <c r="O12" s="111" t="s">
        <v>36</v>
      </c>
      <c r="P12" s="112"/>
      <c r="Q12" s="112"/>
      <c r="R12" s="112"/>
      <c r="S12" s="112" t="s">
        <v>10</v>
      </c>
      <c r="T12" s="112"/>
      <c r="U12" s="113"/>
    </row>
    <row r="13" spans="1:21" ht="12.75" customHeight="1" x14ac:dyDescent="0.2">
      <c r="A13" s="114" t="s">
        <v>45</v>
      </c>
      <c r="B13" s="23" t="s">
        <v>2</v>
      </c>
      <c r="C13" s="116" t="s">
        <v>46</v>
      </c>
      <c r="D13" s="23" t="s">
        <v>4</v>
      </c>
      <c r="E13" s="23" t="s">
        <v>6</v>
      </c>
      <c r="F13" s="23" t="s">
        <v>7</v>
      </c>
      <c r="G13" s="118" t="s">
        <v>47</v>
      </c>
      <c r="H13" s="114" t="s">
        <v>45</v>
      </c>
      <c r="I13" s="23" t="s">
        <v>2</v>
      </c>
      <c r="J13" s="116" t="s">
        <v>46</v>
      </c>
      <c r="K13" s="23" t="s">
        <v>4</v>
      </c>
      <c r="L13" s="23" t="s">
        <v>6</v>
      </c>
      <c r="M13" s="23" t="s">
        <v>7</v>
      </c>
      <c r="N13" s="118" t="s">
        <v>47</v>
      </c>
      <c r="O13" s="114" t="s">
        <v>45</v>
      </c>
      <c r="P13" s="23" t="s">
        <v>2</v>
      </c>
      <c r="Q13" s="116" t="s">
        <v>46</v>
      </c>
      <c r="R13" s="23" t="s">
        <v>4</v>
      </c>
      <c r="S13" s="23" t="s">
        <v>6</v>
      </c>
      <c r="T13" s="23" t="s">
        <v>7</v>
      </c>
      <c r="U13" s="118" t="s">
        <v>47</v>
      </c>
    </row>
    <row r="14" spans="1:21" x14ac:dyDescent="0.2">
      <c r="A14" s="115"/>
      <c r="B14" s="15" t="s">
        <v>3</v>
      </c>
      <c r="C14" s="117"/>
      <c r="D14" s="15" t="s">
        <v>5</v>
      </c>
      <c r="E14" s="15" t="s">
        <v>5</v>
      </c>
      <c r="F14" s="15" t="s">
        <v>5</v>
      </c>
      <c r="G14" s="119"/>
      <c r="H14" s="115"/>
      <c r="I14" s="15" t="s">
        <v>3</v>
      </c>
      <c r="J14" s="117"/>
      <c r="K14" s="15" t="s">
        <v>5</v>
      </c>
      <c r="L14" s="15" t="s">
        <v>5</v>
      </c>
      <c r="M14" s="15" t="s">
        <v>5</v>
      </c>
      <c r="N14" s="119"/>
      <c r="O14" s="115"/>
      <c r="P14" s="15" t="s">
        <v>3</v>
      </c>
      <c r="Q14" s="117"/>
      <c r="R14" s="15" t="s">
        <v>5</v>
      </c>
      <c r="S14" s="15" t="s">
        <v>5</v>
      </c>
      <c r="T14" s="15" t="s">
        <v>5</v>
      </c>
      <c r="U14" s="119"/>
    </row>
    <row r="15" spans="1:21" ht="16.5" customHeight="1" x14ac:dyDescent="0.25">
      <c r="A15" s="90" t="s">
        <v>104</v>
      </c>
      <c r="B15" s="91" t="s">
        <v>103</v>
      </c>
      <c r="C15" s="38">
        <v>1115</v>
      </c>
      <c r="D15" s="92">
        <v>1469</v>
      </c>
      <c r="E15" s="41">
        <v>1005</v>
      </c>
      <c r="F15" s="77">
        <v>90</v>
      </c>
      <c r="G15" s="40">
        <v>48</v>
      </c>
      <c r="H15" s="90" t="s">
        <v>108</v>
      </c>
      <c r="I15" s="91" t="s">
        <v>107</v>
      </c>
      <c r="J15" s="38">
        <v>1054</v>
      </c>
      <c r="K15" s="92">
        <v>1488</v>
      </c>
      <c r="L15" s="39">
        <v>945</v>
      </c>
      <c r="M15" s="77">
        <v>80</v>
      </c>
      <c r="N15" s="40">
        <v>64</v>
      </c>
      <c r="O15" s="90" t="s">
        <v>108</v>
      </c>
      <c r="P15" s="91" t="s">
        <v>107</v>
      </c>
      <c r="Q15" s="38">
        <v>1054</v>
      </c>
      <c r="R15" s="92">
        <v>1505</v>
      </c>
      <c r="S15" s="39">
        <v>885</v>
      </c>
      <c r="T15" s="77">
        <v>80</v>
      </c>
      <c r="U15" s="40">
        <v>64</v>
      </c>
    </row>
    <row r="16" spans="1:21" ht="16.5" customHeight="1" x14ac:dyDescent="0.25">
      <c r="A16" s="90" t="s">
        <v>105</v>
      </c>
      <c r="B16" s="91" t="s">
        <v>103</v>
      </c>
      <c r="C16" s="38">
        <v>1115</v>
      </c>
      <c r="D16" s="92">
        <v>1470</v>
      </c>
      <c r="E16" s="41">
        <v>775</v>
      </c>
      <c r="F16" s="77">
        <v>70</v>
      </c>
      <c r="G16" s="40">
        <v>48</v>
      </c>
      <c r="H16" s="90" t="s">
        <v>108</v>
      </c>
      <c r="I16" s="91" t="s">
        <v>107</v>
      </c>
      <c r="J16" s="38">
        <v>1054</v>
      </c>
      <c r="K16" s="92">
        <v>1489</v>
      </c>
      <c r="L16" s="41">
        <v>920</v>
      </c>
      <c r="M16" s="77">
        <v>80</v>
      </c>
      <c r="N16" s="40">
        <v>64</v>
      </c>
      <c r="O16" s="90" t="s">
        <v>108</v>
      </c>
      <c r="P16" s="91" t="s">
        <v>107</v>
      </c>
      <c r="Q16" s="38">
        <v>1054</v>
      </c>
      <c r="R16" s="92">
        <v>1506</v>
      </c>
      <c r="S16" s="41">
        <v>870</v>
      </c>
      <c r="T16" s="77">
        <v>80</v>
      </c>
      <c r="U16" s="40">
        <v>64</v>
      </c>
    </row>
    <row r="17" spans="1:21" ht="16.5" customHeight="1" x14ac:dyDescent="0.25">
      <c r="A17" s="55"/>
      <c r="B17" s="38"/>
      <c r="C17" s="38"/>
      <c r="D17" s="92"/>
      <c r="E17" s="41"/>
      <c r="F17" s="63"/>
      <c r="G17" s="57"/>
      <c r="H17" s="90" t="s">
        <v>108</v>
      </c>
      <c r="I17" s="91" t="s">
        <v>107</v>
      </c>
      <c r="J17" s="38">
        <v>1054</v>
      </c>
      <c r="K17" s="92">
        <v>1490</v>
      </c>
      <c r="L17" s="41">
        <v>925</v>
      </c>
      <c r="M17" s="77">
        <v>80</v>
      </c>
      <c r="N17" s="40">
        <v>64</v>
      </c>
      <c r="O17" s="95" t="s">
        <v>135</v>
      </c>
      <c r="P17" s="96" t="s">
        <v>107</v>
      </c>
      <c r="Q17" s="103">
        <v>1054</v>
      </c>
      <c r="R17" s="97">
        <v>1507</v>
      </c>
      <c r="S17" s="98">
        <v>1800</v>
      </c>
      <c r="T17" s="99" t="s">
        <v>133</v>
      </c>
      <c r="U17" s="40">
        <v>64</v>
      </c>
    </row>
    <row r="18" spans="1:21" ht="16.5" customHeight="1" x14ac:dyDescent="0.25">
      <c r="A18" s="90" t="s">
        <v>227</v>
      </c>
      <c r="B18" s="91" t="s">
        <v>107</v>
      </c>
      <c r="C18" s="38">
        <v>1115</v>
      </c>
      <c r="D18" s="92" t="s">
        <v>229</v>
      </c>
      <c r="E18" s="41">
        <v>1010</v>
      </c>
      <c r="F18" s="77">
        <v>90</v>
      </c>
      <c r="G18" s="40">
        <v>60</v>
      </c>
      <c r="H18" s="90" t="s">
        <v>108</v>
      </c>
      <c r="I18" s="91" t="s">
        <v>107</v>
      </c>
      <c r="J18" s="38">
        <v>1054</v>
      </c>
      <c r="K18" s="92">
        <v>1491</v>
      </c>
      <c r="L18" s="41">
        <v>905</v>
      </c>
      <c r="M18" s="77">
        <v>80</v>
      </c>
      <c r="N18" s="40">
        <v>64</v>
      </c>
      <c r="O18" s="90" t="s">
        <v>108</v>
      </c>
      <c r="P18" s="91" t="s">
        <v>107</v>
      </c>
      <c r="Q18" s="38">
        <v>1054</v>
      </c>
      <c r="R18" s="92">
        <v>1508</v>
      </c>
      <c r="S18" s="41">
        <v>860</v>
      </c>
      <c r="T18" s="77">
        <v>80</v>
      </c>
      <c r="U18" s="40">
        <v>64</v>
      </c>
    </row>
    <row r="19" spans="1:21" ht="16.5" customHeight="1" x14ac:dyDescent="0.25">
      <c r="A19" s="90" t="s">
        <v>228</v>
      </c>
      <c r="B19" s="91" t="s">
        <v>107</v>
      </c>
      <c r="C19" s="38">
        <v>1115</v>
      </c>
      <c r="D19" s="92" t="s">
        <v>230</v>
      </c>
      <c r="E19" s="41">
        <v>780</v>
      </c>
      <c r="F19" s="77">
        <v>70</v>
      </c>
      <c r="G19" s="40">
        <v>60</v>
      </c>
      <c r="H19" s="95" t="s">
        <v>135</v>
      </c>
      <c r="I19" s="96" t="s">
        <v>107</v>
      </c>
      <c r="J19" s="103">
        <v>1054</v>
      </c>
      <c r="K19" s="97">
        <v>1492</v>
      </c>
      <c r="L19" s="98">
        <v>1800</v>
      </c>
      <c r="M19" s="99" t="s">
        <v>133</v>
      </c>
      <c r="N19" s="101">
        <v>64</v>
      </c>
      <c r="O19" s="90" t="s">
        <v>108</v>
      </c>
      <c r="P19" s="91" t="s">
        <v>107</v>
      </c>
      <c r="Q19" s="38">
        <v>1054</v>
      </c>
      <c r="R19" s="92">
        <v>1509</v>
      </c>
      <c r="S19" s="41">
        <v>865</v>
      </c>
      <c r="T19" s="77">
        <v>80</v>
      </c>
      <c r="U19" s="40">
        <v>64</v>
      </c>
    </row>
    <row r="20" spans="1:21" ht="16.5" customHeight="1" x14ac:dyDescent="0.25">
      <c r="A20" s="90" t="s">
        <v>227</v>
      </c>
      <c r="B20" s="91" t="s">
        <v>107</v>
      </c>
      <c r="C20" s="38">
        <v>1115</v>
      </c>
      <c r="D20" s="92">
        <v>1473</v>
      </c>
      <c r="E20" s="41">
        <v>1010</v>
      </c>
      <c r="F20" s="77">
        <v>90</v>
      </c>
      <c r="G20" s="40">
        <v>60</v>
      </c>
      <c r="H20" s="90" t="s">
        <v>108</v>
      </c>
      <c r="I20" s="91" t="s">
        <v>107</v>
      </c>
      <c r="J20" s="38">
        <v>1054</v>
      </c>
      <c r="K20" s="92" t="s">
        <v>231</v>
      </c>
      <c r="L20" s="41">
        <v>925</v>
      </c>
      <c r="M20" s="77">
        <v>80</v>
      </c>
      <c r="N20" s="40">
        <v>64</v>
      </c>
      <c r="O20" s="95" t="s">
        <v>135</v>
      </c>
      <c r="P20" s="96" t="s">
        <v>107</v>
      </c>
      <c r="Q20" s="103">
        <v>1054</v>
      </c>
      <c r="R20" s="97">
        <v>1510</v>
      </c>
      <c r="S20" s="98">
        <v>1800</v>
      </c>
      <c r="T20" s="99" t="s">
        <v>133</v>
      </c>
      <c r="U20" s="40">
        <v>64</v>
      </c>
    </row>
    <row r="21" spans="1:21" ht="16.5" customHeight="1" x14ac:dyDescent="0.25">
      <c r="A21" s="90" t="s">
        <v>228</v>
      </c>
      <c r="B21" s="91" t="s">
        <v>107</v>
      </c>
      <c r="C21" s="38">
        <v>1115</v>
      </c>
      <c r="D21" s="92">
        <v>1474</v>
      </c>
      <c r="E21" s="41">
        <v>775</v>
      </c>
      <c r="F21" s="77">
        <v>70</v>
      </c>
      <c r="G21" s="40">
        <v>60</v>
      </c>
      <c r="H21" s="90" t="s">
        <v>108</v>
      </c>
      <c r="I21" s="91" t="s">
        <v>107</v>
      </c>
      <c r="J21" s="38">
        <v>1054</v>
      </c>
      <c r="K21" s="92" t="s">
        <v>232</v>
      </c>
      <c r="L21" s="41">
        <v>920</v>
      </c>
      <c r="M21" s="77">
        <v>80</v>
      </c>
      <c r="N21" s="40">
        <v>64</v>
      </c>
      <c r="O21" s="90" t="s">
        <v>108</v>
      </c>
      <c r="P21" s="91" t="s">
        <v>107</v>
      </c>
      <c r="Q21" s="38">
        <v>1054</v>
      </c>
      <c r="R21" s="92">
        <v>1511</v>
      </c>
      <c r="S21" s="41">
        <v>845</v>
      </c>
      <c r="T21" s="77">
        <v>80</v>
      </c>
      <c r="U21" s="40">
        <v>64</v>
      </c>
    </row>
    <row r="22" spans="1:21" ht="16.5" customHeight="1" x14ac:dyDescent="0.25">
      <c r="A22" s="90" t="s">
        <v>227</v>
      </c>
      <c r="B22" s="91" t="s">
        <v>107</v>
      </c>
      <c r="C22" s="38">
        <v>1115</v>
      </c>
      <c r="D22" s="92">
        <v>1475</v>
      </c>
      <c r="E22" s="41">
        <v>995</v>
      </c>
      <c r="F22" s="77">
        <v>90</v>
      </c>
      <c r="G22" s="40" t="s">
        <v>237</v>
      </c>
      <c r="H22" s="90" t="s">
        <v>108</v>
      </c>
      <c r="I22" s="91" t="s">
        <v>107</v>
      </c>
      <c r="J22" s="38">
        <v>1054</v>
      </c>
      <c r="K22" s="92">
        <v>1495</v>
      </c>
      <c r="L22" s="41">
        <v>860</v>
      </c>
      <c r="M22" s="77">
        <v>80</v>
      </c>
      <c r="N22" s="40">
        <v>64</v>
      </c>
      <c r="O22" s="90" t="s">
        <v>108</v>
      </c>
      <c r="P22" s="91" t="s">
        <v>107</v>
      </c>
      <c r="Q22" s="38">
        <v>1054</v>
      </c>
      <c r="R22" s="92">
        <v>1512</v>
      </c>
      <c r="S22" s="41">
        <v>855</v>
      </c>
      <c r="T22" s="77">
        <v>80</v>
      </c>
      <c r="U22" s="40">
        <v>64</v>
      </c>
    </row>
    <row r="23" spans="1:21" ht="16.5" customHeight="1" x14ac:dyDescent="0.25">
      <c r="A23" s="90" t="s">
        <v>228</v>
      </c>
      <c r="B23" s="91" t="s">
        <v>107</v>
      </c>
      <c r="C23" s="38">
        <v>1115</v>
      </c>
      <c r="D23" s="92">
        <v>1476</v>
      </c>
      <c r="E23" s="41">
        <v>760</v>
      </c>
      <c r="F23" s="77">
        <v>70</v>
      </c>
      <c r="G23" s="40" t="s">
        <v>237</v>
      </c>
      <c r="H23" s="90" t="s">
        <v>108</v>
      </c>
      <c r="I23" s="91" t="s">
        <v>107</v>
      </c>
      <c r="J23" s="38">
        <v>1054</v>
      </c>
      <c r="K23" s="92">
        <v>1496</v>
      </c>
      <c r="L23" s="41">
        <v>875</v>
      </c>
      <c r="M23" s="77">
        <v>80</v>
      </c>
      <c r="N23" s="40">
        <v>64</v>
      </c>
      <c r="O23" s="95" t="s">
        <v>135</v>
      </c>
      <c r="P23" s="96" t="s">
        <v>107</v>
      </c>
      <c r="Q23" s="103">
        <v>1054</v>
      </c>
      <c r="R23" s="97">
        <v>1513</v>
      </c>
      <c r="S23" s="98">
        <v>1750</v>
      </c>
      <c r="T23" s="99" t="s">
        <v>133</v>
      </c>
      <c r="U23" s="40">
        <v>64</v>
      </c>
    </row>
    <row r="24" spans="1:21" ht="16.5" customHeight="1" x14ac:dyDescent="0.25">
      <c r="A24" s="90" t="s">
        <v>227</v>
      </c>
      <c r="B24" s="91" t="s">
        <v>107</v>
      </c>
      <c r="C24" s="38">
        <v>1115</v>
      </c>
      <c r="D24" s="92">
        <v>1477</v>
      </c>
      <c r="E24" s="41">
        <v>1025</v>
      </c>
      <c r="F24" s="77">
        <v>90</v>
      </c>
      <c r="G24" s="40" t="s">
        <v>237</v>
      </c>
      <c r="H24" s="90" t="s">
        <v>108</v>
      </c>
      <c r="I24" s="91" t="s">
        <v>107</v>
      </c>
      <c r="J24" s="38">
        <v>1054</v>
      </c>
      <c r="K24" s="92" t="s">
        <v>233</v>
      </c>
      <c r="L24" s="41">
        <v>870</v>
      </c>
      <c r="M24" s="77">
        <v>80</v>
      </c>
      <c r="N24" s="40">
        <v>64</v>
      </c>
      <c r="O24" s="90" t="s">
        <v>108</v>
      </c>
      <c r="P24" s="91" t="s">
        <v>107</v>
      </c>
      <c r="Q24" s="38">
        <v>1054</v>
      </c>
      <c r="R24" s="92">
        <v>1514</v>
      </c>
      <c r="S24" s="41">
        <v>815</v>
      </c>
      <c r="T24" s="77">
        <v>80</v>
      </c>
      <c r="U24" s="40">
        <v>64</v>
      </c>
    </row>
    <row r="25" spans="1:21" ht="16.5" customHeight="1" x14ac:dyDescent="0.25">
      <c r="A25" s="90" t="s">
        <v>228</v>
      </c>
      <c r="B25" s="91" t="s">
        <v>107</v>
      </c>
      <c r="C25" s="38">
        <v>1115</v>
      </c>
      <c r="D25" s="92">
        <v>1478</v>
      </c>
      <c r="E25" s="41">
        <v>795</v>
      </c>
      <c r="F25" s="77">
        <v>70</v>
      </c>
      <c r="G25" s="40" t="s">
        <v>237</v>
      </c>
      <c r="H25" s="90" t="s">
        <v>108</v>
      </c>
      <c r="I25" s="91" t="s">
        <v>107</v>
      </c>
      <c r="J25" s="38">
        <v>1054</v>
      </c>
      <c r="K25" s="92" t="s">
        <v>234</v>
      </c>
      <c r="L25" s="41">
        <v>915</v>
      </c>
      <c r="M25" s="77">
        <v>80</v>
      </c>
      <c r="N25" s="40">
        <v>64</v>
      </c>
      <c r="O25" s="90" t="s">
        <v>108</v>
      </c>
      <c r="P25" s="91" t="s">
        <v>107</v>
      </c>
      <c r="Q25" s="38">
        <v>1054</v>
      </c>
      <c r="R25" s="92">
        <v>1515</v>
      </c>
      <c r="S25" s="41">
        <v>890</v>
      </c>
      <c r="T25" s="77">
        <v>80</v>
      </c>
      <c r="U25" s="40">
        <v>64</v>
      </c>
    </row>
    <row r="26" spans="1:21" ht="16.5" customHeight="1" x14ac:dyDescent="0.25">
      <c r="A26" s="90" t="s">
        <v>227</v>
      </c>
      <c r="B26" s="91" t="s">
        <v>107</v>
      </c>
      <c r="C26" s="38">
        <v>1115</v>
      </c>
      <c r="D26" s="92">
        <v>1479</v>
      </c>
      <c r="E26" s="41">
        <v>1010</v>
      </c>
      <c r="F26" s="77">
        <v>90</v>
      </c>
      <c r="G26" s="40" t="s">
        <v>237</v>
      </c>
      <c r="H26" s="90" t="s">
        <v>108</v>
      </c>
      <c r="I26" s="91" t="s">
        <v>107</v>
      </c>
      <c r="J26" s="38">
        <v>1054</v>
      </c>
      <c r="K26" s="92" t="s">
        <v>235</v>
      </c>
      <c r="L26" s="41">
        <v>855</v>
      </c>
      <c r="M26" s="77">
        <v>80</v>
      </c>
      <c r="N26" s="40">
        <v>64</v>
      </c>
      <c r="O26" s="95" t="s">
        <v>135</v>
      </c>
      <c r="P26" s="96" t="s">
        <v>107</v>
      </c>
      <c r="Q26" s="103">
        <v>1054</v>
      </c>
      <c r="R26" s="97">
        <v>1516</v>
      </c>
      <c r="S26" s="98">
        <v>1735</v>
      </c>
      <c r="T26" s="99" t="s">
        <v>133</v>
      </c>
      <c r="U26" s="40">
        <v>64</v>
      </c>
    </row>
    <row r="27" spans="1:21" ht="16.5" customHeight="1" x14ac:dyDescent="0.25">
      <c r="A27" s="90" t="s">
        <v>228</v>
      </c>
      <c r="B27" s="91" t="s">
        <v>107</v>
      </c>
      <c r="C27" s="38">
        <v>1115</v>
      </c>
      <c r="D27" s="92">
        <v>1480</v>
      </c>
      <c r="E27" s="41">
        <v>770</v>
      </c>
      <c r="F27" s="77">
        <v>70</v>
      </c>
      <c r="G27" s="40" t="s">
        <v>237</v>
      </c>
      <c r="H27" s="90" t="s">
        <v>108</v>
      </c>
      <c r="I27" s="91" t="s">
        <v>107</v>
      </c>
      <c r="J27" s="38">
        <v>1054</v>
      </c>
      <c r="K27" s="92" t="s">
        <v>236</v>
      </c>
      <c r="L27" s="41">
        <v>885</v>
      </c>
      <c r="M27" s="77">
        <v>80</v>
      </c>
      <c r="N27" s="40">
        <v>64</v>
      </c>
      <c r="O27" s="90" t="s">
        <v>108</v>
      </c>
      <c r="P27" s="91" t="s">
        <v>107</v>
      </c>
      <c r="Q27" s="38">
        <v>1054</v>
      </c>
      <c r="R27" s="92">
        <v>1517</v>
      </c>
      <c r="S27" s="41">
        <v>910</v>
      </c>
      <c r="T27" s="77">
        <v>80</v>
      </c>
      <c r="U27" s="40">
        <v>64</v>
      </c>
    </row>
    <row r="28" spans="1:21" ht="16.5" customHeight="1" x14ac:dyDescent="0.25">
      <c r="A28" s="90" t="s">
        <v>227</v>
      </c>
      <c r="B28" s="91" t="s">
        <v>107</v>
      </c>
      <c r="C28" s="38">
        <v>1115</v>
      </c>
      <c r="D28" s="92">
        <v>1481</v>
      </c>
      <c r="E28" s="41">
        <v>1045</v>
      </c>
      <c r="F28" s="77">
        <v>90</v>
      </c>
      <c r="G28" s="40">
        <v>60</v>
      </c>
      <c r="H28" s="90" t="s">
        <v>108</v>
      </c>
      <c r="I28" s="91" t="s">
        <v>107</v>
      </c>
      <c r="J28" s="38">
        <v>1054</v>
      </c>
      <c r="K28" s="92">
        <v>1501</v>
      </c>
      <c r="L28" s="41">
        <v>865</v>
      </c>
      <c r="M28" s="77">
        <v>80</v>
      </c>
      <c r="N28" s="40">
        <v>64</v>
      </c>
      <c r="O28" s="55"/>
      <c r="P28" s="38"/>
      <c r="Q28" s="38"/>
      <c r="R28" s="92"/>
      <c r="S28" s="41"/>
      <c r="T28" s="39"/>
      <c r="U28" s="40"/>
    </row>
    <row r="29" spans="1:21" ht="16.5" customHeight="1" x14ac:dyDescent="0.25">
      <c r="A29" s="90" t="s">
        <v>228</v>
      </c>
      <c r="B29" s="91" t="s">
        <v>107</v>
      </c>
      <c r="C29" s="38">
        <v>1115</v>
      </c>
      <c r="D29" s="92">
        <v>1482</v>
      </c>
      <c r="E29" s="41">
        <v>785</v>
      </c>
      <c r="F29" s="77">
        <v>70</v>
      </c>
      <c r="G29" s="40">
        <v>60</v>
      </c>
      <c r="H29" s="90" t="s">
        <v>108</v>
      </c>
      <c r="I29" s="91" t="s">
        <v>107</v>
      </c>
      <c r="J29" s="38">
        <v>1054</v>
      </c>
      <c r="K29" s="92">
        <v>1502</v>
      </c>
      <c r="L29" s="41">
        <v>895</v>
      </c>
      <c r="M29" s="77">
        <v>80</v>
      </c>
      <c r="N29" s="40">
        <v>64</v>
      </c>
      <c r="O29" s="59"/>
      <c r="P29" s="38"/>
      <c r="Q29" s="38"/>
      <c r="R29" s="92"/>
      <c r="S29" s="41"/>
      <c r="T29" s="39"/>
      <c r="U29" s="40"/>
    </row>
    <row r="30" spans="1:21" ht="16.5" customHeight="1" x14ac:dyDescent="0.25">
      <c r="A30" s="90" t="s">
        <v>227</v>
      </c>
      <c r="B30" s="91" t="s">
        <v>107</v>
      </c>
      <c r="C30" s="38">
        <v>1115</v>
      </c>
      <c r="D30" s="92">
        <v>1483</v>
      </c>
      <c r="E30" s="41">
        <v>1045</v>
      </c>
      <c r="F30" s="77">
        <v>90</v>
      </c>
      <c r="G30" s="40">
        <v>60</v>
      </c>
      <c r="H30" s="90" t="s">
        <v>108</v>
      </c>
      <c r="I30" s="91" t="s">
        <v>107</v>
      </c>
      <c r="J30" s="38">
        <v>1054</v>
      </c>
      <c r="K30" s="92">
        <v>1503</v>
      </c>
      <c r="L30" s="41">
        <v>865</v>
      </c>
      <c r="M30" s="77">
        <v>80</v>
      </c>
      <c r="N30" s="40">
        <v>64</v>
      </c>
      <c r="O30" s="55"/>
      <c r="P30" s="38"/>
      <c r="Q30" s="38"/>
      <c r="R30" s="92"/>
      <c r="S30" s="41"/>
      <c r="T30" s="39"/>
      <c r="U30" s="40"/>
    </row>
    <row r="31" spans="1:21" ht="16.5" customHeight="1" x14ac:dyDescent="0.25">
      <c r="A31" s="90" t="s">
        <v>228</v>
      </c>
      <c r="B31" s="91" t="s">
        <v>107</v>
      </c>
      <c r="C31" s="38">
        <v>1115</v>
      </c>
      <c r="D31" s="92">
        <v>1484</v>
      </c>
      <c r="E31" s="41">
        <v>790</v>
      </c>
      <c r="F31" s="77">
        <v>70</v>
      </c>
      <c r="G31" s="40">
        <v>60</v>
      </c>
      <c r="H31" s="90" t="s">
        <v>108</v>
      </c>
      <c r="I31" s="91" t="s">
        <v>107</v>
      </c>
      <c r="J31" s="38">
        <v>1054</v>
      </c>
      <c r="K31" s="92">
        <v>1504</v>
      </c>
      <c r="L31" s="41">
        <v>905</v>
      </c>
      <c r="M31" s="77">
        <v>80</v>
      </c>
      <c r="N31" s="40">
        <v>64</v>
      </c>
      <c r="O31" s="55"/>
      <c r="P31" s="38"/>
      <c r="Q31" s="38"/>
      <c r="R31" s="92"/>
      <c r="S31" s="41"/>
      <c r="T31" s="39"/>
      <c r="U31" s="40"/>
    </row>
    <row r="32" spans="1:21" ht="16.5" customHeight="1" x14ac:dyDescent="0.25">
      <c r="A32" s="90" t="s">
        <v>227</v>
      </c>
      <c r="B32" s="91" t="s">
        <v>107</v>
      </c>
      <c r="C32" s="38">
        <v>1115</v>
      </c>
      <c r="D32" s="92">
        <v>1485</v>
      </c>
      <c r="E32" s="41">
        <v>1030</v>
      </c>
      <c r="F32" s="77">
        <v>90</v>
      </c>
      <c r="G32" s="40">
        <v>60</v>
      </c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 x14ac:dyDescent="0.25">
      <c r="A33" s="90" t="s">
        <v>228</v>
      </c>
      <c r="B33" s="91" t="s">
        <v>107</v>
      </c>
      <c r="C33" s="38">
        <v>1115</v>
      </c>
      <c r="D33" s="92">
        <v>1486</v>
      </c>
      <c r="E33" s="41">
        <v>770</v>
      </c>
      <c r="F33" s="77">
        <v>70</v>
      </c>
      <c r="G33" s="40">
        <v>60</v>
      </c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77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90" t="s">
        <v>135</v>
      </c>
      <c r="B35" s="91" t="s">
        <v>107</v>
      </c>
      <c r="C35" s="38">
        <v>1054</v>
      </c>
      <c r="D35" s="92">
        <v>1487</v>
      </c>
      <c r="E35" s="41">
        <v>1815</v>
      </c>
      <c r="F35" s="77" t="s">
        <v>133</v>
      </c>
      <c r="G35" s="40">
        <v>64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90"/>
      <c r="B36" s="91"/>
      <c r="C36" s="38"/>
      <c r="D36" s="92"/>
      <c r="E36" s="41"/>
      <c r="F36" s="77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39"/>
      <c r="G37" s="40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17990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16130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14880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SUM(T42+'[2]09'!$T$42)</f>
        <v>143715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49000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20" t="s">
        <v>33</v>
      </c>
      <c r="U45" s="120"/>
    </row>
    <row r="57" spans="1:21" ht="15.75" x14ac:dyDescent="0.25">
      <c r="S57" s="2" t="s">
        <v>1</v>
      </c>
      <c r="T57" s="109">
        <f>T8</f>
        <v>21191</v>
      </c>
      <c r="U57" s="109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06" t="s">
        <v>20</v>
      </c>
      <c r="C61" s="107"/>
      <c r="D61" s="107"/>
      <c r="E61" s="107"/>
      <c r="F61" s="107"/>
      <c r="G61" s="108"/>
      <c r="H61" s="27" t="s">
        <v>19</v>
      </c>
      <c r="I61" s="106" t="s">
        <v>20</v>
      </c>
      <c r="J61" s="107"/>
      <c r="K61" s="107"/>
      <c r="L61" s="107"/>
      <c r="M61" s="107"/>
      <c r="N61" s="108"/>
      <c r="O61" s="27" t="s">
        <v>19</v>
      </c>
      <c r="P61" s="106" t="s">
        <v>20</v>
      </c>
      <c r="Q61" s="107"/>
      <c r="R61" s="107"/>
      <c r="S61" s="107"/>
      <c r="T61" s="107"/>
      <c r="U61" s="108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52" t="s">
        <v>70</v>
      </c>
      <c r="C63" s="50"/>
      <c r="D63" s="50"/>
      <c r="E63" s="50"/>
      <c r="F63" s="50"/>
      <c r="G63" s="51"/>
      <c r="H63" s="48">
        <v>10</v>
      </c>
      <c r="I63" s="49" t="s">
        <v>223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 t="s">
        <v>71</v>
      </c>
      <c r="C64" s="53"/>
      <c r="D64" s="53"/>
      <c r="E64" s="53"/>
      <c r="F64" s="53"/>
      <c r="G64" s="54"/>
      <c r="H64" s="60"/>
      <c r="I64" s="52" t="s">
        <v>224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 t="s">
        <v>64</v>
      </c>
      <c r="C65" s="53"/>
      <c r="D65" s="53"/>
      <c r="E65" s="53"/>
      <c r="F65" s="53"/>
      <c r="G65" s="54"/>
      <c r="H65" s="60"/>
      <c r="I65" s="52" t="s">
        <v>225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9</v>
      </c>
      <c r="C83" s="53" t="s">
        <v>48</v>
      </c>
      <c r="D83" s="53"/>
      <c r="E83" s="53"/>
      <c r="F83" s="53"/>
      <c r="G83" s="54"/>
      <c r="H83" s="76" t="s">
        <v>50</v>
      </c>
      <c r="I83" s="52">
        <v>24</v>
      </c>
      <c r="J83" s="53" t="s">
        <v>48</v>
      </c>
      <c r="K83" s="53"/>
      <c r="L83" s="53"/>
      <c r="M83" s="53"/>
      <c r="N83" s="54"/>
      <c r="O83" s="76" t="s">
        <v>50</v>
      </c>
      <c r="P83" s="52">
        <v>15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280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260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04" t="s">
        <v>61</v>
      </c>
      <c r="G87" s="105"/>
      <c r="H87" s="66" t="s">
        <v>21</v>
      </c>
      <c r="I87" s="67"/>
      <c r="J87" s="67"/>
      <c r="K87" s="67"/>
      <c r="L87" s="67"/>
      <c r="M87" s="104" t="s">
        <v>61</v>
      </c>
      <c r="N87" s="105"/>
      <c r="O87" s="66" t="s">
        <v>21</v>
      </c>
      <c r="P87" s="67"/>
      <c r="Q87" s="67"/>
      <c r="R87" s="67"/>
      <c r="S87" s="67"/>
      <c r="T87" s="104" t="s">
        <v>61</v>
      </c>
      <c r="U87" s="105"/>
    </row>
    <row r="88" spans="1:21" ht="16.5" customHeight="1" x14ac:dyDescent="0.2">
      <c r="A88" s="66" t="s">
        <v>22</v>
      </c>
      <c r="B88" s="67"/>
      <c r="C88" s="67"/>
      <c r="D88" s="67"/>
      <c r="E88" s="104" t="s">
        <v>226</v>
      </c>
      <c r="F88" s="104"/>
      <c r="G88" s="105"/>
      <c r="H88" s="66" t="s">
        <v>22</v>
      </c>
      <c r="I88" s="67"/>
      <c r="J88" s="67"/>
      <c r="K88" s="67"/>
      <c r="L88" s="104" t="s">
        <v>61</v>
      </c>
      <c r="M88" s="104"/>
      <c r="N88" s="105"/>
      <c r="O88" s="66" t="s">
        <v>22</v>
      </c>
      <c r="P88" s="67"/>
      <c r="Q88" s="67"/>
      <c r="R88" s="67"/>
      <c r="S88" s="104" t="s">
        <v>61</v>
      </c>
      <c r="T88" s="104"/>
      <c r="U88" s="105"/>
    </row>
    <row r="89" spans="1:21" ht="16.5" customHeight="1" x14ac:dyDescent="0.2">
      <c r="A89" s="66" t="s">
        <v>23</v>
      </c>
      <c r="B89" s="67"/>
      <c r="C89" s="67"/>
      <c r="D89" s="104" t="s">
        <v>208</v>
      </c>
      <c r="E89" s="104"/>
      <c r="F89" s="104"/>
      <c r="G89" s="105"/>
      <c r="H89" s="66" t="s">
        <v>23</v>
      </c>
      <c r="I89" s="67"/>
      <c r="J89" s="67"/>
      <c r="K89" s="104" t="s">
        <v>226</v>
      </c>
      <c r="L89" s="104"/>
      <c r="M89" s="104"/>
      <c r="N89" s="105"/>
      <c r="O89" s="66" t="s">
        <v>23</v>
      </c>
      <c r="P89" s="67"/>
      <c r="Q89" s="67"/>
      <c r="R89" s="104" t="s">
        <v>226</v>
      </c>
      <c r="S89" s="104"/>
      <c r="T89" s="104"/>
      <c r="U89" s="105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 t="s">
        <v>63</v>
      </c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15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20" t="s">
        <v>34</v>
      </c>
      <c r="U95" s="120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31</vt:i4>
      </vt:variant>
    </vt:vector>
  </HeadingPairs>
  <TitlesOfParts>
    <vt:vector size="6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Hoja1</vt:lpstr>
      <vt:lpstr>Hoja2</vt:lpstr>
      <vt:lpstr>'01'!Área_de_impresión</vt:lpstr>
      <vt:lpstr>'02'!Área_de_impresión</vt:lpstr>
      <vt:lpstr>'03'!Área_de_impresión</vt:lpstr>
      <vt:lpstr>'04'!Área_de_impresión</vt:lpstr>
      <vt:lpstr>'05'!Área_de_impresión</vt:lpstr>
      <vt:lpstr>'06'!Área_de_impresión</vt:lpstr>
      <vt:lpstr>'07'!Área_de_impresión</vt:lpstr>
      <vt:lpstr>'08'!Área_de_impresión</vt:lpstr>
      <vt:lpstr>'09'!Área_de_impresión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'20'!Área_de_impresión</vt:lpstr>
      <vt:lpstr>'21'!Área_de_impresión</vt:lpstr>
      <vt:lpstr>'22'!Área_de_impresión</vt:lpstr>
      <vt:lpstr>'23'!Área_de_impresión</vt:lpstr>
      <vt:lpstr>'24'!Área_de_impresión</vt:lpstr>
      <vt:lpstr>'25'!Área_de_impresión</vt:lpstr>
      <vt:lpstr>'26'!Área_de_impresión</vt:lpstr>
      <vt:lpstr>'27'!Área_de_impresión</vt:lpstr>
      <vt:lpstr>'28'!Área_de_impresión</vt:lpstr>
      <vt:lpstr>'29'!Área_de_impresión</vt:lpstr>
      <vt:lpstr>'30'!Área_de_impresión</vt:lpstr>
      <vt:lpstr>'31'!Área_de_impresión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Emilio de Gante de Diego</cp:lastModifiedBy>
  <cp:lastPrinted>2021-02-13T15:28:49Z</cp:lastPrinted>
  <dcterms:created xsi:type="dcterms:W3CDTF">2009-07-29T12:15:04Z</dcterms:created>
  <dcterms:modified xsi:type="dcterms:W3CDTF">2021-02-13T15:30:10Z</dcterms:modified>
</cp:coreProperties>
</file>