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S:\【CPM・受注連絡票】北京と連携資料\05_詳細設計\Phase1\"/>
    </mc:Choice>
  </mc:AlternateContent>
  <bookViews>
    <workbookView xWindow="-15" yWindow="0" windowWidth="15375" windowHeight="5265" tabRatio="1000" firstSheet="1" activeTab="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納入状況情報" sheetId="123" r:id="rId19"/>
    <sheet name="社員マスタ " sheetId="52" r:id="rId20"/>
    <sheet name="商品マスタ" sheetId="74" r:id="rId21"/>
    <sheet name="商品製本マスタ" sheetId="78" r:id="rId22"/>
    <sheet name="部門マスタ" sheetId="73" r:id="rId23"/>
    <sheet name="社員利用権マスタ" sheetId="53" r:id="rId24"/>
    <sheet name="利用権マスタ" sheetId="54" r:id="rId25"/>
    <sheet name="アプリケーションマスタ" sheetId="81" r:id="rId26"/>
    <sheet name="作業マスタ" sheetId="61" r:id="rId27"/>
    <sheet name="取引先補助マスタ" sheetId="98" r:id="rId28"/>
    <sheet name="取引先請求部署" sheetId="99" r:id="rId29"/>
    <sheet name="用紙マスタ" sheetId="100" r:id="rId30"/>
    <sheet name="機械マスタ" sheetId="101" r:id="rId31"/>
    <sheet name="年度別採番テーブル" sheetId="104" r:id="rId32"/>
    <sheet name="承認権制御" sheetId="102" r:id="rId33"/>
    <sheet name="汎用マスタ" sheetId="55" r:id="rId34"/>
    <sheet name="折頁情報" sheetId="75" r:id="rId35"/>
    <sheet name="再版情報" sheetId="72" r:id="rId36"/>
    <sheet name="テーマ情報" sheetId="49" r:id="rId37"/>
    <sheet name="工数予測情報" sheetId="65" r:id="rId38"/>
    <sheet name="責了情報" sheetId="50" r:id="rId39"/>
    <sheet name="責了詳細情報" sheetId="70" r:id="rId40"/>
    <sheet name="修正履歴情報" sheetId="76" r:id="rId41"/>
    <sheet name="出校作業進捗情報" sheetId="66" r:id="rId42"/>
    <sheet name="出校確認作業情報" sheetId="67" r:id="rId43"/>
    <sheet name="責了後作業進捗情報" sheetId="68" r:id="rId44"/>
    <sheet name="責了後確認作業情報" sheetId="69" r:id="rId45"/>
    <sheet name="ログイン管理情報" sheetId="79" r:id="rId46"/>
    <sheet name="排他用一時情報" sheetId="80" r:id="rId47"/>
    <sheet name="受注管理番号採番情報" sheetId="82" r:id="rId48"/>
    <sheet name="台割入力用折頁一時情報" sheetId="83" r:id="rId49"/>
    <sheet name="台割入力用頁一時情報" sheetId="84" r:id="rId50"/>
    <sheet name="台割帳票用折頁一時情報" sheetId="85" r:id="rId51"/>
    <sheet name="台割帳票表示用一時情報" sheetId="86" r:id="rId52"/>
    <sheet name="台割帳票表示用ドロップ頁一時情報" sheetId="87" r:id="rId53"/>
    <sheet name="台割帳票表示用加工品・特殊頁一時情報" sheetId="88" r:id="rId54"/>
    <sheet name="製版・印刷実績進捗情報" sheetId="90" r:id="rId55"/>
    <sheet name="出荷情報" sheetId="91" r:id="rId56"/>
    <sheet name="出荷詳細情報" sheetId="92" r:id="rId57"/>
    <sheet name="外注情報" sheetId="93" r:id="rId58"/>
    <sheet name="外注詳細情報" sheetId="94" r:id="rId59"/>
    <sheet name="見積情報" sheetId="95" r:id="rId60"/>
    <sheet name="見積折情報" sheetId="103" r:id="rId61"/>
    <sheet name="見積詳細情報" sheetId="96" r:id="rId62"/>
    <sheet name="見積書_TMP" sheetId="109" r:id="rId63"/>
    <sheet name="見積詳細TMP" sheetId="110" r:id="rId64"/>
    <sheet name="印刷実績" sheetId="105" r:id="rId65"/>
    <sheet name="印刷作業" sheetId="106" r:id="rId66"/>
    <sheet name="印刷作業ロス" sheetId="107" r:id="rId67"/>
    <sheet name="印刷停止" sheetId="108" r:id="rId68"/>
    <sheet name="インキ" sheetId="111" r:id="rId69"/>
    <sheet name="サブシステムマスタ" sheetId="97" r:id="rId70"/>
    <sheet name="兼容性报表" sheetId="113" r:id="rId71"/>
  </sheets>
  <externalReferences>
    <externalReference r:id="rId72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6">テーマ情報!$A$1:$AO$127</definedName>
    <definedName name="_xlnm.Print_Area" localSheetId="2">改訂履歴!$A$1:$Z$36</definedName>
    <definedName name="_xlnm.Print_Area" localSheetId="58">外注詳細情報!$A$1:$AO$44</definedName>
    <definedName name="_xlnm.Print_Area" localSheetId="57">外注情報!$A$1:$AO$32</definedName>
    <definedName name="_xlnm.Print_Area" localSheetId="30">機械マスタ!$A$1:$AO$29</definedName>
    <definedName name="_xlnm.Print_Area" localSheetId="59">見積情報!$A$1:$AO$59</definedName>
    <definedName name="_xlnm.Print_Area" localSheetId="37">工数予測情報!$A$1:$AO$25</definedName>
    <definedName name="_xlnm.Print_Area" localSheetId="27">取引先補助マスタ!$A$1:$AO$32</definedName>
    <definedName name="_xlnm.Print_Area" localSheetId="42">出校確認作業情報!$A$1:$AO$33</definedName>
    <definedName name="_xlnm.Print_Area" localSheetId="32">承認権制御!$A$1:$AO$24</definedName>
    <definedName name="_xlnm.Print_Area" localSheetId="44">責了後確認作業情報!$A$1:$AO$33</definedName>
    <definedName name="_xlnm.Print_Area" localSheetId="31">年度別採番テーブル!$A$1:$AO$23</definedName>
    <definedName name="_xlnm.Print_Area" localSheetId="29">用紙マスタ!$A$1:$AO$33</definedName>
    <definedName name="_xlnm.Print_Titles" localSheetId="6">defaultマスタ!$1:$13</definedName>
    <definedName name="_xlnm.Print_Titles" localSheetId="25">アプリケーションマスタ!$1:$13</definedName>
    <definedName name="_xlnm.Print_Titles" localSheetId="68">インキ!$1:$13</definedName>
    <definedName name="_xlnm.Print_Titles" localSheetId="5">エンティティ一覧!$1:$4</definedName>
    <definedName name="_xlnm.Print_Titles" localSheetId="69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6">テーマ情報!$1:$13</definedName>
    <definedName name="_xlnm.Print_Titles" localSheetId="45">ログイン管理情報!$1:$13</definedName>
    <definedName name="_xlnm.Print_Titles" localSheetId="15">依頼先情報!$1:$13</definedName>
    <definedName name="_xlnm.Print_Titles" localSheetId="65">印刷作業!$1:$13</definedName>
    <definedName name="_xlnm.Print_Titles" localSheetId="66">印刷作業ロス!$1:$13</definedName>
    <definedName name="_xlnm.Print_Titles" localSheetId="64">印刷実績!$1:$13</definedName>
    <definedName name="_xlnm.Print_Titles" localSheetId="67">印刷停止!$1:$13</definedName>
    <definedName name="_xlnm.Print_Titles" localSheetId="58">外注詳細情報!$1:$13</definedName>
    <definedName name="_xlnm.Print_Titles" localSheetId="57">外注情報!$1:$13</definedName>
    <definedName name="_xlnm.Print_Titles" localSheetId="30">機械マスタ!$1:$13</definedName>
    <definedName name="_xlnm.Print_Titles" localSheetId="9">休日情報20170316追加!$1:$13</definedName>
    <definedName name="_xlnm.Print_Titles" localSheetId="62">見積書_TMP!$1:$13</definedName>
    <definedName name="_xlnm.Print_Titles" localSheetId="63">見積詳細TMP!$1:$13</definedName>
    <definedName name="_xlnm.Print_Titles" localSheetId="61">見積詳細情報!$1:$13</definedName>
    <definedName name="_xlnm.Print_Titles" localSheetId="59">見積情報!$1:$13</definedName>
    <definedName name="_xlnm.Print_Titles" localSheetId="60">見積折情報!$1:$13</definedName>
    <definedName name="_xlnm.Print_Titles" localSheetId="37">工数予測情報!$1:$13</definedName>
    <definedName name="_xlnm.Print_Titles" localSheetId="4">項目一覧!$1:$6</definedName>
    <definedName name="_xlnm.Print_Titles" localSheetId="35">再版情報!$1:$13</definedName>
    <definedName name="_xlnm.Print_Titles" localSheetId="26">作業マスタ!$1:$13</definedName>
    <definedName name="_xlnm.Print_Titles" localSheetId="19">'社員マスタ '!$1:$13</definedName>
    <definedName name="_xlnm.Print_Titles" localSheetId="23">社員利用権マスタ!$1:$13</definedName>
    <definedName name="_xlnm.Print_Titles" localSheetId="28">取引先請求部署!$1:$13</definedName>
    <definedName name="_xlnm.Print_Titles" localSheetId="27">取引先補助マスタ!$1:$13</definedName>
    <definedName name="_xlnm.Print_Titles" localSheetId="47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40">修正履歴情報!$1:$13</definedName>
    <definedName name="_xlnm.Print_Titles" localSheetId="56">出荷詳細情報!$1:$13</definedName>
    <definedName name="_xlnm.Print_Titles" localSheetId="55">出荷情報!$1:$13</definedName>
    <definedName name="_xlnm.Print_Titles" localSheetId="42">出校確認作業情報!$1:$13</definedName>
    <definedName name="_xlnm.Print_Titles" localSheetId="41">出校作業進捗情報!$1:$13</definedName>
    <definedName name="_xlnm.Print_Titles" localSheetId="20">商品マスタ!$1:$13</definedName>
    <definedName name="_xlnm.Print_Titles" localSheetId="21">商品製本マスタ!$1:$13</definedName>
    <definedName name="_xlnm.Print_Titles" localSheetId="32">承認権制御!$1:$13</definedName>
    <definedName name="_xlnm.Print_Titles" localSheetId="54">製版・印刷実績進捗情報!$1:$13</definedName>
    <definedName name="_xlnm.Print_Titles" localSheetId="44">責了後確認作業情報!$1:$13</definedName>
    <definedName name="_xlnm.Print_Titles" localSheetId="43">責了後作業進捗情報!$1:$13</definedName>
    <definedName name="_xlnm.Print_Titles" localSheetId="39">責了詳細情報!$1:$13</definedName>
    <definedName name="_xlnm.Print_Titles" localSheetId="38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4">折頁情報!$1:$13</definedName>
    <definedName name="_xlnm.Print_Titles" localSheetId="52">台割帳票表示用ドロップ頁一時情報!$1:$13</definedName>
    <definedName name="_xlnm.Print_Titles" localSheetId="51">台割帳票表示用一時情報!$1:$13</definedName>
    <definedName name="_xlnm.Print_Titles" localSheetId="53">台割帳票表示用加工品・特殊頁一時情報!$1:$13</definedName>
    <definedName name="_xlnm.Print_Titles" localSheetId="50">台割帳票用折頁一時情報!$1:$13</definedName>
    <definedName name="_xlnm.Print_Titles" localSheetId="48">台割入力用折頁一時情報!$1:$13</definedName>
    <definedName name="_xlnm.Print_Titles" localSheetId="49">台割入力用頁一時情報!$1:$13</definedName>
    <definedName name="_xlnm.Print_Titles" localSheetId="31">年度別採番テーブル!$1:$13</definedName>
    <definedName name="_xlnm.Print_Titles" localSheetId="14">納本先PDF情報!$1:$13</definedName>
    <definedName name="_xlnm.Print_Titles" localSheetId="46">排他用一時情報!$1:$13</definedName>
    <definedName name="_xlnm.Print_Titles" localSheetId="33">汎用マスタ!$1:$13</definedName>
    <definedName name="_xlnm.Print_Titles" localSheetId="22">部門マスタ!$1:$13</definedName>
    <definedName name="_xlnm.Print_Titles" localSheetId="29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4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5" hidden="1">アプリケーションマスタ!$1:$13</definedName>
    <definedName name="Z_831AC030_5784_411F_85FD_8CBD2A6094AC_.wvu.PrintTitles" localSheetId="68" hidden="1">インキ!$1:$13</definedName>
    <definedName name="Z_831AC030_5784_411F_85FD_8CBD2A6094AC_.wvu.PrintTitles" localSheetId="69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6" hidden="1">テーマ情報!$1:$13</definedName>
    <definedName name="Z_831AC030_5784_411F_85FD_8CBD2A6094AC_.wvu.PrintTitles" localSheetId="45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5" hidden="1">印刷作業!$1:$13</definedName>
    <definedName name="Z_831AC030_5784_411F_85FD_8CBD2A6094AC_.wvu.PrintTitles" localSheetId="66" hidden="1">印刷作業ロス!$1:$13</definedName>
    <definedName name="Z_831AC030_5784_411F_85FD_8CBD2A6094AC_.wvu.PrintTitles" localSheetId="64" hidden="1">印刷実績!$1:$13</definedName>
    <definedName name="Z_831AC030_5784_411F_85FD_8CBD2A6094AC_.wvu.PrintTitles" localSheetId="67" hidden="1">印刷停止!$1:$13</definedName>
    <definedName name="Z_831AC030_5784_411F_85FD_8CBD2A6094AC_.wvu.PrintTitles" localSheetId="58" hidden="1">外注詳細情報!$1:$13</definedName>
    <definedName name="Z_831AC030_5784_411F_85FD_8CBD2A6094AC_.wvu.PrintTitles" localSheetId="57" hidden="1">外注情報!$1:$13</definedName>
    <definedName name="Z_831AC030_5784_411F_85FD_8CBD2A6094AC_.wvu.PrintTitles" localSheetId="30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62" hidden="1">見積書_TMP!$1:$13</definedName>
    <definedName name="Z_831AC030_5784_411F_85FD_8CBD2A6094AC_.wvu.PrintTitles" localSheetId="63" hidden="1">見積詳細TMP!$1:$13</definedName>
    <definedName name="Z_831AC030_5784_411F_85FD_8CBD2A6094AC_.wvu.PrintTitles" localSheetId="61" hidden="1">見積詳細情報!$1:$13</definedName>
    <definedName name="Z_831AC030_5784_411F_85FD_8CBD2A6094AC_.wvu.PrintTitles" localSheetId="59" hidden="1">見積情報!$1:$13</definedName>
    <definedName name="Z_831AC030_5784_411F_85FD_8CBD2A6094AC_.wvu.PrintTitles" localSheetId="60" hidden="1">見積折情報!$1:$13</definedName>
    <definedName name="Z_831AC030_5784_411F_85FD_8CBD2A6094AC_.wvu.PrintTitles" localSheetId="37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5" hidden="1">再版情報!$1:$13</definedName>
    <definedName name="Z_831AC030_5784_411F_85FD_8CBD2A6094AC_.wvu.PrintTitles" localSheetId="26" hidden="1">作業マスタ!$1:$13</definedName>
    <definedName name="Z_831AC030_5784_411F_85FD_8CBD2A6094AC_.wvu.PrintTitles" localSheetId="19" hidden="1">'社員マスタ '!$1:$13</definedName>
    <definedName name="Z_831AC030_5784_411F_85FD_8CBD2A6094AC_.wvu.PrintTitles" localSheetId="23" hidden="1">社員利用権マスタ!$1:$13</definedName>
    <definedName name="Z_831AC030_5784_411F_85FD_8CBD2A6094AC_.wvu.PrintTitles" localSheetId="28" hidden="1">取引先請求部署!$1:$13</definedName>
    <definedName name="Z_831AC030_5784_411F_85FD_8CBD2A6094AC_.wvu.PrintTitles" localSheetId="27" hidden="1">取引先補助マスタ!$1:$13</definedName>
    <definedName name="Z_831AC030_5784_411F_85FD_8CBD2A6094AC_.wvu.PrintTitles" localSheetId="47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40" hidden="1">修正履歴情報!$1:$13</definedName>
    <definedName name="Z_831AC030_5784_411F_85FD_8CBD2A6094AC_.wvu.PrintTitles" localSheetId="56" hidden="1">出荷詳細情報!$1:$13</definedName>
    <definedName name="Z_831AC030_5784_411F_85FD_8CBD2A6094AC_.wvu.PrintTitles" localSheetId="55" hidden="1">出荷情報!$1:$13</definedName>
    <definedName name="Z_831AC030_5784_411F_85FD_8CBD2A6094AC_.wvu.PrintTitles" localSheetId="42" hidden="1">出校確認作業情報!$1:$13</definedName>
    <definedName name="Z_831AC030_5784_411F_85FD_8CBD2A6094AC_.wvu.PrintTitles" localSheetId="41" hidden="1">出校作業進捗情報!$1:$13</definedName>
    <definedName name="Z_831AC030_5784_411F_85FD_8CBD2A6094AC_.wvu.PrintTitles" localSheetId="20" hidden="1">商品マスタ!$1:$13</definedName>
    <definedName name="Z_831AC030_5784_411F_85FD_8CBD2A6094AC_.wvu.PrintTitles" localSheetId="21" hidden="1">商品製本マスタ!$1:$13</definedName>
    <definedName name="Z_831AC030_5784_411F_85FD_8CBD2A6094AC_.wvu.PrintTitles" localSheetId="32" hidden="1">承認権制御!$1:$13</definedName>
    <definedName name="Z_831AC030_5784_411F_85FD_8CBD2A6094AC_.wvu.PrintTitles" localSheetId="54" hidden="1">製版・印刷実績進捗情報!$1:$13</definedName>
    <definedName name="Z_831AC030_5784_411F_85FD_8CBD2A6094AC_.wvu.PrintTitles" localSheetId="44" hidden="1">責了後確認作業情報!$1:$13</definedName>
    <definedName name="Z_831AC030_5784_411F_85FD_8CBD2A6094AC_.wvu.PrintTitles" localSheetId="43" hidden="1">責了後作業進捗情報!$1:$13</definedName>
    <definedName name="Z_831AC030_5784_411F_85FD_8CBD2A6094AC_.wvu.PrintTitles" localSheetId="39" hidden="1">責了詳細情報!$1:$13</definedName>
    <definedName name="Z_831AC030_5784_411F_85FD_8CBD2A6094AC_.wvu.PrintTitles" localSheetId="38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4" hidden="1">折頁情報!$1:$13</definedName>
    <definedName name="Z_831AC030_5784_411F_85FD_8CBD2A6094AC_.wvu.PrintTitles" localSheetId="52" hidden="1">台割帳票表示用ドロップ頁一時情報!$1:$13</definedName>
    <definedName name="Z_831AC030_5784_411F_85FD_8CBD2A6094AC_.wvu.PrintTitles" localSheetId="51" hidden="1">台割帳票表示用一時情報!$1:$13</definedName>
    <definedName name="Z_831AC030_5784_411F_85FD_8CBD2A6094AC_.wvu.PrintTitles" localSheetId="53" hidden="1">台割帳票表示用加工品・特殊頁一時情報!$1:$13</definedName>
    <definedName name="Z_831AC030_5784_411F_85FD_8CBD2A6094AC_.wvu.PrintTitles" localSheetId="50" hidden="1">台割帳票用折頁一時情報!$1:$13</definedName>
    <definedName name="Z_831AC030_5784_411F_85FD_8CBD2A6094AC_.wvu.PrintTitles" localSheetId="48" hidden="1">台割入力用折頁一時情報!$1:$13</definedName>
    <definedName name="Z_831AC030_5784_411F_85FD_8CBD2A6094AC_.wvu.PrintTitles" localSheetId="49" hidden="1">台割入力用頁一時情報!$1:$13</definedName>
    <definedName name="Z_831AC030_5784_411F_85FD_8CBD2A6094AC_.wvu.PrintTitles" localSheetId="31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6" hidden="1">排他用一時情報!$1:$13</definedName>
    <definedName name="Z_831AC030_5784_411F_85FD_8CBD2A6094AC_.wvu.PrintTitles" localSheetId="33" hidden="1">汎用マスタ!$1:$13</definedName>
    <definedName name="Z_831AC030_5784_411F_85FD_8CBD2A6094AC_.wvu.PrintTitles" localSheetId="22" hidden="1">部門マスタ!$1:$13</definedName>
    <definedName name="Z_831AC030_5784_411F_85FD_8CBD2A6094AC_.wvu.PrintTitles" localSheetId="29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4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  <fileRecoveryPr autoRecover="0"/>
</workbook>
</file>

<file path=xl/calcChain.xml><?xml version="1.0" encoding="utf-8"?>
<calcChain xmlns="http://schemas.openxmlformats.org/spreadsheetml/2006/main">
  <c r="A105" i="46" l="1"/>
  <c r="J105" i="46"/>
  <c r="Q105" i="46"/>
  <c r="U105" i="46"/>
  <c r="B681" i="51" l="1"/>
  <c r="A15" i="123" l="1"/>
  <c r="A16" i="123"/>
  <c r="A16" i="121"/>
  <c r="B678" i="51"/>
  <c r="AQ27" i="123"/>
  <c r="A27" i="123"/>
  <c r="A26" i="123"/>
  <c r="A25" i="123"/>
  <c r="A24" i="123"/>
  <c r="A23" i="123"/>
  <c r="A22" i="123"/>
  <c r="A21" i="123"/>
  <c r="A20" i="123"/>
  <c r="A19" i="123"/>
  <c r="A18" i="123"/>
  <c r="A17" i="123"/>
  <c r="A14" i="123"/>
  <c r="B677" i="51" l="1"/>
  <c r="A17" i="122" l="1"/>
  <c r="A15" i="122"/>
  <c r="B675" i="51" l="1"/>
  <c r="A18" i="122" l="1"/>
  <c r="A19" i="122"/>
  <c r="B668" i="51"/>
  <c r="AQ29" i="122"/>
  <c r="A29" i="122"/>
  <c r="AQ28" i="122"/>
  <c r="A28" i="122"/>
  <c r="A27" i="122"/>
  <c r="A26" i="122"/>
  <c r="A25" i="122"/>
  <c r="A24" i="122"/>
  <c r="A23" i="122"/>
  <c r="A22" i="122"/>
  <c r="A21" i="122"/>
  <c r="A20" i="122"/>
  <c r="A16" i="122"/>
  <c r="A14" i="122"/>
  <c r="AQ27" i="122" l="1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5" i="121" l="1"/>
  <c r="A35" i="121"/>
  <c r="A34" i="121"/>
  <c r="A33" i="121"/>
  <c r="A32" i="121"/>
  <c r="A31" i="121"/>
  <c r="A30" i="121"/>
  <c r="A29" i="121"/>
  <c r="A28" i="121"/>
  <c r="A27" i="121"/>
  <c r="A26" i="121"/>
  <c r="A25" i="121"/>
  <c r="A24" i="121"/>
  <c r="A23" i="121"/>
  <c r="A22" i="121"/>
  <c r="A21" i="121"/>
  <c r="A20" i="121"/>
  <c r="A19" i="121"/>
  <c r="A18" i="121"/>
  <c r="A17" i="121"/>
  <c r="A15" i="121"/>
  <c r="A14" i="121"/>
  <c r="AQ26" i="120"/>
  <c r="A26" i="120"/>
  <c r="AQ25" i="120"/>
  <c r="A25" i="120"/>
  <c r="AQ24" i="120"/>
  <c r="A24" i="120"/>
  <c r="A23" i="120"/>
  <c r="A22" i="120"/>
  <c r="A21" i="120"/>
  <c r="A20" i="120"/>
  <c r="A19" i="120"/>
  <c r="A18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9" i="51"/>
  <c r="B680" i="51"/>
  <c r="B682" i="51"/>
  <c r="B683" i="51"/>
  <c r="B684" i="51"/>
  <c r="B685" i="51"/>
  <c r="B686" i="51"/>
  <c r="B687" i="51"/>
  <c r="B688" i="51"/>
  <c r="B689" i="51"/>
  <c r="B690" i="51"/>
  <c r="B652" i="51"/>
  <c r="B653" i="51"/>
  <c r="B654" i="51"/>
  <c r="B655" i="51"/>
  <c r="B656" i="51"/>
  <c r="B657" i="51"/>
  <c r="B658" i="51"/>
  <c r="B659" i="51"/>
  <c r="B660" i="51"/>
  <c r="A15" i="119" l="1"/>
  <c r="A16" i="119"/>
  <c r="B651" i="51"/>
  <c r="A21" i="119" l="1"/>
  <c r="A22" i="119"/>
  <c r="A23" i="119"/>
  <c r="A17" i="119" l="1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Q19" i="90" s="1"/>
  <c r="AQ19" i="90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Q23" i="91" s="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A18" i="63"/>
  <c r="A24" i="63"/>
  <c r="A23" i="63"/>
  <c r="A22" i="63"/>
  <c r="A21" i="63"/>
  <c r="A20" i="63"/>
  <c r="A19" i="63"/>
  <c r="A15" i="63"/>
  <c r="A17" i="63"/>
  <c r="A16" i="63"/>
  <c r="A14" i="63"/>
  <c r="AQ27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A27" i="91"/>
  <c r="A25" i="91"/>
  <c r="A26" i="91"/>
  <c r="A24" i="91"/>
  <c r="A23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A45" i="74"/>
  <c r="A37" i="74"/>
  <c r="A36" i="74"/>
  <c r="A35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A23" i="90"/>
  <c r="A16" i="90"/>
  <c r="A22" i="90"/>
  <c r="A14" i="90"/>
  <c r="A15" i="90"/>
  <c r="A17" i="90"/>
  <c r="A18" i="90"/>
  <c r="A19" i="90"/>
  <c r="A20" i="90"/>
  <c r="A21" i="90"/>
  <c r="A24" i="90"/>
  <c r="A25" i="90"/>
  <c r="A26" i="90"/>
  <c r="A27" i="90"/>
  <c r="A28" i="90"/>
  <c r="A29" i="90"/>
  <c r="A30" i="90"/>
  <c r="AQ33" i="69"/>
  <c r="Q20" i="69"/>
  <c r="AQ20" i="69" s="1"/>
  <c r="A33" i="69"/>
  <c r="A14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U17" i="68"/>
  <c r="A33" i="68"/>
  <c r="A32" i="68"/>
  <c r="A14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A21" i="70"/>
  <c r="A39" i="70"/>
  <c r="A34" i="70"/>
  <c r="A30" i="70"/>
  <c r="J4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U41" i="50"/>
  <c r="Q19" i="50"/>
  <c r="A27" i="50"/>
  <c r="A26" i="50"/>
  <c r="A25" i="50"/>
  <c r="A24" i="50"/>
  <c r="A23" i="50"/>
  <c r="A22" i="50"/>
  <c r="A21" i="50"/>
  <c r="A20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A116" i="48"/>
  <c r="A115" i="48"/>
  <c r="A114" i="48"/>
  <c r="A113" i="48"/>
  <c r="U112" i="48"/>
  <c r="A112" i="48"/>
  <c r="A111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Q129" i="48"/>
  <c r="Q74" i="48"/>
  <c r="Q85" i="48"/>
  <c r="Q51" i="48"/>
  <c r="Q27" i="48"/>
  <c r="AQ27" i="48" s="1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3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Q61" i="75"/>
  <c r="Q50" i="75"/>
  <c r="U40" i="75"/>
  <c r="Q29" i="75"/>
  <c r="Q18" i="75"/>
  <c r="A73" i="75"/>
  <c r="A72" i="75"/>
  <c r="A71" i="75"/>
  <c r="A70" i="75"/>
  <c r="A69" i="75"/>
  <c r="A68" i="75"/>
  <c r="A67" i="75"/>
  <c r="A14" i="75"/>
  <c r="A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M8" i="86" s="1"/>
  <c r="I10" i="86" s="1"/>
  <c r="AQ16" i="86"/>
  <c r="AQ15" i="86"/>
  <c r="AQ14" i="86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 s="1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A23" i="104"/>
  <c r="A22" i="104"/>
  <c r="A21" i="104"/>
  <c r="A20" i="104"/>
  <c r="A19" i="104"/>
  <c r="A18" i="104"/>
  <c r="A17" i="104"/>
  <c r="A14" i="104"/>
  <c r="Q18" i="104"/>
  <c r="AQ18" i="104" s="1"/>
  <c r="AQ23" i="80"/>
  <c r="AQ22" i="80"/>
  <c r="AQ21" i="80"/>
  <c r="AQ20" i="80"/>
  <c r="J17" i="80"/>
  <c r="A14" i="80"/>
  <c r="A15" i="80"/>
  <c r="A16" i="80"/>
  <c r="A18" i="80"/>
  <c r="A19" i="80"/>
  <c r="A20" i="80"/>
  <c r="A21" i="80"/>
  <c r="A22" i="80"/>
  <c r="A23" i="80"/>
  <c r="A17" i="80"/>
  <c r="Q19" i="55"/>
  <c r="J20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J23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A22" i="100"/>
  <c r="A21" i="100"/>
  <c r="A20" i="100"/>
  <c r="A19" i="100"/>
  <c r="J18" i="100"/>
  <c r="A18" i="100"/>
  <c r="U30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3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2" i="105"/>
  <c r="J51" i="95"/>
  <c r="J26" i="111"/>
  <c r="Q34" i="111"/>
  <c r="N10" i="87" l="1"/>
  <c r="I10" i="87"/>
  <c r="J34" i="111"/>
  <c r="Q27" i="111"/>
  <c r="U21" i="54"/>
  <c r="Q22" i="73"/>
  <c r="J24" i="55"/>
  <c r="M8" i="83"/>
  <c r="J63" i="75"/>
  <c r="U32" i="75"/>
  <c r="Q53" i="75"/>
  <c r="J17" i="64"/>
  <c r="J50" i="48"/>
  <c r="U34" i="48"/>
  <c r="U92" i="48"/>
  <c r="U132" i="48"/>
  <c r="U114" i="48"/>
  <c r="J35" i="50"/>
  <c r="Q47" i="50"/>
  <c r="U31" i="70"/>
  <c r="J14" i="68"/>
  <c r="Q25" i="68"/>
  <c r="Q15" i="123"/>
  <c r="Q26" i="123"/>
  <c r="Q25" i="123"/>
  <c r="Q24" i="123"/>
  <c r="AQ24" i="123" s="1"/>
  <c r="Q23" i="123"/>
  <c r="Q22" i="123"/>
  <c r="Q21" i="123"/>
  <c r="AQ21" i="123" s="1"/>
  <c r="Q20" i="123"/>
  <c r="J21" i="123"/>
  <c r="U17" i="123"/>
  <c r="U14" i="123"/>
  <c r="Q14" i="123"/>
  <c r="AQ14" i="123" s="1"/>
  <c r="J15" i="123"/>
  <c r="U26" i="123"/>
  <c r="U24" i="123"/>
  <c r="U23" i="123"/>
  <c r="U21" i="123"/>
  <c r="U20" i="123"/>
  <c r="J14" i="123"/>
  <c r="U15" i="123"/>
  <c r="J26" i="123"/>
  <c r="J25" i="123"/>
  <c r="J24" i="123"/>
  <c r="J23" i="123"/>
  <c r="J22" i="123"/>
  <c r="J20" i="123"/>
  <c r="Q17" i="123"/>
  <c r="U25" i="123"/>
  <c r="U22" i="123"/>
  <c r="J17" i="123"/>
  <c r="J26" i="122"/>
  <c r="J25" i="122"/>
  <c r="J24" i="122"/>
  <c r="J23" i="122"/>
  <c r="J22" i="122"/>
  <c r="J21" i="122"/>
  <c r="J20" i="122"/>
  <c r="Q14" i="122"/>
  <c r="U24" i="122"/>
  <c r="U22" i="122"/>
  <c r="U21" i="122"/>
  <c r="Q25" i="122"/>
  <c r="Q24" i="122"/>
  <c r="AQ24" i="122" s="1"/>
  <c r="Q22" i="122"/>
  <c r="AQ22" i="122" s="1"/>
  <c r="Q20" i="122"/>
  <c r="U14" i="122"/>
  <c r="J14" i="122"/>
  <c r="U26" i="122"/>
  <c r="U25" i="122"/>
  <c r="U23" i="122"/>
  <c r="U20" i="122"/>
  <c r="Q26" i="122"/>
  <c r="AQ26" i="122" s="1"/>
  <c r="Q23" i="122"/>
  <c r="Q21" i="122"/>
  <c r="AQ21" i="122" s="1"/>
  <c r="J32" i="121"/>
  <c r="J31" i="121"/>
  <c r="J30" i="121"/>
  <c r="J23" i="120"/>
  <c r="J22" i="120"/>
  <c r="J21" i="120"/>
  <c r="U32" i="121"/>
  <c r="U31" i="121"/>
  <c r="Q26" i="121"/>
  <c r="U22" i="120"/>
  <c r="U21" i="120"/>
  <c r="Q17" i="120"/>
  <c r="Q31" i="121"/>
  <c r="Q30" i="121"/>
  <c r="AQ30" i="121" s="1"/>
  <c r="Q23" i="120"/>
  <c r="Q22" i="120"/>
  <c r="J17" i="120"/>
  <c r="U26" i="121"/>
  <c r="U17" i="120"/>
  <c r="U30" i="121"/>
  <c r="U23" i="120"/>
  <c r="Q32" i="121"/>
  <c r="J26" i="121"/>
  <c r="Q21" i="120"/>
  <c r="AQ21" i="120" s="1"/>
  <c r="U16" i="122"/>
  <c r="J16" i="122"/>
  <c r="Q16" i="122"/>
  <c r="J19" i="123"/>
  <c r="Q16" i="123"/>
  <c r="J16" i="121"/>
  <c r="Q19" i="123"/>
  <c r="J16" i="123"/>
  <c r="Q18" i="123"/>
  <c r="Q16" i="121"/>
  <c r="AQ16" i="121" s="1"/>
  <c r="J18" i="123"/>
  <c r="U16" i="123"/>
  <c r="U16" i="121"/>
  <c r="J34" i="121"/>
  <c r="Q93" i="46"/>
  <c r="J21" i="74"/>
  <c r="U20" i="90"/>
  <c r="Q23" i="63"/>
  <c r="Q26" i="91"/>
  <c r="J16" i="67"/>
  <c r="J25" i="68"/>
  <c r="U24" i="70"/>
  <c r="J16" i="70"/>
  <c r="Q35" i="50"/>
  <c r="U14" i="50"/>
  <c r="U116" i="48"/>
  <c r="J105" i="48"/>
  <c r="U125" i="48"/>
  <c r="U58" i="48"/>
  <c r="U80" i="48"/>
  <c r="U46" i="48"/>
  <c r="Q21" i="48"/>
  <c r="J71" i="48"/>
  <c r="U27" i="48"/>
  <c r="U16" i="64"/>
  <c r="U70" i="75"/>
  <c r="Q58" i="75"/>
  <c r="U48" i="75"/>
  <c r="Q37" i="75"/>
  <c r="Q26" i="75"/>
  <c r="U16" i="75"/>
  <c r="U71" i="75"/>
  <c r="J39" i="75"/>
  <c r="U21" i="104"/>
  <c r="Q18" i="80"/>
  <c r="U17" i="55"/>
  <c r="J15" i="55"/>
  <c r="Q19" i="73"/>
  <c r="J15" i="73"/>
  <c r="U15" i="100"/>
  <c r="Q17" i="54"/>
  <c r="J14" i="54"/>
  <c r="J20" i="105"/>
  <c r="U34" i="111"/>
  <c r="Q18" i="111"/>
  <c r="Q22" i="111"/>
  <c r="Q54" i="46"/>
  <c r="Q19" i="76"/>
  <c r="Q27" i="91"/>
  <c r="AQ27" i="91" s="1"/>
  <c r="U30" i="91"/>
  <c r="U38" i="74"/>
  <c r="J23" i="102"/>
  <c r="J22" i="90"/>
  <c r="U32" i="69"/>
  <c r="J17" i="69"/>
  <c r="U17" i="70"/>
  <c r="Q30" i="50"/>
  <c r="J44" i="50"/>
  <c r="U110" i="48"/>
  <c r="J122" i="48"/>
  <c r="Q98" i="48"/>
  <c r="U67" i="48"/>
  <c r="U39" i="48"/>
  <c r="Q16" i="48"/>
  <c r="J63" i="48"/>
  <c r="J23" i="64"/>
  <c r="Q66" i="75"/>
  <c r="Q45" i="75"/>
  <c r="U24" i="75"/>
  <c r="J67" i="75"/>
  <c r="J15" i="75"/>
  <c r="J47" i="75"/>
  <c r="U16" i="80"/>
  <c r="U26" i="55"/>
  <c r="Q16" i="73"/>
  <c r="Q19" i="100"/>
  <c r="U33" i="100"/>
  <c r="U15" i="54"/>
  <c r="Q20" i="105"/>
  <c r="U20" i="111"/>
  <c r="U28" i="111"/>
  <c r="Q29" i="96"/>
  <c r="Q53" i="95"/>
  <c r="U16" i="52"/>
  <c r="U14" i="98"/>
  <c r="Q26" i="46"/>
  <c r="U25" i="92"/>
  <c r="U17" i="66"/>
  <c r="Q18" i="74"/>
  <c r="J23" i="90"/>
  <c r="J24" i="107"/>
  <c r="U17" i="105"/>
  <c r="Q136" i="48"/>
  <c r="J15" i="48"/>
  <c r="U56" i="75"/>
  <c r="Q34" i="75"/>
  <c r="J73" i="75"/>
  <c r="J20" i="104"/>
  <c r="Q14" i="55"/>
  <c r="J22" i="100"/>
  <c r="U31" i="100"/>
  <c r="J23" i="111"/>
  <c r="J19" i="111"/>
  <c r="Q16" i="101"/>
  <c r="J19" i="54"/>
  <c r="Q17" i="100"/>
  <c r="J19" i="73"/>
  <c r="U23" i="55"/>
  <c r="Q23" i="104"/>
  <c r="J31" i="75"/>
  <c r="Q21" i="75"/>
  <c r="Q42" i="75"/>
  <c r="U64" i="75"/>
  <c r="Q56" i="48"/>
  <c r="U118" i="48"/>
  <c r="U25" i="50"/>
  <c r="J29" i="70"/>
  <c r="U25" i="90"/>
  <c r="J45" i="74"/>
  <c r="J47" i="46"/>
  <c r="J16" i="99"/>
  <c r="M8" i="88"/>
  <c r="M8" i="110"/>
  <c r="U17" i="122"/>
  <c r="J15" i="122"/>
  <c r="J17" i="122"/>
  <c r="U15" i="122"/>
  <c r="Q17" i="122"/>
  <c r="AQ17" i="122" s="1"/>
  <c r="Q15" i="122"/>
  <c r="J22" i="121"/>
  <c r="U34" i="121"/>
  <c r="U19" i="122"/>
  <c r="J144" i="48"/>
  <c r="U143" i="48"/>
  <c r="J18" i="122"/>
  <c r="J142" i="48"/>
  <c r="Q18" i="122"/>
  <c r="U142" i="48"/>
  <c r="Q142" i="48"/>
  <c r="U33" i="121"/>
  <c r="Q34" i="121"/>
  <c r="U18" i="122"/>
  <c r="Q19" i="122"/>
  <c r="J143" i="48"/>
  <c r="U144" i="48"/>
  <c r="J33" i="121"/>
  <c r="J19" i="122"/>
  <c r="Q144" i="48"/>
  <c r="Q33" i="121"/>
  <c r="Q143" i="48"/>
  <c r="J101" i="46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8" i="121"/>
  <c r="J24" i="121"/>
  <c r="J20" i="121"/>
  <c r="J18" i="121"/>
  <c r="J15" i="121"/>
  <c r="U20" i="120"/>
  <c r="U18" i="120"/>
  <c r="U16" i="120"/>
  <c r="Q20" i="120"/>
  <c r="Q18" i="120"/>
  <c r="AQ18" i="120" s="1"/>
  <c r="Q16" i="120"/>
  <c r="U23" i="121"/>
  <c r="U19" i="121"/>
  <c r="J20" i="120"/>
  <c r="J16" i="120"/>
  <c r="Q17" i="121"/>
  <c r="J14" i="120"/>
  <c r="U29" i="121"/>
  <c r="U27" i="121"/>
  <c r="U25" i="121"/>
  <c r="U21" i="121"/>
  <c r="U17" i="121"/>
  <c r="U14" i="121"/>
  <c r="J18" i="120"/>
  <c r="U15" i="120"/>
  <c r="Q15" i="121"/>
  <c r="Q29" i="121"/>
  <c r="Q27" i="121"/>
  <c r="AQ27" i="121" s="1"/>
  <c r="Q25" i="121"/>
  <c r="Q23" i="121"/>
  <c r="Q21" i="121"/>
  <c r="Q19" i="121"/>
  <c r="Q14" i="121"/>
  <c r="U19" i="120"/>
  <c r="Q18" i="121"/>
  <c r="J29" i="121"/>
  <c r="J27" i="121"/>
  <c r="J25" i="121"/>
  <c r="J23" i="121"/>
  <c r="J21" i="121"/>
  <c r="J19" i="121"/>
  <c r="J17" i="121"/>
  <c r="J14" i="121"/>
  <c r="Q15" i="120"/>
  <c r="Q19" i="120"/>
  <c r="J15" i="120"/>
  <c r="U18" i="121"/>
  <c r="J19" i="120"/>
  <c r="U14" i="120"/>
  <c r="Q28" i="121"/>
  <c r="Q24" i="121"/>
  <c r="Q22" i="121"/>
  <c r="Q14" i="120"/>
  <c r="U28" i="121"/>
  <c r="U24" i="121"/>
  <c r="U22" i="121"/>
  <c r="U20" i="121"/>
  <c r="U15" i="121"/>
  <c r="Q20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U78" i="48"/>
  <c r="Q67" i="48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Q18" i="54"/>
  <c r="Q21" i="54"/>
  <c r="AQ21" i="54" s="1"/>
  <c r="Q24" i="54"/>
  <c r="AQ24" i="54" s="1"/>
  <c r="U28" i="100"/>
  <c r="J32" i="100"/>
  <c r="Q15" i="100"/>
  <c r="Q27" i="100"/>
  <c r="Q30" i="100"/>
  <c r="AQ30" i="100" s="1"/>
  <c r="Q33" i="100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Q20" i="55"/>
  <c r="Q23" i="55"/>
  <c r="AQ23" i="55" s="1"/>
  <c r="Q26" i="55"/>
  <c r="J15" i="80"/>
  <c r="U14" i="80"/>
  <c r="Q16" i="80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Q27" i="75"/>
  <c r="U30" i="75"/>
  <c r="Q32" i="75"/>
  <c r="Q35" i="75"/>
  <c r="U38" i="75"/>
  <c r="Q40" i="75"/>
  <c r="AQ40" i="75" s="1"/>
  <c r="Q43" i="75"/>
  <c r="U46" i="75"/>
  <c r="Q48" i="75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U22" i="73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Q28" i="75"/>
  <c r="Q31" i="75"/>
  <c r="U34" i="75"/>
  <c r="AQ34" i="75" s="1"/>
  <c r="Q36" i="75"/>
  <c r="Q39" i="75"/>
  <c r="U42" i="75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Q21" i="61"/>
  <c r="Q18" i="61"/>
  <c r="U16" i="61"/>
  <c r="J24" i="61"/>
  <c r="J18" i="61"/>
  <c r="J23" i="61"/>
  <c r="J31" i="61"/>
  <c r="U26" i="61"/>
  <c r="J16" i="61"/>
  <c r="Q15" i="111"/>
  <c r="U27" i="111"/>
  <c r="Q23" i="111"/>
  <c r="J17" i="111"/>
  <c r="Q30" i="111"/>
  <c r="U35" i="111"/>
  <c r="J24" i="111"/>
  <c r="J20" i="111"/>
  <c r="J30" i="111"/>
  <c r="Q22" i="105"/>
  <c r="J27" i="111"/>
  <c r="U22" i="11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U39" i="75"/>
  <c r="U41" i="75"/>
  <c r="U43" i="75"/>
  <c r="AQ43" i="75" s="1"/>
  <c r="U45" i="75"/>
  <c r="AQ45" i="75" s="1"/>
  <c r="U47" i="75"/>
  <c r="U49" i="75"/>
  <c r="U51" i="75"/>
  <c r="U53" i="75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U21" i="98"/>
  <c r="J21" i="99"/>
  <c r="Q14" i="99"/>
  <c r="U18" i="99"/>
  <c r="U23" i="99"/>
  <c r="J16" i="53"/>
  <c r="J21" i="53"/>
  <c r="U16" i="53"/>
  <c r="U20" i="53"/>
  <c r="J21" i="52"/>
  <c r="J26" i="52"/>
  <c r="Q14" i="52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Q23" i="105"/>
  <c r="Q25" i="105"/>
  <c r="Q27" i="105"/>
  <c r="Q29" i="105"/>
  <c r="Q31" i="105"/>
  <c r="Q33" i="105"/>
  <c r="Q35" i="105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53" i="75" l="1"/>
  <c r="AQ37" i="75"/>
  <c r="AQ18" i="111"/>
  <c r="AQ14" i="98"/>
  <c r="AQ24" i="75"/>
  <c r="AQ33" i="100"/>
  <c r="AQ16" i="64"/>
  <c r="AQ17" i="120"/>
  <c r="AQ25" i="122"/>
  <c r="AQ17" i="54"/>
  <c r="AQ16" i="80"/>
  <c r="AQ32" i="121"/>
  <c r="AQ17" i="105"/>
  <c r="AQ23" i="63"/>
  <c r="AQ16" i="52"/>
  <c r="AQ27" i="111"/>
  <c r="AQ26" i="75"/>
  <c r="AQ26" i="55"/>
  <c r="AQ15" i="54"/>
  <c r="AQ35" i="50"/>
  <c r="AQ19" i="73"/>
  <c r="AQ20" i="123"/>
  <c r="AQ16" i="48"/>
  <c r="AQ22" i="111"/>
  <c r="AQ42" i="75"/>
  <c r="AQ70" i="75"/>
  <c r="AQ48" i="75"/>
  <c r="AQ15" i="100"/>
  <c r="AQ67" i="48"/>
  <c r="AQ21" i="48"/>
  <c r="AQ56" i="48"/>
  <c r="AQ32" i="69"/>
  <c r="AQ26" i="46"/>
  <c r="AQ30" i="91"/>
  <c r="AQ17" i="55"/>
  <c r="AQ22" i="120"/>
  <c r="AQ14" i="122"/>
  <c r="AQ22" i="123"/>
  <c r="AQ26" i="123"/>
  <c r="AQ25" i="68"/>
  <c r="AQ22" i="73"/>
  <c r="AQ32" i="75"/>
  <c r="AQ34" i="48"/>
  <c r="AQ80" i="48"/>
  <c r="AQ17" i="70"/>
  <c r="AQ16" i="122"/>
  <c r="AQ23" i="120"/>
  <c r="AQ23" i="122"/>
  <c r="AQ20" i="122"/>
  <c r="AQ23" i="123"/>
  <c r="AQ25" i="50"/>
  <c r="AQ19" i="76"/>
  <c r="AQ16" i="123"/>
  <c r="AQ31" i="121"/>
  <c r="AQ26" i="121"/>
  <c r="AQ25" i="123"/>
  <c r="AQ24" i="69"/>
  <c r="AQ34" i="121"/>
  <c r="AQ33" i="121"/>
  <c r="AQ15" i="118"/>
  <c r="AQ23" i="66"/>
  <c r="AQ47" i="46"/>
  <c r="AQ19" i="91"/>
  <c r="AQ35" i="105"/>
  <c r="AQ24" i="93"/>
  <c r="AQ14" i="52"/>
  <c r="AQ31" i="98"/>
  <c r="AQ52" i="46"/>
  <c r="AQ24" i="61"/>
  <c r="AQ42" i="105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9" i="121"/>
  <c r="AQ28" i="121"/>
  <c r="AQ14" i="53"/>
  <c r="AQ14" i="121"/>
  <c r="AQ20" i="120"/>
  <c r="AQ17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3" l="1"/>
  <c r="I10" i="123" s="1"/>
  <c r="M8" i="122"/>
  <c r="N10" i="122" s="1"/>
  <c r="M8" i="120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23" l="1"/>
  <c r="I10" i="122"/>
  <c r="N10" i="100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<sst xmlns="http://schemas.openxmlformats.org/spreadsheetml/2006/main" count="8471" uniqueCount="3046">
  <si>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</si>
  <si>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</si>
  <si>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</si>
  <si>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</si>
  <si>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</si>
  <si>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</si>
  <si>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</si>
  <si>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</si>
  <si>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</si>
  <si>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</si>
  <si>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</si>
  <si>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</si>
  <si>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</si>
  <si>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</si>
  <si>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</si>
  <si>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</si>
  <si>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</si>
  <si>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</si>
  <si>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</si>
  <si>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</si>
  <si>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</si>
  <si>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</si>
  <si>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</si>
  <si>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</si>
  <si>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</si>
  <si>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</si>
  <si>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</si>
  <si>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</si>
  <si>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</si>
  <si>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</si>
  <si>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</si>
  <si>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</si>
  <si>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</si>
  <si>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</si>
  <si>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</si>
  <si>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</si>
  <si>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</si>
  <si>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</si>
  <si>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</si>
  <si>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</si>
  <si>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</si>
  <si>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</si>
  <si>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</si>
  <si>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</si>
  <si>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</si>
  <si>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</si>
  <si>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</si>
  <si>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</si>
  <si>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</si>
  <si>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</si>
  <si>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</si>
  <si>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</si>
  <si>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</si>
  <si>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</si>
  <si>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</si>
  <si>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</si>
  <si>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</si>
  <si>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</si>
  <si>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</si>
  <si>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</si>
  <si>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</si>
  <si>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</si>
  <si>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</si>
  <si>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</si>
  <si>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</si>
  <si>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</si>
  <si>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</si>
  <si>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</si>
  <si>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</si>
  <si>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</si>
  <si>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</si>
  <si>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</si>
  <si>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</si>
  <si>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</si>
  <si>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</si>
  <si>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</si>
  <si>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</si>
  <si>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</si>
  <si>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</si>
  <si>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</si>
  <si>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</si>
  <si>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</si>
  <si>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</si>
  <si>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</si>
  <si>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</si>
  <si>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</si>
  <si>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</si>
  <si>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</si>
  <si>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</si>
  <si>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</si>
  <si>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</si>
  <si>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</si>
  <si>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</si>
  <si>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</si>
  <si>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</si>
  <si>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</si>
  <si>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</si>
  <si>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</si>
  <si>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</si>
  <si>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</si>
  <si>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</si>
  <si>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</si>
  <si>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</si>
  <si>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</si>
  <si>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</si>
  <si>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</si>
  <si>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</si>
  <si>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</si>
  <si>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</si>
  <si>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</si>
  <si>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</si>
  <si>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</si>
  <si>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</si>
  <si>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</si>
  <si>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</si>
  <si>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</si>
  <si>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</si>
  <si>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</si>
  <si>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</si>
  <si>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</si>
  <si>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</si>
  <si>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</si>
  <si>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</si>
  <si>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</si>
  <si>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</si>
  <si>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</si>
  <si>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</si>
  <si>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</si>
  <si>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</si>
  <si>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</si>
  <si>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</si>
  <si>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</si>
  <si>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</si>
  <si>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</si>
  <si>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</si>
  <si>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</si>
  <si>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</si>
  <si>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</si>
  <si>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</si>
  <si>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</si>
  <si>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</si>
  <si>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</si>
  <si>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</si>
  <si>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</si>
  <si>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</si>
  <si>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</si>
  <si>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</si>
  <si>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</si>
  <si>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</si>
  <si>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</si>
  <si>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</si>
  <si>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</si>
  <si>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</si>
  <si>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</si>
  <si>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</si>
  <si>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</si>
  <si>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</si>
  <si>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</si>
  <si>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</si>
  <si>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</si>
  <si>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</si>
  <si>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</si>
  <si>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</si>
  <si>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</si>
  <si>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</si>
  <si>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</si>
  <si>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</si>
  <si>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</si>
  <si>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</si>
  <si>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</si>
  <si>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</si>
  <si>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</si>
  <si>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</si>
  <si>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</si>
  <si>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</si>
  <si>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</si>
  <si>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</si>
  <si>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</si>
  <si>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</si>
  <si>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</si>
  <si>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</si>
  <si>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</si>
  <si>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</si>
  <si>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</si>
  <si>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</si>
  <si>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</si>
  <si>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</si>
  <si>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</si>
  <si>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</si>
  <si>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</si>
  <si>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</si>
  <si>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</si>
  <si>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</si>
  <si>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</si>
  <si>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</si>
  <si>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</si>
  <si>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</si>
  <si>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</si>
  <si>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</si>
  <si>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</si>
  <si>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</si>
  <si>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</si>
  <si>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</si>
  <si>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</si>
  <si>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</si>
  <si>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</si>
  <si>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</si>
  <si>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</si>
  <si>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</si>
  <si>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</si>
  <si>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</si>
  <si>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</si>
  <si>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</si>
  <si>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</si>
  <si>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</si>
  <si>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</si>
  <si>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</si>
  <si>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</si>
  <si>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</si>
  <si>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</si>
  <si>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</si>
  <si>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</si>
  <si>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</si>
  <si>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</si>
  <si>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</si>
  <si>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</si>
  <si>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</si>
  <si>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</si>
  <si>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</si>
  <si>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</si>
  <si>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</si>
  <si>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</si>
  <si>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</si>
  <si>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</si>
  <si>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</si>
  <si>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</si>
  <si>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</si>
  <si>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</si>
  <si>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</si>
  <si>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</si>
  <si>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</si>
  <si>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</si>
  <si>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</si>
  <si>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</si>
  <si>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</si>
  <si>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</si>
  <si>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</si>
  <si>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</si>
  <si>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</si>
  <si>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</si>
  <si>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</si>
  <si>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</si>
  <si>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</si>
  <si>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</si>
  <si>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</si>
  <si>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</si>
  <si>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</si>
  <si>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</si>
  <si>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</si>
  <si>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</si>
  <si>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</si>
  <si>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</si>
  <si>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</si>
  <si>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</si>
  <si>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</si>
  <si>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</si>
  <si>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</si>
  <si>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</si>
  <si>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</si>
  <si>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</si>
  <si>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</si>
  <si>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</si>
  <si>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</si>
  <si>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</si>
  <si>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</si>
  <si>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</si>
  <si>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</si>
  <si>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</si>
  <si>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</si>
  <si>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</si>
  <si>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</si>
  <si>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</si>
  <si>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</si>
  <si>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</si>
  <si>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</si>
  <si>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</si>
  <si>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</si>
  <si>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</si>
  <si>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</si>
  <si>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</si>
  <si>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</si>
  <si>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</si>
  <si>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</si>
  <si>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</si>
  <si>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</si>
  <si>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</si>
  <si>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</si>
  <si>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</si>
  <si>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</si>
  <si>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</si>
  <si>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</si>
  <si>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</si>
  <si>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</si>
  <si>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</si>
  <si>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</si>
  <si>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</si>
  <si>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</si>
  <si>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</si>
  <si>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</si>
  <si>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</si>
  <si>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</si>
  <si>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</si>
  <si>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</si>
  <si>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</si>
  <si>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</si>
  <si>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</si>
  <si>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</si>
  <si>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</si>
  <si>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</si>
  <si>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</si>
  <si>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</si>
  <si>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</si>
  <si>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</si>
  <si>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</si>
  <si>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</si>
  <si>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</si>
  <si>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</si>
  <si>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</si>
  <si>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</si>
  <si>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</si>
  <si>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</si>
  <si>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</si>
  <si>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</si>
  <si>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</si>
  <si>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</si>
  <si>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</si>
  <si>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</si>
  <si>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</si>
  <si>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</si>
  <si>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</si>
  <si>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</si>
  <si>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</si>
  <si>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</si>
  <si>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</si>
  <si>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</si>
  <si>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</si>
  <si>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</si>
  <si>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</si>
  <si>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</si>
  <si>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</si>
  <si>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</si>
  <si>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</si>
  <si>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</si>
  <si>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</si>
  <si>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</si>
  <si>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</si>
  <si>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</si>
  <si>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</si>
  <si>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</si>
  <si>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</si>
  <si>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</si>
  <si>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</si>
  <si>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</si>
  <si>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</si>
  <si>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</si>
  <si>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</si>
  <si>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</si>
  <si>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</si>
  <si>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</si>
  <si>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</si>
  <si>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</si>
  <si>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</si>
  <si>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</si>
  <si>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</si>
  <si>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</si>
  <si>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</si>
  <si>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</si>
  <si>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</si>
  <si>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</si>
  <si>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</si>
  <si>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</si>
  <si>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</si>
  <si>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</si>
  <si>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</si>
  <si>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</si>
  <si>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</si>
  <si>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</si>
  <si>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</si>
  <si>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</si>
  <si>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</si>
  <si>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</si>
  <si>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</si>
  <si>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</si>
  <si>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</si>
  <si>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</si>
  <si>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</si>
  <si>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</si>
  <si>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</si>
  <si>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</si>
  <si>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</si>
  <si>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</si>
  <si>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</si>
  <si>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</si>
  <si>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</si>
  <si>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</si>
  <si>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</si>
  <si>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</si>
  <si>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</si>
  <si>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</si>
  <si>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</si>
  <si>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</si>
  <si>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</si>
  <si>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</si>
  <si>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</si>
  <si>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</si>
  <si>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</si>
  <si>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</si>
  <si>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</si>
  <si>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</si>
  <si>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</si>
  <si>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</si>
  <si>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</si>
  <si>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</si>
  <si>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</si>
  <si>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</si>
  <si>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</si>
  <si>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</si>
  <si>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</si>
  <si>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</si>
  <si>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</si>
  <si>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</si>
  <si>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</si>
  <si>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</si>
  <si>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</si>
  <si>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</si>
  <si>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</si>
  <si>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</si>
  <si>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</si>
  <si>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</si>
  <si>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</si>
  <si>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</si>
  <si>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</si>
  <si>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</si>
  <si>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</si>
  <si>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</si>
  <si>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</si>
  <si>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</si>
  <si>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</si>
  <si>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</si>
  <si>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</si>
  <si>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</si>
  <si>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</si>
  <si>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</si>
  <si>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</si>
  <si>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</si>
  <si>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</si>
  <si>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</si>
  <si>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</si>
  <si>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</si>
  <si>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</si>
  <si>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</si>
  <si>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</si>
  <si>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</si>
  <si>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</si>
  <si>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</si>
  <si>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</si>
  <si>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</si>
  <si>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</si>
  <si>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</si>
  <si>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</si>
  <si>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</si>
  <si>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</si>
  <si>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</si>
  <si>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</si>
  <si>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</si>
  <si>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</si>
  <si>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</si>
  <si>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</si>
  <si>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</si>
  <si>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</si>
  <si>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</si>
  <si>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</si>
  <si>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</si>
  <si>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</si>
  <si>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</si>
  <si>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</si>
  <si>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</si>
  <si>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</si>
  <si>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</si>
  <si>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</si>
  <si>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</si>
  <si>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</si>
  <si>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</si>
  <si>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</si>
  <si>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</si>
  <si>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</si>
  <si>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</si>
  <si>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</si>
  <si>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</si>
  <si>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</si>
  <si>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</si>
  <si>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</si>
  <si>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</si>
  <si>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</si>
  <si>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</si>
  <si>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</si>
  <si>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</si>
  <si>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</si>
  <si>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</si>
  <si>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</si>
  <si>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</si>
  <si>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</si>
  <si>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</si>
  <si>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</si>
  <si>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</si>
  <si>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</si>
  <si>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</si>
  <si>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</si>
  <si>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</si>
  <si>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</si>
  <si>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</si>
  <si>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</si>
  <si>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</si>
  <si>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</si>
  <si>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</si>
  <si>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</si>
  <si>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</si>
  <si>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</si>
  <si>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</si>
  <si>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</si>
  <si>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</si>
  <si>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</si>
  <si>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</si>
  <si>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</si>
  <si>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</si>
  <si>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</si>
  <si>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</si>
  <si>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</si>
  <si>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</si>
  <si>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</si>
  <si>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</si>
  <si>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</si>
  <si>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</si>
  <si>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</si>
  <si>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</si>
  <si>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</si>
  <si>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</si>
  <si>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</si>
  <si>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</si>
  <si>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</si>
  <si>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</si>
  <si>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</si>
  <si>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</si>
  <si>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</si>
  <si>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</si>
  <si>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</si>
  <si>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</si>
  <si>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</si>
  <si>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</si>
  <si>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</si>
  <si>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</si>
  <si>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</si>
  <si>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</si>
  <si>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</si>
  <si>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</si>
  <si>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</si>
  <si>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</si>
  <si>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</si>
  <si>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</si>
  <si>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</si>
  <si>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</si>
  <si>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</si>
  <si>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</si>
  <si>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</si>
  <si>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</si>
  <si>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</si>
  <si>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</si>
  <si>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</si>
  <si>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</si>
  <si>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</si>
  <si>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</si>
  <si>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</si>
  <si>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</si>
  <si>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</si>
  <si>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</si>
  <si>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</si>
  <si>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</si>
  <si>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</si>
  <si>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</si>
  <si>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</si>
  <si>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</si>
  <si>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</si>
  <si>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</si>
  <si>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</si>
  <si>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</si>
  <si>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</si>
  <si>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</si>
  <si>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</si>
  <si>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</si>
  <si>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</si>
  <si>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</si>
  <si>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</si>
  <si>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</si>
  <si>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</si>
  <si>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</si>
  <si>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</si>
  <si>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</si>
  <si>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</si>
  <si>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</si>
  <si>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</si>
  <si>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</si>
  <si>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</si>
  <si>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</si>
  <si>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</si>
  <si>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</si>
  <si>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</si>
  <si>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</si>
  <si>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</si>
  <si>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</si>
  <si>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</si>
  <si>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</si>
  <si>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</si>
  <si>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</si>
  <si>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</si>
  <si>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</si>
  <si>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</si>
  <si>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</si>
  <si>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</si>
  <si>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</si>
  <si>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</si>
  <si>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</si>
  <si>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</si>
  <si>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</si>
  <si>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</si>
  <si>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</si>
  <si>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</si>
  <si>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</si>
  <si>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</si>
  <si>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</si>
  <si>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</si>
  <si>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</si>
  <si>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</si>
  <si>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</si>
  <si>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</si>
  <si>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</si>
  <si>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</si>
  <si>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</si>
  <si>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</si>
  <si>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</si>
  <si>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</si>
  <si>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</si>
  <si>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</si>
  <si>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</si>
  <si>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</si>
  <si>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</si>
  <si>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</si>
  <si>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</si>
  <si>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</si>
  <si>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</si>
  <si>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</si>
  <si>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</si>
  <si>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</si>
  <si>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</si>
  <si>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</si>
  <si>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</si>
  <si>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</si>
  <si>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</si>
  <si>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</si>
  <si>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</si>
  <si>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</si>
  <si>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</si>
  <si>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</si>
  <si>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</si>
  <si>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</si>
  <si>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</si>
  <si>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</si>
  <si>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</si>
  <si>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</si>
  <si>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</si>
  <si>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</si>
  <si>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</si>
  <si>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</si>
  <si>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</si>
  <si>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</si>
  <si>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</si>
  <si>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</si>
  <si>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</si>
  <si>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</si>
  <si>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</si>
  <si>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</si>
  <si>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</si>
  <si>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</si>
  <si>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</si>
  <si>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</si>
  <si>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</si>
  <si>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</si>
  <si>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</si>
  <si>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</si>
  <si>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</si>
  <si>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</si>
  <si>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</si>
  <si>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</si>
  <si>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</si>
  <si>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</si>
  <si>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</si>
  <si>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</si>
  <si>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</si>
  <si>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</si>
  <si>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</si>
  <si>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</si>
  <si>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</si>
  <si>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</si>
  <si>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</si>
  <si>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</si>
  <si>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</si>
  <si>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</si>
  <si>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</si>
  <si>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</si>
  <si>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</si>
  <si>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</si>
  <si>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</si>
  <si>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</si>
  <si>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</si>
  <si>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</si>
  <si>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</si>
  <si>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</si>
  <si>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</si>
  <si>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</si>
  <si>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</si>
  <si>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</si>
  <si>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</si>
  <si>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</si>
  <si>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</si>
  <si>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</si>
  <si>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</si>
  <si>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</si>
  <si>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</si>
  <si>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</si>
  <si>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</si>
  <si>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</si>
  <si>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</si>
  <si>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</si>
  <si>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</si>
  <si>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</si>
  <si>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</si>
  <si>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</si>
  <si>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</si>
  <si>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</si>
  <si>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</si>
  <si>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</si>
  <si>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</si>
  <si>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</si>
  <si>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</si>
  <si>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</si>
  <si>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</si>
  <si>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</si>
  <si>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</si>
  <si>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</si>
  <si>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</si>
  <si>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</si>
  <si>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</si>
  <si>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</si>
  <si>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</si>
  <si>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</si>
  <si>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</si>
  <si>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</si>
  <si>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</si>
  <si>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</si>
  <si>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</si>
  <si>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</si>
  <si>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</si>
  <si>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</si>
  <si>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</si>
  <si>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</si>
  <si>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</si>
  <si>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</si>
  <si>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</si>
  <si>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</si>
  <si>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</si>
  <si>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</si>
  <si>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</si>
  <si>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</si>
  <si>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</si>
  <si>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</si>
  <si>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</si>
  <si>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</si>
  <si>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</si>
  <si>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</si>
  <si>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</si>
  <si>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</si>
  <si>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</si>
  <si>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</si>
  <si>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</si>
  <si>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</si>
  <si>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</si>
  <si>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</si>
  <si>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</si>
  <si>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</si>
  <si>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</si>
  <si>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</si>
  <si>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</si>
  <si>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</si>
  <si>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</si>
  <si>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</si>
  <si>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</si>
  <si>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</si>
  <si>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</si>
  <si>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</si>
  <si>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</si>
  <si>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</si>
  <si>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</si>
  <si>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</si>
  <si>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</si>
  <si>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</si>
  <si>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</si>
  <si>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</si>
  <si>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</si>
  <si>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</si>
  <si>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</si>
  <si>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</si>
  <si>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</si>
  <si>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</si>
  <si>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</si>
  <si>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</si>
  <si>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</si>
  <si>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</si>
  <si>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</si>
  <si>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</si>
  <si>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</si>
  <si>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</si>
  <si>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</si>
  <si>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</si>
  <si>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</si>
  <si>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</si>
  <si>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</si>
  <si>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</si>
  <si>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</si>
  <si>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</si>
  <si>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</si>
  <si>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</si>
  <si>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</si>
  <si>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</si>
  <si>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</si>
  <si>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</si>
  <si>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</si>
  <si>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</si>
  <si>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</si>
  <si>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</si>
  <si>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</si>
  <si>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</si>
  <si>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</si>
  <si>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</si>
  <si>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</si>
  <si>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</si>
  <si>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</si>
  <si>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</si>
  <si>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</si>
  <si>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</si>
  <si>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</si>
  <si>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</si>
  <si>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</si>
  <si>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</si>
  <si>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</si>
  <si>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</si>
  <si>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</si>
  <si>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</si>
  <si>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</si>
  <si>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</si>
  <si>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</si>
  <si>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</si>
  <si>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</si>
  <si>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</si>
  <si>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</si>
  <si>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</si>
  <si>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</si>
  <si>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</si>
  <si>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</si>
  <si>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</si>
  <si>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</si>
  <si>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</si>
  <si>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</si>
  <si>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</si>
  <si>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</si>
  <si>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</si>
  <si>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</si>
  <si>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</si>
  <si>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</si>
  <si>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</si>
  <si>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</si>
  <si>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</si>
  <si>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</si>
  <si>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</si>
  <si>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</si>
  <si>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</si>
  <si>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</si>
  <si>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</si>
  <si>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</si>
  <si>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</si>
  <si>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</si>
  <si>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</si>
  <si>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</si>
  <si>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</si>
  <si>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</si>
  <si>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</si>
  <si>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</si>
  <si>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</si>
  <si>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</si>
  <si>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</si>
  <si>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</si>
  <si>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</si>
  <si>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</si>
  <si>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</si>
  <si>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</si>
  <si>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</si>
  <si>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</si>
  <si>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</si>
  <si>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</si>
  <si>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</si>
  <si>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</si>
  <si>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</si>
  <si>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</si>
  <si>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</si>
  <si>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</si>
  <si>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</si>
  <si>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</si>
  <si>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</si>
  <si>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</si>
  <si>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</si>
  <si>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</si>
  <si>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</si>
  <si>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</si>
  <si>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</si>
  <si>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</si>
  <si>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</si>
  <si>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</si>
  <si>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</si>
  <si>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</si>
  <si>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</si>
  <si>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</si>
  <si>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</si>
  <si>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</si>
  <si>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</si>
  <si>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</si>
  <si>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</si>
  <si>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</si>
  <si>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</si>
  <si>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</si>
  <si>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</si>
  <si>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</si>
  <si>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</si>
  <si>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</si>
  <si>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</si>
  <si>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</si>
  <si>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</si>
  <si>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</si>
  <si>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</si>
  <si>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</si>
  <si>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</si>
  <si>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</si>
  <si>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</si>
  <si>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</si>
  <si>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</si>
  <si>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</si>
  <si>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</si>
  <si>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</si>
  <si>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</si>
  <si>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</si>
  <si>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</si>
  <si>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</si>
  <si>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</si>
  <si>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</si>
  <si>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</si>
  <si>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</si>
  <si>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</si>
  <si>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</si>
  <si>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</si>
  <si>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</si>
  <si>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</si>
  <si>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</si>
  <si>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</si>
  <si>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</si>
  <si>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</si>
  <si>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</si>
  <si>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</si>
  <si>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</si>
  <si>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</si>
  <si>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</si>
  <si>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</si>
  <si>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</si>
  <si>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</si>
  <si>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</si>
  <si>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</si>
  <si>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</si>
  <si>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</si>
  <si>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</si>
  <si>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</si>
  <si>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</si>
  <si>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</si>
  <si>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</si>
  <si>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</si>
  <si>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</si>
  <si>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</si>
  <si>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</si>
  <si>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</si>
  <si>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</si>
  <si>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</si>
  <si>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</si>
  <si>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</si>
  <si>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</si>
  <si>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</si>
  <si>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</si>
  <si>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</si>
  <si>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</si>
  <si>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</si>
  <si>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</si>
  <si>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</si>
  <si>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</si>
  <si>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</si>
  <si>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</si>
  <si>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</si>
  <si>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</si>
  <si>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</si>
  <si>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</si>
  <si>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</si>
  <si>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</si>
  <si>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</si>
  <si>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</si>
  <si>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</si>
  <si>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</si>
  <si>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</si>
  <si>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</si>
  <si>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</si>
  <si>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</si>
  <si>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</si>
  <si>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</si>
  <si>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</si>
  <si>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</si>
  <si>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</si>
  <si>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</si>
  <si>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</si>
  <si>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</si>
  <si>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</si>
  <si>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</si>
  <si>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</si>
  <si>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</si>
  <si>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</si>
  <si>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</si>
  <si>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</si>
  <si>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</si>
  <si>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</si>
  <si>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</si>
  <si>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</si>
  <si>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</si>
  <si>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</si>
  <si>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</si>
  <si>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</si>
  <si>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</si>
  <si>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</si>
  <si>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</si>
  <si>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</si>
  <si>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</si>
  <si>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</si>
  <si>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</si>
  <si>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</si>
  <si>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</si>
  <si>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</si>
  <si>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</si>
  <si>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</si>
  <si>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</si>
  <si>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</si>
  <si>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</si>
  <si>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</si>
  <si>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</si>
  <si>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</si>
  <si>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</si>
  <si>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</si>
  <si>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</si>
  <si>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</si>
  <si>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</si>
  <si>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</si>
  <si>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</si>
  <si>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</si>
  <si>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</si>
  <si>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</si>
  <si>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</si>
  <si>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</si>
  <si>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</si>
  <si>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</si>
  <si>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</si>
  <si>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</si>
  <si>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</si>
  <si>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</si>
  <si>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</si>
  <si>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</si>
  <si>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</si>
  <si>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</si>
  <si>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</si>
  <si>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</si>
  <si>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</si>
  <si>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</si>
  <si>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</si>
  <si>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</si>
  <si>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</si>
  <si>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</si>
  <si>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</si>
  <si>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</si>
  <si>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</si>
  <si>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</si>
  <si>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</si>
  <si>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</si>
  <si>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</si>
  <si>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</si>
  <si>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</si>
  <si>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</si>
  <si>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</si>
  <si>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</si>
  <si>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</si>
  <si>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</si>
  <si>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</si>
  <si>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</si>
  <si>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</si>
  <si>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</si>
  <si>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</si>
  <si>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</si>
  <si>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</si>
  <si>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</si>
  <si>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</si>
  <si>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</si>
  <si>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</si>
  <si>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</si>
  <si>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</si>
  <si>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</si>
  <si>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</si>
  <si>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</si>
  <si>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</si>
  <si>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</si>
  <si>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</si>
  <si>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</si>
  <si>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</si>
  <si>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</si>
  <si>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</si>
  <si>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</si>
  <si>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</si>
  <si>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</si>
  <si>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</si>
  <si>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</si>
  <si>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</si>
  <si>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</si>
  <si>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</si>
  <si>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</si>
  <si>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</si>
  <si>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</si>
  <si>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</si>
  <si>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</si>
  <si>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</si>
  <si>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</si>
  <si>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</si>
  <si>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</si>
  <si>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</si>
  <si>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</si>
  <si>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</si>
  <si>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</si>
  <si>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</si>
  <si>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</si>
  <si>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</si>
  <si>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</si>
  <si>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</si>
  <si>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</si>
  <si>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</si>
  <si>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</si>
  <si>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</si>
  <si>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</si>
  <si>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</si>
  <si>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</si>
  <si>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</si>
  <si>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</si>
  <si>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</si>
  <si>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</si>
  <si>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</si>
  <si>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</si>
  <si>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</si>
  <si>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</si>
  <si>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</si>
  <si>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</si>
  <si>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</si>
  <si>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</si>
  <si>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</si>
  <si>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</si>
  <si>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</si>
  <si>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</si>
  <si>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</si>
  <si>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</si>
  <si>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</si>
  <si>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</si>
  <si>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</si>
  <si>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</si>
  <si>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</si>
  <si>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</si>
  <si>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</si>
  <si>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</si>
  <si>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</si>
  <si>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</si>
  <si>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</si>
  <si>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</si>
  <si>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</si>
  <si>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</si>
  <si>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</si>
  <si>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</si>
  <si>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</si>
  <si>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</si>
  <si>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</si>
  <si>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</si>
  <si>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</si>
  <si>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</si>
  <si>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</si>
  <si>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</si>
  <si>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</si>
  <si>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</si>
  <si>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</si>
  <si>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</si>
  <si>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</si>
  <si>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</si>
  <si>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</si>
  <si>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</si>
  <si>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</si>
  <si>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</si>
  <si>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</si>
  <si>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</si>
  <si>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</si>
  <si>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</si>
  <si>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</si>
  <si>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</si>
  <si>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</si>
  <si>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</si>
  <si>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</si>
  <si>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</si>
  <si>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</si>
  <si>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</si>
  <si>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</si>
  <si>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</si>
  <si>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</si>
  <si>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</si>
  <si>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</si>
  <si>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</si>
  <si>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</si>
  <si>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</si>
  <si>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</si>
  <si>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</si>
  <si>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</si>
  <si>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</si>
  <si>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</si>
  <si>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</si>
  <si>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</si>
  <si>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</si>
  <si>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</si>
  <si>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</si>
  <si>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</si>
  <si>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</si>
  <si>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</si>
  <si>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</si>
  <si>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</si>
  <si>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</si>
  <si>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</si>
  <si>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</si>
  <si>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</si>
  <si>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</si>
  <si>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</si>
  <si>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</si>
  <si>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</si>
  <si>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</si>
  <si>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</si>
  <si>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</si>
  <si>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</si>
  <si>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</si>
  <si>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</si>
  <si>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</si>
  <si>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</si>
  <si>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</si>
  <si>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</si>
  <si>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</si>
  <si>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</si>
  <si>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</si>
  <si>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</si>
  <si>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</si>
  <si>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</si>
  <si>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</si>
  <si>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</si>
  <si>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</si>
  <si>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</si>
  <si>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</si>
  <si>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</si>
  <si>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</si>
  <si>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</si>
  <si>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</si>
  <si>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</si>
  <si>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</si>
  <si>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</si>
  <si>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</si>
  <si>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</si>
  <si>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</si>
  <si>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</si>
  <si>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</si>
  <si>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</si>
  <si>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</si>
  <si>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</si>
  <si>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</si>
  <si>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</si>
  <si>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</si>
  <si>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</si>
  <si>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</si>
  <si>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</si>
  <si>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</si>
  <si>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</si>
  <si>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</si>
  <si>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</si>
  <si>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</si>
  <si>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</si>
  <si>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</si>
  <si>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</si>
  <si>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</si>
  <si>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</si>
  <si>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</si>
  <si>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</si>
  <si>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</si>
  <si>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</si>
  <si>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</si>
  <si>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</si>
  <si>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</si>
  <si>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</si>
  <si>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</si>
  <si>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</si>
  <si>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</si>
  <si>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</si>
  <si>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</si>
  <si>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</si>
  <si>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</si>
  <si>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</si>
  <si>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</si>
  <si>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</si>
  <si>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</si>
  <si>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</si>
  <si>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</si>
  <si>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</si>
  <si>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</si>
  <si>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</si>
  <si>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</si>
  <si>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</si>
  <si>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</si>
  <si>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</si>
  <si>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</si>
  <si>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</si>
  <si>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</si>
  <si>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</si>
  <si>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</si>
  <si>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</si>
  <si>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</si>
  <si>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</si>
  <si>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</si>
  <si>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</si>
  <si>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</si>
  <si>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</si>
  <si>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</si>
  <si>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</si>
  <si>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</si>
  <si>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</si>
  <si>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</si>
  <si>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</si>
  <si>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</si>
  <si>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</si>
  <si>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</si>
  <si>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</si>
  <si>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</si>
  <si>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</si>
  <si>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</si>
  <si>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</si>
  <si>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</si>
  <si>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</si>
  <si>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</si>
  <si>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</si>
  <si>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</si>
  <si>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</si>
  <si>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</si>
  <si>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</si>
  <si>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</si>
  <si>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</si>
  <si>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</si>
  <si>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</si>
  <si>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</si>
  <si>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</si>
  <si>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</si>
  <si>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</si>
  <si>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</si>
  <si>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</si>
  <si>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</si>
  <si>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</si>
  <si>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</si>
  <si>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</si>
  <si>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</si>
  <si>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</si>
  <si>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</si>
  <si>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</si>
  <si>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</si>
  <si>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</si>
  <si>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</si>
  <si>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</si>
  <si>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</si>
  <si>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</si>
  <si>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</si>
  <si>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</si>
  <si>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</si>
  <si>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</si>
  <si>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</si>
  <si>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</si>
  <si>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</si>
  <si>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</si>
  <si>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</si>
  <si>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</si>
  <si>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</si>
  <si>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</si>
  <si>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</si>
  <si>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</si>
  <si>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</si>
  <si>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</si>
  <si>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</si>
  <si>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</si>
  <si>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</si>
  <si>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</si>
  <si>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</si>
  <si>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</si>
  <si>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</si>
  <si>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</si>
  <si>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</si>
  <si>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</si>
  <si>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</si>
  <si>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</si>
  <si>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</si>
  <si>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</si>
  <si>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</si>
  <si>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</si>
  <si>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</si>
  <si>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</si>
  <si>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</si>
  <si>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</si>
  <si>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</si>
  <si>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</si>
  <si>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</si>
  <si>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</si>
  <si>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</si>
  <si>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</si>
  <si>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</si>
  <si>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</si>
  <si>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</si>
  <si>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</si>
  <si>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</si>
  <si>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</si>
  <si>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</si>
  <si>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</si>
  <si>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</si>
  <si>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</si>
  <si>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</si>
  <si>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</si>
  <si>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</si>
  <si>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</si>
  <si>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</si>
  <si>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</si>
  <si>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</si>
  <si>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</si>
  <si>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</si>
  <si>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</si>
  <si>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</si>
  <si>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</si>
  <si>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</si>
  <si>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</si>
  <si>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</si>
  <si>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</si>
  <si>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</si>
  <si>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</si>
  <si>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</si>
  <si>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</si>
  <si>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</si>
  <si>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</si>
  <si>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</si>
  <si>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</si>
  <si>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</si>
  <si>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</si>
  <si>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</si>
  <si>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</si>
  <si>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</si>
  <si>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</si>
  <si>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</si>
  <si>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</si>
  <si>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</si>
  <si>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</si>
  <si>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</si>
  <si>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</si>
  <si>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</si>
  <si>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</si>
  <si>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</si>
  <si>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</si>
  <si>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</si>
  <si>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</si>
  <si>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</si>
  <si>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</si>
  <si>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</si>
  <si>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</si>
  <si>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</si>
  <si>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</si>
  <si>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</si>
  <si>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</si>
  <si>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</si>
  <si>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</si>
  <si>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</si>
  <si>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</si>
  <si>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</si>
  <si>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</si>
  <si>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</si>
  <si>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</si>
  <si>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</si>
  <si>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</si>
  <si>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</si>
  <si>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</si>
  <si>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</si>
  <si>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</si>
  <si>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</si>
  <si>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</si>
  <si>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</si>
  <si>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</si>
  <si>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</si>
  <si>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</si>
  <si>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</si>
  <si>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</si>
  <si>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</si>
  <si>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</si>
  <si>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</si>
  <si>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</si>
  <si>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</si>
  <si>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</si>
  <si>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</si>
  <si>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</si>
  <si>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</si>
  <si>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</si>
  <si>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</si>
  <si>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</si>
  <si>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</si>
  <si>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</si>
  <si>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</si>
  <si>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</si>
  <si>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</si>
  <si>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</si>
  <si>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</si>
  <si>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</si>
  <si>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</si>
  <si>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</si>
  <si>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</si>
  <si>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</si>
  <si>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</si>
  <si>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</si>
  <si>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</si>
  <si>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</si>
  <si>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</si>
  <si>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</si>
  <si>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</si>
  <si>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</si>
  <si>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</si>
  <si>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</si>
  <si>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</si>
  <si>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</si>
  <si>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</si>
  <si>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</si>
  <si>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</si>
  <si>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</si>
  <si>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</si>
  <si>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</si>
  <si>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</si>
  <si>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</si>
  <si>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</si>
  <si>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</si>
  <si>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</si>
  <si>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</si>
  <si>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</si>
  <si>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</si>
  <si>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</si>
  <si>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</si>
  <si>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</si>
  <si>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</si>
  <si>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</si>
  <si>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</si>
  <si>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</si>
  <si>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</si>
  <si>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</si>
  <si>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</si>
  <si>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</si>
  <si>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</si>
  <si>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</si>
  <si>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</si>
  <si>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</si>
  <si>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</si>
  <si>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</si>
  <si>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</si>
  <si>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</si>
  <si>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</si>
  <si>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</si>
  <si>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</si>
  <si>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</si>
  <si>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</si>
  <si>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</si>
  <si>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</si>
  <si>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</si>
  <si>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</si>
  <si>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</si>
  <si>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</si>
  <si>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</si>
  <si>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</si>
  <si>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</si>
  <si>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</si>
  <si>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</si>
  <si>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</si>
  <si>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</si>
  <si>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</si>
  <si>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</si>
  <si>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</si>
  <si>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</si>
  <si>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</si>
  <si>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</si>
  <si>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</si>
  <si>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</si>
  <si>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</si>
  <si>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</si>
  <si>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</si>
  <si>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</si>
  <si>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</si>
  <si>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</si>
  <si>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</si>
  <si>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</si>
  <si>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</si>
  <si>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</si>
  <si>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</si>
  <si>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</si>
  <si>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</si>
  <si>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</si>
  <si>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</si>
  <si>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</si>
  <si>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</si>
  <si>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</si>
  <si>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</si>
  <si>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</si>
  <si>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</si>
  <si>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</si>
  <si>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</si>
  <si>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</si>
  <si>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</si>
  <si>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</si>
  <si>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</si>
  <si>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</si>
  <si>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</si>
  <si>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</si>
  <si>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</si>
  <si>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</si>
  <si>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</si>
  <si>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</si>
  <si>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</si>
  <si>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</si>
  <si>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</si>
  <si>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</si>
  <si>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</si>
  <si>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</si>
  <si>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</si>
  <si>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</si>
  <si>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</si>
  <si>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</si>
  <si>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</si>
  <si>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</si>
  <si>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</si>
  <si>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</si>
  <si>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</si>
  <si>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</si>
  <si>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</si>
  <si>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</si>
  <si>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</si>
  <si>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</si>
  <si>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</si>
  <si>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</si>
  <si>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</si>
  <si>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</si>
  <si>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</si>
  <si>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</si>
  <si>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</si>
  <si>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</si>
  <si>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</si>
  <si>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</si>
  <si>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</si>
  <si>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</si>
  <si>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</si>
  <si>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</si>
  <si>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</si>
  <si>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</si>
  <si>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</si>
  <si>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</si>
  <si>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</si>
  <si>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</si>
  <si>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</si>
  <si>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</si>
  <si>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</si>
  <si>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</si>
  <si>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</si>
  <si>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</si>
  <si>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</si>
  <si>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</si>
  <si>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</si>
  <si>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</si>
  <si>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</si>
  <si>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</si>
  <si>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</si>
  <si>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</si>
  <si>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</si>
  <si>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</si>
  <si>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</si>
  <si>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</si>
  <si>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</si>
  <si>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</si>
  <si>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</si>
  <si>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</si>
  <si>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</si>
  <si>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</si>
  <si>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</si>
  <si>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</si>
  <si>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</si>
  <si>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</si>
  <si>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</si>
  <si>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</si>
  <si>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</si>
  <si>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</si>
  <si>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</si>
  <si>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</si>
  <si>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</si>
  <si>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</si>
  <si>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</si>
  <si>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</si>
  <si>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</si>
  <si>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</si>
  <si>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</si>
  <si>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</si>
  <si>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</si>
  <si>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</si>
  <si>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</si>
  <si>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</si>
  <si>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</si>
  <si>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</si>
  <si>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</si>
  <si>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</si>
  <si>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</si>
  <si>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</si>
  <si>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</si>
  <si>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</si>
  <si>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</si>
  <si>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</si>
  <si>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</si>
  <si>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</si>
  <si>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</si>
  <si>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</si>
  <si>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</si>
  <si>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</si>
  <si>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</si>
  <si>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</si>
  <si>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</si>
  <si>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</si>
  <si>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</si>
  <si>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</si>
  <si>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</si>
  <si>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</si>
  <si>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</si>
  <si>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</si>
  <si>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</si>
  <si>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</si>
  <si>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</si>
  <si>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</si>
  <si>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</si>
  <si>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</si>
  <si>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</si>
  <si>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</si>
  <si>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</si>
  <si>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</si>
  <si>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</si>
  <si>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</si>
  <si>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</si>
  <si>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</si>
  <si>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</si>
  <si>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</si>
  <si>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</si>
  <si>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</si>
  <si>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</si>
  <si>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</si>
  <si>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</si>
  <si>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</si>
  <si>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</si>
  <si>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</si>
  <si>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</si>
  <si>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</si>
  <si>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</si>
  <si>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</si>
  <si>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</si>
  <si>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</si>
  <si>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</si>
  <si>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</si>
  <si>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</si>
  <si>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</si>
  <si>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</si>
  <si>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</si>
  <si>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</si>
  <si>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</si>
  <si>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</si>
  <si>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</si>
  <si>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</si>
  <si>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</si>
  <si>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</si>
  <si>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</si>
  <si>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</si>
  <si>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</si>
  <si>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</si>
  <si>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</si>
  <si>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</si>
  <si>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</si>
  <si>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</si>
  <si>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</si>
  <si>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</si>
  <si>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</si>
  <si>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</si>
  <si>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</si>
  <si>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</si>
  <si>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</si>
  <si>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</si>
  <si>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</si>
  <si>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</si>
  <si>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</si>
  <si>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</si>
  <si>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</si>
  <si>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</si>
  <si>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</si>
  <si>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</si>
  <si>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</si>
  <si>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</si>
  <si>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</si>
  <si>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</si>
  <si>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</si>
  <si>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</si>
  <si>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</si>
  <si>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</si>
  <si>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</si>
  <si>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</si>
  <si>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</si>
  <si>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</si>
  <si>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</si>
  <si>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</si>
  <si>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</si>
  <si>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</si>
  <si>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</si>
  <si>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</si>
  <si>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</si>
  <si>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</si>
  <si>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</si>
  <si>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</si>
  <si>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</si>
  <si>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</si>
  <si>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</si>
  <si>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</si>
  <si>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</si>
  <si>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</si>
  <si>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</si>
  <si>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</si>
  <si>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</si>
  <si>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</si>
  <si>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</si>
  <si>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</si>
  <si>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</si>
  <si>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</si>
  <si>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</si>
  <si>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</si>
  <si>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</si>
  <si>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</si>
  <si>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</si>
  <si>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</si>
  <si>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</si>
  <si>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</si>
  <si>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</si>
  <si>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</si>
  <si>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</si>
  <si>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</si>
  <si>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</si>
  <si>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</si>
  <si>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</si>
  <si>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</si>
  <si>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</si>
  <si>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</si>
  <si>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</si>
  <si>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</si>
  <si>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</si>
  <si>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</si>
  <si>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</si>
  <si>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</si>
  <si>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</si>
  <si>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</si>
  <si>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</si>
  <si>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</si>
  <si>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</si>
  <si>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</si>
  <si>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</si>
  <si>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</si>
  <si>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</si>
  <si>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</si>
  <si>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</si>
  <si>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</si>
  <si>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</si>
  <si>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</si>
  <si>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</si>
  <si>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</si>
  <si>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</si>
  <si>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</si>
  <si>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</si>
  <si>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</si>
  <si>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</si>
  <si>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</si>
  <si>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</si>
  <si>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</si>
  <si>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</si>
  <si>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</si>
  <si>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</si>
  <si>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</si>
  <si>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</si>
  <si>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</si>
  <si>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</si>
  <si>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</si>
  <si>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</si>
  <si>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</si>
  <si>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</si>
  <si>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</si>
  <si>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</si>
  <si>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</si>
  <si>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</si>
  <si>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</si>
  <si>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</si>
  <si>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</si>
  <si>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</si>
  <si>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</si>
  <si>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</si>
  <si>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</si>
  <si>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</si>
  <si>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</si>
  <si>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</si>
  <si>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</si>
  <si>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</si>
  <si>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</si>
  <si>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</si>
  <si>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</si>
  <si>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</si>
  <si>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</si>
  <si>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</si>
  <si>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</si>
  <si>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</si>
  <si>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</si>
  <si>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</si>
  <si>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</si>
  <si>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</si>
  <si>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</si>
  <si>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</si>
  <si>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</si>
  <si>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</si>
  <si>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</si>
  <si>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</si>
  <si>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</si>
  <si>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</si>
  <si>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</si>
  <si>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</si>
  <si>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</si>
  <si>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</si>
  <si>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</si>
  <si>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</si>
  <si>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</si>
  <si>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</si>
  <si>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</si>
  <si>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</si>
  <si>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</si>
  <si>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</si>
  <si>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</si>
  <si>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</si>
  <si>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</si>
  <si>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</si>
  <si>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</si>
  <si>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</si>
  <si>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</si>
  <si>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</si>
  <si>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</si>
  <si>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</si>
  <si>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</si>
  <si>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</si>
  <si>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</si>
  <si>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</si>
  <si>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</si>
  <si>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</si>
  <si>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</si>
  <si>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</si>
  <si>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</si>
  <si>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</si>
  <si>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</si>
  <si>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</si>
  <si>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</si>
  <si>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</si>
  <si>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</si>
  <si>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</si>
  <si>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</si>
  <si>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</si>
  <si>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</si>
  <si>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</si>
  <si>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</si>
  <si>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</si>
  <si>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</si>
  <si>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</si>
  <si>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</si>
  <si>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</si>
  <si>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</si>
  <si>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</si>
  <si>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</si>
  <si>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</si>
  <si>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</si>
  <si>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</si>
  <si>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</si>
  <si>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</si>
  <si>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</si>
  <si>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</si>
  <si>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</si>
  <si>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</si>
  <si>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</si>
  <si>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</si>
  <si>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</si>
  <si>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</si>
  <si>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</si>
  <si>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</si>
  <si>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</si>
  <si>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</si>
  <si>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</si>
  <si>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</si>
  <si>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</si>
  <si>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</si>
  <si>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</si>
  <si>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</si>
  <si>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</si>
  <si>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</si>
  <si>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</si>
  <si>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</si>
  <si>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</si>
  <si>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</si>
  <si>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</si>
  <si>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</si>
  <si>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</si>
  <si>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</si>
  <si>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</si>
  <si>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</si>
  <si>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</si>
  <si>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</si>
  <si>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</si>
  <si>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</si>
  <si>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</si>
  <si>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</si>
  <si>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</si>
  <si>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</si>
  <si>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</si>
  <si>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</si>
  <si>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</si>
  <si>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</si>
  <si>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</si>
  <si>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</si>
  <si>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</si>
  <si>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</si>
  <si>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</si>
  <si>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</si>
  <si>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</si>
  <si>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</si>
  <si>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</si>
  <si>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</si>
  <si>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</si>
  <si>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</si>
  <si>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</si>
  <si>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</si>
  <si>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</si>
  <si>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</si>
  <si>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</si>
  <si>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</si>
  <si>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</si>
  <si>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</si>
  <si>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</si>
  <si>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</si>
  <si>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</si>
  <si>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</si>
  <si>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</si>
  <si>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</si>
  <si>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</si>
  <si>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</si>
  <si>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</si>
  <si>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</si>
  <si>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</si>
  <si>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</si>
  <si>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</si>
  <si>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</si>
  <si>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</si>
  <si>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</si>
  <si>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</si>
  <si>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</si>
  <si>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</si>
  <si>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</si>
  <si>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</si>
  <si>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</si>
  <si>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</si>
  <si>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</si>
  <si>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</si>
  <si>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</si>
  <si>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</si>
  <si>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</si>
  <si>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</si>
  <si>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</si>
  <si>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</si>
  <si>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</si>
  <si>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</si>
  <si>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</si>
  <si>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</si>
  <si>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</si>
  <si>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</si>
  <si>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</si>
  <si>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</si>
  <si>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</si>
  <si>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</si>
  <si>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</si>
  <si>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</si>
  <si>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</si>
  <si>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</si>
  <si>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</si>
  <si>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</si>
  <si>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</si>
  <si>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</si>
  <si>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</si>
  <si>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</si>
  <si>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</si>
  <si>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</si>
  <si>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</si>
  <si>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</si>
  <si>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</si>
  <si>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</si>
  <si>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</si>
  <si>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</si>
  <si>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</si>
  <si>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</si>
  <si>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</si>
  <si>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</si>
  <si>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</si>
  <si>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</si>
  <si>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</si>
  <si>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</si>
  <si>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</si>
  <si>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</si>
  <si>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</si>
  <si>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</si>
  <si>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</si>
  <si>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</si>
  <si>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</si>
  <si>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</si>
  <si>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</si>
  <si>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</si>
  <si>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</si>
  <si>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</si>
  <si>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</si>
  <si>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</si>
  <si>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</si>
  <si>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</si>
  <si>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</si>
  <si>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</si>
  <si>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</si>
  <si>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</si>
  <si>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</si>
  <si>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</si>
  <si>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</si>
  <si>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</si>
  <si>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</si>
  <si>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</si>
  <si>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</si>
  <si>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</si>
  <si>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</si>
  <si>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</si>
  <si>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</si>
  <si>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</si>
  <si>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</si>
  <si>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</si>
  <si>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</si>
  <si>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</si>
  <si>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</si>
  <si>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</si>
  <si>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</si>
  <si>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</si>
  <si>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</si>
  <si>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</si>
  <si>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</si>
  <si>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</si>
  <si>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</si>
  <si>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</si>
  <si>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</si>
  <si>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</si>
  <si>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</si>
  <si>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</si>
  <si>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</si>
  <si>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</si>
  <si>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</si>
  <si>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</si>
  <si>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</si>
  <si>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</si>
  <si>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</si>
  <si>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</si>
  <si>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</si>
  <si>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</si>
  <si>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</si>
  <si>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</si>
  <si>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</si>
  <si>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</si>
  <si>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</si>
  <si>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</si>
  <si>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</si>
  <si>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</si>
  <si>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</si>
  <si>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</si>
  <si>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</si>
  <si>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</si>
  <si>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</si>
  <si>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</si>
  <si>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</si>
  <si>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</si>
  <si>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</si>
  <si>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</si>
  <si>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</si>
  <si>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</si>
  <si>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</si>
  <si>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</si>
  <si>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</si>
  <si>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</si>
  <si>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</si>
  <si>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</si>
  <si>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</si>
  <si>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</si>
  <si>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</si>
  <si>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</si>
  <si>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</si>
  <si>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</si>
  <si>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</si>
  <si>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</si>
  <si>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</si>
  <si>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</si>
  <si>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</si>
  <si>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</si>
  <si>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</si>
  <si>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</si>
  <si>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</si>
  <si>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</si>
  <si>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</si>
  <si>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</si>
  <si>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</si>
  <si>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</si>
  <si>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</si>
  <si>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</si>
  <si>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</si>
  <si>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</si>
  <si>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</si>
  <si>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</si>
  <si>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</si>
  <si>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</si>
  <si>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</si>
  <si>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</si>
  <si>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</si>
  <si>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</si>
  <si>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</si>
  <si>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</si>
  <si>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</si>
  <si>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</si>
  <si>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</si>
  <si>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</si>
  <si>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</si>
  <si>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</si>
  <si>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</si>
  <si>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</si>
  <si>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</si>
  <si>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</si>
  <si>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</si>
  <si>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</si>
  <si>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</si>
  <si>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</si>
  <si>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</si>
  <si>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</si>
  <si>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</si>
  <si>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</si>
  <si>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</si>
  <si>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</si>
  <si>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</si>
  <si>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</si>
  <si>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</si>
  <si>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</si>
  <si>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</si>
  <si>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</si>
  <si>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</si>
  <si>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</si>
  <si>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</si>
  <si>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</si>
  <si>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</si>
  <si>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</si>
  <si>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</si>
  <si>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</si>
  <si>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</si>
  <si>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</si>
  <si>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</si>
  <si>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</si>
  <si>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</si>
  <si>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</si>
  <si>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</si>
  <si>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</si>
  <si>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</si>
  <si>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</si>
  <si>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</si>
  <si>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</si>
  <si>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</si>
  <si>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</si>
  <si>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</si>
  <si>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</si>
  <si>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</si>
  <si>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</si>
  <si>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</si>
  <si>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</si>
  <si>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</si>
  <si>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</si>
  <si>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</si>
  <si>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</si>
  <si>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</si>
  <si>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</si>
  <si>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</si>
  <si>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</si>
  <si>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</si>
  <si>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</si>
  <si>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</si>
  <si>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</si>
  <si>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</si>
  <si>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</si>
  <si>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</si>
  <si>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</si>
  <si>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</si>
  <si>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</si>
  <si>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</si>
  <si>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</si>
  <si>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</si>
  <si>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</si>
  <si>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</si>
  <si>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</si>
  <si>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</si>
  <si>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</si>
  <si>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</si>
  <si>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</si>
  <si>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</si>
  <si>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</si>
  <si>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</si>
  <si>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</si>
  <si>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</si>
  <si>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</si>
  <si>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</si>
  <si>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</si>
  <si>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</si>
  <si>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</si>
  <si>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</si>
  <si>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</si>
  <si>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</si>
  <si>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</si>
  <si>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</si>
  <si>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</si>
  <si>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</si>
  <si>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</si>
  <si>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</si>
  <si>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</si>
  <si>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</si>
  <si>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</si>
  <si>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</si>
  <si>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</si>
  <si>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</si>
  <si>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</si>
  <si>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</si>
  <si>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</si>
  <si>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</si>
  <si>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</si>
  <si>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</si>
  <si>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</si>
  <si>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</si>
  <si>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</si>
  <si>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</si>
  <si>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</si>
  <si>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</si>
  <si>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</si>
  <si>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</si>
  <si>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</si>
  <si>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</si>
  <si>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</si>
  <si>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</si>
  <si>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</si>
  <si>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</si>
  <si>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</si>
  <si>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</si>
  <si>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</si>
  <si>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</si>
  <si>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</si>
  <si>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</si>
  <si>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</si>
  <si>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</si>
  <si>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</si>
  <si>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</si>
  <si>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</si>
  <si>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</si>
  <si>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</si>
  <si>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</si>
  <si>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</si>
  <si>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</si>
  <si>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</si>
  <si>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</si>
  <si>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</si>
  <si>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</si>
  <si>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</si>
  <si>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</si>
  <si>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</si>
  <si>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</si>
  <si>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</si>
  <si>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</si>
  <si>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</si>
  <si>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</si>
  <si>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</si>
  <si>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</si>
  <si>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</si>
  <si>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</si>
  <si>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</si>
  <si>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</si>
  <si>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</si>
  <si>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</si>
  <si>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</si>
  <si>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</si>
  <si>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</si>
  <si>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</si>
  <si>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</si>
  <si>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</si>
  <si>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</si>
  <si>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</si>
  <si>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</si>
  <si>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</si>
  <si>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</si>
  <si>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</si>
  <si>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</si>
  <si>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</si>
  <si>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</si>
  <si>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</si>
  <si>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</si>
  <si>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</si>
  <si>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</si>
  <si>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</si>
  <si>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</si>
  <si>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</si>
  <si>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</si>
  <si>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</si>
  <si>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</si>
  <si>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</si>
  <si>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</si>
  <si>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</si>
  <si>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</si>
  <si>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</si>
  <si>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</si>
  <si>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</si>
  <si>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</si>
  <si>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</si>
  <si>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</si>
  <si>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</si>
  <si>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</si>
  <si>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</si>
  <si>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</si>
  <si>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</si>
  <si>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</si>
  <si>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</si>
  <si>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</si>
  <si>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</si>
  <si>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</si>
  <si>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</si>
  <si>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</si>
  <si>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</si>
  <si>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</si>
  <si>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</si>
  <si>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</si>
  <si>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</si>
  <si>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</si>
  <si>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</si>
  <si>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</si>
  <si>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</si>
  <si>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</si>
  <si>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</si>
  <si>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</si>
  <si>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</si>
  <si>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</si>
  <si>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</si>
  <si>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</si>
  <si>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</si>
  <si>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</si>
  <si>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</si>
  <si>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</si>
  <si>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</si>
  <si>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</si>
  <si>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</si>
  <si>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</si>
  <si>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</si>
  <si>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</si>
  <si>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</si>
  <si>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</si>
  <si>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</si>
  <si>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</si>
  <si>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</si>
  <si>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</si>
  <si>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</si>
  <si>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</si>
  <si>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</si>
  <si>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</si>
  <si>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</si>
  <si>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</si>
  <si>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</si>
  <si>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</si>
  <si>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</si>
  <si>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</si>
  <si>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</si>
  <si>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</si>
  <si>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</si>
  <si>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</si>
  <si>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</si>
  <si>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</si>
  <si>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</si>
  <si>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</si>
  <si>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</si>
  <si>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</si>
  <si>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</si>
  <si>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</si>
  <si>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</si>
  <si>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</si>
  <si>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</si>
  <si>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</si>
  <si>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</si>
  <si>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</si>
  <si>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</si>
  <si>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</si>
  <si>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</si>
  <si>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</si>
  <si>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</si>
  <si>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</si>
  <si>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</si>
  <si>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</si>
  <si>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</si>
  <si>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</si>
  <si>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</si>
  <si>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</si>
  <si>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</si>
  <si>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</si>
  <si>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</si>
  <si>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</si>
  <si>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</si>
  <si>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</si>
  <si>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</si>
  <si>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</si>
  <si>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</si>
  <si>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</si>
  <si>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</si>
  <si>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</si>
  <si>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</si>
  <si>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</si>
  <si>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</si>
  <si>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</si>
  <si>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</si>
  <si>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</si>
  <si>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</si>
  <si>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</si>
  <si>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</si>
  <si>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</si>
  <si>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</si>
  <si>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</si>
  <si>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</si>
  <si>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</si>
  <si>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</si>
  <si>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</si>
  <si>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</si>
  <si>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</si>
  <si>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</si>
  <si>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</si>
  <si>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</si>
  <si>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</si>
  <si>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</si>
  <si>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</si>
  <si>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</si>
  <si>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</si>
  <si>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</si>
  <si>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</si>
  <si>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</si>
  <si>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</si>
  <si>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</si>
  <si>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</si>
  <si>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</si>
  <si>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</si>
  <si>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</si>
  <si>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</si>
  <si>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</si>
  <si>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</si>
  <si>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</si>
  <si>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</si>
  <si>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</si>
  <si>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</si>
  <si>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</si>
  <si>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</si>
  <si>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</si>
  <si>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</si>
  <si>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</si>
  <si>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</si>
  <si>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</si>
  <si>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</si>
  <si>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</si>
  <si>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</si>
  <si>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</si>
  <si>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</si>
  <si>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</si>
  <si>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</si>
  <si>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</si>
  <si>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</si>
  <si>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</si>
  <si>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</si>
  <si>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</si>
  <si>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</si>
  <si>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</si>
  <si>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</si>
  <si>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</si>
  <si>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</si>
  <si>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</si>
  <si>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</si>
  <si>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</si>
  <si>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</si>
  <si>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</si>
  <si>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</si>
  <si>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</si>
  <si>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</si>
  <si>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</si>
  <si>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</si>
  <si>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</si>
  <si>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</si>
  <si>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</si>
  <si>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</si>
  <si>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</si>
  <si>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</si>
  <si>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</si>
  <si>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</si>
  <si>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</si>
  <si>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</si>
  <si>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</si>
  <si>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</si>
  <si>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</si>
  <si>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</si>
  <si>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</si>
  <si>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</si>
  <si>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</si>
  <si>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</si>
  <si>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</si>
  <si>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</si>
  <si>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</si>
  <si>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</si>
  <si>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</si>
  <si>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</si>
  <si>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</si>
  <si>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</si>
  <si>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</si>
  <si>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</si>
  <si>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</si>
  <si>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</si>
  <si>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</si>
  <si>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</si>
  <si>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</si>
  <si>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</si>
  <si>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</si>
  <si>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</si>
  <si>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</si>
  <si>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</si>
  <si>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</si>
  <si>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</si>
  <si>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</si>
  <si>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</si>
  <si>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</si>
  <si>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</si>
  <si>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</si>
  <si>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</si>
  <si>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</si>
  <si>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</si>
  <si>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</si>
  <si>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</si>
  <si>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</si>
  <si>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</si>
  <si>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</si>
  <si>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</si>
  <si>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</si>
  <si>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</si>
  <si>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</si>
  <si>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</si>
  <si>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</si>
  <si>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</si>
  <si>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</si>
  <si>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</si>
  <si>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</si>
  <si>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</si>
  <si>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</si>
  <si>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</si>
  <si>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</si>
  <si>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</si>
  <si>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</si>
  <si>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</si>
  <si>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</si>
  <si>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</si>
  <si>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</si>
  <si>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</si>
  <si>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</si>
  <si>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</si>
  <si>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</si>
  <si>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</si>
  <si>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</si>
  <si>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</si>
  <si>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</si>
  <si>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</si>
  <si>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</si>
  <si>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</si>
  <si>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</si>
  <si>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</si>
  <si>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</si>
  <si>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</si>
  <si>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</si>
  <si>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</si>
  <si>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</si>
  <si>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</si>
  <si>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</si>
  <si>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</si>
  <si>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</si>
  <si>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</si>
  <si>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</si>
  <si>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</si>
  <si>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</si>
  <si>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</si>
  <si>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</si>
  <si>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</si>
  <si>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</si>
  <si>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</si>
  <si>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</si>
  <si>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</si>
  <si>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</si>
  <si>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</si>
  <si>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</si>
  <si>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</si>
  <si>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</si>
  <si>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</si>
  <si>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</si>
  <si>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</si>
  <si>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</si>
  <si>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</si>
  <si>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</si>
  <si>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</si>
  <si>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</si>
  <si>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</si>
  <si>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</si>
  <si>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</si>
  <si>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</si>
  <si>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</si>
  <si>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</si>
  <si>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</si>
  <si>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</si>
  <si>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</si>
  <si>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</si>
  <si>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</si>
  <si>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</si>
  <si>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</si>
  <si>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</si>
  <si>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</si>
  <si>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</si>
  <si>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</si>
  <si>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</si>
  <si>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</si>
  <si>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</si>
  <si>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</si>
  <si>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</si>
  <si>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</si>
  <si>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</si>
  <si>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</si>
  <si>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</si>
  <si>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</si>
  <si>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</si>
  <si>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</si>
  <si>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</si>
  <si>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</si>
  <si>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</si>
  <si>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</si>
  <si>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</si>
  <si>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</si>
  <si>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</si>
  <si>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</si>
  <si>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</si>
  <si>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</si>
  <si>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</si>
  <si>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</si>
  <si>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</si>
  <si>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</si>
  <si>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</si>
  <si>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</si>
  <si>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</si>
  <si>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</si>
  <si>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</si>
  <si>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</si>
  <si>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</si>
  <si>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</si>
  <si>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</si>
  <si>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</si>
  <si>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</si>
  <si>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</si>
  <si>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</si>
  <si>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</si>
  <si>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</si>
  <si>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</si>
  <si>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</si>
  <si>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</si>
  <si>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</si>
  <si>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</si>
  <si>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</si>
  <si>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</si>
  <si>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</si>
  <si>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</si>
  <si>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</si>
  <si>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</si>
  <si>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</si>
  <si>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</si>
  <si>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</si>
  <si>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</si>
  <si>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</si>
  <si>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</si>
  <si>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</si>
  <si>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</si>
  <si>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</si>
  <si>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</si>
  <si>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</si>
  <si>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</si>
  <si>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</si>
  <si>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</si>
  <si>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</si>
  <si>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</si>
  <si>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</si>
  <si>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</si>
  <si>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</si>
  <si>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</si>
  <si>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</si>
  <si>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</si>
  <si>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</si>
  <si>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</si>
  <si>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</si>
  <si>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</si>
  <si>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</si>
  <si>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</si>
  <si>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</si>
  <si>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</si>
  <si>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</si>
  <si>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</si>
  <si>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</si>
  <si>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</si>
  <si>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</si>
  <si>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</si>
  <si>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</si>
  <si>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</si>
  <si>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</si>
  <si>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</si>
  <si>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</si>
  <si>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</si>
  <si>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</si>
  <si>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</si>
  <si>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</si>
  <si>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</si>
  <si>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</si>
  <si>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</si>
  <si>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</si>
  <si>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</si>
  <si>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</si>
  <si>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</si>
  <si>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</si>
  <si>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</si>
  <si>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</si>
  <si>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</si>
  <si>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</si>
  <si>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</si>
  <si>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</si>
  <si>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</si>
  <si>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</si>
  <si>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</si>
  <si>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</si>
  <si>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</si>
  <si>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</si>
  <si>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</si>
  <si>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</si>
  <si>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</si>
  <si>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</si>
  <si>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</si>
  <si>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</si>
  <si>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</si>
  <si>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</si>
  <si>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</si>
  <si>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</si>
  <si>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</si>
  <si>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</si>
  <si>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</si>
  <si>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</si>
  <si>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</si>
  <si>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</si>
  <si>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</si>
  <si>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</si>
  <si>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</si>
  <si>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</si>
  <si>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</si>
  <si>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</si>
  <si>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</si>
  <si>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</si>
  <si>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</si>
  <si>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</si>
  <si>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</si>
  <si>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</si>
  <si>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</si>
  <si>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</si>
  <si>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</si>
  <si>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</si>
  <si>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</si>
  <si>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</si>
  <si>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</si>
  <si>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</si>
  <si>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</si>
  <si>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</si>
  <si>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</si>
  <si>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</si>
  <si>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</si>
  <si>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</si>
  <si>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</si>
  <si>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</si>
  <si>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</si>
  <si>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</si>
  <si>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</si>
  <si>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</si>
  <si>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</si>
  <si>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</si>
  <si>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</si>
  <si>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</si>
  <si>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</si>
  <si>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</si>
  <si>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</si>
  <si>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</si>
  <si>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</si>
  <si>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</si>
  <si>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</si>
  <si>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</si>
  <si>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</si>
  <si>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</si>
  <si>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</si>
  <si>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</si>
  <si>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</si>
  <si>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</si>
  <si>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</si>
  <si>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</si>
  <si>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</si>
  <si>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</si>
  <si>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</si>
  <si>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</si>
  <si>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</si>
  <si>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</si>
  <si>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</si>
  <si>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</si>
  <si>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</si>
  <si>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</si>
  <si>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</si>
  <si>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</si>
  <si>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</si>
  <si>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</si>
  <si>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</si>
  <si>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</si>
  <si>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</si>
  <si>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</si>
  <si>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</si>
  <si>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</si>
  <si>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</si>
  <si>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</si>
  <si>
    <t>1.16</t>
    <phoneticPr fontId="7"/>
  </si>
  <si>
    <t>用紙依頼明細情報に　項目　を追加
　・用紙依頼寸法
　・用紙依頼連量
用紙依頼明細情報に　項目の桁数　を変更
　・用紙依頼流目
　・用紙依頼断裁方法</t>
    <rPh sb="10" eb="12">
      <t>コウモク</t>
    </rPh>
    <rPh sb="14" eb="16">
      <t>ツイカ</t>
    </rPh>
    <rPh sb="19" eb="21">
      <t>ヨウシ</t>
    </rPh>
    <rPh sb="21" eb="23">
      <t>イライ</t>
    </rPh>
    <rPh sb="23" eb="25">
      <t>スンポウ</t>
    </rPh>
    <rPh sb="28" eb="30">
      <t>ヨウシ</t>
    </rPh>
    <rPh sb="30" eb="32">
      <t>イライ</t>
    </rPh>
    <rPh sb="32" eb="33">
      <t>レン</t>
    </rPh>
    <rPh sb="33" eb="34">
      <t>リョウ</t>
    </rPh>
    <rPh sb="36" eb="38">
      <t>ヨウシ</t>
    </rPh>
    <rPh sb="38" eb="40">
      <t>イライ</t>
    </rPh>
    <rPh sb="40" eb="42">
      <t>メイサイ</t>
    </rPh>
    <rPh sb="42" eb="44">
      <t>ジョウホウ</t>
    </rPh>
    <rPh sb="46" eb="48">
      <t>コウモク</t>
    </rPh>
    <rPh sb="49" eb="51">
      <t>ケタスウ</t>
    </rPh>
    <rPh sb="53" eb="55">
      <t>ヘンコウ</t>
    </rPh>
    <rPh sb="58" eb="60">
      <t>ヨウシ</t>
    </rPh>
    <rPh sb="60" eb="62">
      <t>イライ</t>
    </rPh>
    <rPh sb="62" eb="63">
      <t>ナガレ</t>
    </rPh>
    <rPh sb="63" eb="64">
      <t>メ</t>
    </rPh>
    <rPh sb="67" eb="69">
      <t>ヨウシ</t>
    </rPh>
    <rPh sb="69" eb="71">
      <t>イライ</t>
    </rPh>
    <rPh sb="71" eb="73">
      <t>ダンサイ</t>
    </rPh>
    <rPh sb="73" eb="75">
      <t>ホウホウ</t>
    </rPh>
    <phoneticPr fontId="7"/>
  </si>
  <si>
    <t>スケジュール区分</t>
    <rPh sb="6" eb="8">
      <t>クブン</t>
    </rPh>
    <phoneticPr fontId="4"/>
  </si>
  <si>
    <t>1.17</t>
    <phoneticPr fontId="7"/>
  </si>
  <si>
    <t>1.17</t>
    <phoneticPr fontId="4"/>
  </si>
  <si>
    <t>2017/06/14</t>
    <phoneticPr fontId="4"/>
  </si>
  <si>
    <t>1.17</t>
    <phoneticPr fontId="4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</si>
  <si>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</si>
  <si>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1:営業用スケジュール情報、2:生産管理用スケジュール情報、3:カスタマイズスケジュール</t>
    <phoneticPr fontId="4"/>
  </si>
  <si>
    <t>スケジュール区分が「3」である場合、カスタマイズスケジュールの連番を格納します。</t>
    <rPh sb="6" eb="8">
      <t>クブン</t>
    </rPh>
    <rPh sb="15" eb="17">
      <t>バアイ</t>
    </rPh>
    <rPh sb="31" eb="33">
      <t>レンバン</t>
    </rPh>
    <rPh sb="34" eb="36">
      <t>カクノウ</t>
    </rPh>
    <phoneticPr fontId="4"/>
  </si>
  <si>
    <t>スケジュールカスタマイズ情報に　項目　を追加
　・スケジュール区分
スケジュールカスタマイズ情報に　変更　を追加
　・カスタマイズNO　⇒　折番号
スケジュール情報から　項目　を削除
　・スケジュール備考</t>
    <rPh sb="16" eb="18">
      <t>コウモク</t>
    </rPh>
    <rPh sb="20" eb="22">
      <t>ツイカ</t>
    </rPh>
    <rPh sb="31" eb="33">
      <t>クブン</t>
    </rPh>
    <rPh sb="51" eb="53">
      <t>ヘンコウ</t>
    </rPh>
    <rPh sb="71" eb="72">
      <t>オリ</t>
    </rPh>
    <rPh sb="72" eb="74">
      <t>バンゴウ</t>
    </rPh>
    <rPh sb="82" eb="84">
      <t>ジョウホウ</t>
    </rPh>
    <rPh sb="91" eb="93">
      <t>サクジョ</t>
    </rPh>
    <rPh sb="102" eb="104">
      <t>ビコウ</t>
    </rPh>
    <phoneticPr fontId="7"/>
  </si>
  <si>
    <t>1.18</t>
    <phoneticPr fontId="7"/>
  </si>
  <si>
    <t>用紙依頼納入時間</t>
    <phoneticPr fontId="4"/>
  </si>
  <si>
    <t>用紙依頼</t>
    <phoneticPr fontId="3"/>
  </si>
  <si>
    <t>刷出時間</t>
    <phoneticPr fontId="3"/>
  </si>
  <si>
    <t>時間</t>
  </si>
  <si>
    <t>発送</t>
    <phoneticPr fontId="3"/>
  </si>
  <si>
    <t>DATE</t>
    <phoneticPr fontId="3"/>
  </si>
  <si>
    <t>PAPER_RECEIVE_DATE</t>
    <phoneticPr fontId="3"/>
  </si>
  <si>
    <t>用紙依頼発送時間</t>
    <phoneticPr fontId="4"/>
  </si>
  <si>
    <t xml:space="preserve">用紙依頼明細情報に　項目　を追加
　・用紙依頼発送時間
  ・用紙依頼納入時間
</t>
    <rPh sb="10" eb="12">
      <t>コウモク</t>
    </rPh>
    <rPh sb="14" eb="16">
      <t>ツイカ</t>
    </rPh>
    <phoneticPr fontId="7"/>
  </si>
  <si>
    <t>1.19</t>
    <phoneticPr fontId="7"/>
  </si>
  <si>
    <t>PAPER_DELIVERY_DATE</t>
    <phoneticPr fontId="3"/>
  </si>
  <si>
    <t>NUMBER</t>
    <phoneticPr fontId="3"/>
  </si>
  <si>
    <t>用紙依頼</t>
    <phoneticPr fontId="3"/>
  </si>
  <si>
    <t>SEQ</t>
  </si>
  <si>
    <t>SEQ</t>
    <phoneticPr fontId="3"/>
  </si>
  <si>
    <t>PAPER_ORDER_SEQ</t>
    <phoneticPr fontId="3"/>
  </si>
  <si>
    <t>ORDER_SEQ</t>
    <phoneticPr fontId="3"/>
  </si>
  <si>
    <t>依頼</t>
    <phoneticPr fontId="3"/>
  </si>
  <si>
    <t>PMT_DELIVERY</t>
    <phoneticPr fontId="3"/>
  </si>
  <si>
    <t>PMT_DELIVERY_DETAIL</t>
    <phoneticPr fontId="3"/>
  </si>
  <si>
    <t>DELIVERY_DIV_PAPER</t>
    <phoneticPr fontId="3"/>
  </si>
  <si>
    <t>DELIVERY_DIV</t>
  </si>
  <si>
    <t>用紙依頼</t>
    <phoneticPr fontId="3"/>
  </si>
  <si>
    <t>1:用紙、2:印刷、3:加工、4:製本</t>
  </si>
  <si>
    <t>1:用紙、2:印刷、3:加工、4:製本</t>
    <rPh sb="2" eb="4">
      <t>ヨウシ</t>
    </rPh>
    <rPh sb="7" eb="9">
      <t>インサツ</t>
    </rPh>
    <phoneticPr fontId="3"/>
  </si>
  <si>
    <t>納入</t>
    <phoneticPr fontId="3"/>
  </si>
  <si>
    <t>納入区分</t>
    <phoneticPr fontId="3"/>
  </si>
  <si>
    <t>納入区分</t>
    <rPh sb="0" eb="2">
      <t>ノウニュウ</t>
    </rPh>
    <rPh sb="2" eb="4">
      <t>クブン</t>
    </rPh>
    <phoneticPr fontId="4"/>
  </si>
  <si>
    <t>2017/7/10</t>
    <phoneticPr fontId="4"/>
  </si>
  <si>
    <t>依頼SEQ</t>
    <phoneticPr fontId="4"/>
  </si>
  <si>
    <t>用紙依頼SEQ</t>
    <phoneticPr fontId="4"/>
  </si>
  <si>
    <t>納入状況情報</t>
    <phoneticPr fontId="3"/>
  </si>
  <si>
    <t xml:space="preserve">用紙依頼明細情報に　項目　を削除
　・用紙依頼発送時間
  ・用紙依頼納入時間
用紙依頼明細情報に　項目　を追加
　・用紙依頼SEQ
用紙依頼明細情報に 変更
Primary:・用紙依頼伝票no削除
        ・用紙依頼SEQ追加
納入状況情報 追加
</t>
    <rPh sb="10" eb="12">
      <t>コウモク</t>
    </rPh>
    <phoneticPr fontId="7"/>
  </si>
  <si>
    <t>1.12</t>
    <phoneticPr fontId="4"/>
  </si>
  <si>
    <t>1.19</t>
    <phoneticPr fontId="4"/>
  </si>
  <si>
    <t>部数</t>
    <rPh sb="0" eb="2">
      <t>ブスウ</t>
    </rPh>
    <phoneticPr fontId="3"/>
  </si>
  <si>
    <t>決定</t>
    <rPh sb="0" eb="2">
      <t>ケッテイ</t>
    </rPh>
    <phoneticPr fontId="3"/>
  </si>
  <si>
    <t>フラグ</t>
    <phoneticPr fontId="3"/>
  </si>
  <si>
    <t>COUNT_DECIDED</t>
    <phoneticPr fontId="3"/>
  </si>
  <si>
    <t>0:未決定　1:決定</t>
    <rPh sb="2" eb="3">
      <t>ミ</t>
    </rPh>
    <rPh sb="3" eb="5">
      <t>ケッテイ</t>
    </rPh>
    <rPh sb="8" eb="10">
      <t>ケッテイ</t>
    </rPh>
    <phoneticPr fontId="3"/>
  </si>
  <si>
    <t>部数決定フラグ</t>
  </si>
  <si>
    <t>0:未決定　1:決定</t>
    <phoneticPr fontId="3"/>
  </si>
  <si>
    <t>1.20</t>
    <phoneticPr fontId="4"/>
  </si>
  <si>
    <t>2017/07/13</t>
    <phoneticPr fontId="3"/>
  </si>
  <si>
    <t>1.20</t>
    <phoneticPr fontId="7"/>
  </si>
  <si>
    <t>受注情報に　項目　を追加
　・部数決定フラグ</t>
    <rPh sb="0" eb="2">
      <t>ジュチュウ</t>
    </rPh>
    <rPh sb="6" eb="8">
      <t>コウモク</t>
    </rPh>
    <rPh sb="10" eb="12">
      <t>ツイカ</t>
    </rPh>
    <rPh sb="15" eb="17">
      <t>ブスウ</t>
    </rPh>
    <rPh sb="17" eb="19">
      <t>ケッテイ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</si>
</sst>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7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0" fontId="26" fillId="12" borderId="3" xfId="24" applyFont="1" applyFill="1" applyBorder="1" applyAlignment="1">
      <alignment horizontal="center"/>
    </xf>
    <xf numFmtId="0" fontId="26" fillId="12" borderId="5" xfId="24" applyFont="1" applyFill="1" applyBorder="1"/>
    <xf numFmtId="0" fontId="0" fillId="7" borderId="2" xfId="24" applyFont="1" applyFill="1" applyBorder="1"/>
    <xf numFmtId="176" fontId="23" fillId="7" borderId="2" xfId="16" applyNumberFormat="1" applyFont="1" applyFill="1" applyBorder="1" applyAlignment="1">
      <alignment horizontal="right"/>
    </xf>
    <xf numFmtId="0" fontId="0" fillId="7" borderId="3" xfId="0" applyNumberFormat="1" applyFill="1" applyBorder="1" applyAlignment="1">
      <alignment horizontal="center"/>
    </xf>
    <xf numFmtId="49" fontId="0" fillId="13" borderId="4" xfId="0" applyNumberFormat="1" applyFont="1" applyFill="1" applyBorder="1" applyAlignment="1">
      <alignment horizontal="left" vertical="center"/>
    </xf>
    <xf numFmtId="0" fontId="1" fillId="13" borderId="2" xfId="24" applyFont="1" applyFill="1" applyBorder="1" applyAlignment="1">
      <alignment horizontal="right" vertical="center"/>
    </xf>
    <xf numFmtId="0" fontId="26" fillId="13" borderId="2" xfId="24" applyFont="1" applyFill="1" applyBorder="1" applyAlignment="1">
      <alignment horizontal="right" vertical="center"/>
    </xf>
    <xf numFmtId="0" fontId="1" fillId="0" borderId="2" xfId="24" applyFont="1" applyFill="1" applyBorder="1" applyAlignment="1">
      <alignment horizontal="right" vertical="center"/>
    </xf>
    <xf numFmtId="0" fontId="30" fillId="0" borderId="2" xfId="24" applyFont="1" applyFill="1" applyBorder="1" applyAlignment="1">
      <alignment horizontal="right" vertical="center"/>
    </xf>
    <xf numFmtId="183" fontId="21" fillId="7" borderId="0" xfId="25" applyNumberFormat="1" applyFont="1" applyFill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常规" xfId="0" builtinId="0"/>
    <cellStyle name="常规 2" xfId="14"/>
    <cellStyle name="千位分隔[0]" xfId="15" builtinId="6"/>
    <cellStyle name="千位分隔[0] 2" xfId="16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2327</v>
      </c>
      <c r="J2" s="19" t="s">
        <v>750</v>
      </c>
      <c r="K2" s="20" t="s">
        <v>2332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2328</v>
      </c>
      <c r="S2" s="20" t="s">
        <v>2329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2347</v>
      </c>
      <c r="AX2" s="36" t="s">
        <v>2331</v>
      </c>
      <c r="AY2" s="36" t="s">
        <v>2351</v>
      </c>
      <c r="AZ2" s="36" t="s">
        <v>2330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2333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2345</v>
      </c>
      <c r="C17" s="26" t="s">
        <v>2346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2352</v>
      </c>
      <c r="C18" s="7" t="s">
        <v>2353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2348</v>
      </c>
      <c r="C23" s="7" t="s">
        <v>2349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2350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110.2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21.5234375</v>
      </c>
      <c r="J10" s="647"/>
      <c r="K10" s="647"/>
      <c r="L10" s="375" t="s">
        <v>2704</v>
      </c>
      <c r="M10" s="383" t="s">
        <v>2705</v>
      </c>
      <c r="N10" s="648">
        <f>M8*M9/1024/1024</f>
        <v>2.101898193359375E-2</v>
      </c>
      <c r="O10" s="648"/>
      <c r="P10" s="648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2706</v>
      </c>
      <c r="B11" s="372"/>
      <c r="C11" s="372"/>
      <c r="D11" s="372"/>
      <c r="E11" s="372"/>
      <c r="F11" s="372"/>
      <c r="G11" s="372"/>
      <c r="H11" s="372"/>
      <c r="I11" s="380" t="s">
        <v>2707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2708</v>
      </c>
      <c r="U11" s="372"/>
      <c r="V11" s="372"/>
      <c r="W11" s="649">
        <v>64</v>
      </c>
      <c r="X11" s="650"/>
      <c r="Y11" s="406" t="s">
        <v>2704</v>
      </c>
      <c r="Z11" s="372" t="s">
        <v>2709</v>
      </c>
      <c r="AA11" s="372"/>
      <c r="AB11" s="387"/>
      <c r="AC11" s="643"/>
      <c r="AD11" s="644"/>
      <c r="AE11" s="376" t="s">
        <v>2704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2717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2718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76" zoomScaleNormal="100" zoomScaleSheetLayoutView="90" workbookViewId="0">
      <selection activeCell="BC29" sqref="BC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3042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3043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646.59999999999991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3157.2265624999995</v>
      </c>
      <c r="J10" s="641"/>
      <c r="K10" s="641"/>
      <c r="L10" s="84" t="s">
        <v>732</v>
      </c>
      <c r="M10" s="86" t="s">
        <v>706</v>
      </c>
      <c r="N10" s="642">
        <f>M8*M9/1024/1024</f>
        <v>3.0832290649414058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85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2883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2449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2459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2462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2462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2462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2462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2462</v>
      </c>
      <c r="C45" s="49"/>
      <c r="D45" s="49"/>
      <c r="E45" s="49" t="s">
        <v>2461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2442</v>
      </c>
      <c r="C46" s="49"/>
      <c r="D46" s="49"/>
      <c r="E46" s="49" t="s">
        <v>2463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2442</v>
      </c>
      <c r="C47" s="49"/>
      <c r="D47" s="49"/>
      <c r="E47" s="49" t="s">
        <v>2464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2460</v>
      </c>
      <c r="C48" s="49"/>
      <c r="D48" s="49"/>
      <c r="E48" s="49" t="s">
        <v>2441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2460</v>
      </c>
      <c r="C49" s="49"/>
      <c r="D49" s="49"/>
      <c r="E49" s="49" t="s">
        <v>2466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2460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2460</v>
      </c>
      <c r="C51" s="49"/>
      <c r="D51" s="49"/>
      <c r="E51" s="49" t="s">
        <v>2471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2460</v>
      </c>
      <c r="C52" s="49"/>
      <c r="D52" s="49"/>
      <c r="E52" s="49" t="s">
        <v>2610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2460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2460</v>
      </c>
      <c r="C54" s="49"/>
      <c r="D54" s="49"/>
      <c r="E54" s="49" t="s">
        <v>2465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2460</v>
      </c>
      <c r="C55" s="49"/>
      <c r="D55" s="49"/>
      <c r="E55" s="49" t="s">
        <v>2467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2460</v>
      </c>
      <c r="C56" s="49"/>
      <c r="D56" s="49"/>
      <c r="E56" s="49" t="s">
        <v>2609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2611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2391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2392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2394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2504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2506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2508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2504</v>
      </c>
      <c r="C71" s="442"/>
      <c r="D71" s="442"/>
      <c r="E71" s="442" t="s">
        <v>2413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2506</v>
      </c>
      <c r="C72" s="442"/>
      <c r="D72" s="442"/>
      <c r="E72" s="442" t="s">
        <v>2413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2508</v>
      </c>
      <c r="C73" s="442"/>
      <c r="D73" s="442"/>
      <c r="E73" s="442" t="s">
        <v>2413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2413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2413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2504</v>
      </c>
      <c r="C76" s="442"/>
      <c r="D76" s="442"/>
      <c r="E76" s="442" t="s">
        <v>2401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2506</v>
      </c>
      <c r="C77" s="442"/>
      <c r="D77" s="442"/>
      <c r="E77" s="442" t="s">
        <v>2401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2508</v>
      </c>
      <c r="C78" s="442"/>
      <c r="D78" s="442"/>
      <c r="E78" s="442" t="s">
        <v>2401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5" si="3">ROW()-13</f>
        <v>66</v>
      </c>
      <c r="B79" s="441" t="s">
        <v>221</v>
      </c>
      <c r="C79" s="442"/>
      <c r="D79" s="442"/>
      <c r="E79" s="442" t="s">
        <v>2401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2401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2504</v>
      </c>
      <c r="C81" s="442"/>
      <c r="D81" s="442"/>
      <c r="E81" s="442" t="s">
        <v>2402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2506</v>
      </c>
      <c r="C82" s="442"/>
      <c r="D82" s="442"/>
      <c r="E82" s="442" t="s">
        <v>2402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2508</v>
      </c>
      <c r="C83" s="442"/>
      <c r="D83" s="442"/>
      <c r="E83" s="442" t="s">
        <v>2402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2402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2402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2504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2506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2508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2511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2719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2725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2726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2731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2736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2749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2748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2929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2939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2940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  <row r="105" spans="1:43">
      <c r="A105" s="478">
        <f t="shared" si="3"/>
        <v>92</v>
      </c>
      <c r="B105" s="456" t="s">
        <v>3040</v>
      </c>
      <c r="C105" s="457"/>
      <c r="D105" s="527"/>
      <c r="E105" s="527"/>
      <c r="F105" s="527"/>
      <c r="G105" s="527"/>
      <c r="H105" s="583"/>
      <c r="I105" s="458"/>
      <c r="J105" s="459" t="str">
        <f>VLOOKUP(CONCATENATE(B105,C105,D105,E105,F105,G105,H105,I105),項目一覧!B:AN,10,FALSE)</f>
        <v>COUNT_DECIDED</v>
      </c>
      <c r="K105" s="460"/>
      <c r="L105" s="460"/>
      <c r="M105" s="460"/>
      <c r="N105" s="460"/>
      <c r="O105" s="460"/>
      <c r="P105" s="460"/>
      <c r="Q105" s="461" t="str">
        <f>VLOOKUP(CONCATENATE(B105,C105,D105,E105,F105,G105,H105,I105),項目一覧!B:AN,17,FALSE)</f>
        <v>VARCHAR2</v>
      </c>
      <c r="R105" s="462"/>
      <c r="S105" s="463"/>
      <c r="T105" s="464"/>
      <c r="U105" s="465">
        <f>VLOOKUP(CONCATENATE(B105,C105,D105,E105,F105,G105,H105,I105),項目一覧!B:AN,21,FALSE)</f>
        <v>1</v>
      </c>
      <c r="V105" s="466"/>
      <c r="W105" s="466"/>
      <c r="X105" s="456"/>
      <c r="Y105" s="528"/>
      <c r="Z105" s="529"/>
      <c r="AA105" s="533" t="s">
        <v>3041</v>
      </c>
      <c r="AB105" s="530"/>
      <c r="AC105" s="530"/>
      <c r="AD105" s="530"/>
      <c r="AE105" s="530"/>
      <c r="AF105" s="530"/>
      <c r="AG105" s="530"/>
      <c r="AH105" s="530"/>
      <c r="AI105" s="530"/>
      <c r="AJ105" s="530"/>
      <c r="AK105" s="530"/>
      <c r="AL105" s="530"/>
      <c r="AM105" s="530"/>
      <c r="AN105" s="530"/>
      <c r="AO105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2945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57.000000000000007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6000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333.98437500000006</v>
      </c>
      <c r="J10" s="641"/>
      <c r="K10" s="641"/>
      <c r="L10" s="84" t="s">
        <v>2615</v>
      </c>
      <c r="M10" s="86" t="s">
        <v>2616</v>
      </c>
      <c r="N10" s="642">
        <f>M8*M9/1024/1024</f>
        <v>0.32615661621093756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2617</v>
      </c>
      <c r="B11" s="8"/>
      <c r="C11" s="8"/>
      <c r="D11" s="8"/>
      <c r="E11" s="8"/>
      <c r="F11" s="8"/>
      <c r="G11" s="8"/>
      <c r="H11" s="8"/>
      <c r="I11" s="88" t="s">
        <v>2618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2619</v>
      </c>
      <c r="U11" s="8"/>
      <c r="V11" s="8"/>
      <c r="W11" s="637">
        <v>64</v>
      </c>
      <c r="X11" s="638"/>
      <c r="Y11" s="85" t="s">
        <v>2615</v>
      </c>
      <c r="Z11" s="8" t="s">
        <v>2620</v>
      </c>
      <c r="AA11" s="8"/>
      <c r="AB11" s="12"/>
      <c r="AC11" s="637"/>
      <c r="AD11" s="638"/>
      <c r="AE11" s="85" t="s">
        <v>2615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2933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2941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2943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2947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966.60000000000014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18878.906250000004</v>
      </c>
      <c r="J10" s="641"/>
      <c r="K10" s="641"/>
      <c r="L10" s="84" t="s">
        <v>732</v>
      </c>
      <c r="M10" s="86" t="s">
        <v>706</v>
      </c>
      <c r="N10" s="642">
        <f>M8*M9/1024/1024</f>
        <v>18.436431884765629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85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2462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2462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2462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2462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2462</v>
      </c>
      <c r="C57" s="49"/>
      <c r="D57" s="49"/>
      <c r="E57" s="49" t="s">
        <v>2461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2442</v>
      </c>
      <c r="C58" s="49"/>
      <c r="D58" s="49"/>
      <c r="E58" s="49" t="s">
        <v>2463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2442</v>
      </c>
      <c r="C59" s="49"/>
      <c r="D59" s="49"/>
      <c r="E59" s="49" t="s">
        <v>2464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2460</v>
      </c>
      <c r="C60" s="49"/>
      <c r="D60" s="49"/>
      <c r="E60" s="49" t="s">
        <v>2441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2460</v>
      </c>
      <c r="C61" s="49"/>
      <c r="D61" s="49"/>
      <c r="E61" s="49" t="s">
        <v>2466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2460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2460</v>
      </c>
      <c r="C63" s="49"/>
      <c r="D63" s="49"/>
      <c r="E63" s="49" t="s">
        <v>2471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2460</v>
      </c>
      <c r="C64" s="49"/>
      <c r="D64" s="49"/>
      <c r="E64" s="49" t="s">
        <v>2610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2460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2460</v>
      </c>
      <c r="C66" s="49"/>
      <c r="D66" s="49"/>
      <c r="E66" s="49" t="s">
        <v>2465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2460</v>
      </c>
      <c r="C67" s="49"/>
      <c r="D67" s="49"/>
      <c r="E67" s="49" t="s">
        <v>2467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2460</v>
      </c>
      <c r="C68" s="49"/>
      <c r="D68" s="49"/>
      <c r="E68" s="49" t="s">
        <v>2609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2634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2628</v>
      </c>
      <c r="C72" s="49"/>
      <c r="D72" s="49"/>
      <c r="E72" s="49" t="s">
        <v>2463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2628</v>
      </c>
      <c r="C73" s="49"/>
      <c r="D73" s="49"/>
      <c r="E73" s="49" t="s">
        <v>2464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2629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2630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2631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2632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2633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2636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2391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2392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2394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2393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2504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2506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2508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2504</v>
      </c>
      <c r="C114" s="442"/>
      <c r="D114" s="442"/>
      <c r="E114" s="442" t="s">
        <v>2413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2506</v>
      </c>
      <c r="C115" s="442"/>
      <c r="D115" s="442"/>
      <c r="E115" s="442" t="s">
        <v>2413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2508</v>
      </c>
      <c r="C116" s="442"/>
      <c r="D116" s="442"/>
      <c r="E116" s="442" t="s">
        <v>2413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2413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2413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2504</v>
      </c>
      <c r="C119" s="442"/>
      <c r="D119" s="442"/>
      <c r="E119" s="442" t="s">
        <v>2401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2506</v>
      </c>
      <c r="C120" s="442"/>
      <c r="D120" s="442"/>
      <c r="E120" s="442" t="s">
        <v>2401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2508</v>
      </c>
      <c r="C121" s="442"/>
      <c r="D121" s="442"/>
      <c r="E121" s="442" t="s">
        <v>2401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2401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2401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2504</v>
      </c>
      <c r="C124" s="442"/>
      <c r="D124" s="442"/>
      <c r="E124" s="442" t="s">
        <v>2402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2506</v>
      </c>
      <c r="C125" s="442"/>
      <c r="D125" s="442"/>
      <c r="E125" s="442" t="s">
        <v>2402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2508</v>
      </c>
      <c r="C126" s="442"/>
      <c r="D126" s="442"/>
      <c r="E126" s="442" t="s">
        <v>2402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2402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2402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2504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2506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2508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2511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2748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2749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2813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2814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2815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2952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2953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2956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H51" sqref="AH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2945</v>
      </c>
      <c r="X4" s="65"/>
      <c r="Y4" s="66" t="s">
        <v>704</v>
      </c>
      <c r="Z4" s="67"/>
      <c r="AA4" s="68"/>
      <c r="AB4" s="471" t="s">
        <v>2750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2639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60.000000000000007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17000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996.09375000000011</v>
      </c>
      <c r="J10" s="641"/>
      <c r="K10" s="641"/>
      <c r="L10" s="84" t="s">
        <v>2640</v>
      </c>
      <c r="M10" s="86" t="s">
        <v>2641</v>
      </c>
      <c r="N10" s="642">
        <f>M8*M9/1024/1024</f>
        <v>0.97274780273437511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2645</v>
      </c>
      <c r="B11" s="8"/>
      <c r="C11" s="8"/>
      <c r="D11" s="8"/>
      <c r="E11" s="8"/>
      <c r="F11" s="8"/>
      <c r="G11" s="8"/>
      <c r="H11" s="8"/>
      <c r="I11" s="88" t="s">
        <v>2646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2647</v>
      </c>
      <c r="U11" s="8"/>
      <c r="V11" s="8"/>
      <c r="W11" s="637">
        <v>64</v>
      </c>
      <c r="X11" s="638"/>
      <c r="Y11" s="85" t="s">
        <v>2640</v>
      </c>
      <c r="Z11" s="8" t="s">
        <v>2648</v>
      </c>
      <c r="AA11" s="8"/>
      <c r="AB11" s="12"/>
      <c r="AC11" s="637"/>
      <c r="AD11" s="638"/>
      <c r="AE11" s="85" t="s">
        <v>2640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2816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2933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K51" sqref="AK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2799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148.80000000000001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29.062500000000004</v>
      </c>
      <c r="J10" s="647"/>
      <c r="K10" s="647"/>
      <c r="L10" s="375" t="s">
        <v>45</v>
      </c>
      <c r="M10" s="383" t="s">
        <v>46</v>
      </c>
      <c r="N10" s="648">
        <f>M8*M9/1024/1024</f>
        <v>2.8381347656250003E-2</v>
      </c>
      <c r="O10" s="648"/>
      <c r="P10" s="648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9">
        <v>64</v>
      </c>
      <c r="X11" s="650"/>
      <c r="Y11" s="406" t="s">
        <v>45</v>
      </c>
      <c r="Z11" s="372" t="s">
        <v>50</v>
      </c>
      <c r="AA11" s="372"/>
      <c r="AB11" s="387"/>
      <c r="AC11" s="643"/>
      <c r="AD11" s="64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2889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2877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47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9.1796875</v>
      </c>
      <c r="J10" s="647"/>
      <c r="K10" s="647"/>
      <c r="L10" s="375" t="s">
        <v>45</v>
      </c>
      <c r="M10" s="383" t="s">
        <v>46</v>
      </c>
      <c r="N10" s="648">
        <f>M8*M9/1024/1024</f>
        <v>8.96453857421875E-3</v>
      </c>
      <c r="O10" s="648"/>
      <c r="P10" s="648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9">
        <v>64</v>
      </c>
      <c r="X11" s="650"/>
      <c r="Y11" s="406" t="s">
        <v>45</v>
      </c>
      <c r="Z11" s="372" t="s">
        <v>50</v>
      </c>
      <c r="AA11" s="372"/>
      <c r="AB11" s="387"/>
      <c r="AC11" s="643"/>
      <c r="AD11" s="64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2886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2865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2866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2867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2868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2881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2869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2872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2873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2874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2875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W4" sqref="W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123.8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24.1796875</v>
      </c>
      <c r="J10" s="647"/>
      <c r="K10" s="647"/>
      <c r="L10" s="375" t="s">
        <v>45</v>
      </c>
      <c r="M10" s="383" t="s">
        <v>46</v>
      </c>
      <c r="N10" s="648">
        <f>M8*M9/1024/1024</f>
        <v>2.361297607421875E-2</v>
      </c>
      <c r="O10" s="648"/>
      <c r="P10" s="64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9">
        <v>64</v>
      </c>
      <c r="X11" s="650"/>
      <c r="Y11" s="406" t="s">
        <v>45</v>
      </c>
      <c r="Z11" s="372" t="s">
        <v>50</v>
      </c>
      <c r="AA11" s="372"/>
      <c r="AB11" s="387"/>
      <c r="AC11" s="643"/>
      <c r="AD11" s="64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99.4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19.4140625</v>
      </c>
      <c r="J10" s="647"/>
      <c r="K10" s="647"/>
      <c r="L10" s="375" t="s">
        <v>45</v>
      </c>
      <c r="M10" s="383" t="s">
        <v>46</v>
      </c>
      <c r="N10" s="648">
        <f>M8*M9/1024/1024</f>
        <v>1.895904541015625E-2</v>
      </c>
      <c r="O10" s="648"/>
      <c r="P10" s="64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9">
        <v>64</v>
      </c>
      <c r="X11" s="650"/>
      <c r="Y11" s="406" t="s">
        <v>45</v>
      </c>
      <c r="Z11" s="372" t="s">
        <v>50</v>
      </c>
      <c r="AA11" s="372"/>
      <c r="AB11" s="387"/>
      <c r="AC11" s="643"/>
      <c r="AD11" s="64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5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3030</v>
      </c>
      <c r="C16" s="457"/>
      <c r="D16" s="457"/>
      <c r="E16" s="457"/>
      <c r="F16" s="457"/>
      <c r="G16" s="457"/>
      <c r="H16" s="457"/>
      <c r="I16" s="458"/>
      <c r="J16" s="459" t="str">
        <f>VLOOKUP(CONCATENATE(B16,C16,D16,E16,F16,G16,H16,I16),項目一覧!B:AN,10,FALSE)</f>
        <v>PAPER_ORDER_SEQ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465">
        <f>VLOOKUP(CONCATENATE(B16,C16,D16,E16,F16,G16,H16,I16),項目一覧!B:AN,21,FALSE)</f>
        <v>4</v>
      </c>
      <c r="V16" s="598">
        <v>3</v>
      </c>
      <c r="W16" s="56"/>
      <c r="X16" s="48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ref="AQ16" si="2">IF(Q16&lt;&gt;"",IF(Q16="CHAR",U16,IF(Q16="VARCHAR2",U16*0.8,IF(Q16="NUMBER",(ROUNDUP(INT(U16)/2,0)+1),IF(Q16="DATE",7,0))))+IF(Q16="DATE",1,IF(U16&gt;250,3,1)),"")</f>
        <v>4</v>
      </c>
    </row>
    <row r="17" spans="1:43">
      <c r="A17" s="390">
        <f t="shared" si="0"/>
        <v>4</v>
      </c>
      <c r="B17" s="48" t="s">
        <v>2918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PAPER_ORDER_DETAIL_NO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  <c r="AQ17" s="273">
        <f t="shared" si="1"/>
        <v>2.6</v>
      </c>
    </row>
    <row r="18" spans="1:43">
      <c r="A18" s="390">
        <f t="shared" si="0"/>
        <v>5</v>
      </c>
      <c r="B18" s="48" t="s">
        <v>2919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PAPER_CD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12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PAPER_ORDER_MOUNT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NUMBER</v>
      </c>
      <c r="R19" s="382"/>
      <c r="S19" s="392"/>
      <c r="T19" s="393"/>
      <c r="U19" s="551">
        <f>VLOOKUP(CONCATENATE(B19,C19,D19,E19,F19,G19,H19,I19),項目一覧!B:AN,21,FALSE)</f>
        <v>9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2921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PAPER_ORDER_UNIT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2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390">
        <f t="shared" si="0"/>
        <v>8</v>
      </c>
      <c r="B21" s="48" t="s">
        <v>2922</v>
      </c>
      <c r="C21" s="375"/>
      <c r="D21" s="375"/>
      <c r="E21" s="375"/>
      <c r="F21" s="375"/>
      <c r="G21" s="375"/>
      <c r="H21" s="375"/>
      <c r="I21" s="376"/>
      <c r="J21" s="391" t="str">
        <f>VLOOKUP(CONCATENATE(B21,C21,D21,E21,F21,G21,H21,I21),項目一覧!B:AN,10,FALSE)</f>
        <v>PAPER_ORDER_GRAIN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551">
        <f>VLOOKUP(CONCATENATE(B21,C21,D21,E21,F21,G21,H21,I21),項目一覧!B:AN,21,FALSE)</f>
        <v>4</v>
      </c>
      <c r="V21" s="394"/>
      <c r="W21" s="394"/>
      <c r="X21" s="391"/>
      <c r="Y21" s="378"/>
      <c r="Z21" s="379"/>
      <c r="AA21" s="407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81"/>
      <c r="AN21" s="381"/>
      <c r="AO21" s="395"/>
    </row>
    <row r="22" spans="1:43">
      <c r="A22" s="553">
        <f t="shared" si="0"/>
        <v>9</v>
      </c>
      <c r="B22" s="532" t="s">
        <v>2923</v>
      </c>
      <c r="C22" s="554"/>
      <c r="D22" s="554"/>
      <c r="E22" s="554"/>
      <c r="F22" s="554"/>
      <c r="G22" s="554"/>
      <c r="H22" s="554"/>
      <c r="I22" s="555"/>
      <c r="J22" s="556" t="str">
        <f>VLOOKUP(CONCATENATE(B22,C22,D22,E22,F22,G22,H22,I22),項目一覧!B:AN,10,FALSE)</f>
        <v>PAPER_ORDER_CUTTING_METHOD</v>
      </c>
      <c r="K22" s="554"/>
      <c r="L22" s="554"/>
      <c r="M22" s="554"/>
      <c r="N22" s="554"/>
      <c r="O22" s="554"/>
      <c r="P22" s="554"/>
      <c r="Q22" s="557" t="str">
        <f>VLOOKUP(CONCATENATE(B22,C22,D22,E22,F22,G22,H22,I22),項目一覧!B:AN,17,FALSE)</f>
        <v>VARCHAR2</v>
      </c>
      <c r="R22" s="558"/>
      <c r="S22" s="559"/>
      <c r="T22" s="560"/>
      <c r="U22" s="551">
        <f>VLOOKUP(CONCATENATE(B22,C22,D22,E22,F22,G22,H22,I22),項目一覧!B:AN,21,FALSE)</f>
        <v>4</v>
      </c>
      <c r="V22" s="561"/>
      <c r="W22" s="561"/>
      <c r="X22" s="556"/>
      <c r="Y22" s="562"/>
      <c r="Z22" s="563"/>
      <c r="AA22" s="564"/>
      <c r="AB22" s="554"/>
      <c r="AC22" s="554"/>
      <c r="AD22" s="554"/>
      <c r="AE22" s="554"/>
      <c r="AF22" s="554"/>
      <c r="AG22" s="554"/>
      <c r="AH22" s="554"/>
      <c r="AI22" s="554"/>
      <c r="AJ22" s="554"/>
      <c r="AK22" s="554"/>
      <c r="AL22" s="554"/>
      <c r="AM22" s="565"/>
      <c r="AN22" s="565"/>
      <c r="AO22" s="566"/>
    </row>
    <row r="23" spans="1:43">
      <c r="A23" s="390">
        <f t="shared" si="0"/>
        <v>10</v>
      </c>
      <c r="B23" s="48" t="s">
        <v>2924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PAPER_ORDER_DELIVERY_DATE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DATE</v>
      </c>
      <c r="R23" s="382"/>
      <c r="S23" s="392"/>
      <c r="T23" s="393"/>
      <c r="U23" s="551">
        <f>VLOOKUP(CONCATENATE(B23,C23,D23,E23,F23,G23,H23,I23),項目一覧!B:AN,21,FALSE)</f>
        <v>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2925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PAPER_ORDER_DELIEVERY_CD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2926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PAPER_ORDER_COMMENT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100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DATA_DIV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1</v>
      </c>
      <c r="V26" s="56"/>
      <c r="W26" s="56"/>
      <c r="X26" s="391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390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FIRST_DATE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DATE</v>
      </c>
      <c r="R27" s="382"/>
      <c r="S27" s="392"/>
      <c r="T27" s="393"/>
      <c r="U27" s="364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390">
        <f t="shared" si="0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FIRST_DEPT_CD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390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FIRST_USER_CD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VARCHAR2</v>
      </c>
      <c r="R29" s="382"/>
      <c r="S29" s="392"/>
      <c r="T29" s="393"/>
      <c r="U29" s="364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390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LAST_DATE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DATE</v>
      </c>
      <c r="R30" s="382"/>
      <c r="S30" s="392"/>
      <c r="T30" s="393"/>
      <c r="U30" s="364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390">
        <f t="shared" si="0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LAST_DEPT_CD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390">
        <f t="shared" si="0"/>
        <v>19</v>
      </c>
      <c r="B32" s="48" t="s">
        <v>112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LAST_USER_CD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390">
        <f t="shared" si="0"/>
        <v>20</v>
      </c>
      <c r="B33" s="456" t="s">
        <v>2986</v>
      </c>
      <c r="C33" s="457"/>
      <c r="D33" s="457"/>
      <c r="E33" s="457"/>
      <c r="F33" s="457"/>
      <c r="G33" s="457"/>
      <c r="H33" s="457"/>
      <c r="I33" s="458"/>
      <c r="J33" s="459" t="str">
        <f>VLOOKUP(CONCATENATE(B33,C33,D33,E33,F33,G33,H33,I33),項目一覧!B:AN,10,FALSE)</f>
        <v>PAPER_ORDER_SIZE</v>
      </c>
      <c r="K33" s="460"/>
      <c r="L33" s="460"/>
      <c r="M33" s="460"/>
      <c r="N33" s="460"/>
      <c r="O33" s="460"/>
      <c r="P33" s="460"/>
      <c r="Q33" s="461" t="str">
        <f>VLOOKUP(CONCATENATE(B33,C33,D33,E33,F33,G33,H33,I33),項目一覧!B:AN,17,FALSE)</f>
        <v>VARCHAR2</v>
      </c>
      <c r="R33" s="462"/>
      <c r="S33" s="463"/>
      <c r="T33" s="464"/>
      <c r="U33" s="465">
        <f>VLOOKUP(CONCATENATE(B33,C33,D33,E33,F33,G33,H33,I33),項目一覧!B:AN,21,FALSE)</f>
        <v>50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41</v>
      </c>
    </row>
    <row r="34" spans="1:43">
      <c r="A34" s="390">
        <f t="shared" si="0"/>
        <v>21</v>
      </c>
      <c r="B34" s="456" t="s">
        <v>2987</v>
      </c>
      <c r="C34" s="457"/>
      <c r="D34" s="457"/>
      <c r="E34" s="457"/>
      <c r="F34" s="457"/>
      <c r="G34" s="457"/>
      <c r="H34" s="457"/>
      <c r="I34" s="458"/>
      <c r="J34" s="459" t="str">
        <f>VLOOKUP(CONCATENATE(B34,C34,D34,E34,F34,G34,H34,I34),項目一覧!B:AN,10,FALSE)</f>
        <v>PAPER_ORDER_ROLL</v>
      </c>
      <c r="K34" s="460"/>
      <c r="L34" s="460"/>
      <c r="M34" s="460"/>
      <c r="N34" s="460"/>
      <c r="O34" s="460"/>
      <c r="P34" s="460"/>
      <c r="Q34" s="461" t="str">
        <f>VLOOKUP(CONCATENATE(B34,C34,D34,E34,F34,G34,H34,I34),項目一覧!B:AN,17,FALSE)</f>
        <v>VARCHAR2</v>
      </c>
      <c r="R34" s="462"/>
      <c r="S34" s="463"/>
      <c r="T34" s="464"/>
      <c r="U34" s="465">
        <f>VLOOKUP(CONCATENATE(B34,C34,D34,E34,F34,G34,H34,I34),項目一覧!B:AN,21,FALSE)</f>
        <v>10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9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7"/>
  <sheetViews>
    <sheetView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3028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3031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44.600000000000009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8.7109375000000018</v>
      </c>
      <c r="J10" s="647"/>
      <c r="K10" s="647"/>
      <c r="L10" s="375" t="s">
        <v>45</v>
      </c>
      <c r="M10" s="383" t="s">
        <v>46</v>
      </c>
      <c r="N10" s="648">
        <f>M8*M9/1024/1024</f>
        <v>8.5067749023437517E-3</v>
      </c>
      <c r="O10" s="648"/>
      <c r="P10" s="648"/>
      <c r="Q10" s="597"/>
      <c r="R10" s="59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9">
        <v>64</v>
      </c>
      <c r="X11" s="650"/>
      <c r="Y11" s="406" t="s">
        <v>45</v>
      </c>
      <c r="Z11" s="372" t="s">
        <v>50</v>
      </c>
      <c r="AA11" s="372"/>
      <c r="AB11" s="387"/>
      <c r="AC11" s="643"/>
      <c r="AD11" s="64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7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3027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DELIVERY_DIV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602">
        <f>VLOOKUP(CONCATENATE(B16,C16,D16,E16,F16,G16,H16,I16),項目一覧!B:AN,21,FALSE)</f>
        <v>1</v>
      </c>
      <c r="V16" s="394">
        <v>3</v>
      </c>
      <c r="W16" s="394"/>
      <c r="X16" s="391" t="s">
        <v>726</v>
      </c>
      <c r="Y16" s="378"/>
      <c r="Z16" s="379"/>
      <c r="AA16" s="407" t="s">
        <v>3023</v>
      </c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1.8</v>
      </c>
    </row>
    <row r="17" spans="1:43">
      <c r="A17" s="390">
        <f t="shared" si="0"/>
        <v>4</v>
      </c>
      <c r="B17" s="48" t="s">
        <v>3029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ORDER_SEQ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603">
        <f>VLOOKUP(CONCATENATE(B17,C17,D17,E17,F17,G17,H17,I17),項目一覧!B:AN,21,FALSE)</f>
        <v>4</v>
      </c>
      <c r="V17" s="394">
        <v>4</v>
      </c>
      <c r="W17" s="394"/>
      <c r="X17" s="391" t="s">
        <v>726</v>
      </c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599" t="s">
        <v>3007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PAPER_DELIVERY_DATE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600"/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599" t="s">
        <v>3000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PAPER_RECEIVE_DATE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DATE</v>
      </c>
      <c r="R19" s="382"/>
      <c r="S19" s="392"/>
      <c r="T19" s="393"/>
      <c r="U19" s="601"/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334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604">
        <v>39270</v>
      </c>
      <c r="V35" s="604"/>
      <c r="W35" s="604"/>
      <c r="X35" s="604"/>
      <c r="Y35" s="604"/>
      <c r="Z35" s="604"/>
      <c r="AA35" s="604"/>
      <c r="AB35" s="604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359.40000000000003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70.1953125</v>
      </c>
      <c r="J10" s="641"/>
      <c r="K10" s="641"/>
      <c r="L10" s="84" t="s">
        <v>732</v>
      </c>
      <c r="M10" s="86" t="s">
        <v>706</v>
      </c>
      <c r="N10" s="642">
        <f>M8*M9/1024/1024</f>
        <v>6.855010986328125E-2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51">
        <v>64</v>
      </c>
      <c r="X11" s="652"/>
      <c r="Y11" s="98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2803</v>
      </c>
      <c r="X4" s="65"/>
      <c r="Y4" s="66" t="s">
        <v>704</v>
      </c>
      <c r="Z4" s="67"/>
      <c r="AA4" s="68"/>
      <c r="AB4" s="69"/>
      <c r="AC4" s="470" t="s">
        <v>2804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2805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270.39999999999986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26.406249999999986</v>
      </c>
      <c r="J10" s="641"/>
      <c r="K10" s="641"/>
      <c r="L10" s="84" t="s">
        <v>732</v>
      </c>
      <c r="M10" s="86" t="s">
        <v>706</v>
      </c>
      <c r="N10" s="642">
        <f>M8*M9/1024/1024</f>
        <v>2.5787353515624986E-2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85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2462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2462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2462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2462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2462</v>
      </c>
      <c r="C30" s="49"/>
      <c r="D30" s="49"/>
      <c r="E30" s="49" t="s">
        <v>2461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2442</v>
      </c>
      <c r="C31" s="49"/>
      <c r="D31" s="49"/>
      <c r="E31" s="49" t="s">
        <v>2463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2442</v>
      </c>
      <c r="C32" s="49"/>
      <c r="D32" s="49"/>
      <c r="E32" s="49" t="s">
        <v>2464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2460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2460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2460</v>
      </c>
      <c r="C35" s="49"/>
      <c r="D35" s="49"/>
      <c r="E35" s="49" t="s">
        <v>2465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2460</v>
      </c>
      <c r="C36" s="49"/>
      <c r="D36" s="49"/>
      <c r="E36" s="49" t="s">
        <v>2467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2460</v>
      </c>
      <c r="C37" s="49"/>
      <c r="D37" s="49"/>
      <c r="E37" s="49" t="s">
        <v>2609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2392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2802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64.2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6.26953125</v>
      </c>
      <c r="J10" s="641"/>
      <c r="K10" s="641"/>
      <c r="L10" s="84" t="s">
        <v>1101</v>
      </c>
      <c r="M10" s="86" t="s">
        <v>1102</v>
      </c>
      <c r="N10" s="642">
        <f>M8*M9/1024/1024</f>
        <v>6.122589111328125E-3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37">
        <v>64</v>
      </c>
      <c r="X11" s="638"/>
      <c r="Y11" s="85" t="s">
        <v>1101</v>
      </c>
      <c r="Z11" s="8" t="s">
        <v>1106</v>
      </c>
      <c r="AA11" s="8"/>
      <c r="AB11" s="12"/>
      <c r="AC11" s="637"/>
      <c r="AD11" s="638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94.4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1.84375</v>
      </c>
      <c r="J10" s="641"/>
      <c r="K10" s="641"/>
      <c r="L10" s="84" t="s">
        <v>732</v>
      </c>
      <c r="M10" s="86" t="s">
        <v>706</v>
      </c>
      <c r="N10" s="642">
        <f>M8*M9/1024/1024</f>
        <v>1.800537109375E-3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85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51.2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10</v>
      </c>
      <c r="J10" s="641"/>
      <c r="K10" s="641"/>
      <c r="L10" s="84" t="s">
        <v>2406</v>
      </c>
      <c r="M10" s="86" t="s">
        <v>2407</v>
      </c>
      <c r="N10" s="642">
        <f>M8*M9/1024/1024</f>
        <v>9.765625E-3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2408</v>
      </c>
      <c r="B11" s="8"/>
      <c r="C11" s="8"/>
      <c r="D11" s="8"/>
      <c r="E11" s="8"/>
      <c r="F11" s="8"/>
      <c r="G11" s="8"/>
      <c r="H11" s="8"/>
      <c r="I11" s="88" t="s">
        <v>2409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2410</v>
      </c>
      <c r="U11" s="8"/>
      <c r="V11" s="8"/>
      <c r="W11" s="637">
        <v>64</v>
      </c>
      <c r="X11" s="638"/>
      <c r="Y11" s="85" t="s">
        <v>2406</v>
      </c>
      <c r="Z11" s="8" t="s">
        <v>2411</v>
      </c>
      <c r="AA11" s="8"/>
      <c r="AB11" s="12"/>
      <c r="AC11" s="651"/>
      <c r="AD11" s="652"/>
      <c r="AE11" s="98" t="s">
        <v>2406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2413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2399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62.800000000000004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300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18.3984375</v>
      </c>
      <c r="J10" s="641"/>
      <c r="K10" s="641"/>
      <c r="L10" s="84" t="s">
        <v>732</v>
      </c>
      <c r="M10" s="86" t="s">
        <v>706</v>
      </c>
      <c r="N10" s="642">
        <f>M8*M9/1024/1024</f>
        <v>1.796722412109375E-2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85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2399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2402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104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30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3.046875</v>
      </c>
      <c r="J10" s="641"/>
      <c r="K10" s="641"/>
      <c r="L10" s="84" t="s">
        <v>595</v>
      </c>
      <c r="M10" s="86" t="s">
        <v>596</v>
      </c>
      <c r="N10" s="642">
        <f>M8*M9/1024/1024</f>
        <v>2.9754638671875E-3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7">
        <v>64</v>
      </c>
      <c r="X11" s="638"/>
      <c r="Y11" s="85" t="s">
        <v>595</v>
      </c>
      <c r="Z11" s="8" t="s">
        <v>600</v>
      </c>
      <c r="AA11" s="8"/>
      <c r="AB11" s="12"/>
      <c r="AC11" s="637"/>
      <c r="AD11" s="63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179.6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40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7.015625</v>
      </c>
      <c r="J10" s="641"/>
      <c r="K10" s="641"/>
      <c r="L10" s="84" t="s">
        <v>732</v>
      </c>
      <c r="M10" s="86" t="s">
        <v>706</v>
      </c>
      <c r="N10" s="642">
        <f>M8*M9/1024/1024</f>
        <v>6.8511962890625E-3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7">
        <v>64</v>
      </c>
      <c r="X11" s="638"/>
      <c r="Y11" s="85" t="s">
        <v>732</v>
      </c>
      <c r="Z11" s="8" t="s">
        <v>733</v>
      </c>
      <c r="AA11" s="8"/>
      <c r="AB11" s="12"/>
      <c r="AC11" s="637"/>
      <c r="AD11" s="63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2644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2644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59" t="s">
        <v>341</v>
      </c>
      <c r="AB20" s="660"/>
      <c r="AC20" s="660"/>
      <c r="AD20" s="660"/>
      <c r="AE20" s="660"/>
      <c r="AF20" s="660"/>
      <c r="AG20" s="660"/>
      <c r="AH20" s="660"/>
      <c r="AI20" s="660"/>
      <c r="AJ20" s="660"/>
      <c r="AK20" s="660"/>
      <c r="AL20" s="660"/>
      <c r="AM20" s="660"/>
      <c r="AN20" s="660"/>
      <c r="AO20" s="661"/>
      <c r="AQ20" s="273">
        <f t="shared" si="1"/>
        <v>1.8</v>
      </c>
    </row>
    <row r="21" spans="1:43">
      <c r="A21" s="47">
        <f t="shared" si="0"/>
        <v>8</v>
      </c>
      <c r="B21" s="48" t="s">
        <v>2446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56" t="s">
        <v>340</v>
      </c>
      <c r="AB21" s="657"/>
      <c r="AC21" s="657"/>
      <c r="AD21" s="657"/>
      <c r="AE21" s="657"/>
      <c r="AF21" s="657"/>
      <c r="AG21" s="657"/>
      <c r="AH21" s="657"/>
      <c r="AI21" s="657"/>
      <c r="AJ21" s="657"/>
      <c r="AK21" s="657"/>
      <c r="AL21" s="657"/>
      <c r="AM21" s="657"/>
      <c r="AN21" s="657"/>
      <c r="AO21" s="658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53" t="s">
        <v>1426</v>
      </c>
      <c r="AB24" s="654"/>
      <c r="AC24" s="654"/>
      <c r="AD24" s="654"/>
      <c r="AE24" s="654"/>
      <c r="AF24" s="654"/>
      <c r="AG24" s="654"/>
      <c r="AH24" s="654"/>
      <c r="AI24" s="654"/>
      <c r="AJ24" s="654"/>
      <c r="AK24" s="654"/>
      <c r="AL24" s="654"/>
      <c r="AM24" s="654"/>
      <c r="AN24" s="654"/>
      <c r="AO24" s="655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352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171.875</v>
      </c>
      <c r="J10" s="641"/>
      <c r="K10" s="641"/>
      <c r="L10" s="84" t="s">
        <v>228</v>
      </c>
      <c r="M10" s="86" t="s">
        <v>229</v>
      </c>
      <c r="N10" s="642">
        <f>M8*M9/1024/1024</f>
        <v>0.1678466796875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94.6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46.19140625</v>
      </c>
      <c r="J10" s="641"/>
      <c r="K10" s="641"/>
      <c r="L10" s="84" t="s">
        <v>228</v>
      </c>
      <c r="M10" s="86" t="s">
        <v>229</v>
      </c>
      <c r="N10" s="642">
        <f>M8*M9/1024/1024</f>
        <v>4.5108795166015625E-2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2401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5"/>
  <sheetViews>
    <sheetView tabSelected="1" view="pageBreakPreview" topLeftCell="A31" zoomScaleNormal="100" zoomScaleSheetLayoutView="90" workbookViewId="0">
      <selection activeCell="AM37" sqref="AM37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2354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3" t="s">
        <v>2355</v>
      </c>
      <c r="C6" s="613"/>
      <c r="D6" s="613"/>
      <c r="E6" s="613" t="s">
        <v>2356</v>
      </c>
      <c r="F6" s="613"/>
      <c r="G6" s="613"/>
      <c r="H6" s="613" t="s">
        <v>2357</v>
      </c>
      <c r="I6" s="613"/>
      <c r="J6" s="613"/>
      <c r="K6" s="613"/>
      <c r="L6" s="613"/>
      <c r="M6" s="613"/>
      <c r="N6" s="613"/>
      <c r="O6" s="613"/>
      <c r="P6" s="613"/>
      <c r="Q6" s="613"/>
      <c r="R6" s="613"/>
      <c r="S6" s="613"/>
      <c r="T6" s="613"/>
      <c r="U6" s="613"/>
      <c r="V6" s="613"/>
      <c r="W6" s="613"/>
      <c r="X6" s="613"/>
      <c r="Y6" s="613"/>
      <c r="Z6" s="613"/>
    </row>
    <row r="7" spans="1:40">
      <c r="B7" s="614" t="s">
        <v>1752</v>
      </c>
      <c r="C7" s="615"/>
      <c r="D7" s="615"/>
      <c r="E7" s="616">
        <v>39270</v>
      </c>
      <c r="F7" s="613"/>
      <c r="G7" s="613"/>
      <c r="H7" s="607" t="s">
        <v>1287</v>
      </c>
      <c r="I7" s="608"/>
      <c r="J7" s="608"/>
      <c r="K7" s="608"/>
      <c r="L7" s="608"/>
      <c r="M7" s="608"/>
      <c r="N7" s="608"/>
      <c r="O7" s="608"/>
      <c r="P7" s="608"/>
      <c r="Q7" s="608"/>
      <c r="R7" s="608"/>
      <c r="S7" s="608"/>
      <c r="T7" s="608"/>
      <c r="U7" s="608"/>
      <c r="V7" s="608"/>
      <c r="W7" s="608"/>
      <c r="X7" s="608"/>
      <c r="Y7" s="608"/>
      <c r="Z7" s="608"/>
    </row>
    <row r="8" spans="1:40" ht="27" customHeight="1">
      <c r="B8" s="610">
        <v>1.1000000000000001</v>
      </c>
      <c r="C8" s="611"/>
      <c r="D8" s="611"/>
      <c r="E8" s="612">
        <v>39374</v>
      </c>
      <c r="F8" s="611"/>
      <c r="G8" s="611"/>
      <c r="H8" s="607" t="s">
        <v>1242</v>
      </c>
      <c r="I8" s="608"/>
      <c r="J8" s="608"/>
      <c r="K8" s="608"/>
      <c r="L8" s="608"/>
      <c r="M8" s="608"/>
      <c r="N8" s="608"/>
      <c r="O8" s="608"/>
      <c r="P8" s="608"/>
      <c r="Q8" s="608"/>
      <c r="R8" s="608"/>
      <c r="S8" s="608"/>
      <c r="T8" s="608"/>
      <c r="U8" s="608"/>
      <c r="V8" s="608"/>
      <c r="W8" s="608"/>
      <c r="X8" s="608"/>
      <c r="Y8" s="608"/>
      <c r="Z8" s="608"/>
    </row>
    <row r="9" spans="1:40" ht="13.5" customHeight="1">
      <c r="B9" s="609"/>
      <c r="C9" s="606"/>
      <c r="D9" s="606"/>
      <c r="E9" s="605"/>
      <c r="F9" s="606"/>
      <c r="G9" s="606"/>
      <c r="H9" s="607" t="s">
        <v>1244</v>
      </c>
      <c r="I9" s="608"/>
      <c r="J9" s="608"/>
      <c r="K9" s="608"/>
      <c r="L9" s="608"/>
      <c r="M9" s="608"/>
      <c r="N9" s="608"/>
      <c r="O9" s="608"/>
      <c r="P9" s="608"/>
      <c r="Q9" s="608"/>
      <c r="R9" s="608"/>
      <c r="S9" s="608"/>
      <c r="T9" s="608"/>
      <c r="U9" s="608"/>
      <c r="V9" s="608"/>
      <c r="W9" s="608"/>
      <c r="X9" s="608"/>
      <c r="Y9" s="608"/>
      <c r="Z9" s="608"/>
    </row>
    <row r="10" spans="1:40" ht="13.5" customHeight="1">
      <c r="B10" s="609"/>
      <c r="C10" s="606"/>
      <c r="D10" s="606"/>
      <c r="E10" s="605"/>
      <c r="F10" s="606"/>
      <c r="G10" s="606"/>
      <c r="H10" s="607" t="s">
        <v>1245</v>
      </c>
      <c r="I10" s="608"/>
      <c r="J10" s="608"/>
      <c r="K10" s="608"/>
      <c r="L10" s="608"/>
      <c r="M10" s="608"/>
      <c r="N10" s="608"/>
      <c r="O10" s="608"/>
      <c r="P10" s="608"/>
      <c r="Q10" s="608"/>
      <c r="R10" s="608"/>
      <c r="S10" s="608"/>
      <c r="T10" s="608"/>
      <c r="U10" s="608"/>
      <c r="V10" s="608"/>
      <c r="W10" s="608"/>
      <c r="X10" s="608"/>
      <c r="Y10" s="608"/>
      <c r="Z10" s="608"/>
    </row>
    <row r="11" spans="1:40" ht="13.5" customHeight="1">
      <c r="B11" s="609"/>
      <c r="C11" s="606"/>
      <c r="D11" s="606"/>
      <c r="E11" s="605"/>
      <c r="F11" s="606"/>
      <c r="G11" s="606"/>
      <c r="H11" s="607" t="s">
        <v>579</v>
      </c>
      <c r="I11" s="608"/>
      <c r="J11" s="608"/>
      <c r="K11" s="608"/>
      <c r="L11" s="608"/>
      <c r="M11" s="608"/>
      <c r="N11" s="608"/>
      <c r="O11" s="608"/>
      <c r="P11" s="608"/>
      <c r="Q11" s="608"/>
      <c r="R11" s="608"/>
      <c r="S11" s="608"/>
      <c r="T11" s="608"/>
      <c r="U11" s="608"/>
      <c r="V11" s="608"/>
      <c r="W11" s="608"/>
      <c r="X11" s="608"/>
      <c r="Y11" s="608"/>
      <c r="Z11" s="608"/>
    </row>
    <row r="12" spans="1:40" ht="13.5" customHeight="1">
      <c r="B12" s="609"/>
      <c r="C12" s="606"/>
      <c r="D12" s="606"/>
      <c r="E12" s="605"/>
      <c r="F12" s="606"/>
      <c r="G12" s="606"/>
      <c r="H12" s="607" t="s">
        <v>2666</v>
      </c>
      <c r="I12" s="608"/>
      <c r="J12" s="608"/>
      <c r="K12" s="608"/>
      <c r="L12" s="608"/>
      <c r="M12" s="608"/>
      <c r="N12" s="608"/>
      <c r="O12" s="608"/>
      <c r="P12" s="608"/>
      <c r="Q12" s="608"/>
      <c r="R12" s="608"/>
      <c r="S12" s="608"/>
      <c r="T12" s="608"/>
      <c r="U12" s="608"/>
      <c r="V12" s="608"/>
      <c r="W12" s="608"/>
      <c r="X12" s="608"/>
      <c r="Y12" s="608"/>
      <c r="Z12" s="608"/>
    </row>
    <row r="13" spans="1:40" ht="13.5" customHeight="1">
      <c r="B13" s="609"/>
      <c r="C13" s="606"/>
      <c r="D13" s="606"/>
      <c r="E13" s="605"/>
      <c r="F13" s="606"/>
      <c r="G13" s="606"/>
      <c r="H13" s="607" t="s">
        <v>2667</v>
      </c>
      <c r="I13" s="608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</row>
    <row r="14" spans="1:40" ht="13.5" customHeight="1">
      <c r="B14" s="609"/>
      <c r="C14" s="606"/>
      <c r="D14" s="606"/>
      <c r="E14" s="605"/>
      <c r="F14" s="606"/>
      <c r="G14" s="606"/>
      <c r="H14" s="607" t="s">
        <v>730</v>
      </c>
      <c r="I14" s="608"/>
      <c r="J14" s="608"/>
      <c r="K14" s="608"/>
      <c r="L14" s="608"/>
      <c r="M14" s="608"/>
      <c r="N14" s="608"/>
      <c r="O14" s="608"/>
      <c r="P14" s="608"/>
      <c r="Q14" s="608"/>
      <c r="R14" s="608"/>
      <c r="S14" s="608"/>
      <c r="T14" s="608"/>
      <c r="U14" s="608"/>
      <c r="V14" s="608"/>
      <c r="W14" s="608"/>
      <c r="X14" s="608"/>
      <c r="Y14" s="608"/>
      <c r="Z14" s="608"/>
    </row>
    <row r="15" spans="1:40" ht="38.25" customHeight="1">
      <c r="B15" s="609"/>
      <c r="C15" s="606"/>
      <c r="D15" s="606"/>
      <c r="E15" s="605"/>
      <c r="F15" s="606"/>
      <c r="G15" s="606"/>
      <c r="H15" s="607" t="s">
        <v>1273</v>
      </c>
      <c r="I15" s="608"/>
      <c r="J15" s="608"/>
      <c r="K15" s="608"/>
      <c r="L15" s="608"/>
      <c r="M15" s="608"/>
      <c r="N15" s="608"/>
      <c r="O15" s="608"/>
      <c r="P15" s="608"/>
      <c r="Q15" s="608"/>
      <c r="R15" s="608"/>
      <c r="S15" s="608"/>
      <c r="T15" s="608"/>
      <c r="U15" s="608"/>
      <c r="V15" s="608"/>
      <c r="W15" s="608"/>
      <c r="X15" s="608"/>
      <c r="Y15" s="608"/>
      <c r="Z15" s="608"/>
    </row>
    <row r="16" spans="1:40" ht="13.5" customHeight="1">
      <c r="B16" s="621"/>
      <c r="C16" s="618"/>
      <c r="D16" s="618"/>
      <c r="E16" s="617"/>
      <c r="F16" s="618"/>
      <c r="G16" s="618"/>
      <c r="H16" s="607" t="s">
        <v>126</v>
      </c>
      <c r="I16" s="608"/>
      <c r="J16" s="608"/>
      <c r="K16" s="608"/>
      <c r="L16" s="608"/>
      <c r="M16" s="608"/>
      <c r="N16" s="608"/>
      <c r="O16" s="608"/>
      <c r="P16" s="608"/>
      <c r="Q16" s="608"/>
      <c r="R16" s="608"/>
      <c r="S16" s="608"/>
      <c r="T16" s="608"/>
      <c r="U16" s="608"/>
      <c r="V16" s="608"/>
      <c r="W16" s="608"/>
      <c r="X16" s="608"/>
      <c r="Y16" s="608"/>
      <c r="Z16" s="608"/>
    </row>
    <row r="17" spans="2:26" ht="51.75" customHeight="1">
      <c r="B17" s="619">
        <v>1.2</v>
      </c>
      <c r="C17" s="613"/>
      <c r="D17" s="613"/>
      <c r="E17" s="616">
        <v>39426</v>
      </c>
      <c r="F17" s="613"/>
      <c r="G17" s="613"/>
      <c r="H17" s="607" t="s">
        <v>1793</v>
      </c>
      <c r="I17" s="608"/>
      <c r="J17" s="608"/>
      <c r="K17" s="608"/>
      <c r="L17" s="608"/>
      <c r="M17" s="608"/>
      <c r="N17" s="608"/>
      <c r="O17" s="608"/>
      <c r="P17" s="608"/>
      <c r="Q17" s="608"/>
      <c r="R17" s="608"/>
      <c r="S17" s="608"/>
      <c r="T17" s="608"/>
      <c r="U17" s="608"/>
      <c r="V17" s="608"/>
      <c r="W17" s="608"/>
      <c r="X17" s="608"/>
      <c r="Y17" s="608"/>
      <c r="Z17" s="608"/>
    </row>
    <row r="18" spans="2:26" ht="47.25" customHeight="1">
      <c r="B18" s="619">
        <v>1.3</v>
      </c>
      <c r="C18" s="613"/>
      <c r="D18" s="613"/>
      <c r="E18" s="616">
        <v>39640</v>
      </c>
      <c r="F18" s="613"/>
      <c r="G18" s="613"/>
      <c r="H18" s="607" t="s">
        <v>2469</v>
      </c>
      <c r="I18" s="608"/>
      <c r="J18" s="608"/>
      <c r="K18" s="608"/>
      <c r="L18" s="608"/>
      <c r="M18" s="608"/>
      <c r="N18" s="608"/>
      <c r="O18" s="608"/>
      <c r="P18" s="608"/>
      <c r="Q18" s="608"/>
      <c r="R18" s="608"/>
      <c r="S18" s="608"/>
      <c r="T18" s="608"/>
      <c r="U18" s="608"/>
      <c r="V18" s="608"/>
      <c r="W18" s="608"/>
      <c r="X18" s="608"/>
      <c r="Y18" s="608"/>
      <c r="Z18" s="608"/>
    </row>
    <row r="19" spans="2:26" ht="13.5" customHeight="1">
      <c r="B19" s="619">
        <v>1.4</v>
      </c>
      <c r="C19" s="613"/>
      <c r="D19" s="613"/>
      <c r="E19" s="616">
        <v>39658</v>
      </c>
      <c r="F19" s="613"/>
      <c r="G19" s="613"/>
      <c r="H19" s="607" t="s">
        <v>1186</v>
      </c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</row>
    <row r="20" spans="2:26" ht="31.5" customHeight="1">
      <c r="B20" s="619">
        <v>1.5</v>
      </c>
      <c r="C20" s="619"/>
      <c r="D20" s="619"/>
      <c r="E20" s="620">
        <v>42810</v>
      </c>
      <c r="F20" s="619"/>
      <c r="G20" s="619"/>
      <c r="H20" s="607" t="s">
        <v>2681</v>
      </c>
      <c r="I20" s="607"/>
      <c r="J20" s="607"/>
      <c r="K20" s="607"/>
      <c r="L20" s="607"/>
      <c r="M20" s="607"/>
      <c r="N20" s="607"/>
      <c r="O20" s="607"/>
      <c r="P20" s="607"/>
      <c r="Q20" s="607"/>
      <c r="R20" s="607"/>
      <c r="S20" s="607"/>
      <c r="T20" s="607"/>
      <c r="U20" s="607"/>
      <c r="V20" s="607"/>
      <c r="W20" s="607"/>
      <c r="X20" s="607"/>
      <c r="Y20" s="607"/>
      <c r="Z20" s="607"/>
    </row>
    <row r="21" spans="2:26" ht="96.75" customHeight="1">
      <c r="B21" s="634">
        <v>1.6</v>
      </c>
      <c r="C21" s="634"/>
      <c r="D21" s="634"/>
      <c r="E21" s="635">
        <v>42857</v>
      </c>
      <c r="F21" s="634"/>
      <c r="G21" s="634"/>
      <c r="H21" s="636" t="s">
        <v>2817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</row>
    <row r="22" spans="2:26" ht="72" customHeight="1">
      <c r="B22" s="634">
        <v>1.7</v>
      </c>
      <c r="C22" s="634"/>
      <c r="D22" s="634"/>
      <c r="E22" s="635">
        <v>42863</v>
      </c>
      <c r="F22" s="634"/>
      <c r="G22" s="634"/>
      <c r="H22" s="636" t="s">
        <v>2831</v>
      </c>
      <c r="I22" s="636"/>
      <c r="J22" s="636"/>
      <c r="K22" s="636"/>
      <c r="L22" s="636"/>
      <c r="M22" s="636"/>
      <c r="N22" s="636"/>
      <c r="O22" s="636"/>
      <c r="P22" s="636"/>
      <c r="Q22" s="636"/>
      <c r="R22" s="636"/>
      <c r="S22" s="636"/>
      <c r="T22" s="636"/>
      <c r="U22" s="636"/>
      <c r="V22" s="636"/>
      <c r="W22" s="636"/>
      <c r="X22" s="636"/>
      <c r="Y22" s="636"/>
      <c r="Z22" s="636"/>
    </row>
    <row r="23" spans="2:26" ht="35.25" customHeight="1">
      <c r="B23" s="622">
        <v>1.8</v>
      </c>
      <c r="C23" s="623"/>
      <c r="D23" s="624"/>
      <c r="E23" s="625">
        <v>42866</v>
      </c>
      <c r="F23" s="626"/>
      <c r="G23" s="627"/>
      <c r="H23" s="628" t="s">
        <v>2876</v>
      </c>
      <c r="I23" s="629"/>
      <c r="J23" s="629"/>
      <c r="K23" s="629"/>
      <c r="L23" s="629"/>
      <c r="M23" s="629"/>
      <c r="N23" s="629"/>
      <c r="O23" s="629"/>
      <c r="P23" s="629"/>
      <c r="Q23" s="629"/>
      <c r="R23" s="629"/>
      <c r="S23" s="629"/>
      <c r="T23" s="629"/>
      <c r="U23" s="629"/>
      <c r="V23" s="629"/>
      <c r="W23" s="629"/>
      <c r="X23" s="629"/>
      <c r="Y23" s="629"/>
      <c r="Z23" s="630"/>
    </row>
    <row r="24" spans="2:26" ht="35.25" customHeight="1">
      <c r="B24" s="622">
        <v>1.9</v>
      </c>
      <c r="C24" s="623"/>
      <c r="D24" s="624"/>
      <c r="E24" s="625">
        <v>42872</v>
      </c>
      <c r="F24" s="626"/>
      <c r="G24" s="627"/>
      <c r="H24" s="628" t="s">
        <v>2882</v>
      </c>
      <c r="I24" s="629"/>
      <c r="J24" s="629"/>
      <c r="K24" s="629"/>
      <c r="L24" s="629"/>
      <c r="M24" s="629"/>
      <c r="N24" s="629"/>
      <c r="O24" s="629"/>
      <c r="P24" s="629"/>
      <c r="Q24" s="629"/>
      <c r="R24" s="629"/>
      <c r="S24" s="629"/>
      <c r="T24" s="629"/>
      <c r="U24" s="629"/>
      <c r="V24" s="629"/>
      <c r="W24" s="629"/>
      <c r="X24" s="629"/>
      <c r="Y24" s="629"/>
      <c r="Z24" s="630"/>
    </row>
    <row r="25" spans="2:26" ht="35.25" customHeight="1">
      <c r="B25" s="631" t="s">
        <v>2887</v>
      </c>
      <c r="C25" s="632"/>
      <c r="D25" s="633"/>
      <c r="E25" s="625">
        <v>42874</v>
      </c>
      <c r="F25" s="626"/>
      <c r="G25" s="627"/>
      <c r="H25" s="628" t="s">
        <v>2888</v>
      </c>
      <c r="I25" s="629"/>
      <c r="J25" s="629"/>
      <c r="K25" s="629"/>
      <c r="L25" s="629"/>
      <c r="M25" s="629"/>
      <c r="N25" s="629"/>
      <c r="O25" s="629"/>
      <c r="P25" s="629"/>
      <c r="Q25" s="629"/>
      <c r="R25" s="629"/>
      <c r="S25" s="629"/>
      <c r="T25" s="629"/>
      <c r="U25" s="629"/>
      <c r="V25" s="629"/>
      <c r="W25" s="629"/>
      <c r="X25" s="629"/>
      <c r="Y25" s="629"/>
      <c r="Z25" s="630"/>
    </row>
    <row r="26" spans="2:26" ht="35.25" customHeight="1">
      <c r="B26" s="631" t="s">
        <v>2891</v>
      </c>
      <c r="C26" s="632"/>
      <c r="D26" s="633"/>
      <c r="E26" s="625">
        <v>42881</v>
      </c>
      <c r="F26" s="626"/>
      <c r="G26" s="627"/>
      <c r="H26" s="628" t="s">
        <v>2892</v>
      </c>
      <c r="I26" s="629"/>
      <c r="J26" s="629"/>
      <c r="K26" s="629"/>
      <c r="L26" s="629"/>
      <c r="M26" s="629"/>
      <c r="N26" s="629"/>
      <c r="O26" s="629"/>
      <c r="P26" s="629"/>
      <c r="Q26" s="629"/>
      <c r="R26" s="629"/>
      <c r="S26" s="629"/>
      <c r="T26" s="629"/>
      <c r="U26" s="629"/>
      <c r="V26" s="629"/>
      <c r="W26" s="629"/>
      <c r="X26" s="629"/>
      <c r="Y26" s="629"/>
      <c r="Z26" s="630"/>
    </row>
    <row r="27" spans="2:26" ht="35.25" customHeight="1">
      <c r="B27" s="631" t="s">
        <v>2927</v>
      </c>
      <c r="C27" s="632"/>
      <c r="D27" s="633"/>
      <c r="E27" s="625">
        <v>42881</v>
      </c>
      <c r="F27" s="626"/>
      <c r="G27" s="627"/>
      <c r="H27" s="628" t="s">
        <v>2928</v>
      </c>
      <c r="I27" s="629"/>
      <c r="J27" s="629"/>
      <c r="K27" s="629"/>
      <c r="L27" s="629"/>
      <c r="M27" s="629"/>
      <c r="N27" s="629"/>
      <c r="O27" s="629"/>
      <c r="P27" s="629"/>
      <c r="Q27" s="629"/>
      <c r="R27" s="629"/>
      <c r="S27" s="629"/>
      <c r="T27" s="629"/>
      <c r="U27" s="629"/>
      <c r="V27" s="629"/>
      <c r="W27" s="629"/>
      <c r="X27" s="629"/>
      <c r="Y27" s="629"/>
      <c r="Z27" s="630"/>
    </row>
    <row r="28" spans="2:26" ht="193.5" customHeight="1">
      <c r="B28" s="631" t="s">
        <v>2942</v>
      </c>
      <c r="C28" s="632"/>
      <c r="D28" s="633"/>
      <c r="E28" s="625">
        <v>42892</v>
      </c>
      <c r="F28" s="626"/>
      <c r="G28" s="627"/>
      <c r="H28" s="628" t="s">
        <v>2957</v>
      </c>
      <c r="I28" s="629"/>
      <c r="J28" s="629"/>
      <c r="K28" s="629"/>
      <c r="L28" s="629"/>
      <c r="M28" s="629"/>
      <c r="N28" s="629"/>
      <c r="O28" s="629"/>
      <c r="P28" s="629"/>
      <c r="Q28" s="629"/>
      <c r="R28" s="629"/>
      <c r="S28" s="629"/>
      <c r="T28" s="629"/>
      <c r="U28" s="629"/>
      <c r="V28" s="629"/>
      <c r="W28" s="629"/>
      <c r="X28" s="629"/>
      <c r="Y28" s="629"/>
      <c r="Z28" s="630"/>
    </row>
    <row r="29" spans="2:26" ht="36" customHeight="1">
      <c r="B29" s="631" t="s">
        <v>2961</v>
      </c>
      <c r="C29" s="632"/>
      <c r="D29" s="633"/>
      <c r="E29" s="625">
        <v>42893</v>
      </c>
      <c r="F29" s="626"/>
      <c r="G29" s="627"/>
      <c r="H29" s="628" t="s">
        <v>2962</v>
      </c>
      <c r="I29" s="629"/>
      <c r="J29" s="629"/>
      <c r="K29" s="629"/>
      <c r="L29" s="629"/>
      <c r="M29" s="629"/>
      <c r="N29" s="629"/>
      <c r="O29" s="629"/>
      <c r="P29" s="629"/>
      <c r="Q29" s="629"/>
      <c r="R29" s="629"/>
      <c r="S29" s="629"/>
      <c r="T29" s="629"/>
      <c r="U29" s="629"/>
      <c r="V29" s="629"/>
      <c r="W29" s="629"/>
      <c r="X29" s="629"/>
      <c r="Y29" s="629"/>
      <c r="Z29" s="630"/>
    </row>
    <row r="30" spans="2:26" ht="70.5" customHeight="1">
      <c r="B30" s="631" t="s">
        <v>2975</v>
      </c>
      <c r="C30" s="632"/>
      <c r="D30" s="633"/>
      <c r="E30" s="625">
        <v>42895</v>
      </c>
      <c r="F30" s="626"/>
      <c r="G30" s="627"/>
      <c r="H30" s="628" t="s">
        <v>2976</v>
      </c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30"/>
    </row>
    <row r="31" spans="2:26" ht="103.5" customHeight="1">
      <c r="B31" s="631" t="s">
        <v>2988</v>
      </c>
      <c r="C31" s="632"/>
      <c r="D31" s="633"/>
      <c r="E31" s="625">
        <v>42899</v>
      </c>
      <c r="F31" s="626"/>
      <c r="G31" s="627"/>
      <c r="H31" s="628" t="s">
        <v>2989</v>
      </c>
      <c r="I31" s="629"/>
      <c r="J31" s="629"/>
      <c r="K31" s="629"/>
      <c r="L31" s="629"/>
      <c r="M31" s="629"/>
      <c r="N31" s="629"/>
      <c r="O31" s="629"/>
      <c r="P31" s="629"/>
      <c r="Q31" s="629"/>
      <c r="R31" s="629"/>
      <c r="S31" s="629"/>
      <c r="T31" s="629"/>
      <c r="U31" s="629"/>
      <c r="V31" s="629"/>
      <c r="W31" s="629"/>
      <c r="X31" s="629"/>
      <c r="Y31" s="629"/>
      <c r="Z31" s="630"/>
    </row>
    <row r="32" spans="2:26" ht="103.5" customHeight="1">
      <c r="B32" s="631" t="s">
        <v>2991</v>
      </c>
      <c r="C32" s="632"/>
      <c r="D32" s="633"/>
      <c r="E32" s="625">
        <v>42900</v>
      </c>
      <c r="F32" s="626"/>
      <c r="G32" s="627"/>
      <c r="H32" s="628" t="s">
        <v>2998</v>
      </c>
      <c r="I32" s="629"/>
      <c r="J32" s="629"/>
      <c r="K32" s="629"/>
      <c r="L32" s="629"/>
      <c r="M32" s="629"/>
      <c r="N32" s="629"/>
      <c r="O32" s="629"/>
      <c r="P32" s="629"/>
      <c r="Q32" s="629"/>
      <c r="R32" s="629"/>
      <c r="S32" s="629"/>
      <c r="T32" s="629"/>
      <c r="U32" s="629"/>
      <c r="V32" s="629"/>
      <c r="W32" s="629"/>
      <c r="X32" s="629"/>
      <c r="Y32" s="629"/>
      <c r="Z32" s="630"/>
    </row>
    <row r="33" spans="2:26" ht="50.25" customHeight="1">
      <c r="B33" s="631" t="s">
        <v>2999</v>
      </c>
      <c r="C33" s="632"/>
      <c r="D33" s="633"/>
      <c r="E33" s="625">
        <v>42920</v>
      </c>
      <c r="F33" s="626"/>
      <c r="G33" s="627"/>
      <c r="H33" s="628" t="s">
        <v>3008</v>
      </c>
      <c r="I33" s="629"/>
      <c r="J33" s="629"/>
      <c r="K33" s="629"/>
      <c r="L33" s="629"/>
      <c r="M33" s="629"/>
      <c r="N33" s="629"/>
      <c r="O33" s="629"/>
      <c r="P33" s="629"/>
      <c r="Q33" s="629"/>
      <c r="R33" s="629"/>
      <c r="S33" s="629"/>
      <c r="T33" s="629"/>
      <c r="U33" s="629"/>
      <c r="V33" s="629"/>
      <c r="W33" s="629"/>
      <c r="X33" s="629"/>
      <c r="Y33" s="629"/>
      <c r="Z33" s="630"/>
    </row>
    <row r="34" spans="2:26" ht="153" customHeight="1">
      <c r="B34" s="631" t="s">
        <v>3009</v>
      </c>
      <c r="C34" s="632"/>
      <c r="D34" s="633"/>
      <c r="E34" s="625">
        <v>42926</v>
      </c>
      <c r="F34" s="626"/>
      <c r="G34" s="627"/>
      <c r="H34" s="628" t="s">
        <v>3032</v>
      </c>
      <c r="I34" s="629"/>
      <c r="J34" s="629"/>
      <c r="K34" s="629"/>
      <c r="L34" s="629"/>
      <c r="M34" s="629"/>
      <c r="N34" s="629"/>
      <c r="O34" s="629"/>
      <c r="P34" s="629"/>
      <c r="Q34" s="629"/>
      <c r="R34" s="629"/>
      <c r="S34" s="629"/>
      <c r="T34" s="629"/>
      <c r="U34" s="629"/>
      <c r="V34" s="629"/>
      <c r="W34" s="629"/>
      <c r="X34" s="629"/>
      <c r="Y34" s="629"/>
      <c r="Z34" s="630"/>
    </row>
    <row r="35" spans="2:26" ht="51.75" customHeight="1">
      <c r="B35" s="631" t="s">
        <v>3044</v>
      </c>
      <c r="C35" s="632"/>
      <c r="D35" s="633"/>
      <c r="E35" s="625">
        <v>42929</v>
      </c>
      <c r="F35" s="626"/>
      <c r="G35" s="627"/>
      <c r="H35" s="628" t="s">
        <v>3045</v>
      </c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30"/>
    </row>
    <row r="45" spans="2:26" ht="13.5" customHeight="1"/>
    <row r="46" spans="2:26" ht="13.5" customHeight="1"/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</sheetData>
  <mergeCells count="90">
    <mergeCell ref="B35:D35"/>
    <mergeCell ref="E35:G35"/>
    <mergeCell ref="H35:Z35"/>
    <mergeCell ref="B32:D32"/>
    <mergeCell ref="E32:G32"/>
    <mergeCell ref="H32:Z32"/>
    <mergeCell ref="B33:D33"/>
    <mergeCell ref="E33:G33"/>
    <mergeCell ref="H33:Z33"/>
    <mergeCell ref="B34:D34"/>
    <mergeCell ref="E34:G34"/>
    <mergeCell ref="H34:Z34"/>
    <mergeCell ref="B28:D28"/>
    <mergeCell ref="E28:G28"/>
    <mergeCell ref="H28:Z28"/>
    <mergeCell ref="B29:D29"/>
    <mergeCell ref="E29:G29"/>
    <mergeCell ref="H29:Z29"/>
    <mergeCell ref="B30:D30"/>
    <mergeCell ref="E30:G30"/>
    <mergeCell ref="H30:Z30"/>
    <mergeCell ref="B31:D31"/>
    <mergeCell ref="E31:G31"/>
    <mergeCell ref="H31:Z31"/>
    <mergeCell ref="E27:G27"/>
    <mergeCell ref="H27:Z27"/>
    <mergeCell ref="B26:D26"/>
    <mergeCell ref="E26:G26"/>
    <mergeCell ref="H26:Z26"/>
    <mergeCell ref="B27:D27"/>
    <mergeCell ref="B21:D21"/>
    <mergeCell ref="E21:G21"/>
    <mergeCell ref="H21:Z21"/>
    <mergeCell ref="B22:D22"/>
    <mergeCell ref="E22:G22"/>
    <mergeCell ref="H22:Z22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16:D16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  <mergeCell ref="E12:G12"/>
    <mergeCell ref="H12:Z12"/>
    <mergeCell ref="B13:D13"/>
    <mergeCell ref="E13:G13"/>
    <mergeCell ref="H13:Z13"/>
    <mergeCell ref="B12:D12"/>
    <mergeCell ref="E14:G14"/>
    <mergeCell ref="H14:Z14"/>
    <mergeCell ref="B15:D15"/>
    <mergeCell ref="E15:G15"/>
    <mergeCell ref="H15:Z15"/>
    <mergeCell ref="B14:D14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2559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2392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2589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2591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2413</v>
      </c>
      <c r="W15" s="56"/>
      <c r="X15" s="45" t="s">
        <v>2591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51.8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25.29296875</v>
      </c>
      <c r="J10" s="641"/>
      <c r="K10" s="641"/>
      <c r="L10" s="84" t="s">
        <v>228</v>
      </c>
      <c r="M10" s="86" t="s">
        <v>229</v>
      </c>
      <c r="N10" s="642">
        <f>M8*M9/1024/1024</f>
        <v>2.4700164794921875E-2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55.000000000000007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26.855468750000004</v>
      </c>
      <c r="J10" s="641"/>
      <c r="K10" s="641"/>
      <c r="L10" s="84" t="s">
        <v>228</v>
      </c>
      <c r="M10" s="86" t="s">
        <v>229</v>
      </c>
      <c r="N10" s="642">
        <f>M8*M9/1024/1024</f>
        <v>2.6226043701171878E-2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263.8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128.80859375</v>
      </c>
      <c r="J10" s="641"/>
      <c r="K10" s="641"/>
      <c r="L10" s="84" t="s">
        <v>2422</v>
      </c>
      <c r="M10" s="86" t="s">
        <v>2423</v>
      </c>
      <c r="N10" s="642">
        <f>M8*M9/1024/1024</f>
        <v>0.12578964233398438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2424</v>
      </c>
      <c r="B11" s="8"/>
      <c r="C11" s="8"/>
      <c r="D11" s="8"/>
      <c r="E11" s="8"/>
      <c r="F11" s="8"/>
      <c r="G11" s="8"/>
      <c r="H11" s="8"/>
      <c r="I11" s="88" t="s">
        <v>2425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2426</v>
      </c>
      <c r="U11" s="8"/>
      <c r="V11" s="8"/>
      <c r="W11" s="637">
        <v>64</v>
      </c>
      <c r="X11" s="638"/>
      <c r="Y11" s="85" t="s">
        <v>2422</v>
      </c>
      <c r="Z11" s="8" t="s">
        <v>2427</v>
      </c>
      <c r="AA11" s="8"/>
      <c r="AB11" s="12"/>
      <c r="AC11" s="637"/>
      <c r="AD11" s="638"/>
      <c r="AE11" s="85" t="s">
        <v>2422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410.99999999999972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8027.3437499999945</v>
      </c>
      <c r="J10" s="641"/>
      <c r="K10" s="641"/>
      <c r="L10" s="84" t="s">
        <v>189</v>
      </c>
      <c r="M10" s="86" t="s">
        <v>190</v>
      </c>
      <c r="N10" s="642">
        <f>M8*M9/1024/1024</f>
        <v>7.8392028808593697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7">
        <v>64</v>
      </c>
      <c r="X11" s="638"/>
      <c r="Y11" s="85" t="s">
        <v>189</v>
      </c>
      <c r="Z11" s="8" t="s">
        <v>194</v>
      </c>
      <c r="AA11" s="8"/>
      <c r="AB11" s="12"/>
      <c r="AC11" s="637"/>
      <c r="AD11" s="63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2391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2392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2394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2393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696.20000000000016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150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101.98242187500003</v>
      </c>
      <c r="J10" s="641"/>
      <c r="K10" s="641"/>
      <c r="L10" s="84" t="s">
        <v>189</v>
      </c>
      <c r="M10" s="86" t="s">
        <v>190</v>
      </c>
      <c r="N10" s="642">
        <f>M8*M9/1024/1024</f>
        <v>9.9592208862304715E-2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7">
        <v>64</v>
      </c>
      <c r="X11" s="638"/>
      <c r="Y11" s="85" t="s">
        <v>189</v>
      </c>
      <c r="Z11" s="8" t="s">
        <v>194</v>
      </c>
      <c r="AA11" s="8"/>
      <c r="AB11" s="12"/>
      <c r="AC11" s="637"/>
      <c r="AD11" s="63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1514.799999999999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125000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184912.10937499988</v>
      </c>
      <c r="J10" s="641"/>
      <c r="K10" s="641"/>
      <c r="L10" s="84" t="s">
        <v>2377</v>
      </c>
      <c r="M10" s="86" t="s">
        <v>2378</v>
      </c>
      <c r="N10" s="642">
        <f>M8*M9/1024/1024</f>
        <v>180.57823181152332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2379</v>
      </c>
      <c r="B11" s="8"/>
      <c r="C11" s="8"/>
      <c r="D11" s="8"/>
      <c r="E11" s="8"/>
      <c r="F11" s="8"/>
      <c r="G11" s="8"/>
      <c r="H11" s="8"/>
      <c r="I11" s="88" t="s">
        <v>2380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2381</v>
      </c>
      <c r="U11" s="8"/>
      <c r="V11" s="8"/>
      <c r="W11" s="637">
        <v>64</v>
      </c>
      <c r="X11" s="638"/>
      <c r="Y11" s="85" t="s">
        <v>2377</v>
      </c>
      <c r="Z11" s="8" t="s">
        <v>2382</v>
      </c>
      <c r="AA11" s="8"/>
      <c r="AB11" s="12"/>
      <c r="AC11" s="637"/>
      <c r="AD11" s="638"/>
      <c r="AE11" s="85" t="s">
        <v>2377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2383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2649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2650</v>
      </c>
      <c r="C31" s="49"/>
      <c r="D31" s="49"/>
      <c r="E31" s="49" t="s">
        <v>2651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2650</v>
      </c>
      <c r="C32" s="49"/>
      <c r="D32" s="49"/>
      <c r="E32" s="49" t="s">
        <v>2652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2650</v>
      </c>
      <c r="C33" s="49"/>
      <c r="D33" s="49"/>
      <c r="E33" s="49" t="s">
        <v>2653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2650</v>
      </c>
      <c r="C34" s="49"/>
      <c r="D34" s="49"/>
      <c r="E34" s="49" t="s">
        <v>2668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2650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2650</v>
      </c>
      <c r="C36" s="49"/>
      <c r="D36" s="49"/>
      <c r="E36" s="49" t="s">
        <v>2669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2650</v>
      </c>
      <c r="C37" s="49"/>
      <c r="D37" s="49"/>
      <c r="E37" s="49" t="s">
        <v>2654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2650</v>
      </c>
      <c r="C38" s="49"/>
      <c r="D38" s="49"/>
      <c r="E38" s="49" t="s">
        <v>2656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2650</v>
      </c>
      <c r="C39" s="49"/>
      <c r="D39" s="49"/>
      <c r="E39" s="49" t="s">
        <v>2655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2650</v>
      </c>
      <c r="C40" s="49"/>
      <c r="D40" s="49"/>
      <c r="E40" s="49" t="s">
        <v>2657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2658</v>
      </c>
      <c r="C41" s="49"/>
      <c r="D41" s="49"/>
      <c r="E41" s="49" t="s">
        <v>2659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2658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2658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2658</v>
      </c>
      <c r="C44" s="49"/>
      <c r="D44" s="49"/>
      <c r="E44" s="49" t="s">
        <v>2654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2658</v>
      </c>
      <c r="C45" s="49"/>
      <c r="D45" s="49"/>
      <c r="E45" s="49" t="s">
        <v>2656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2658</v>
      </c>
      <c r="C46" s="49"/>
      <c r="D46" s="49"/>
      <c r="E46" s="49" t="s">
        <v>2655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2658</v>
      </c>
      <c r="C47" s="49"/>
      <c r="D47" s="49"/>
      <c r="E47" s="49" t="s">
        <v>2657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2660</v>
      </c>
      <c r="C48" s="49"/>
      <c r="D48" s="49"/>
      <c r="E48" s="49" t="s">
        <v>2661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2660</v>
      </c>
      <c r="C49" s="49"/>
      <c r="D49" s="49"/>
      <c r="E49" s="49" t="s">
        <v>2662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2660</v>
      </c>
      <c r="C50" s="49"/>
      <c r="D50" s="49"/>
      <c r="E50" s="49" t="s">
        <v>2663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2660</v>
      </c>
      <c r="C51" s="49"/>
      <c r="D51" s="49"/>
      <c r="E51" s="49" t="s">
        <v>2664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2660</v>
      </c>
      <c r="C52" s="49"/>
      <c r="D52" s="49"/>
      <c r="E52" s="49" t="s">
        <v>2665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2650</v>
      </c>
      <c r="C72" s="49"/>
      <c r="D72" s="49"/>
      <c r="E72" s="49" t="s">
        <v>2651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2650</v>
      </c>
      <c r="C73" s="49"/>
      <c r="D73" s="49"/>
      <c r="E73" s="49" t="s">
        <v>2652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2650</v>
      </c>
      <c r="C74" s="49"/>
      <c r="D74" s="49"/>
      <c r="E74" s="49" t="s">
        <v>2653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2650</v>
      </c>
      <c r="C75" s="49"/>
      <c r="D75" s="49"/>
      <c r="E75" s="49" t="s">
        <v>2668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2650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2650</v>
      </c>
      <c r="C77" s="49"/>
      <c r="D77" s="49"/>
      <c r="E77" s="49" t="s">
        <v>2669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2650</v>
      </c>
      <c r="C78" s="49"/>
      <c r="D78" s="49"/>
      <c r="E78" s="49" t="s">
        <v>2654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2650</v>
      </c>
      <c r="C79" s="49"/>
      <c r="D79" s="49"/>
      <c r="E79" s="49" t="s">
        <v>2655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2658</v>
      </c>
      <c r="C80" s="49"/>
      <c r="D80" s="49"/>
      <c r="E80" s="49" t="s">
        <v>2659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2658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2658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2658</v>
      </c>
      <c r="C83" s="49"/>
      <c r="D83" s="49"/>
      <c r="E83" s="49" t="s">
        <v>2654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2658</v>
      </c>
      <c r="C84" s="49"/>
      <c r="D84" s="49"/>
      <c r="E84" s="49" t="s">
        <v>2655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2660</v>
      </c>
      <c r="C85" s="49"/>
      <c r="D85" s="49"/>
      <c r="E85" s="49" t="s">
        <v>2661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2660</v>
      </c>
      <c r="C86" s="49"/>
      <c r="D86" s="49"/>
      <c r="E86" s="49" t="s">
        <v>2662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2660</v>
      </c>
      <c r="C87" s="49"/>
      <c r="D87" s="49"/>
      <c r="E87" s="49" t="s">
        <v>2663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2660</v>
      </c>
      <c r="C88" s="49"/>
      <c r="D88" s="49"/>
      <c r="E88" s="49" t="s">
        <v>2664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2650</v>
      </c>
      <c r="C92" s="49"/>
      <c r="D92" s="49"/>
      <c r="E92" s="49" t="s">
        <v>2651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2650</v>
      </c>
      <c r="C93" s="49"/>
      <c r="D93" s="49"/>
      <c r="E93" s="49" t="s">
        <v>2652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2650</v>
      </c>
      <c r="C94" s="49"/>
      <c r="D94" s="49"/>
      <c r="E94" s="49" t="s">
        <v>2653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2650</v>
      </c>
      <c r="C95" s="49"/>
      <c r="D95" s="49"/>
      <c r="E95" s="49" t="s">
        <v>2668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2650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2650</v>
      </c>
      <c r="C97" s="49"/>
      <c r="D97" s="49"/>
      <c r="E97" s="49" t="s">
        <v>2669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2650</v>
      </c>
      <c r="C98" s="49"/>
      <c r="D98" s="49"/>
      <c r="E98" s="49" t="s">
        <v>2654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2650</v>
      </c>
      <c r="C99" s="49"/>
      <c r="D99" s="49"/>
      <c r="E99" s="49" t="s">
        <v>2655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2658</v>
      </c>
      <c r="C100" s="49"/>
      <c r="D100" s="49"/>
      <c r="E100" s="49" t="s">
        <v>2659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2658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2658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2658</v>
      </c>
      <c r="C103" s="49"/>
      <c r="D103" s="49"/>
      <c r="E103" s="49" t="s">
        <v>2654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2658</v>
      </c>
      <c r="C104" s="49"/>
      <c r="D104" s="49"/>
      <c r="E104" s="49" t="s">
        <v>2655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2660</v>
      </c>
      <c r="C105" s="49"/>
      <c r="D105" s="49"/>
      <c r="E105" s="49" t="s">
        <v>2661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2660</v>
      </c>
      <c r="C106" s="49"/>
      <c r="D106" s="49"/>
      <c r="E106" s="49" t="s">
        <v>2662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2660</v>
      </c>
      <c r="C107" s="49"/>
      <c r="D107" s="49"/>
      <c r="E107" s="49" t="s">
        <v>2663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2660</v>
      </c>
      <c r="C108" s="49"/>
      <c r="D108" s="49"/>
      <c r="E108" s="49" t="s">
        <v>2664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2391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2392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2394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2393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56.2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137.20703125</v>
      </c>
      <c r="J10" s="641"/>
      <c r="K10" s="641"/>
      <c r="L10" s="84" t="s">
        <v>106</v>
      </c>
      <c r="M10" s="86" t="s">
        <v>107</v>
      </c>
      <c r="N10" s="642">
        <f>M8*M9/1024/1024</f>
        <v>0.13399124145507813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37">
        <v>64</v>
      </c>
      <c r="X11" s="638"/>
      <c r="Y11" s="85" t="s">
        <v>106</v>
      </c>
      <c r="Z11" s="8" t="s">
        <v>111</v>
      </c>
      <c r="AA11" s="8"/>
      <c r="AB11" s="12"/>
      <c r="AC11" s="637"/>
      <c r="AD11" s="638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501.4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110000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53861.328125</v>
      </c>
      <c r="J10" s="641"/>
      <c r="K10" s="641"/>
      <c r="L10" s="84" t="s">
        <v>2385</v>
      </c>
      <c r="M10" s="86" t="s">
        <v>2386</v>
      </c>
      <c r="N10" s="642">
        <f>M8*M9/1024/1024</f>
        <v>52.598953247070313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2387</v>
      </c>
      <c r="B11" s="8"/>
      <c r="C11" s="8"/>
      <c r="D11" s="8"/>
      <c r="E11" s="8"/>
      <c r="F11" s="8"/>
      <c r="G11" s="8"/>
      <c r="H11" s="8"/>
      <c r="I11" s="88" t="s">
        <v>2388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2389</v>
      </c>
      <c r="U11" s="8"/>
      <c r="V11" s="8"/>
      <c r="W11" s="637">
        <v>64</v>
      </c>
      <c r="X11" s="638"/>
      <c r="Y11" s="85" t="s">
        <v>2385</v>
      </c>
      <c r="Z11" s="8" t="s">
        <v>2390</v>
      </c>
      <c r="AA11" s="8"/>
      <c r="AB11" s="12"/>
      <c r="AC11" s="637"/>
      <c r="AD11" s="638"/>
      <c r="AE11" s="85" t="s">
        <v>2385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2650</v>
      </c>
      <c r="C20" s="49"/>
      <c r="D20" s="49"/>
      <c r="E20" s="49" t="s">
        <v>2651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2650</v>
      </c>
      <c r="C21" s="49"/>
      <c r="D21" s="49"/>
      <c r="E21" s="49" t="s">
        <v>2652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2650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2650</v>
      </c>
      <c r="C23" s="49"/>
      <c r="D23" s="49"/>
      <c r="E23" s="49" t="s">
        <v>2668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2650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2650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2650</v>
      </c>
      <c r="C26" s="49"/>
      <c r="D26" s="49"/>
      <c r="E26" s="49" t="s">
        <v>2654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2650</v>
      </c>
      <c r="C27" s="49"/>
      <c r="D27" s="49"/>
      <c r="E27" s="49" t="s">
        <v>2655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2658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2658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2658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2658</v>
      </c>
      <c r="C31" s="49"/>
      <c r="D31" s="49"/>
      <c r="E31" s="49" t="s">
        <v>2654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2658</v>
      </c>
      <c r="C32" s="49"/>
      <c r="D32" s="49"/>
      <c r="E32" s="49" t="s">
        <v>2656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2658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2658</v>
      </c>
      <c r="C34" s="49"/>
      <c r="D34" s="49"/>
      <c r="E34" s="49" t="s">
        <v>2657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2660</v>
      </c>
      <c r="C35" s="49"/>
      <c r="D35" s="49"/>
      <c r="E35" s="49" t="s">
        <v>2661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2660</v>
      </c>
      <c r="C36" s="49"/>
      <c r="D36" s="49"/>
      <c r="E36" s="49" t="s">
        <v>2662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2660</v>
      </c>
      <c r="C37" s="49"/>
      <c r="D37" s="49"/>
      <c r="E37" s="49" t="s">
        <v>2663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2660</v>
      </c>
      <c r="C38" s="49"/>
      <c r="D38" s="49"/>
      <c r="E38" s="49" t="s">
        <v>2664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2660</v>
      </c>
      <c r="C39" s="49"/>
      <c r="D39" s="49"/>
      <c r="E39" s="49" t="s">
        <v>2665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2392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2360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465.6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145000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65929.6875</v>
      </c>
      <c r="J10" s="641"/>
      <c r="K10" s="641"/>
      <c r="L10" s="84" t="s">
        <v>171</v>
      </c>
      <c r="M10" s="86" t="s">
        <v>172</v>
      </c>
      <c r="N10" s="642">
        <f>M8*M9/1024/1024</f>
        <v>64.38446044921875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37">
        <v>64</v>
      </c>
      <c r="X11" s="638"/>
      <c r="Y11" s="85" t="s">
        <v>171</v>
      </c>
      <c r="Z11" s="8" t="s">
        <v>176</v>
      </c>
      <c r="AA11" s="8"/>
      <c r="AB11" s="12"/>
      <c r="AC11" s="637"/>
      <c r="AD11" s="638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2650</v>
      </c>
      <c r="C22" s="49"/>
      <c r="D22" s="49"/>
      <c r="E22" s="49" t="s">
        <v>2651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2650</v>
      </c>
      <c r="C23" s="49"/>
      <c r="D23" s="49"/>
      <c r="E23" s="49" t="s">
        <v>2652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2650</v>
      </c>
      <c r="C24" s="49"/>
      <c r="D24" s="49"/>
      <c r="E24" s="49" t="s">
        <v>2653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2650</v>
      </c>
      <c r="C25" s="49"/>
      <c r="D25" s="49"/>
      <c r="E25" s="49" t="s">
        <v>2668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2650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2650</v>
      </c>
      <c r="C27" s="49"/>
      <c r="D27" s="49"/>
      <c r="E27" s="49" t="s">
        <v>2669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2650</v>
      </c>
      <c r="C28" s="49"/>
      <c r="D28" s="49"/>
      <c r="E28" s="49" t="s">
        <v>2654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2650</v>
      </c>
      <c r="C29" s="49"/>
      <c r="D29" s="49"/>
      <c r="E29" s="49" t="s">
        <v>2655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2392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2393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547.40000000000009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1250000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668212.89062500012</v>
      </c>
      <c r="J10" s="641"/>
      <c r="K10" s="641"/>
      <c r="L10" s="84" t="s">
        <v>1901</v>
      </c>
      <c r="M10" s="86" t="s">
        <v>1902</v>
      </c>
      <c r="N10" s="642">
        <f>M8*M9/1024/1024</f>
        <v>652.55165100097668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37">
        <v>64</v>
      </c>
      <c r="X11" s="638"/>
      <c r="Y11" s="85" t="s">
        <v>1901</v>
      </c>
      <c r="Z11" s="8" t="s">
        <v>1906</v>
      </c>
      <c r="AA11" s="8"/>
      <c r="AB11" s="12"/>
      <c r="AC11" s="637"/>
      <c r="AD11" s="638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81.2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101000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8008.984375</v>
      </c>
      <c r="J10" s="641"/>
      <c r="K10" s="641"/>
      <c r="L10" s="84" t="s">
        <v>119</v>
      </c>
      <c r="M10" s="86" t="s">
        <v>120</v>
      </c>
      <c r="N10" s="642">
        <f>M8*M9/1024/1024</f>
        <v>7.8212738037109375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37">
        <v>64</v>
      </c>
      <c r="X11" s="638"/>
      <c r="Y11" s="85" t="s">
        <v>119</v>
      </c>
      <c r="Z11" s="8" t="s">
        <v>133</v>
      </c>
      <c r="AA11" s="8"/>
      <c r="AB11" s="12"/>
      <c r="AC11" s="637"/>
      <c r="AD11" s="638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243.2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118.75</v>
      </c>
      <c r="J10" s="641"/>
      <c r="K10" s="641"/>
      <c r="L10" s="84" t="s">
        <v>142</v>
      </c>
      <c r="M10" s="86" t="s">
        <v>143</v>
      </c>
      <c r="N10" s="642">
        <f>M8*M9/1024/1024</f>
        <v>0.115966796875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37">
        <v>64</v>
      </c>
      <c r="X11" s="638"/>
      <c r="Y11" s="85" t="s">
        <v>142</v>
      </c>
      <c r="Z11" s="8" t="s">
        <v>147</v>
      </c>
      <c r="AA11" s="8"/>
      <c r="AB11" s="12"/>
      <c r="AC11" s="637"/>
      <c r="AD11" s="638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86.8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150000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12714.84375</v>
      </c>
      <c r="J10" s="641"/>
      <c r="K10" s="641"/>
      <c r="L10" s="84" t="s">
        <v>151</v>
      </c>
      <c r="M10" s="86" t="s">
        <v>152</v>
      </c>
      <c r="N10" s="642">
        <f>M8*M9/1024/1024</f>
        <v>12.416839599609375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37">
        <v>64</v>
      </c>
      <c r="X11" s="638"/>
      <c r="Y11" s="85" t="s">
        <v>151</v>
      </c>
      <c r="Z11" s="8" t="s">
        <v>156</v>
      </c>
      <c r="AA11" s="8"/>
      <c r="AB11" s="12"/>
      <c r="AC11" s="637"/>
      <c r="AD11" s="638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62" t="s">
        <v>1453</v>
      </c>
      <c r="AB14" s="663"/>
      <c r="AC14" s="663"/>
      <c r="AD14" s="663"/>
      <c r="AE14" s="663"/>
      <c r="AF14" s="663"/>
      <c r="AG14" s="663"/>
      <c r="AH14" s="663"/>
      <c r="AI14" s="663"/>
      <c r="AJ14" s="663"/>
      <c r="AK14" s="663"/>
      <c r="AL14" s="663"/>
      <c r="AM14" s="663"/>
      <c r="AN14" s="663"/>
      <c r="AO14" s="664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248.79999999999998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120000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29156.249999999996</v>
      </c>
      <c r="J10" s="641"/>
      <c r="K10" s="641"/>
      <c r="L10" s="84" t="s">
        <v>160</v>
      </c>
      <c r="M10" s="86" t="s">
        <v>161</v>
      </c>
      <c r="N10" s="642">
        <f>M8*M9/1024/1024</f>
        <v>28.472900390624996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37">
        <v>64</v>
      </c>
      <c r="X11" s="638"/>
      <c r="Y11" s="85" t="s">
        <v>160</v>
      </c>
      <c r="Z11" s="8" t="s">
        <v>165</v>
      </c>
      <c r="AA11" s="8"/>
      <c r="AB11" s="12"/>
      <c r="AC11" s="637"/>
      <c r="AD11" s="638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62" t="s">
        <v>1453</v>
      </c>
      <c r="AB14" s="663"/>
      <c r="AC14" s="663"/>
      <c r="AD14" s="663"/>
      <c r="AE14" s="663"/>
      <c r="AF14" s="663"/>
      <c r="AG14" s="663"/>
      <c r="AH14" s="663"/>
      <c r="AI14" s="663"/>
      <c r="AJ14" s="663"/>
      <c r="AK14" s="663"/>
      <c r="AL14" s="663"/>
      <c r="AM14" s="663"/>
      <c r="AN14" s="663"/>
      <c r="AO14" s="664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15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0.380859375</v>
      </c>
      <c r="J10" s="641"/>
      <c r="K10" s="641"/>
      <c r="L10" s="84" t="s">
        <v>595</v>
      </c>
      <c r="M10" s="86" t="s">
        <v>596</v>
      </c>
      <c r="N10" s="642">
        <f>M8*M9/1024/1024</f>
        <v>3.719329833984375E-4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7">
        <v>64</v>
      </c>
      <c r="X11" s="638"/>
      <c r="Y11" s="85" t="s">
        <v>595</v>
      </c>
      <c r="Z11" s="8" t="s">
        <v>600</v>
      </c>
      <c r="AA11" s="8"/>
      <c r="AB11" s="12"/>
      <c r="AC11" s="637"/>
      <c r="AD11" s="63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38.799999999999997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0.7578125</v>
      </c>
      <c r="J10" s="641"/>
      <c r="K10" s="641"/>
      <c r="L10" s="84" t="s">
        <v>603</v>
      </c>
      <c r="M10" s="86" t="s">
        <v>604</v>
      </c>
      <c r="N10" s="642">
        <f>M8*M9/1024/1024</f>
        <v>7.4005126953125E-4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37">
        <v>64</v>
      </c>
      <c r="X11" s="638"/>
      <c r="Y11" s="85" t="s">
        <v>603</v>
      </c>
      <c r="Z11" s="8" t="s">
        <v>608</v>
      </c>
      <c r="AA11" s="8"/>
      <c r="AB11" s="12"/>
      <c r="AC11" s="637"/>
      <c r="AD11" s="638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2413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7.6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7.421875E-2</v>
      </c>
      <c r="J10" s="641"/>
      <c r="K10" s="641"/>
      <c r="L10" s="84" t="s">
        <v>2057</v>
      </c>
      <c r="M10" s="86" t="s">
        <v>2058</v>
      </c>
      <c r="N10" s="642">
        <f>M8*M9/1024/1024</f>
        <v>7.2479248046875E-5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37">
        <v>64</v>
      </c>
      <c r="X11" s="638"/>
      <c r="Y11" s="85" t="s">
        <v>2057</v>
      </c>
      <c r="Z11" s="8" t="s">
        <v>2062</v>
      </c>
      <c r="AA11" s="8"/>
      <c r="AB11" s="12"/>
      <c r="AC11" s="637"/>
      <c r="AD11" s="638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54.8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4500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240.8203125</v>
      </c>
      <c r="J10" s="641"/>
      <c r="K10" s="641"/>
      <c r="L10" s="84" t="s">
        <v>45</v>
      </c>
      <c r="M10" s="86" t="s">
        <v>46</v>
      </c>
      <c r="N10" s="642">
        <f>M8*M9/1024/1024</f>
        <v>0.23517608642578125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7">
        <v>64</v>
      </c>
      <c r="X11" s="638"/>
      <c r="Y11" s="85" t="s">
        <v>45</v>
      </c>
      <c r="Z11" s="8" t="s">
        <v>50</v>
      </c>
      <c r="AA11" s="8"/>
      <c r="AB11" s="12"/>
      <c r="AC11" s="637"/>
      <c r="AD11" s="63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90"/>
  <sheetViews>
    <sheetView topLeftCell="A636" zoomScale="90" zoomScaleNormal="100" zoomScaleSheetLayoutView="90" workbookViewId="0">
      <selection activeCell="AB682" sqref="AB682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2452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2391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2621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2419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2396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2446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2621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2625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2460</v>
      </c>
      <c r="D93" s="148"/>
      <c r="E93" s="148"/>
      <c r="F93" s="231" t="s">
        <v>2609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2460</v>
      </c>
      <c r="D94" s="148"/>
      <c r="E94" s="148"/>
      <c r="F94" s="231" t="s">
        <v>2471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2460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2784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2460</v>
      </c>
      <c r="D96" s="148"/>
      <c r="E96" s="148"/>
      <c r="F96" s="231" t="s">
        <v>2610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2460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2784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2460</v>
      </c>
      <c r="D98" s="148"/>
      <c r="E98" s="148"/>
      <c r="F98" s="231" t="s">
        <v>2466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2460</v>
      </c>
      <c r="D99" s="148"/>
      <c r="E99" s="148"/>
      <c r="F99" s="231" t="s">
        <v>2465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2460</v>
      </c>
      <c r="D100" s="148"/>
      <c r="E100" s="148"/>
      <c r="F100" s="231" t="s">
        <v>2441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2460</v>
      </c>
      <c r="D101" s="148"/>
      <c r="E101" s="148"/>
      <c r="F101" s="231" t="s">
        <v>2467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2627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2451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2334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2336</v>
      </c>
      <c r="D133" s="148"/>
      <c r="E133" s="148"/>
      <c r="F133" s="148"/>
      <c r="G133" s="148"/>
      <c r="H133" s="148"/>
      <c r="I133" s="148"/>
      <c r="J133" s="149"/>
      <c r="K133" s="147" t="s">
        <v>2337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2366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2393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2628</v>
      </c>
      <c r="D168" s="148"/>
      <c r="E168" s="148"/>
      <c r="F168" s="231" t="s">
        <v>2464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2628</v>
      </c>
      <c r="D169" s="148"/>
      <c r="E169" s="148"/>
      <c r="F169" s="231" t="s">
        <v>2463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2457</v>
      </c>
      <c r="L170" s="148"/>
      <c r="M170" s="148"/>
      <c r="N170" s="148"/>
      <c r="O170" s="148"/>
      <c r="P170" s="148"/>
      <c r="Q170" s="148"/>
      <c r="R170" s="150" t="s">
        <v>2621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2621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2621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2621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2621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2621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2621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2621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2621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2642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2621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2621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2365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2611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2621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2621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2621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2394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2621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2624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2442</v>
      </c>
      <c r="D218" s="148"/>
      <c r="E218" s="148"/>
      <c r="F218" s="231" t="s">
        <v>2464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2442</v>
      </c>
      <c r="D219" s="148"/>
      <c r="E219" s="148"/>
      <c r="F219" s="231" t="s">
        <v>2463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2626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2462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2462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2462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2462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2462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2418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2447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2631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2633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2630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2395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2445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2455</v>
      </c>
      <c r="D249" s="148"/>
      <c r="E249" s="148"/>
      <c r="F249" s="148"/>
      <c r="G249" s="148"/>
      <c r="H249" s="148"/>
      <c r="I249" s="148"/>
      <c r="J249" s="149"/>
      <c r="K249" s="147" t="s">
        <v>2458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2658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2658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2658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2658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2658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2658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2658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2658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2658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2658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2658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2658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2658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2658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2658</v>
      </c>
      <c r="D266" s="148"/>
      <c r="E266" s="148"/>
      <c r="F266" s="231" t="s">
        <v>2659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2658</v>
      </c>
      <c r="D267" s="148"/>
      <c r="E267" s="148"/>
      <c r="F267" s="231" t="s">
        <v>2659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2658</v>
      </c>
      <c r="D268" s="148"/>
      <c r="E268" s="148"/>
      <c r="F268" s="231" t="s">
        <v>2659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2660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2660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2660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2660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2660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2660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2660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2660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2660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2660</v>
      </c>
      <c r="D278" s="148"/>
      <c r="E278" s="148"/>
      <c r="F278" s="231" t="s">
        <v>2664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2660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2660</v>
      </c>
      <c r="D280" s="148"/>
      <c r="E280" s="148"/>
      <c r="F280" s="231" t="s">
        <v>2664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2660</v>
      </c>
      <c r="D281" s="148"/>
      <c r="E281" s="148"/>
      <c r="F281" s="231" t="s">
        <v>2664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2650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2650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2650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2650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2650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2650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2650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2650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2650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2650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2650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2650</v>
      </c>
      <c r="D293" s="148"/>
      <c r="E293" s="148"/>
      <c r="F293" s="231" t="s">
        <v>2669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2650</v>
      </c>
      <c r="D294" s="148"/>
      <c r="E294" s="148"/>
      <c r="F294" s="231" t="s">
        <v>2669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2650</v>
      </c>
      <c r="D295" s="148"/>
      <c r="E295" s="148"/>
      <c r="F295" s="231" t="s">
        <v>2669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2650</v>
      </c>
      <c r="D296" s="148"/>
      <c r="E296" s="148"/>
      <c r="F296" s="231" t="s">
        <v>2651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2650</v>
      </c>
      <c r="D297" s="148"/>
      <c r="E297" s="148"/>
      <c r="F297" s="231" t="s">
        <v>2651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2650</v>
      </c>
      <c r="D298" s="148"/>
      <c r="E298" s="148"/>
      <c r="F298" s="231" t="s">
        <v>2651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2650</v>
      </c>
      <c r="D299" s="148"/>
      <c r="E299" s="148"/>
      <c r="F299" s="231" t="s">
        <v>2668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2650</v>
      </c>
      <c r="D300" s="148"/>
      <c r="E300" s="148"/>
      <c r="F300" s="231" t="s">
        <v>2668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2650</v>
      </c>
      <c r="D301" s="148"/>
      <c r="E301" s="148"/>
      <c r="F301" s="231" t="s">
        <v>2668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2650</v>
      </c>
      <c r="D302" s="148"/>
      <c r="E302" s="148"/>
      <c r="F302" s="231" t="s">
        <v>2652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2650</v>
      </c>
      <c r="D303" s="148"/>
      <c r="E303" s="148"/>
      <c r="F303" s="231" t="s">
        <v>2652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2650</v>
      </c>
      <c r="D304" s="148"/>
      <c r="E304" s="148"/>
      <c r="F304" s="231" t="s">
        <v>2652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2650</v>
      </c>
      <c r="D305" s="148"/>
      <c r="E305" s="148"/>
      <c r="F305" s="231" t="s">
        <v>2653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2650</v>
      </c>
      <c r="D306" s="148"/>
      <c r="E306" s="148"/>
      <c r="F306" s="231" t="s">
        <v>2653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2650</v>
      </c>
      <c r="D307" s="148"/>
      <c r="E307" s="148"/>
      <c r="F307" s="231" t="s">
        <v>2653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2383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2438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2459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2636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2338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2344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2367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2343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2342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2643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2621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2621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2621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2621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2621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2621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2621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2621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2621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2621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2621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2621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2621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2621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2621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2621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2621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2621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2621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2621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2477</v>
      </c>
      <c r="D395" s="307"/>
      <c r="E395" s="307"/>
      <c r="F395" s="307"/>
      <c r="G395" s="307"/>
      <c r="H395" s="307"/>
      <c r="I395" s="307"/>
      <c r="J395" s="308"/>
      <c r="K395" s="309" t="s">
        <v>2488</v>
      </c>
      <c r="L395" s="307"/>
      <c r="M395" s="307"/>
      <c r="N395" s="307"/>
      <c r="O395" s="307"/>
      <c r="P395" s="307"/>
      <c r="Q395" s="307"/>
      <c r="R395" s="310" t="s">
        <v>2489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2478</v>
      </c>
      <c r="D396" s="307"/>
      <c r="E396" s="307"/>
      <c r="F396" s="307"/>
      <c r="G396" s="307"/>
      <c r="H396" s="307"/>
      <c r="I396" s="307"/>
      <c r="J396" s="308"/>
      <c r="K396" s="309" t="s">
        <v>2490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2480</v>
      </c>
      <c r="D397" s="307"/>
      <c r="E397" s="307"/>
      <c r="F397" s="307"/>
      <c r="G397" s="307"/>
      <c r="H397" s="307"/>
      <c r="I397" s="307"/>
      <c r="J397" s="308"/>
      <c r="K397" s="309" t="s">
        <v>2491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2482</v>
      </c>
      <c r="D398" s="307"/>
      <c r="E398" s="307"/>
      <c r="F398" s="307"/>
      <c r="G398" s="307"/>
      <c r="H398" s="307"/>
      <c r="I398" s="307"/>
      <c r="J398" s="308"/>
      <c r="K398" s="309" t="s">
        <v>2492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2484</v>
      </c>
      <c r="D399" s="307"/>
      <c r="E399" s="307"/>
      <c r="F399" s="307"/>
      <c r="G399" s="307"/>
      <c r="H399" s="307"/>
      <c r="I399" s="307"/>
      <c r="J399" s="308"/>
      <c r="K399" s="309" t="s">
        <v>2493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2486</v>
      </c>
      <c r="D400" s="307"/>
      <c r="E400" s="307"/>
      <c r="F400" s="307"/>
      <c r="G400" s="307"/>
      <c r="H400" s="307"/>
      <c r="I400" s="307"/>
      <c r="J400" s="308"/>
      <c r="K400" s="309" t="s">
        <v>2494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2501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2499</v>
      </c>
      <c r="D402" s="307"/>
      <c r="E402" s="307"/>
      <c r="F402" s="307"/>
      <c r="G402" s="307"/>
      <c r="H402" s="307"/>
      <c r="I402" s="307"/>
      <c r="J402" s="308"/>
      <c r="K402" s="309" t="s">
        <v>2502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2503</v>
      </c>
      <c r="D403" s="307"/>
      <c r="E403" s="307"/>
      <c r="F403" s="307"/>
      <c r="G403" s="307"/>
      <c r="H403" s="307"/>
      <c r="I403" s="307"/>
      <c r="J403" s="308"/>
      <c r="K403" s="309" t="s">
        <v>2557</v>
      </c>
      <c r="L403" s="307"/>
      <c r="M403" s="307"/>
      <c r="N403" s="307"/>
      <c r="O403" s="307"/>
      <c r="P403" s="307"/>
      <c r="Q403" s="307"/>
      <c r="R403" s="310" t="s">
        <v>2489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2505</v>
      </c>
      <c r="D404" s="307"/>
      <c r="E404" s="307"/>
      <c r="F404" s="307"/>
      <c r="G404" s="307"/>
      <c r="H404" s="307"/>
      <c r="I404" s="307"/>
      <c r="J404" s="308"/>
      <c r="K404" s="309" t="s">
        <v>2512</v>
      </c>
      <c r="L404" s="307"/>
      <c r="M404" s="307"/>
      <c r="N404" s="307"/>
      <c r="O404" s="307"/>
      <c r="P404" s="307"/>
      <c r="Q404" s="307"/>
      <c r="R404" s="310" t="s">
        <v>2514</v>
      </c>
      <c r="S404" s="311"/>
      <c r="T404" s="312"/>
      <c r="U404" s="313"/>
      <c r="V404" s="322" t="s">
        <v>2516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2507</v>
      </c>
      <c r="D405" s="307"/>
      <c r="E405" s="307"/>
      <c r="F405" s="307"/>
      <c r="G405" s="307"/>
      <c r="H405" s="307"/>
      <c r="I405" s="307"/>
      <c r="J405" s="308"/>
      <c r="K405" s="309" t="s">
        <v>2513</v>
      </c>
      <c r="L405" s="307"/>
      <c r="M405" s="307"/>
      <c r="N405" s="307"/>
      <c r="O405" s="307"/>
      <c r="P405" s="307"/>
      <c r="Q405" s="307"/>
      <c r="R405" s="310" t="s">
        <v>2515</v>
      </c>
      <c r="S405" s="311"/>
      <c r="T405" s="312"/>
      <c r="U405" s="313"/>
      <c r="V405" s="322" t="s">
        <v>2517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2509</v>
      </c>
      <c r="D406" s="307"/>
      <c r="E406" s="307"/>
      <c r="F406" s="307"/>
      <c r="G406" s="307"/>
      <c r="H406" s="307"/>
      <c r="I406" s="307"/>
      <c r="J406" s="308"/>
      <c r="K406" s="309" t="s">
        <v>2558</v>
      </c>
      <c r="L406" s="307"/>
      <c r="M406" s="307"/>
      <c r="N406" s="307"/>
      <c r="O406" s="307"/>
      <c r="P406" s="307"/>
      <c r="Q406" s="307"/>
      <c r="R406" s="310" t="s">
        <v>2515</v>
      </c>
      <c r="S406" s="311"/>
      <c r="T406" s="312"/>
      <c r="U406" s="313"/>
      <c r="V406" s="322" t="s">
        <v>2517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2515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2515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2503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2533</v>
      </c>
      <c r="L409" s="307"/>
      <c r="M409" s="307"/>
      <c r="N409" s="307"/>
      <c r="O409" s="307"/>
      <c r="P409" s="307"/>
      <c r="Q409" s="307"/>
      <c r="R409" s="310" t="s">
        <v>2489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2505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2534</v>
      </c>
      <c r="L410" s="307"/>
      <c r="M410" s="307"/>
      <c r="N410" s="307"/>
      <c r="O410" s="307"/>
      <c r="P410" s="307"/>
      <c r="Q410" s="307"/>
      <c r="R410" s="310" t="s">
        <v>2514</v>
      </c>
      <c r="S410" s="311"/>
      <c r="T410" s="312"/>
      <c r="U410" s="313"/>
      <c r="V410" s="322" t="s">
        <v>2516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2507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2535</v>
      </c>
      <c r="L411" s="307"/>
      <c r="M411" s="307"/>
      <c r="N411" s="307"/>
      <c r="O411" s="307"/>
      <c r="P411" s="307"/>
      <c r="Q411" s="307"/>
      <c r="R411" s="310" t="s">
        <v>2515</v>
      </c>
      <c r="S411" s="311"/>
      <c r="T411" s="312"/>
      <c r="U411" s="313"/>
      <c r="V411" s="322" t="s">
        <v>2517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2509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2536</v>
      </c>
      <c r="L412" s="307"/>
      <c r="M412" s="307"/>
      <c r="N412" s="307"/>
      <c r="O412" s="307"/>
      <c r="P412" s="307"/>
      <c r="Q412" s="307"/>
      <c r="R412" s="310" t="s">
        <v>2515</v>
      </c>
      <c r="S412" s="311"/>
      <c r="T412" s="312"/>
      <c r="U412" s="313"/>
      <c r="V412" s="322" t="s">
        <v>2517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2515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2503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2537</v>
      </c>
      <c r="L415" s="307"/>
      <c r="M415" s="307"/>
      <c r="N415" s="307"/>
      <c r="O415" s="307"/>
      <c r="P415" s="307"/>
      <c r="Q415" s="307"/>
      <c r="R415" s="310" t="s">
        <v>2489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2505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2538</v>
      </c>
      <c r="L416" s="307"/>
      <c r="M416" s="307"/>
      <c r="N416" s="307"/>
      <c r="O416" s="307"/>
      <c r="P416" s="307"/>
      <c r="Q416" s="307"/>
      <c r="R416" s="310" t="s">
        <v>2514</v>
      </c>
      <c r="S416" s="311"/>
      <c r="T416" s="312"/>
      <c r="U416" s="313"/>
      <c r="V416" s="322" t="s">
        <v>2516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2507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2539</v>
      </c>
      <c r="L417" s="307"/>
      <c r="M417" s="307"/>
      <c r="N417" s="307"/>
      <c r="O417" s="307"/>
      <c r="P417" s="307"/>
      <c r="Q417" s="307"/>
      <c r="R417" s="310" t="s">
        <v>2515</v>
      </c>
      <c r="S417" s="311"/>
      <c r="T417" s="312"/>
      <c r="U417" s="313"/>
      <c r="V417" s="322" t="s">
        <v>2517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2509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2540</v>
      </c>
      <c r="L418" s="307"/>
      <c r="M418" s="307"/>
      <c r="N418" s="307"/>
      <c r="O418" s="307"/>
      <c r="P418" s="307"/>
      <c r="Q418" s="307"/>
      <c r="R418" s="310" t="s">
        <v>2515</v>
      </c>
      <c r="S418" s="311"/>
      <c r="T418" s="312"/>
      <c r="U418" s="313"/>
      <c r="V418" s="322" t="s">
        <v>2517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2515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2503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2541</v>
      </c>
      <c r="L421" s="307"/>
      <c r="M421" s="307"/>
      <c r="N421" s="307"/>
      <c r="O421" s="307"/>
      <c r="P421" s="307"/>
      <c r="Q421" s="307"/>
      <c r="R421" s="310" t="s">
        <v>2489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2505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2542</v>
      </c>
      <c r="L422" s="307"/>
      <c r="M422" s="307"/>
      <c r="N422" s="307"/>
      <c r="O422" s="307"/>
      <c r="P422" s="307"/>
      <c r="Q422" s="307"/>
      <c r="R422" s="310" t="s">
        <v>2514</v>
      </c>
      <c r="S422" s="311"/>
      <c r="T422" s="312"/>
      <c r="U422" s="313"/>
      <c r="V422" s="322" t="s">
        <v>2516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2507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2543</v>
      </c>
      <c r="L423" s="307"/>
      <c r="M423" s="307"/>
      <c r="N423" s="307"/>
      <c r="O423" s="307"/>
      <c r="P423" s="307"/>
      <c r="Q423" s="307"/>
      <c r="R423" s="310" t="s">
        <v>2515</v>
      </c>
      <c r="S423" s="311"/>
      <c r="T423" s="312"/>
      <c r="U423" s="313"/>
      <c r="V423" s="322" t="s">
        <v>2517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2509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2544</v>
      </c>
      <c r="L424" s="307"/>
      <c r="M424" s="307"/>
      <c r="N424" s="307"/>
      <c r="O424" s="307"/>
      <c r="P424" s="307"/>
      <c r="Q424" s="307"/>
      <c r="R424" s="310" t="s">
        <v>2515</v>
      </c>
      <c r="S424" s="311"/>
      <c r="T424" s="312"/>
      <c r="U424" s="313"/>
      <c r="V424" s="322" t="s">
        <v>2517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2515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2503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2545</v>
      </c>
      <c r="L427" s="307"/>
      <c r="M427" s="307"/>
      <c r="N427" s="307"/>
      <c r="O427" s="307"/>
      <c r="P427" s="307"/>
      <c r="Q427" s="307"/>
      <c r="R427" s="310" t="s">
        <v>2489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2505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2546</v>
      </c>
      <c r="L428" s="307"/>
      <c r="M428" s="307"/>
      <c r="N428" s="307"/>
      <c r="O428" s="307"/>
      <c r="P428" s="307"/>
      <c r="Q428" s="307"/>
      <c r="R428" s="310" t="s">
        <v>2514</v>
      </c>
      <c r="S428" s="311"/>
      <c r="T428" s="312"/>
      <c r="U428" s="313"/>
      <c r="V428" s="322" t="s">
        <v>2516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2507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2547</v>
      </c>
      <c r="L429" s="307"/>
      <c r="M429" s="307"/>
      <c r="N429" s="307"/>
      <c r="O429" s="307"/>
      <c r="P429" s="307"/>
      <c r="Q429" s="307"/>
      <c r="R429" s="310" t="s">
        <v>2515</v>
      </c>
      <c r="S429" s="311"/>
      <c r="T429" s="312"/>
      <c r="U429" s="313"/>
      <c r="V429" s="322" t="s">
        <v>2517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2509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2548</v>
      </c>
      <c r="L430" s="307"/>
      <c r="M430" s="307"/>
      <c r="N430" s="307"/>
      <c r="O430" s="307"/>
      <c r="P430" s="307"/>
      <c r="Q430" s="307"/>
      <c r="R430" s="310" t="s">
        <v>2515</v>
      </c>
      <c r="S430" s="311"/>
      <c r="T430" s="312"/>
      <c r="U430" s="313"/>
      <c r="V430" s="322" t="s">
        <v>2517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2515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2528</v>
      </c>
      <c r="D433" s="307"/>
      <c r="E433" s="307"/>
      <c r="F433" s="307"/>
      <c r="G433" s="307"/>
      <c r="H433" s="307"/>
      <c r="I433" s="307"/>
      <c r="J433" s="308"/>
      <c r="K433" s="309" t="s">
        <v>2532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2530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2549</v>
      </c>
      <c r="D434" s="307"/>
      <c r="E434" s="307"/>
      <c r="F434" s="307"/>
      <c r="G434" s="307"/>
      <c r="H434" s="307"/>
      <c r="I434" s="307"/>
      <c r="J434" s="308"/>
      <c r="K434" s="309" t="s">
        <v>2550</v>
      </c>
      <c r="L434" s="307"/>
      <c r="M434" s="307"/>
      <c r="N434" s="307"/>
      <c r="O434" s="307"/>
      <c r="P434" s="307"/>
      <c r="Q434" s="307"/>
      <c r="R434" s="310" t="s">
        <v>2529</v>
      </c>
      <c r="S434" s="311"/>
      <c r="T434" s="312"/>
      <c r="U434" s="313"/>
      <c r="V434" s="322" t="s">
        <v>2531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2551</v>
      </c>
      <c r="L436" s="307"/>
      <c r="M436" s="307"/>
      <c r="N436" s="307"/>
      <c r="O436" s="307"/>
      <c r="P436" s="307"/>
      <c r="Q436" s="307"/>
      <c r="R436" s="310" t="s">
        <v>2529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2552</v>
      </c>
      <c r="L437" s="307"/>
      <c r="M437" s="307"/>
      <c r="N437" s="307"/>
      <c r="O437" s="307"/>
      <c r="P437" s="307"/>
      <c r="Q437" s="307"/>
      <c r="R437" s="310" t="s">
        <v>2529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2553</v>
      </c>
      <c r="L438" s="307"/>
      <c r="M438" s="307"/>
      <c r="N438" s="307"/>
      <c r="O438" s="307"/>
      <c r="P438" s="307"/>
      <c r="Q438" s="307"/>
      <c r="R438" s="310" t="s">
        <v>2529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2510</v>
      </c>
      <c r="D440" s="307"/>
      <c r="E440" s="307"/>
      <c r="F440" s="307"/>
      <c r="G440" s="307"/>
      <c r="H440" s="307"/>
      <c r="I440" s="307"/>
      <c r="J440" s="308"/>
      <c r="K440" s="309" t="s">
        <v>2519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2520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2518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2525</v>
      </c>
      <c r="D442" s="307"/>
      <c r="E442" s="307"/>
      <c r="F442" s="307"/>
      <c r="G442" s="307"/>
      <c r="H442" s="307"/>
      <c r="I442" s="307"/>
      <c r="J442" s="308"/>
      <c r="K442" s="309" t="s">
        <v>2521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2526</v>
      </c>
      <c r="D443" s="307"/>
      <c r="E443" s="307"/>
      <c r="F443" s="307"/>
      <c r="G443" s="307"/>
      <c r="H443" s="307"/>
      <c r="I443" s="307"/>
      <c r="J443" s="308"/>
      <c r="K443" s="309" t="s">
        <v>2523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2524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2527</v>
      </c>
      <c r="D445" s="307"/>
      <c r="E445" s="307"/>
      <c r="F445" s="307"/>
      <c r="G445" s="307"/>
      <c r="H445" s="307"/>
      <c r="I445" s="307"/>
      <c r="J445" s="308"/>
      <c r="K445" s="309" t="s">
        <v>2522</v>
      </c>
      <c r="L445" s="307"/>
      <c r="M445" s="307"/>
      <c r="N445" s="307"/>
      <c r="O445" s="307"/>
      <c r="P445" s="307"/>
      <c r="Q445" s="307"/>
      <c r="R445" s="310" t="s">
        <v>2524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2561</v>
      </c>
      <c r="D447" s="307"/>
      <c r="E447" s="307"/>
      <c r="F447" s="307"/>
      <c r="G447" s="307"/>
      <c r="H447" s="307"/>
      <c r="I447" s="307"/>
      <c r="J447" s="308"/>
      <c r="K447" s="309" t="s">
        <v>2577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2516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2563</v>
      </c>
      <c r="D448" s="307"/>
      <c r="E448" s="307"/>
      <c r="F448" s="307"/>
      <c r="G448" s="307"/>
      <c r="H448" s="307"/>
      <c r="I448" s="307"/>
      <c r="J448" s="308"/>
      <c r="K448" s="309" t="s">
        <v>2578</v>
      </c>
      <c r="L448" s="307"/>
      <c r="M448" s="307"/>
      <c r="N448" s="307"/>
      <c r="O448" s="307"/>
      <c r="P448" s="307"/>
      <c r="Q448" s="307"/>
      <c r="R448" s="310" t="s">
        <v>2585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2585</v>
      </c>
      <c r="S449" s="311"/>
      <c r="T449" s="312"/>
      <c r="U449" s="313"/>
      <c r="V449" s="322" t="s">
        <v>2516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2565</v>
      </c>
      <c r="D450" s="307"/>
      <c r="E450" s="307"/>
      <c r="F450" s="307"/>
      <c r="G450" s="307"/>
      <c r="H450" s="307"/>
      <c r="I450" s="307"/>
      <c r="J450" s="308"/>
      <c r="K450" s="309" t="s">
        <v>2579</v>
      </c>
      <c r="L450" s="307"/>
      <c r="M450" s="307"/>
      <c r="N450" s="307"/>
      <c r="O450" s="307"/>
      <c r="P450" s="307"/>
      <c r="Q450" s="307"/>
      <c r="R450" s="310" t="s">
        <v>2585</v>
      </c>
      <c r="S450" s="311"/>
      <c r="T450" s="312"/>
      <c r="U450" s="313"/>
      <c r="V450" s="322" t="s">
        <v>2516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2567</v>
      </c>
      <c r="D451" s="307"/>
      <c r="E451" s="307"/>
      <c r="F451" s="307"/>
      <c r="G451" s="307"/>
      <c r="H451" s="307"/>
      <c r="I451" s="307"/>
      <c r="J451" s="308"/>
      <c r="K451" s="309" t="s">
        <v>2580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2569</v>
      </c>
      <c r="D452" s="307"/>
      <c r="E452" s="307"/>
      <c r="F452" s="307"/>
      <c r="G452" s="307"/>
      <c r="H452" s="307"/>
      <c r="I452" s="307"/>
      <c r="J452" s="308"/>
      <c r="K452" s="309" t="s">
        <v>2581</v>
      </c>
      <c r="L452" s="307"/>
      <c r="M452" s="307"/>
      <c r="N452" s="307"/>
      <c r="O452" s="307"/>
      <c r="P452" s="307"/>
      <c r="Q452" s="307"/>
      <c r="R452" s="310" t="s">
        <v>2586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2571</v>
      </c>
      <c r="D453" s="307"/>
      <c r="E453" s="307"/>
      <c r="F453" s="307"/>
      <c r="G453" s="307"/>
      <c r="H453" s="307"/>
      <c r="I453" s="307"/>
      <c r="J453" s="308"/>
      <c r="K453" s="309" t="s">
        <v>2582</v>
      </c>
      <c r="L453" s="307"/>
      <c r="M453" s="307"/>
      <c r="N453" s="307"/>
      <c r="O453" s="307"/>
      <c r="P453" s="307"/>
      <c r="Q453" s="307"/>
      <c r="R453" s="310" t="s">
        <v>2586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2573</v>
      </c>
      <c r="D454" s="307"/>
      <c r="E454" s="307"/>
      <c r="F454" s="307"/>
      <c r="G454" s="307"/>
      <c r="H454" s="307"/>
      <c r="I454" s="307"/>
      <c r="J454" s="308"/>
      <c r="K454" s="309" t="s">
        <v>2583</v>
      </c>
      <c r="L454" s="307"/>
      <c r="M454" s="307"/>
      <c r="N454" s="307"/>
      <c r="O454" s="307"/>
      <c r="P454" s="307"/>
      <c r="Q454" s="307"/>
      <c r="R454" s="310" t="s">
        <v>2586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2575</v>
      </c>
      <c r="D455" s="307"/>
      <c r="E455" s="307"/>
      <c r="F455" s="307"/>
      <c r="G455" s="307"/>
      <c r="H455" s="307"/>
      <c r="I455" s="307"/>
      <c r="J455" s="308"/>
      <c r="K455" s="309" t="s">
        <v>2584</v>
      </c>
      <c r="L455" s="307"/>
      <c r="M455" s="307"/>
      <c r="N455" s="307"/>
      <c r="O455" s="307"/>
      <c r="P455" s="307"/>
      <c r="Q455" s="307"/>
      <c r="R455" s="310" t="s">
        <v>2586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2593</v>
      </c>
      <c r="D457" s="307"/>
      <c r="E457" s="307"/>
      <c r="F457" s="307"/>
      <c r="G457" s="307"/>
      <c r="H457" s="307"/>
      <c r="I457" s="307"/>
      <c r="J457" s="308"/>
      <c r="K457" s="309" t="s">
        <v>2601</v>
      </c>
      <c r="L457" s="307"/>
      <c r="M457" s="307"/>
      <c r="N457" s="307"/>
      <c r="O457" s="307"/>
      <c r="P457" s="307"/>
      <c r="Q457" s="307"/>
      <c r="R457" s="310" t="s">
        <v>2586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2595</v>
      </c>
      <c r="D458" s="307"/>
      <c r="E458" s="307"/>
      <c r="F458" s="307"/>
      <c r="G458" s="307"/>
      <c r="H458" s="307"/>
      <c r="I458" s="307"/>
      <c r="J458" s="308"/>
      <c r="K458" s="309" t="s">
        <v>2602</v>
      </c>
      <c r="L458" s="307"/>
      <c r="M458" s="307"/>
      <c r="N458" s="307"/>
      <c r="O458" s="307"/>
      <c r="P458" s="307"/>
      <c r="Q458" s="307"/>
      <c r="R458" s="310" t="s">
        <v>2586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2596</v>
      </c>
      <c r="D459" s="307"/>
      <c r="E459" s="307"/>
      <c r="F459" s="307"/>
      <c r="G459" s="307"/>
      <c r="H459" s="307"/>
      <c r="I459" s="307"/>
      <c r="J459" s="308"/>
      <c r="K459" s="309" t="s">
        <v>2603</v>
      </c>
      <c r="L459" s="307"/>
      <c r="M459" s="307"/>
      <c r="N459" s="307"/>
      <c r="O459" s="307"/>
      <c r="P459" s="307"/>
      <c r="Q459" s="307"/>
      <c r="R459" s="310" t="s">
        <v>2586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2586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2597</v>
      </c>
      <c r="D461" s="307"/>
      <c r="E461" s="307"/>
      <c r="F461" s="307"/>
      <c r="G461" s="307"/>
      <c r="H461" s="307"/>
      <c r="I461" s="307"/>
      <c r="J461" s="308"/>
      <c r="K461" s="309" t="s">
        <v>2604</v>
      </c>
      <c r="L461" s="307"/>
      <c r="M461" s="307"/>
      <c r="N461" s="307"/>
      <c r="O461" s="307"/>
      <c r="P461" s="307"/>
      <c r="Q461" s="307"/>
      <c r="R461" s="310" t="s">
        <v>2585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2598</v>
      </c>
      <c r="D462" s="307"/>
      <c r="E462" s="307"/>
      <c r="F462" s="307"/>
      <c r="G462" s="307"/>
      <c r="H462" s="307"/>
      <c r="I462" s="307"/>
      <c r="J462" s="308"/>
      <c r="K462" s="309" t="s">
        <v>2605</v>
      </c>
      <c r="L462" s="307"/>
      <c r="M462" s="307"/>
      <c r="N462" s="307"/>
      <c r="O462" s="307"/>
      <c r="P462" s="307"/>
      <c r="Q462" s="307"/>
      <c r="R462" s="310" t="s">
        <v>2585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2599</v>
      </c>
      <c r="D463" s="307"/>
      <c r="E463" s="307"/>
      <c r="F463" s="307"/>
      <c r="G463" s="307"/>
      <c r="H463" s="307"/>
      <c r="I463" s="307"/>
      <c r="J463" s="308"/>
      <c r="K463" s="309" t="s">
        <v>2606</v>
      </c>
      <c r="L463" s="307"/>
      <c r="M463" s="307"/>
      <c r="N463" s="307"/>
      <c r="O463" s="307"/>
      <c r="P463" s="307"/>
      <c r="Q463" s="307"/>
      <c r="R463" s="310" t="s">
        <v>2585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2489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2489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2489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2515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2797</v>
      </c>
      <c r="L477" s="307"/>
      <c r="M477" s="307"/>
      <c r="N477" s="307"/>
      <c r="O477" s="307"/>
      <c r="P477" s="307"/>
      <c r="Q477" s="307"/>
      <c r="R477" s="310" t="s">
        <v>2515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2237</v>
      </c>
      <c r="L478" s="307"/>
      <c r="M478" s="307"/>
      <c r="N478" s="307"/>
      <c r="O478" s="307"/>
      <c r="P478" s="307"/>
      <c r="Q478" s="307"/>
      <c r="R478" s="310" t="s">
        <v>2489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2515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2515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2489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2489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2489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2372</v>
      </c>
      <c r="D504" s="307"/>
      <c r="E504" s="307"/>
      <c r="F504" s="307"/>
      <c r="G504" s="307"/>
      <c r="H504" s="307"/>
      <c r="I504" s="307"/>
      <c r="J504" s="308"/>
      <c r="K504" s="309" t="s">
        <v>2373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2233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2236</v>
      </c>
      <c r="L507" s="307"/>
      <c r="M507" s="307"/>
      <c r="N507" s="307"/>
      <c r="O507" s="307"/>
      <c r="P507" s="307"/>
      <c r="Q507" s="307"/>
      <c r="R507" s="310" t="s">
        <v>2239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2238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2241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2240</v>
      </c>
      <c r="L510" s="307"/>
      <c r="M510" s="307"/>
      <c r="N510" s="307"/>
      <c r="O510" s="307"/>
      <c r="P510" s="307"/>
      <c r="Q510" s="307"/>
      <c r="R510" s="310" t="s">
        <v>2585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2243</v>
      </c>
      <c r="L511" s="307"/>
      <c r="M511" s="307"/>
      <c r="N511" s="307"/>
      <c r="O511" s="307"/>
      <c r="P511" s="307"/>
      <c r="Q511" s="307"/>
      <c r="R511" s="310" t="s">
        <v>2242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2244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2245</v>
      </c>
      <c r="L513" s="307"/>
      <c r="M513" s="307"/>
      <c r="N513" s="307"/>
      <c r="O513" s="307"/>
      <c r="P513" s="307"/>
      <c r="Q513" s="307"/>
      <c r="R513" s="310" t="s">
        <v>2586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2246</v>
      </c>
      <c r="L514" s="307"/>
      <c r="M514" s="307"/>
      <c r="N514" s="307"/>
      <c r="O514" s="307"/>
      <c r="P514" s="307"/>
      <c r="Q514" s="307"/>
      <c r="R514" s="310" t="s">
        <v>2251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2247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2248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2249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2250</v>
      </c>
      <c r="L518" s="307"/>
      <c r="M518" s="307"/>
      <c r="N518" s="307"/>
      <c r="O518" s="307"/>
      <c r="P518" s="307"/>
      <c r="Q518" s="307"/>
      <c r="R518" s="310" t="s">
        <v>2586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2586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2253</v>
      </c>
      <c r="L520" s="307"/>
      <c r="M520" s="307"/>
      <c r="N520" s="307"/>
      <c r="O520" s="307"/>
      <c r="P520" s="307"/>
      <c r="Q520" s="307"/>
      <c r="R520" s="310" t="s">
        <v>2254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2252</v>
      </c>
      <c r="L521" s="307"/>
      <c r="M521" s="307"/>
      <c r="N521" s="307"/>
      <c r="O521" s="307"/>
      <c r="P521" s="307"/>
      <c r="Q521" s="307"/>
      <c r="R521" s="310" t="s">
        <v>2254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2255</v>
      </c>
      <c r="L522" s="307"/>
      <c r="M522" s="307"/>
      <c r="N522" s="307"/>
      <c r="O522" s="307"/>
      <c r="P522" s="307"/>
      <c r="Q522" s="307"/>
      <c r="R522" s="310" t="s">
        <v>2251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2271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2256</v>
      </c>
      <c r="L523" s="307"/>
      <c r="M523" s="307"/>
      <c r="N523" s="307"/>
      <c r="O523" s="307"/>
      <c r="P523" s="307"/>
      <c r="Q523" s="307"/>
      <c r="R523" s="310" t="s">
        <v>2586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2271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3002</v>
      </c>
      <c r="D524" s="307"/>
      <c r="E524" s="307"/>
      <c r="F524" s="307"/>
      <c r="G524" s="307"/>
      <c r="H524" s="307"/>
      <c r="I524" s="307"/>
      <c r="J524" s="308"/>
      <c r="K524" s="309" t="s">
        <v>2257</v>
      </c>
      <c r="L524" s="307"/>
      <c r="M524" s="307"/>
      <c r="N524" s="307"/>
      <c r="O524" s="307"/>
      <c r="P524" s="307"/>
      <c r="Q524" s="307"/>
      <c r="R524" s="310" t="s">
        <v>2586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2271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2207</v>
      </c>
      <c r="D525" s="307"/>
      <c r="E525" s="307"/>
      <c r="F525" s="307"/>
      <c r="G525" s="307"/>
      <c r="H525" s="307"/>
      <c r="I525" s="307"/>
      <c r="J525" s="308"/>
      <c r="K525" s="309" t="s">
        <v>2258</v>
      </c>
      <c r="L525" s="307"/>
      <c r="M525" s="307"/>
      <c r="N525" s="307"/>
      <c r="O525" s="307"/>
      <c r="P525" s="307"/>
      <c r="Q525" s="307"/>
      <c r="R525" s="310" t="s">
        <v>2251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2271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2211</v>
      </c>
      <c r="D526" s="307"/>
      <c r="E526" s="307"/>
      <c r="F526" s="307"/>
      <c r="G526" s="307"/>
      <c r="H526" s="307"/>
      <c r="I526" s="307"/>
      <c r="J526" s="308"/>
      <c r="K526" s="309" t="s">
        <v>2259</v>
      </c>
      <c r="L526" s="307"/>
      <c r="M526" s="307"/>
      <c r="N526" s="307"/>
      <c r="O526" s="307"/>
      <c r="P526" s="307"/>
      <c r="Q526" s="307"/>
      <c r="R526" s="310" t="s">
        <v>2270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2272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2213</v>
      </c>
      <c r="D527" s="307"/>
      <c r="E527" s="307"/>
      <c r="F527" s="307"/>
      <c r="G527" s="307"/>
      <c r="H527" s="307"/>
      <c r="I527" s="307"/>
      <c r="J527" s="308"/>
      <c r="K527" s="309" t="s">
        <v>2260</v>
      </c>
      <c r="L527" s="307"/>
      <c r="M527" s="307"/>
      <c r="N527" s="307"/>
      <c r="O527" s="307"/>
      <c r="P527" s="307"/>
      <c r="Q527" s="307"/>
      <c r="R527" s="310" t="s">
        <v>2251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2272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2214</v>
      </c>
      <c r="D528" s="307"/>
      <c r="E528" s="307"/>
      <c r="F528" s="307"/>
      <c r="G528" s="307"/>
      <c r="H528" s="307"/>
      <c r="I528" s="307"/>
      <c r="J528" s="308"/>
      <c r="K528" s="309" t="s">
        <v>2261</v>
      </c>
      <c r="L528" s="307"/>
      <c r="M528" s="307"/>
      <c r="N528" s="307"/>
      <c r="O528" s="307"/>
      <c r="P528" s="307"/>
      <c r="Q528" s="307"/>
      <c r="R528" s="310" t="s">
        <v>2251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2272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2251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2272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2217</v>
      </c>
      <c r="D530" s="307"/>
      <c r="E530" s="307"/>
      <c r="F530" s="307"/>
      <c r="G530" s="307"/>
      <c r="H530" s="307"/>
      <c r="I530" s="307"/>
      <c r="J530" s="308"/>
      <c r="K530" s="309" t="s">
        <v>2262</v>
      </c>
      <c r="L530" s="307"/>
      <c r="M530" s="307"/>
      <c r="N530" s="307"/>
      <c r="O530" s="307"/>
      <c r="P530" s="307"/>
      <c r="Q530" s="307"/>
      <c r="R530" s="310" t="s">
        <v>2585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2219</v>
      </c>
      <c r="D531" s="307"/>
      <c r="E531" s="307"/>
      <c r="F531" s="307"/>
      <c r="G531" s="307"/>
      <c r="H531" s="307"/>
      <c r="I531" s="307"/>
      <c r="J531" s="308"/>
      <c r="K531" s="309" t="s">
        <v>2263</v>
      </c>
      <c r="L531" s="307"/>
      <c r="M531" s="307"/>
      <c r="N531" s="307"/>
      <c r="O531" s="307"/>
      <c r="P531" s="307"/>
      <c r="Q531" s="307"/>
      <c r="R531" s="310" t="s">
        <v>2273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2222</v>
      </c>
      <c r="D532" s="307"/>
      <c r="E532" s="307"/>
      <c r="F532" s="307"/>
      <c r="G532" s="307"/>
      <c r="H532" s="307"/>
      <c r="I532" s="307"/>
      <c r="J532" s="308"/>
      <c r="K532" s="309" t="s">
        <v>2264</v>
      </c>
      <c r="L532" s="307"/>
      <c r="M532" s="307"/>
      <c r="N532" s="307"/>
      <c r="O532" s="307"/>
      <c r="P532" s="307"/>
      <c r="Q532" s="307"/>
      <c r="R532" s="310" t="s">
        <v>2585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2223</v>
      </c>
      <c r="D533" s="307"/>
      <c r="E533" s="307"/>
      <c r="F533" s="307"/>
      <c r="G533" s="307"/>
      <c r="H533" s="307"/>
      <c r="I533" s="307"/>
      <c r="J533" s="308"/>
      <c r="K533" s="309" t="s">
        <v>2265</v>
      </c>
      <c r="L533" s="307"/>
      <c r="M533" s="307"/>
      <c r="N533" s="307"/>
      <c r="O533" s="307"/>
      <c r="P533" s="307"/>
      <c r="Q533" s="307"/>
      <c r="R533" s="310" t="s">
        <v>2585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2224</v>
      </c>
      <c r="D534" s="307"/>
      <c r="E534" s="307"/>
      <c r="F534" s="307"/>
      <c r="G534" s="307"/>
      <c r="H534" s="307"/>
      <c r="I534" s="307"/>
      <c r="J534" s="308"/>
      <c r="K534" s="309" t="s">
        <v>2266</v>
      </c>
      <c r="L534" s="307"/>
      <c r="M534" s="307"/>
      <c r="N534" s="307"/>
      <c r="O534" s="307"/>
      <c r="P534" s="307"/>
      <c r="Q534" s="307"/>
      <c r="R534" s="310" t="s">
        <v>2254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2225</v>
      </c>
      <c r="D535" s="307"/>
      <c r="E535" s="307"/>
      <c r="F535" s="307"/>
      <c r="G535" s="307"/>
      <c r="H535" s="307"/>
      <c r="I535" s="307"/>
      <c r="J535" s="308"/>
      <c r="K535" s="309" t="s">
        <v>2267</v>
      </c>
      <c r="L535" s="307"/>
      <c r="M535" s="307"/>
      <c r="N535" s="307"/>
      <c r="O535" s="307"/>
      <c r="P535" s="307"/>
      <c r="Q535" s="307"/>
      <c r="R535" s="310" t="s">
        <v>2274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2226</v>
      </c>
      <c r="D536" s="307"/>
      <c r="E536" s="307"/>
      <c r="F536" s="307"/>
      <c r="G536" s="307"/>
      <c r="H536" s="307"/>
      <c r="I536" s="307"/>
      <c r="J536" s="308"/>
      <c r="K536" s="309" t="s">
        <v>2268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2530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2228</v>
      </c>
      <c r="D537" s="307"/>
      <c r="E537" s="307"/>
      <c r="F537" s="307"/>
      <c r="G537" s="307"/>
      <c r="H537" s="307"/>
      <c r="I537" s="307"/>
      <c r="J537" s="308"/>
      <c r="K537" s="309" t="s">
        <v>2269</v>
      </c>
      <c r="L537" s="307"/>
      <c r="M537" s="307"/>
      <c r="N537" s="307"/>
      <c r="O537" s="307"/>
      <c r="P537" s="307"/>
      <c r="Q537" s="307"/>
      <c r="R537" s="310" t="s">
        <v>2585</v>
      </c>
      <c r="S537" s="311"/>
      <c r="T537" s="312"/>
      <c r="U537" s="313"/>
      <c r="V537" s="322" t="s">
        <v>2530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2230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2288</v>
      </c>
      <c r="D539" s="307"/>
      <c r="E539" s="307"/>
      <c r="F539" s="307"/>
      <c r="G539" s="307"/>
      <c r="H539" s="307"/>
      <c r="I539" s="307"/>
      <c r="J539" s="308"/>
      <c r="K539" s="309" t="s">
        <v>2308</v>
      </c>
      <c r="L539" s="307"/>
      <c r="M539" s="307"/>
      <c r="N539" s="307"/>
      <c r="O539" s="307"/>
      <c r="P539" s="307"/>
      <c r="Q539" s="307"/>
      <c r="R539" s="310" t="s">
        <v>2251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2290</v>
      </c>
      <c r="D540" s="307"/>
      <c r="E540" s="307"/>
      <c r="F540" s="307"/>
      <c r="G540" s="307"/>
      <c r="H540" s="307"/>
      <c r="I540" s="307"/>
      <c r="J540" s="308"/>
      <c r="K540" s="309" t="s">
        <v>2309</v>
      </c>
      <c r="L540" s="307"/>
      <c r="M540" s="307"/>
      <c r="N540" s="307"/>
      <c r="O540" s="307"/>
      <c r="P540" s="307"/>
      <c r="Q540" s="307"/>
      <c r="R540" s="310" t="s">
        <v>2251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2292</v>
      </c>
      <c r="D541" s="307"/>
      <c r="E541" s="307"/>
      <c r="F541" s="307"/>
      <c r="G541" s="307"/>
      <c r="H541" s="307"/>
      <c r="I541" s="307"/>
      <c r="J541" s="308"/>
      <c r="K541" s="309" t="s">
        <v>2310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2294</v>
      </c>
      <c r="D542" s="307"/>
      <c r="E542" s="307"/>
      <c r="F542" s="307"/>
      <c r="G542" s="307"/>
      <c r="H542" s="307"/>
      <c r="I542" s="307"/>
      <c r="J542" s="308"/>
      <c r="K542" s="309" t="s">
        <v>2311</v>
      </c>
      <c r="L542" s="307"/>
      <c r="M542" s="307"/>
      <c r="N542" s="307"/>
      <c r="O542" s="307"/>
      <c r="P542" s="307"/>
      <c r="Q542" s="307"/>
      <c r="R542" s="310" t="s">
        <v>2251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2296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2312</v>
      </c>
      <c r="L543" s="307"/>
      <c r="M543" s="307"/>
      <c r="N543" s="307"/>
      <c r="O543" s="307"/>
      <c r="P543" s="307"/>
      <c r="Q543" s="307"/>
      <c r="R543" s="310" t="s">
        <v>2251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2296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2313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2296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2314</v>
      </c>
      <c r="L545" s="307"/>
      <c r="M545" s="307"/>
      <c r="N545" s="307"/>
      <c r="O545" s="307"/>
      <c r="P545" s="307"/>
      <c r="Q545" s="307"/>
      <c r="R545" s="310" t="s">
        <v>2251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2296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2315</v>
      </c>
      <c r="L546" s="307"/>
      <c r="M546" s="307"/>
      <c r="N546" s="307"/>
      <c r="O546" s="307"/>
      <c r="P546" s="307"/>
      <c r="Q546" s="307"/>
      <c r="R546" s="310" t="s">
        <v>2251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2296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2316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2296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2317</v>
      </c>
      <c r="L548" s="307"/>
      <c r="M548" s="307"/>
      <c r="N548" s="307"/>
      <c r="O548" s="307"/>
      <c r="P548" s="307"/>
      <c r="Q548" s="307"/>
      <c r="R548" s="310" t="s">
        <v>2251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2296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2318</v>
      </c>
      <c r="L549" s="307"/>
      <c r="M549" s="307"/>
      <c r="N549" s="307"/>
      <c r="O549" s="307"/>
      <c r="P549" s="307"/>
      <c r="Q549" s="307"/>
      <c r="R549" s="310" t="s">
        <v>2251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2296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2319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2296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2320</v>
      </c>
      <c r="L551" s="307"/>
      <c r="M551" s="307"/>
      <c r="N551" s="307"/>
      <c r="O551" s="307"/>
      <c r="P551" s="307"/>
      <c r="Q551" s="307"/>
      <c r="R551" s="310" t="s">
        <v>2251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2296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2321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2282</v>
      </c>
      <c r="D554" s="307"/>
      <c r="E554" s="307"/>
      <c r="F554" s="307"/>
      <c r="G554" s="307"/>
      <c r="H554" s="307"/>
      <c r="I554" s="307"/>
      <c r="J554" s="308"/>
      <c r="K554" s="309" t="s">
        <v>2322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2284</v>
      </c>
      <c r="D555" s="307"/>
      <c r="E555" s="307"/>
      <c r="F555" s="307"/>
      <c r="G555" s="307"/>
      <c r="H555" s="307"/>
      <c r="I555" s="307"/>
      <c r="J555" s="308"/>
      <c r="K555" s="309" t="s">
        <v>2323</v>
      </c>
      <c r="L555" s="307"/>
      <c r="M555" s="307"/>
      <c r="N555" s="307"/>
      <c r="O555" s="307"/>
      <c r="P555" s="307"/>
      <c r="Q555" s="307"/>
      <c r="R555" s="310" t="s">
        <v>2585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2276</v>
      </c>
      <c r="D556" s="307"/>
      <c r="E556" s="307"/>
      <c r="F556" s="307"/>
      <c r="G556" s="307"/>
      <c r="H556" s="307"/>
      <c r="I556" s="307"/>
      <c r="J556" s="308"/>
      <c r="K556" s="309" t="s">
        <v>2324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2278</v>
      </c>
      <c r="D557" s="307"/>
      <c r="E557" s="307"/>
      <c r="F557" s="307"/>
      <c r="G557" s="307"/>
      <c r="H557" s="307"/>
      <c r="I557" s="307"/>
      <c r="J557" s="308"/>
      <c r="K557" s="309" t="s">
        <v>2325</v>
      </c>
      <c r="L557" s="307"/>
      <c r="M557" s="307"/>
      <c r="N557" s="307"/>
      <c r="O557" s="307"/>
      <c r="P557" s="307"/>
      <c r="Q557" s="307"/>
      <c r="R557" s="310" t="s">
        <v>2585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2280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2251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2286</v>
      </c>
      <c r="D559" s="307"/>
      <c r="E559" s="307"/>
      <c r="F559" s="307"/>
      <c r="G559" s="307"/>
      <c r="H559" s="307"/>
      <c r="I559" s="307"/>
      <c r="J559" s="308"/>
      <c r="K559" s="309" t="s">
        <v>2326</v>
      </c>
      <c r="L559" s="307"/>
      <c r="M559" s="307"/>
      <c r="N559" s="307"/>
      <c r="O559" s="307"/>
      <c r="P559" s="307"/>
      <c r="Q559" s="307"/>
      <c r="R559" s="310" t="s">
        <v>2274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2586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2585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2586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2586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2586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2586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2515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2489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2515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2671</v>
      </c>
      <c r="D609" s="317" t="s">
        <v>2672</v>
      </c>
      <c r="E609" s="307"/>
      <c r="F609" s="307"/>
      <c r="G609" s="307"/>
      <c r="H609" s="307"/>
      <c r="I609" s="307"/>
      <c r="J609" s="308"/>
      <c r="K609" s="309" t="s">
        <v>2676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2671</v>
      </c>
      <c r="D610" s="317" t="s">
        <v>2673</v>
      </c>
      <c r="E610" s="307"/>
      <c r="F610" s="317" t="s">
        <v>2674</v>
      </c>
      <c r="G610" s="307"/>
      <c r="H610" s="307"/>
      <c r="I610" s="307"/>
      <c r="J610" s="308"/>
      <c r="K610" s="309" t="s">
        <v>2677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2671</v>
      </c>
      <c r="D611" s="317" t="s">
        <v>2675</v>
      </c>
      <c r="E611" s="307"/>
      <c r="F611" s="317" t="s">
        <v>2674</v>
      </c>
      <c r="G611" s="307"/>
      <c r="H611" s="307"/>
      <c r="I611" s="307"/>
      <c r="J611" s="308"/>
      <c r="K611" s="309" t="s">
        <v>2678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2671</v>
      </c>
      <c r="D612" s="317" t="s">
        <v>2679</v>
      </c>
      <c r="E612" s="307"/>
      <c r="F612" s="307"/>
      <c r="G612" s="307"/>
      <c r="H612" s="307"/>
      <c r="I612" s="307"/>
      <c r="J612" s="308"/>
      <c r="K612" s="309" t="s">
        <v>2680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2695</v>
      </c>
      <c r="D613" s="415"/>
      <c r="E613" s="416"/>
      <c r="F613" s="416" t="s">
        <v>2696</v>
      </c>
      <c r="G613" s="416"/>
      <c r="H613" s="416"/>
      <c r="I613" s="416"/>
      <c r="J613" s="417"/>
      <c r="K613" s="418" t="s">
        <v>2697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2698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2695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2699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2695</v>
      </c>
      <c r="D615" s="415"/>
      <c r="E615" s="416"/>
      <c r="F615" s="415" t="s">
        <v>2700</v>
      </c>
      <c r="G615" s="416"/>
      <c r="H615" s="416"/>
      <c r="I615" s="416"/>
      <c r="J615" s="417"/>
      <c r="K615" s="418" t="s">
        <v>2701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2695</v>
      </c>
      <c r="D616" s="415"/>
      <c r="E616" s="416"/>
      <c r="F616" s="415" t="s">
        <v>2679</v>
      </c>
      <c r="G616" s="416"/>
      <c r="H616" s="416"/>
      <c r="I616" s="416"/>
      <c r="J616" s="417"/>
      <c r="K616" s="418" t="s">
        <v>2702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2721</v>
      </c>
      <c r="D617" s="415" t="s">
        <v>2722</v>
      </c>
      <c r="E617" s="416"/>
      <c r="F617" s="416"/>
      <c r="G617" s="416"/>
      <c r="H617" s="416"/>
      <c r="I617" s="416"/>
      <c r="J617" s="417"/>
      <c r="K617" s="418" t="s">
        <v>2723</v>
      </c>
      <c r="L617" s="416"/>
      <c r="M617" s="416"/>
      <c r="N617" s="416"/>
      <c r="O617" s="416"/>
      <c r="P617" s="416"/>
      <c r="Q617" s="416"/>
      <c r="R617" s="419" t="s">
        <v>2724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2725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2720</v>
      </c>
    </row>
    <row r="618" spans="1:45">
      <c r="A618" s="321">
        <v>612</v>
      </c>
      <c r="B618" s="413" t="str">
        <f t="shared" si="31"/>
        <v>PMS有無フラグ</v>
      </c>
      <c r="C618" s="414" t="s">
        <v>2727</v>
      </c>
      <c r="D618" s="415" t="s">
        <v>2728</v>
      </c>
      <c r="E618" s="415" t="s">
        <v>2729</v>
      </c>
      <c r="F618" s="416"/>
      <c r="G618" s="416"/>
      <c r="H618" s="416"/>
      <c r="I618" s="416"/>
      <c r="J618" s="417"/>
      <c r="K618" s="418" t="s">
        <v>2730</v>
      </c>
      <c r="L618" s="416"/>
      <c r="M618" s="416"/>
      <c r="N618" s="416"/>
      <c r="O618" s="416"/>
      <c r="P618" s="416"/>
      <c r="Q618" s="416"/>
      <c r="R618" s="419" t="s">
        <v>2724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2731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2732</v>
      </c>
      <c r="D619" s="415" t="s">
        <v>2733</v>
      </c>
      <c r="E619" s="416"/>
      <c r="F619" s="416"/>
      <c r="G619" s="416"/>
      <c r="H619" s="416"/>
      <c r="I619" s="416"/>
      <c r="J619" s="417"/>
      <c r="K619" s="418" t="s">
        <v>2735</v>
      </c>
      <c r="L619" s="416"/>
      <c r="M619" s="416"/>
      <c r="N619" s="416"/>
      <c r="O619" s="416"/>
      <c r="P619" s="416"/>
      <c r="Q619" s="416"/>
      <c r="R619" s="419" t="s">
        <v>2734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2738</v>
      </c>
      <c r="D620" s="415"/>
      <c r="E620" s="415"/>
      <c r="F620" s="416" t="s">
        <v>2742</v>
      </c>
      <c r="G620" s="416"/>
      <c r="H620" s="416"/>
      <c r="I620" s="416"/>
      <c r="J620" s="417"/>
      <c r="K620" s="418" t="s">
        <v>2739</v>
      </c>
      <c r="L620" s="416"/>
      <c r="M620" s="416"/>
      <c r="N620" s="416"/>
      <c r="O620" s="416"/>
      <c r="P620" s="416"/>
      <c r="Q620" s="416"/>
      <c r="R620" s="419" t="s">
        <v>2740</v>
      </c>
      <c r="S620" s="420"/>
      <c r="T620" s="421"/>
      <c r="U620" s="422"/>
      <c r="V620" s="423" t="s">
        <v>2784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2738</v>
      </c>
      <c r="D621" s="415"/>
      <c r="E621" s="415"/>
      <c r="F621" s="416" t="s">
        <v>2737</v>
      </c>
      <c r="G621" s="416"/>
      <c r="H621" s="416"/>
      <c r="I621" s="416"/>
      <c r="J621" s="417"/>
      <c r="K621" s="418" t="s">
        <v>2741</v>
      </c>
      <c r="L621" s="416"/>
      <c r="M621" s="416"/>
      <c r="N621" s="416"/>
      <c r="O621" s="416"/>
      <c r="P621" s="416"/>
      <c r="Q621" s="416"/>
      <c r="R621" s="419" t="s">
        <v>2740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2743</v>
      </c>
      <c r="D622" s="416"/>
      <c r="E622" s="416"/>
      <c r="F622" s="416"/>
      <c r="G622" s="416"/>
      <c r="H622" s="416"/>
      <c r="I622" s="416"/>
      <c r="J622" s="417"/>
      <c r="K622" s="418" t="s">
        <v>2745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2744</v>
      </c>
      <c r="D623" s="416"/>
      <c r="E623" s="416"/>
      <c r="F623" s="416"/>
      <c r="G623" s="416"/>
      <c r="H623" s="416"/>
      <c r="I623" s="416"/>
      <c r="J623" s="417"/>
      <c r="K623" s="418" t="s">
        <v>2746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2807</v>
      </c>
      <c r="D624" s="416"/>
      <c r="E624" s="416"/>
      <c r="F624" s="416"/>
      <c r="G624" s="416"/>
      <c r="H624" s="416"/>
      <c r="I624" s="416"/>
      <c r="J624" s="417"/>
      <c r="K624" s="418" t="s">
        <v>2810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2808</v>
      </c>
      <c r="D625" s="416"/>
      <c r="E625" s="416"/>
      <c r="F625" s="416"/>
      <c r="G625" s="416"/>
      <c r="H625" s="416"/>
      <c r="I625" s="416"/>
      <c r="J625" s="417"/>
      <c r="K625" s="418" t="s">
        <v>2811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2809</v>
      </c>
      <c r="D626" s="416"/>
      <c r="E626" s="416"/>
      <c r="F626" s="416"/>
      <c r="G626" s="416"/>
      <c r="H626" s="416"/>
      <c r="I626" s="416"/>
      <c r="J626" s="417"/>
      <c r="K626" s="418" t="s">
        <v>2812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2806</v>
      </c>
      <c r="D627" s="415"/>
      <c r="E627" s="416"/>
      <c r="F627" s="416"/>
      <c r="G627" s="416"/>
      <c r="H627" s="416"/>
      <c r="I627" s="416"/>
      <c r="J627" s="417"/>
      <c r="K627" s="418" t="s">
        <v>2747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2751</v>
      </c>
      <c r="D628" s="415" t="s">
        <v>2752</v>
      </c>
      <c r="E628" s="416"/>
      <c r="F628" s="416"/>
      <c r="G628" s="416"/>
      <c r="H628" s="416"/>
      <c r="I628" s="416"/>
      <c r="J628" s="417"/>
      <c r="K628" s="418" t="s">
        <v>2964</v>
      </c>
      <c r="L628" s="416"/>
      <c r="M628" s="416"/>
      <c r="N628" s="416"/>
      <c r="O628" s="416"/>
      <c r="P628" s="416"/>
      <c r="Q628" s="416"/>
      <c r="R628" s="419" t="s">
        <v>2753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2762</v>
      </c>
      <c r="D629" s="415" t="s">
        <v>2763</v>
      </c>
      <c r="E629" s="416"/>
      <c r="F629" s="416"/>
      <c r="G629" s="416"/>
      <c r="H629" s="416"/>
      <c r="I629" s="416"/>
      <c r="J629" s="417"/>
      <c r="K629" s="418" t="s">
        <v>2766</v>
      </c>
      <c r="L629" s="416"/>
      <c r="M629" s="416"/>
      <c r="N629" s="416"/>
      <c r="O629" s="416"/>
      <c r="P629" s="416"/>
      <c r="Q629" s="416"/>
      <c r="R629" s="419" t="s">
        <v>2769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2762</v>
      </c>
      <c r="D630" s="415" t="s">
        <v>2764</v>
      </c>
      <c r="E630" s="416"/>
      <c r="F630" s="416"/>
      <c r="G630" s="416"/>
      <c r="H630" s="416"/>
      <c r="I630" s="416"/>
      <c r="J630" s="417"/>
      <c r="K630" s="418" t="s">
        <v>2767</v>
      </c>
      <c r="L630" s="416"/>
      <c r="M630" s="416"/>
      <c r="N630" s="416"/>
      <c r="O630" s="416"/>
      <c r="P630" s="416"/>
      <c r="Q630" s="416"/>
      <c r="R630" s="419" t="s">
        <v>2770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2762</v>
      </c>
      <c r="D631" s="415" t="s">
        <v>2765</v>
      </c>
      <c r="E631" s="416"/>
      <c r="F631" s="416"/>
      <c r="G631" s="416"/>
      <c r="H631" s="416"/>
      <c r="I631" s="416"/>
      <c r="J631" s="417"/>
      <c r="K631" s="418" t="s">
        <v>2768</v>
      </c>
      <c r="L631" s="416"/>
      <c r="M631" s="416"/>
      <c r="N631" s="416"/>
      <c r="O631" s="416"/>
      <c r="P631" s="416"/>
      <c r="Q631" s="416"/>
      <c r="R631" s="419" t="s">
        <v>2770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2774</v>
      </c>
      <c r="D632" s="415" t="s">
        <v>2775</v>
      </c>
      <c r="E632" s="415" t="s">
        <v>2792</v>
      </c>
      <c r="F632" s="416"/>
      <c r="G632" s="416"/>
      <c r="H632" s="416"/>
      <c r="I632" s="416"/>
      <c r="J632" s="417"/>
      <c r="K632" s="418" t="s">
        <v>2791</v>
      </c>
      <c r="L632" s="416"/>
      <c r="M632" s="416"/>
      <c r="N632" s="416"/>
      <c r="O632" s="416"/>
      <c r="P632" s="416"/>
      <c r="Q632" s="416"/>
      <c r="R632" s="419" t="s">
        <v>2753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2778</v>
      </c>
      <c r="D633" s="415" t="s">
        <v>2774</v>
      </c>
      <c r="E633" s="415" t="s">
        <v>2780</v>
      </c>
      <c r="F633" s="416" t="s">
        <v>2776</v>
      </c>
      <c r="G633" s="416" t="s">
        <v>2777</v>
      </c>
      <c r="H633" s="416"/>
      <c r="I633" s="416"/>
      <c r="J633" s="417"/>
      <c r="K633" s="418" t="s">
        <v>2781</v>
      </c>
      <c r="L633" s="416"/>
      <c r="M633" s="416"/>
      <c r="N633" s="416"/>
      <c r="O633" s="416"/>
      <c r="P633" s="416"/>
      <c r="Q633" s="416"/>
      <c r="R633" s="419" t="s">
        <v>2782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2774</v>
      </c>
      <c r="D634" s="415" t="s">
        <v>2779</v>
      </c>
      <c r="E634" s="415" t="s">
        <v>2789</v>
      </c>
      <c r="F634" s="416"/>
      <c r="G634" s="416"/>
      <c r="H634" s="416"/>
      <c r="I634" s="416"/>
      <c r="J634" s="417"/>
      <c r="K634" s="418" t="s">
        <v>2790</v>
      </c>
      <c r="L634" s="416"/>
      <c r="M634" s="416"/>
      <c r="N634" s="416"/>
      <c r="O634" s="416"/>
      <c r="P634" s="416"/>
      <c r="Q634" s="416"/>
      <c r="R634" s="419" t="s">
        <v>2794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2795</v>
      </c>
      <c r="D635" s="415" t="s">
        <v>2796</v>
      </c>
      <c r="E635" s="415"/>
      <c r="F635" s="416"/>
      <c r="G635" s="416"/>
      <c r="H635" s="416"/>
      <c r="I635" s="416"/>
      <c r="J635" s="417"/>
      <c r="K635" s="418" t="s">
        <v>2798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2819</v>
      </c>
      <c r="D636" s="415" t="s">
        <v>2818</v>
      </c>
      <c r="E636" s="415"/>
      <c r="F636" s="416"/>
      <c r="G636" s="416"/>
      <c r="H636" s="416"/>
      <c r="I636" s="416"/>
      <c r="J636" s="417"/>
      <c r="K636" s="418" t="s">
        <v>2820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2819</v>
      </c>
      <c r="D637" s="415" t="s">
        <v>2821</v>
      </c>
      <c r="E637" s="415"/>
      <c r="F637" s="416"/>
      <c r="G637" s="416"/>
      <c r="H637" s="416"/>
      <c r="I637" s="416"/>
      <c r="J637" s="417"/>
      <c r="K637" s="418" t="s">
        <v>2823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2825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2819</v>
      </c>
      <c r="D638" s="415" t="s">
        <v>2822</v>
      </c>
      <c r="E638" s="415"/>
      <c r="F638" s="416"/>
      <c r="G638" s="416"/>
      <c r="H638" s="416"/>
      <c r="I638" s="416"/>
      <c r="J638" s="417"/>
      <c r="K638" s="418" t="s">
        <v>2824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2825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2838</v>
      </c>
      <c r="D639" s="415" t="s">
        <v>2839</v>
      </c>
      <c r="E639" s="415"/>
      <c r="F639" s="416"/>
      <c r="G639" s="416"/>
      <c r="H639" s="416"/>
      <c r="I639" s="416"/>
      <c r="J639" s="417"/>
      <c r="K639" s="418" t="s">
        <v>2854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2845</v>
      </c>
      <c r="D640" s="415" t="s">
        <v>2840</v>
      </c>
      <c r="E640" s="415"/>
      <c r="F640" s="416"/>
      <c r="G640" s="416"/>
      <c r="H640" s="416"/>
      <c r="I640" s="416"/>
      <c r="J640" s="417"/>
      <c r="K640" s="418" t="s">
        <v>2855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2845</v>
      </c>
      <c r="D641" s="415" t="s">
        <v>2846</v>
      </c>
      <c r="E641" s="415"/>
      <c r="F641" s="416"/>
      <c r="G641" s="416"/>
      <c r="H641" s="416"/>
      <c r="I641" s="416"/>
      <c r="J641" s="417"/>
      <c r="K641" s="418" t="s">
        <v>2856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2845</v>
      </c>
      <c r="D642" s="415" t="s">
        <v>2841</v>
      </c>
      <c r="E642" s="415"/>
      <c r="F642" s="416"/>
      <c r="G642" s="416"/>
      <c r="H642" s="416"/>
      <c r="I642" s="416"/>
      <c r="J642" s="417"/>
      <c r="K642" s="418" t="s">
        <v>2857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2845</v>
      </c>
      <c r="D643" s="415" t="s">
        <v>2842</v>
      </c>
      <c r="E643" s="415"/>
      <c r="F643" s="416"/>
      <c r="G643" s="416"/>
      <c r="H643" s="416"/>
      <c r="I643" s="416"/>
      <c r="J643" s="417"/>
      <c r="K643" s="418" t="s">
        <v>2858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2844</v>
      </c>
      <c r="D644" s="415" t="s">
        <v>2843</v>
      </c>
      <c r="E644" s="415"/>
      <c r="F644" s="416"/>
      <c r="G644" s="416"/>
      <c r="H644" s="416"/>
      <c r="I644" s="416"/>
      <c r="J644" s="417"/>
      <c r="K644" s="418" t="s">
        <v>2859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2844</v>
      </c>
      <c r="D645" s="415" t="s">
        <v>2847</v>
      </c>
      <c r="E645" s="415"/>
      <c r="F645" s="416"/>
      <c r="G645" s="416"/>
      <c r="H645" s="416"/>
      <c r="I645" s="416"/>
      <c r="J645" s="417"/>
      <c r="K645" s="418" t="s">
        <v>2860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2848</v>
      </c>
      <c r="D646" s="415" t="s">
        <v>2849</v>
      </c>
      <c r="E646" s="415"/>
      <c r="F646" s="416"/>
      <c r="G646" s="416"/>
      <c r="H646" s="416"/>
      <c r="I646" s="416"/>
      <c r="J646" s="417"/>
      <c r="K646" s="418" t="s">
        <v>3020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2853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2848</v>
      </c>
      <c r="D647" s="415" t="s">
        <v>2850</v>
      </c>
      <c r="E647" s="415"/>
      <c r="F647" s="416"/>
      <c r="G647" s="416"/>
      <c r="H647" s="416"/>
      <c r="I647" s="416"/>
      <c r="J647" s="417"/>
      <c r="K647" s="418" t="s">
        <v>2861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2853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2848</v>
      </c>
      <c r="D648" s="415" t="s">
        <v>2851</v>
      </c>
      <c r="E648" s="415"/>
      <c r="F648" s="416"/>
      <c r="G648" s="416"/>
      <c r="H648" s="416"/>
      <c r="I648" s="416"/>
      <c r="J648" s="417"/>
      <c r="K648" s="418" t="s">
        <v>2862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2853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2848</v>
      </c>
      <c r="D649" s="415" t="s">
        <v>2852</v>
      </c>
      <c r="E649" s="415"/>
      <c r="F649" s="416"/>
      <c r="G649" s="416"/>
      <c r="H649" s="416"/>
      <c r="I649" s="416"/>
      <c r="J649" s="417"/>
      <c r="K649" s="418" t="s">
        <v>2863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2853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2878</v>
      </c>
      <c r="D650" s="415" t="s">
        <v>2879</v>
      </c>
      <c r="E650" s="415"/>
      <c r="F650" s="416"/>
      <c r="G650" s="416"/>
      <c r="H650" s="416"/>
      <c r="I650" s="416"/>
      <c r="J650" s="417"/>
      <c r="K650" s="418" t="s">
        <v>2880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2853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2884</v>
      </c>
      <c r="D651" s="415"/>
      <c r="E651" s="415"/>
      <c r="F651" s="416"/>
      <c r="G651" s="416"/>
      <c r="H651" s="416"/>
      <c r="I651" s="416"/>
      <c r="J651" s="417"/>
      <c r="K651" s="418" t="s">
        <v>2885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2893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2895</v>
      </c>
      <c r="D652" s="415" t="s">
        <v>2894</v>
      </c>
      <c r="E652" s="415"/>
      <c r="F652" s="416"/>
      <c r="G652" s="416"/>
      <c r="H652" s="416"/>
      <c r="I652" s="416"/>
      <c r="J652" s="417"/>
      <c r="K652" s="418" t="s">
        <v>2897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90" si="36">CONCATENATE(C653,D653,E653,F653,G653,H653,I653,J653)</f>
        <v>用紙依頼伝票no</v>
      </c>
      <c r="C653" s="415" t="s">
        <v>2895</v>
      </c>
      <c r="D653" s="415" t="s">
        <v>2896</v>
      </c>
      <c r="E653" s="415"/>
      <c r="F653" s="416"/>
      <c r="G653" s="416"/>
      <c r="H653" s="416"/>
      <c r="I653" s="416"/>
      <c r="J653" s="417"/>
      <c r="K653" s="418" t="s">
        <v>2905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2895</v>
      </c>
      <c r="D654" s="415" t="s">
        <v>2898</v>
      </c>
      <c r="E654" s="415"/>
      <c r="F654" s="416"/>
      <c r="G654" s="416"/>
      <c r="H654" s="416"/>
      <c r="I654" s="416"/>
      <c r="J654" s="417"/>
      <c r="K654" s="418" t="s">
        <v>2906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2895</v>
      </c>
      <c r="D655" s="415" t="s">
        <v>2899</v>
      </c>
      <c r="E655" s="415"/>
      <c r="F655" s="416"/>
      <c r="G655" s="416"/>
      <c r="H655" s="416"/>
      <c r="I655" s="416"/>
      <c r="J655" s="417"/>
      <c r="K655" s="418" t="s">
        <v>2907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2895</v>
      </c>
      <c r="D656" s="415" t="s">
        <v>2900</v>
      </c>
      <c r="E656" s="415"/>
      <c r="F656" s="416"/>
      <c r="G656" s="416"/>
      <c r="H656" s="416"/>
      <c r="I656" s="416"/>
      <c r="J656" s="417"/>
      <c r="K656" s="418" t="s">
        <v>2908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2895</v>
      </c>
      <c r="D657" s="415" t="s">
        <v>2901</v>
      </c>
      <c r="E657" s="415"/>
      <c r="F657" s="416"/>
      <c r="G657" s="416"/>
      <c r="H657" s="416"/>
      <c r="I657" s="416"/>
      <c r="J657" s="417"/>
      <c r="K657" s="418" t="s">
        <v>2909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2895</v>
      </c>
      <c r="D658" s="415" t="s">
        <v>2902</v>
      </c>
      <c r="E658" s="415"/>
      <c r="F658" s="416"/>
      <c r="G658" s="416"/>
      <c r="H658" s="416"/>
      <c r="I658" s="416"/>
      <c r="J658" s="417"/>
      <c r="K658" s="418" t="s">
        <v>2910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2895</v>
      </c>
      <c r="D659" s="415" t="s">
        <v>2903</v>
      </c>
      <c r="E659" s="415"/>
      <c r="F659" s="416"/>
      <c r="G659" s="416"/>
      <c r="H659" s="416"/>
      <c r="I659" s="416"/>
      <c r="J659" s="417"/>
      <c r="K659" s="418" t="s">
        <v>2911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2895</v>
      </c>
      <c r="D660" s="415" t="s">
        <v>2904</v>
      </c>
      <c r="E660" s="415"/>
      <c r="F660" s="416"/>
      <c r="G660" s="416"/>
      <c r="H660" s="416"/>
      <c r="I660" s="416"/>
      <c r="J660" s="417"/>
      <c r="K660" s="418" t="s">
        <v>2912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2929</v>
      </c>
      <c r="D661" s="415"/>
      <c r="E661" s="415"/>
      <c r="F661" s="416"/>
      <c r="G661" s="416"/>
      <c r="H661" s="416"/>
      <c r="I661" s="416"/>
      <c r="J661" s="417"/>
      <c r="K661" s="418" t="s">
        <v>2937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2930</v>
      </c>
      <c r="D662" s="415" t="s">
        <v>2931</v>
      </c>
      <c r="E662" s="415"/>
      <c r="F662" s="416"/>
      <c r="G662" s="416"/>
      <c r="H662" s="416"/>
      <c r="I662" s="416"/>
      <c r="J662" s="417"/>
      <c r="K662" s="418" t="s">
        <v>2935</v>
      </c>
      <c r="L662" s="416"/>
      <c r="M662" s="416"/>
      <c r="N662" s="416"/>
      <c r="O662" s="416"/>
      <c r="P662" s="416"/>
      <c r="Q662" s="416"/>
      <c r="R662" s="419" t="s">
        <v>2938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2930</v>
      </c>
      <c r="D663" s="415" t="s">
        <v>2932</v>
      </c>
      <c r="E663" s="415"/>
      <c r="F663" s="416"/>
      <c r="G663" s="416"/>
      <c r="H663" s="416"/>
      <c r="I663" s="416"/>
      <c r="J663" s="417"/>
      <c r="K663" s="418" t="s">
        <v>2936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2933</v>
      </c>
      <c r="D664" s="415"/>
      <c r="E664" s="415"/>
      <c r="F664" s="416"/>
      <c r="G664" s="416"/>
      <c r="H664" s="416"/>
      <c r="I664" s="416"/>
      <c r="J664" s="417"/>
      <c r="K664" s="418" t="s">
        <v>2934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2948</v>
      </c>
      <c r="D665" s="415"/>
      <c r="E665" s="415"/>
      <c r="F665" s="416"/>
      <c r="G665" s="416"/>
      <c r="H665" s="416"/>
      <c r="I665" s="416"/>
      <c r="J665" s="417"/>
      <c r="K665" s="418" t="s">
        <v>2949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2958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2950</v>
      </c>
      <c r="D666" s="415"/>
      <c r="E666" s="415"/>
      <c r="F666" s="416"/>
      <c r="G666" s="416"/>
      <c r="H666" s="416"/>
      <c r="I666" s="416"/>
      <c r="J666" s="417"/>
      <c r="K666" s="418" t="s">
        <v>2951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2955</v>
      </c>
      <c r="D667" s="415"/>
      <c r="E667" s="415"/>
      <c r="F667" s="416"/>
      <c r="G667" s="416"/>
      <c r="H667" s="416"/>
      <c r="I667" s="416"/>
      <c r="J667" s="417"/>
      <c r="K667" s="418" t="s">
        <v>2954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2959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2695</v>
      </c>
      <c r="D668" s="415" t="s">
        <v>2764</v>
      </c>
      <c r="E668" s="416">
        <v>1</v>
      </c>
      <c r="F668" s="415"/>
      <c r="G668" s="416"/>
      <c r="H668" s="416"/>
      <c r="I668" s="416"/>
      <c r="J668" s="417"/>
      <c r="K668" s="418" t="s">
        <v>2965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2695</v>
      </c>
      <c r="D669" s="415" t="s">
        <v>2764</v>
      </c>
      <c r="E669" s="416">
        <v>2</v>
      </c>
      <c r="F669" s="416"/>
      <c r="G669" s="416"/>
      <c r="H669" s="416"/>
      <c r="I669" s="416"/>
      <c r="J669" s="417"/>
      <c r="K669" s="418" t="s">
        <v>2966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2695</v>
      </c>
      <c r="D670" s="415" t="s">
        <v>2764</v>
      </c>
      <c r="E670" s="416">
        <v>3</v>
      </c>
      <c r="F670" s="416"/>
      <c r="G670" s="416"/>
      <c r="H670" s="416"/>
      <c r="I670" s="416"/>
      <c r="J670" s="417"/>
      <c r="K670" s="418" t="s">
        <v>2967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2695</v>
      </c>
      <c r="D671" s="415" t="s">
        <v>2764</v>
      </c>
      <c r="E671" s="416">
        <v>4</v>
      </c>
      <c r="F671" s="416"/>
      <c r="G671" s="416"/>
      <c r="H671" s="416"/>
      <c r="I671" s="416"/>
      <c r="J671" s="417"/>
      <c r="K671" s="418" t="s">
        <v>2968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2695</v>
      </c>
      <c r="D672" s="415" t="s">
        <v>2764</v>
      </c>
      <c r="E672" s="416">
        <v>5</v>
      </c>
      <c r="F672" s="416"/>
      <c r="G672" s="416"/>
      <c r="H672" s="416"/>
      <c r="I672" s="416"/>
      <c r="J672" s="417"/>
      <c r="K672" s="418" t="s">
        <v>2969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2695</v>
      </c>
      <c r="D673" s="415" t="s">
        <v>2764</v>
      </c>
      <c r="E673" s="416">
        <v>6</v>
      </c>
      <c r="F673" s="416"/>
      <c r="G673" s="416"/>
      <c r="H673" s="416"/>
      <c r="I673" s="416"/>
      <c r="J673" s="417"/>
      <c r="K673" s="418" t="s">
        <v>2970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2972</v>
      </c>
      <c r="D674" s="415" t="s">
        <v>2973</v>
      </c>
      <c r="E674" s="415"/>
      <c r="F674" s="416"/>
      <c r="G674" s="416"/>
      <c r="H674" s="416"/>
      <c r="I674" s="416"/>
      <c r="J674" s="417"/>
      <c r="K674" s="418" t="s">
        <v>2974</v>
      </c>
      <c r="L674" s="416"/>
      <c r="M674" s="416"/>
      <c r="N674" s="416"/>
      <c r="O674" s="416"/>
      <c r="P674" s="416"/>
      <c r="Q674" s="416"/>
      <c r="R674" s="419" t="s">
        <v>3011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2981</v>
      </c>
      <c r="D675" s="415" t="s">
        <v>2982</v>
      </c>
      <c r="E675" s="415"/>
      <c r="F675" s="416"/>
      <c r="G675" s="416"/>
      <c r="H675" s="416"/>
      <c r="I675" s="416"/>
      <c r="J675" s="417"/>
      <c r="K675" s="418" t="s">
        <v>2984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3001</v>
      </c>
      <c r="D676" s="415" t="s">
        <v>2983</v>
      </c>
      <c r="E676" s="415"/>
      <c r="F676" s="416"/>
      <c r="G676" s="416"/>
      <c r="H676" s="416"/>
      <c r="I676" s="416"/>
      <c r="J676" s="417"/>
      <c r="K676" s="418" t="s">
        <v>2985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671</v>
      </c>
      <c r="B677" s="475" t="str">
        <f t="shared" ref="B677" si="37">CONCATENATE(C677,D677,E677,F677,G677,H677,I677,J677)</f>
        <v>用紙依頼発送時間</v>
      </c>
      <c r="C677" s="415" t="s">
        <v>3001</v>
      </c>
      <c r="D677" s="415" t="s">
        <v>3004</v>
      </c>
      <c r="E677" s="415" t="s">
        <v>3003</v>
      </c>
      <c r="F677" s="416"/>
      <c r="G677" s="416"/>
      <c r="H677" s="416"/>
      <c r="I677" s="416"/>
      <c r="J677" s="417"/>
      <c r="K677" s="418" t="s">
        <v>3010</v>
      </c>
      <c r="L677" s="416"/>
      <c r="M677" s="416"/>
      <c r="N677" s="416"/>
      <c r="O677" s="416"/>
      <c r="P677" s="416"/>
      <c r="Q677" s="416"/>
      <c r="R677" s="419" t="s">
        <v>3005</v>
      </c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671</v>
      </c>
      <c r="B678" s="475" t="str">
        <f>CONCATENATE(C678,D678,E678,F678,G678,H678,I678,J678)</f>
        <v>用紙依頼納入時間</v>
      </c>
      <c r="C678" s="415" t="s">
        <v>3012</v>
      </c>
      <c r="D678" s="415" t="s">
        <v>3025</v>
      </c>
      <c r="E678" s="415" t="s">
        <v>3003</v>
      </c>
      <c r="F678" s="416"/>
      <c r="G678" s="416"/>
      <c r="H678" s="416"/>
      <c r="I678" s="416"/>
      <c r="J678" s="417"/>
      <c r="K678" s="418" t="s">
        <v>3006</v>
      </c>
      <c r="L678" s="416"/>
      <c r="M678" s="416"/>
      <c r="N678" s="416"/>
      <c r="O678" s="416"/>
      <c r="P678" s="416"/>
      <c r="Q678" s="416"/>
      <c r="R678" s="419" t="s">
        <v>3005</v>
      </c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672</v>
      </c>
      <c r="B679" s="475" t="str">
        <f t="shared" si="36"/>
        <v>用紙依頼SEQ</v>
      </c>
      <c r="C679" s="415" t="s">
        <v>3022</v>
      </c>
      <c r="D679" s="415" t="s">
        <v>3014</v>
      </c>
      <c r="E679" s="415"/>
      <c r="F679" s="416"/>
      <c r="G679" s="416"/>
      <c r="H679" s="416"/>
      <c r="I679" s="416"/>
      <c r="J679" s="417"/>
      <c r="K679" s="418" t="s">
        <v>3015</v>
      </c>
      <c r="L679" s="416"/>
      <c r="M679" s="416"/>
      <c r="N679" s="416"/>
      <c r="O679" s="416"/>
      <c r="P679" s="416"/>
      <c r="Q679" s="416"/>
      <c r="R679" s="419" t="s">
        <v>1026</v>
      </c>
      <c r="S679" s="420"/>
      <c r="T679" s="421"/>
      <c r="U679" s="422"/>
      <c r="V679" s="423">
        <v>4</v>
      </c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673</v>
      </c>
      <c r="B680" s="475" t="str">
        <f t="shared" si="36"/>
        <v>依頼SEQ</v>
      </c>
      <c r="C680" s="415" t="s">
        <v>3017</v>
      </c>
      <c r="D680" s="415" t="s">
        <v>3013</v>
      </c>
      <c r="E680" s="415"/>
      <c r="F680" s="416"/>
      <c r="G680" s="416"/>
      <c r="H680" s="416"/>
      <c r="I680" s="416"/>
      <c r="J680" s="417"/>
      <c r="K680" s="418" t="s">
        <v>3016</v>
      </c>
      <c r="L680" s="416"/>
      <c r="M680" s="416"/>
      <c r="N680" s="416"/>
      <c r="O680" s="416"/>
      <c r="P680" s="416"/>
      <c r="Q680" s="416"/>
      <c r="R680" s="419" t="s">
        <v>1026</v>
      </c>
      <c r="S680" s="420"/>
      <c r="T680" s="421"/>
      <c r="U680" s="422"/>
      <c r="V680" s="423">
        <v>4</v>
      </c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674</v>
      </c>
      <c r="B681" s="475" t="str">
        <f>CONCATENATE(C681,D681,E681,F681,G681,H681,I681,J681)</f>
        <v>納入区分</v>
      </c>
      <c r="C681" s="415" t="s">
        <v>3026</v>
      </c>
      <c r="D681" s="415"/>
      <c r="E681" s="415"/>
      <c r="F681" s="416"/>
      <c r="G681" s="416"/>
      <c r="H681" s="416"/>
      <c r="I681" s="416"/>
      <c r="J681" s="417"/>
      <c r="K681" s="418" t="s">
        <v>3021</v>
      </c>
      <c r="L681" s="416"/>
      <c r="M681" s="416"/>
      <c r="N681" s="416"/>
      <c r="O681" s="416"/>
      <c r="P681" s="416"/>
      <c r="Q681" s="416"/>
      <c r="R681" s="419" t="s">
        <v>2</v>
      </c>
      <c r="S681" s="420"/>
      <c r="T681" s="421"/>
      <c r="U681" s="422"/>
      <c r="V681" s="423">
        <v>1</v>
      </c>
      <c r="W681" s="314"/>
      <c r="X681" s="314"/>
      <c r="Y681" s="309"/>
      <c r="Z681" s="315"/>
      <c r="AA681" s="316"/>
      <c r="AB681" s="427" t="s">
        <v>3024</v>
      </c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675</v>
      </c>
      <c r="B682" s="475" t="str">
        <f t="shared" si="36"/>
        <v>部数決定フラグ</v>
      </c>
      <c r="C682" s="415" t="s">
        <v>3035</v>
      </c>
      <c r="D682" s="415" t="s">
        <v>3036</v>
      </c>
      <c r="E682" s="415" t="s">
        <v>3037</v>
      </c>
      <c r="F682" s="416"/>
      <c r="G682" s="416"/>
      <c r="H682" s="416"/>
      <c r="I682" s="416"/>
      <c r="J682" s="417"/>
      <c r="K682" s="418" t="s">
        <v>3038</v>
      </c>
      <c r="L682" s="416"/>
      <c r="M682" s="416"/>
      <c r="N682" s="416"/>
      <c r="O682" s="416"/>
      <c r="P682" s="416"/>
      <c r="Q682" s="416"/>
      <c r="R682" s="419" t="s">
        <v>2</v>
      </c>
      <c r="S682" s="420"/>
      <c r="T682" s="421"/>
      <c r="U682" s="422"/>
      <c r="V682" s="423">
        <v>1</v>
      </c>
      <c r="W682" s="314"/>
      <c r="X682" s="314"/>
      <c r="Y682" s="309"/>
      <c r="Z682" s="315"/>
      <c r="AA682" s="316"/>
      <c r="AB682" s="415" t="s">
        <v>3039</v>
      </c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676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677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678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679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680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681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  <row r="689" spans="1:41">
      <c r="A689" s="321">
        <v>682</v>
      </c>
      <c r="B689" s="475" t="str">
        <f t="shared" si="36"/>
        <v/>
      </c>
      <c r="C689" s="415"/>
      <c r="D689" s="415"/>
      <c r="E689" s="415"/>
      <c r="F689" s="416"/>
      <c r="G689" s="416"/>
      <c r="H689" s="416"/>
      <c r="I689" s="416"/>
      <c r="J689" s="417"/>
      <c r="K689" s="418"/>
      <c r="L689" s="416"/>
      <c r="M689" s="416"/>
      <c r="N689" s="416"/>
      <c r="O689" s="416"/>
      <c r="P689" s="416"/>
      <c r="Q689" s="416"/>
      <c r="R689" s="419"/>
      <c r="S689" s="420"/>
      <c r="T689" s="421"/>
      <c r="U689" s="422"/>
      <c r="V689" s="423"/>
      <c r="W689" s="314"/>
      <c r="X689" s="314"/>
      <c r="Y689" s="309"/>
      <c r="Z689" s="315"/>
      <c r="AA689" s="316"/>
      <c r="AB689" s="415"/>
      <c r="AC689" s="307"/>
      <c r="AD689" s="307"/>
      <c r="AE689" s="307"/>
      <c r="AF689" s="307"/>
      <c r="AG689" s="307"/>
      <c r="AH689" s="307"/>
      <c r="AI689" s="405"/>
      <c r="AJ689" s="317"/>
      <c r="AK689" s="307"/>
      <c r="AL689" s="307"/>
      <c r="AM689" s="307"/>
      <c r="AN689" s="307"/>
      <c r="AO689" s="308"/>
    </row>
    <row r="690" spans="1:41">
      <c r="A690" s="321">
        <v>683</v>
      </c>
      <c r="B690" s="475" t="str">
        <f t="shared" si="36"/>
        <v/>
      </c>
      <c r="C690" s="415"/>
      <c r="D690" s="415"/>
      <c r="E690" s="415"/>
      <c r="F690" s="416"/>
      <c r="G690" s="416"/>
      <c r="H690" s="416"/>
      <c r="I690" s="416"/>
      <c r="J690" s="417"/>
      <c r="K690" s="418"/>
      <c r="L690" s="416"/>
      <c r="M690" s="416"/>
      <c r="N690" s="416"/>
      <c r="O690" s="416"/>
      <c r="P690" s="416"/>
      <c r="Q690" s="416"/>
      <c r="R690" s="419"/>
      <c r="S690" s="420"/>
      <c r="T690" s="421"/>
      <c r="U690" s="422"/>
      <c r="V690" s="423"/>
      <c r="W690" s="314"/>
      <c r="X690" s="314"/>
      <c r="Y690" s="309"/>
      <c r="Z690" s="315"/>
      <c r="AA690" s="316"/>
      <c r="AB690" s="415"/>
      <c r="AC690" s="307"/>
      <c r="AD690" s="307"/>
      <c r="AE690" s="307"/>
      <c r="AF690" s="307"/>
      <c r="AG690" s="307"/>
      <c r="AH690" s="307"/>
      <c r="AI690" s="405"/>
      <c r="AJ690" s="317"/>
      <c r="AK690" s="307"/>
      <c r="AL690" s="307"/>
      <c r="AM690" s="307"/>
      <c r="AN690" s="307"/>
      <c r="AO690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264.99999999999994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2000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517.57812499999989</v>
      </c>
      <c r="J10" s="641"/>
      <c r="K10" s="641"/>
      <c r="L10" s="84" t="s">
        <v>45</v>
      </c>
      <c r="M10" s="86" t="s">
        <v>46</v>
      </c>
      <c r="N10" s="642">
        <f>M8*M9/1024/1024</f>
        <v>0.50544738769531239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7">
        <v>64</v>
      </c>
      <c r="X11" s="638"/>
      <c r="Y11" s="85" t="s">
        <v>45</v>
      </c>
      <c r="Z11" s="8" t="s">
        <v>50</v>
      </c>
      <c r="AA11" s="8"/>
      <c r="AB11" s="12"/>
      <c r="AC11" s="637"/>
      <c r="AD11" s="63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162.60000000000002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700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111.15234375000001</v>
      </c>
      <c r="J10" s="641"/>
      <c r="K10" s="641"/>
      <c r="L10" s="84" t="s">
        <v>45</v>
      </c>
      <c r="M10" s="86" t="s">
        <v>46</v>
      </c>
      <c r="N10" s="642">
        <f>M8*M9/1024/1024</f>
        <v>0.10854721069335939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7">
        <v>64</v>
      </c>
      <c r="X11" s="638"/>
      <c r="Y11" s="85" t="s">
        <v>45</v>
      </c>
      <c r="Z11" s="8" t="s">
        <v>50</v>
      </c>
      <c r="AA11" s="8"/>
      <c r="AB11" s="12"/>
      <c r="AC11" s="637"/>
      <c r="AD11" s="63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782.4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76.40625</v>
      </c>
      <c r="J10" s="641"/>
      <c r="K10" s="641"/>
      <c r="L10" s="84" t="s">
        <v>45</v>
      </c>
      <c r="M10" s="86" t="s">
        <v>46</v>
      </c>
      <c r="N10" s="642">
        <f>M8*M9/1024/1024</f>
        <v>7.4615478515625E-2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7">
        <v>64</v>
      </c>
      <c r="X11" s="638"/>
      <c r="Y11" s="85" t="s">
        <v>45</v>
      </c>
      <c r="Z11" s="8" t="s">
        <v>50</v>
      </c>
      <c r="AA11" s="8"/>
      <c r="AB11" s="12"/>
      <c r="AC11" s="637"/>
      <c r="AD11" s="63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2635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2623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75.800000000000011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7.4023437500000009</v>
      </c>
      <c r="J10" s="641"/>
      <c r="K10" s="641"/>
      <c r="L10" s="84" t="s">
        <v>45</v>
      </c>
      <c r="M10" s="86" t="s">
        <v>46</v>
      </c>
      <c r="N10" s="642">
        <f>M8*M9/1024/1024</f>
        <v>7.2288513183593759E-3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7">
        <v>64</v>
      </c>
      <c r="X11" s="638"/>
      <c r="Y11" s="85" t="s">
        <v>45</v>
      </c>
      <c r="Z11" s="8" t="s">
        <v>50</v>
      </c>
      <c r="AA11" s="8"/>
      <c r="AB11" s="12"/>
      <c r="AC11" s="637"/>
      <c r="AD11" s="63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131.4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12.83203125</v>
      </c>
      <c r="J10" s="641"/>
      <c r="K10" s="641"/>
      <c r="L10" s="84" t="s">
        <v>45</v>
      </c>
      <c r="M10" s="86" t="s">
        <v>46</v>
      </c>
      <c r="N10" s="642">
        <f>M8*M9/1024/1024</f>
        <v>1.2531280517578125E-2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7">
        <v>64</v>
      </c>
      <c r="X11" s="638"/>
      <c r="Y11" s="85" t="s">
        <v>45</v>
      </c>
      <c r="Z11" s="8" t="s">
        <v>50</v>
      </c>
      <c r="AA11" s="8"/>
      <c r="AB11" s="12"/>
      <c r="AC11" s="637"/>
      <c r="AD11" s="63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79.2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7.734375</v>
      </c>
      <c r="J10" s="641"/>
      <c r="K10" s="641"/>
      <c r="L10" s="84" t="s">
        <v>228</v>
      </c>
      <c r="M10" s="86" t="s">
        <v>229</v>
      </c>
      <c r="N10" s="642">
        <f>M8*M9/1024/1024</f>
        <v>7.5531005859375E-3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406.4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39.6875</v>
      </c>
      <c r="J10" s="641"/>
      <c r="K10" s="641"/>
      <c r="L10" s="84" t="s">
        <v>228</v>
      </c>
      <c r="M10" s="86" t="s">
        <v>229</v>
      </c>
      <c r="N10" s="642">
        <f>M8*M9/1024/1024</f>
        <v>3.875732421875E-2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129.19999999999999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12.617187499999998</v>
      </c>
      <c r="J10" s="641"/>
      <c r="K10" s="641"/>
      <c r="L10" s="84" t="s">
        <v>228</v>
      </c>
      <c r="M10" s="86" t="s">
        <v>229</v>
      </c>
      <c r="N10" s="642">
        <f>M8*M9/1024/1024</f>
        <v>1.2321472167968748E-2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2359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2703</v>
      </c>
      <c r="X4" s="120"/>
      <c r="Y4" s="122" t="s">
        <v>704</v>
      </c>
      <c r="Z4" s="123"/>
      <c r="AA4" s="124"/>
      <c r="AB4" s="512" t="s">
        <v>2670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2787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2340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2340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2341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2341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2341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2341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2691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2692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2693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2756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2759</v>
      </c>
      <c r="N71" s="515"/>
      <c r="O71" s="515"/>
      <c r="P71" s="515"/>
      <c r="Q71" s="515"/>
      <c r="R71" s="515"/>
      <c r="S71" s="516"/>
      <c r="T71" s="518" t="s">
        <v>2760</v>
      </c>
      <c r="U71" s="515"/>
      <c r="V71" s="519" t="s">
        <v>2761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2832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2836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2786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2833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2835</v>
      </c>
      <c r="N73" s="515"/>
      <c r="O73" s="515"/>
      <c r="P73" s="515"/>
      <c r="Q73" s="515"/>
      <c r="R73" s="515"/>
      <c r="S73" s="516"/>
      <c r="T73" s="518" t="s">
        <v>2785</v>
      </c>
      <c r="U73" s="515"/>
      <c r="V73" s="519" t="s">
        <v>2837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2439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2374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2359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2359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2359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2391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65" t="s">
        <v>690</v>
      </c>
      <c r="AB15" s="666"/>
      <c r="AC15" s="666"/>
      <c r="AD15" s="666"/>
      <c r="AE15" s="666"/>
      <c r="AF15" s="666"/>
      <c r="AG15" s="667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2524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2441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2524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2636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65" t="s">
        <v>690</v>
      </c>
      <c r="AB15" s="666"/>
      <c r="AC15" s="666"/>
      <c r="AD15" s="666"/>
      <c r="AE15" s="666"/>
      <c r="AF15" s="666"/>
      <c r="AG15" s="667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68" t="s">
        <v>1760</v>
      </c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70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68" t="s">
        <v>1761</v>
      </c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7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68" t="s">
        <v>1839</v>
      </c>
      <c r="AB20" s="669"/>
      <c r="AC20" s="669"/>
      <c r="AD20" s="669"/>
      <c r="AE20" s="669"/>
      <c r="AF20" s="669"/>
      <c r="AG20" s="669"/>
      <c r="AH20" s="669"/>
      <c r="AI20" s="669"/>
      <c r="AJ20" s="669"/>
      <c r="AK20" s="669"/>
      <c r="AL20" s="669"/>
      <c r="AM20" s="669"/>
      <c r="AN20" s="669"/>
      <c r="AO20" s="670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2209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2210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2216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2221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2220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2221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2227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2229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2231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2391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2394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2393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2359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59.600000000000009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5.8203125000000009</v>
      </c>
      <c r="J10" s="641"/>
      <c r="K10" s="641"/>
      <c r="L10" s="84" t="s">
        <v>228</v>
      </c>
      <c r="M10" s="86" t="s">
        <v>229</v>
      </c>
      <c r="N10" s="642">
        <f>M8*M9/1024/1024</f>
        <v>5.6838989257812509E-3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288.39999999999998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28.164062499999996</v>
      </c>
      <c r="J10" s="641"/>
      <c r="K10" s="641"/>
      <c r="L10" s="84" t="s">
        <v>228</v>
      </c>
      <c r="M10" s="86" t="s">
        <v>229</v>
      </c>
      <c r="N10" s="642">
        <f>M8*M9/1024/1024</f>
        <v>2.7503967285156247E-2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2297</v>
      </c>
      <c r="C20" s="49"/>
      <c r="D20" s="49"/>
      <c r="E20" s="49"/>
      <c r="F20" s="49" t="s">
        <v>2298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2297</v>
      </c>
      <c r="C21" s="49"/>
      <c r="D21" s="49"/>
      <c r="E21" s="49"/>
      <c r="F21" s="49" t="s">
        <v>2299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2297</v>
      </c>
      <c r="C22" s="49"/>
      <c r="D22" s="49"/>
      <c r="E22" s="49"/>
      <c r="F22" s="49" t="s">
        <v>2300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2297</v>
      </c>
      <c r="C23" s="49"/>
      <c r="D23" s="49"/>
      <c r="E23" s="49"/>
      <c r="F23" s="49" t="s">
        <v>2301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2297</v>
      </c>
      <c r="C24" s="49"/>
      <c r="D24" s="49"/>
      <c r="E24" s="49"/>
      <c r="F24" s="49" t="s">
        <v>2302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2297</v>
      </c>
      <c r="C25" s="49"/>
      <c r="D25" s="49"/>
      <c r="E25" s="49"/>
      <c r="F25" s="49" t="s">
        <v>2303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2297</v>
      </c>
      <c r="C26" s="49"/>
      <c r="D26" s="49"/>
      <c r="E26" s="49"/>
      <c r="F26" s="49" t="s">
        <v>2304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2297</v>
      </c>
      <c r="C27" s="49"/>
      <c r="D27" s="49"/>
      <c r="E27" s="49"/>
      <c r="F27" s="49" t="s">
        <v>2305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2297</v>
      </c>
      <c r="C28" s="49"/>
      <c r="D28" s="49"/>
      <c r="E28" s="49"/>
      <c r="F28" s="49" t="s">
        <v>2306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2297</v>
      </c>
      <c r="C29" s="49"/>
      <c r="D29" s="49"/>
      <c r="E29" s="49"/>
      <c r="F29" s="49" t="s">
        <v>2307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 t="e">
        <f>SUM(AQ:AQ)</f>
        <v>#VALUE!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 t="e">
        <f>M8*M9/1024</f>
        <v>#VALUE!</v>
      </c>
      <c r="J10" s="641"/>
      <c r="K10" s="641"/>
      <c r="L10" s="84" t="s">
        <v>228</v>
      </c>
      <c r="M10" s="86" t="s">
        <v>229</v>
      </c>
      <c r="N10" s="642" t="e">
        <f>M8*M9/1024/1024</f>
        <v>#VALUE!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2391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2830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2829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1045.5999999999999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1.0210937499999999</v>
      </c>
      <c r="J10" s="641"/>
      <c r="K10" s="641"/>
      <c r="L10" s="84" t="s">
        <v>2429</v>
      </c>
      <c r="M10" s="86" t="s">
        <v>2430</v>
      </c>
      <c r="N10" s="642">
        <f>M8*M9/1024/1024</f>
        <v>9.9716186523437491E-4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2431</v>
      </c>
      <c r="B11" s="8"/>
      <c r="C11" s="8"/>
      <c r="D11" s="8"/>
      <c r="E11" s="8"/>
      <c r="F11" s="8"/>
      <c r="G11" s="8"/>
      <c r="H11" s="8"/>
      <c r="I11" s="88" t="s">
        <v>2432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2433</v>
      </c>
      <c r="U11" s="8"/>
      <c r="V11" s="8"/>
      <c r="W11" s="637">
        <v>64</v>
      </c>
      <c r="X11" s="638"/>
      <c r="Y11" s="85" t="s">
        <v>2429</v>
      </c>
      <c r="Z11" s="8" t="s">
        <v>2434</v>
      </c>
      <c r="AA11" s="8"/>
      <c r="AB11" s="12"/>
      <c r="AC11" s="637"/>
      <c r="AD11" s="638"/>
      <c r="AE11" s="85" t="s">
        <v>2429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2658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2658</v>
      </c>
      <c r="C28" s="49"/>
      <c r="D28" s="49"/>
      <c r="E28" s="49" t="s">
        <v>2657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2453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2453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2392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2783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2826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2827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2828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9">
        <f>SUM(AQ:AQ)</f>
        <v>63.2</v>
      </c>
      <c r="N8" s="639"/>
      <c r="O8" s="63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9">
        <v>10</v>
      </c>
      <c r="N9" s="639"/>
      <c r="O9" s="63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40">
        <f>M8*M9/1024</f>
        <v>0.6171875</v>
      </c>
      <c r="J10" s="641"/>
      <c r="K10" s="641"/>
      <c r="L10" s="84" t="s">
        <v>228</v>
      </c>
      <c r="M10" s="86" t="s">
        <v>229</v>
      </c>
      <c r="N10" s="642">
        <f>M8*M9/1024/1024</f>
        <v>6.0272216796875E-4</v>
      </c>
      <c r="O10" s="642"/>
      <c r="P10" s="64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7">
        <v>64</v>
      </c>
      <c r="X11" s="638"/>
      <c r="Y11" s="85" t="s">
        <v>228</v>
      </c>
      <c r="Z11" s="8" t="s">
        <v>233</v>
      </c>
      <c r="AA11" s="8"/>
      <c r="AB11" s="12"/>
      <c r="AC11" s="637"/>
      <c r="AD11" s="63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2682</v>
      </c>
      <c r="C1" s="396"/>
      <c r="D1" s="400"/>
      <c r="E1" s="400"/>
      <c r="F1" s="400"/>
    </row>
    <row r="2" spans="2:6">
      <c r="B2" s="396" t="s">
        <v>2683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2684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2685</v>
      </c>
      <c r="C6" s="396"/>
      <c r="D6" s="400"/>
      <c r="E6" s="400" t="s">
        <v>2686</v>
      </c>
      <c r="F6" s="400" t="s">
        <v>2687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2688</v>
      </c>
      <c r="C8" s="399"/>
      <c r="D8" s="402"/>
      <c r="E8" s="402" t="s">
        <v>2690</v>
      </c>
      <c r="F8" s="403" t="s">
        <v>2689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R23" sqref="AR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2994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2993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79.600000000000009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15.546875000000002</v>
      </c>
      <c r="J10" s="647"/>
      <c r="K10" s="647"/>
      <c r="L10" s="375" t="s">
        <v>2704</v>
      </c>
      <c r="M10" s="383" t="s">
        <v>2705</v>
      </c>
      <c r="N10" s="648">
        <f>M8*M9/1024/1024</f>
        <v>1.5182495117187502E-2</v>
      </c>
      <c r="O10" s="648"/>
      <c r="P10" s="648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2706</v>
      </c>
      <c r="B11" s="372"/>
      <c r="C11" s="372"/>
      <c r="D11" s="372"/>
      <c r="E11" s="372"/>
      <c r="F11" s="372"/>
      <c r="G11" s="372"/>
      <c r="H11" s="372"/>
      <c r="I11" s="380" t="s">
        <v>2707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2708</v>
      </c>
      <c r="U11" s="372"/>
      <c r="V11" s="372"/>
      <c r="W11" s="649">
        <v>64</v>
      </c>
      <c r="X11" s="650"/>
      <c r="Y11" s="406" t="s">
        <v>2704</v>
      </c>
      <c r="Z11" s="372" t="s">
        <v>2709</v>
      </c>
      <c r="AA11" s="372"/>
      <c r="AB11" s="387"/>
      <c r="AC11" s="643"/>
      <c r="AD11" s="644"/>
      <c r="AE11" s="376" t="s">
        <v>2704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2711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2713</v>
      </c>
      <c r="Y16" s="46"/>
      <c r="Z16" s="57"/>
      <c r="AA16" s="58" t="s">
        <v>2995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2714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2997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2716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2717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2718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J22" sqref="J2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2992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2993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2980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2977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5">
        <f>SUM(AQ:AQ)</f>
        <v>126.8</v>
      </c>
      <c r="N8" s="645"/>
      <c r="O8" s="64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5">
        <v>200</v>
      </c>
      <c r="N9" s="645"/>
      <c r="O9" s="64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6">
        <f>M8*M9/1024</f>
        <v>24.765625</v>
      </c>
      <c r="J10" s="647"/>
      <c r="K10" s="647"/>
      <c r="L10" s="375" t="s">
        <v>45</v>
      </c>
      <c r="M10" s="383" t="s">
        <v>46</v>
      </c>
      <c r="N10" s="648">
        <f>M8*M9/1024/1024</f>
        <v>2.41851806640625E-2</v>
      </c>
      <c r="O10" s="648"/>
      <c r="P10" s="648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49">
        <v>64</v>
      </c>
      <c r="X11" s="650"/>
      <c r="Y11" s="406" t="s">
        <v>45</v>
      </c>
      <c r="Z11" s="372" t="s">
        <v>50</v>
      </c>
      <c r="AA11" s="372"/>
      <c r="AB11" s="387"/>
      <c r="AC11" s="643"/>
      <c r="AD11" s="64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5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59" t="s">
        <v>2990</v>
      </c>
      <c r="C15" s="460"/>
      <c r="D15" s="460"/>
      <c r="E15" s="460"/>
      <c r="F15" s="460"/>
      <c r="G15" s="460"/>
      <c r="H15" s="460"/>
      <c r="I15" s="595"/>
      <c r="J15" s="459" t="str">
        <f>VLOOKUP(CONCATENATE(B15,C15,D15,E15,F15,G15,H15,I15),項目一覧!B:AN,10,FALSE)</f>
        <v>SCHEDULE_KBN</v>
      </c>
      <c r="K15" s="460"/>
      <c r="L15" s="460"/>
      <c r="M15" s="460"/>
      <c r="N15" s="460"/>
      <c r="O15" s="460"/>
      <c r="P15" s="460"/>
      <c r="Q15" s="461" t="str">
        <f>VLOOKUP(CONCATENATE(B15,C15,D15,E15,F15,G15,H15,I15),項目一覧!B:AN,17,FALSE)</f>
        <v>VARCHAR2</v>
      </c>
      <c r="R15" s="462"/>
      <c r="S15" s="463"/>
      <c r="T15" s="464"/>
      <c r="U15" s="465">
        <f>VLOOKUP(CONCATENATE(B15,C15,D15,E15,F15,G15,H15,I15),項目一覧!B:AN,21,FALSE)</f>
        <v>1</v>
      </c>
      <c r="V15" s="594">
        <v>2</v>
      </c>
      <c r="W15" s="394"/>
      <c r="X15" s="391" t="s">
        <v>726</v>
      </c>
      <c r="Y15" s="378"/>
      <c r="Z15" s="379"/>
      <c r="AA15" s="596" t="s">
        <v>2996</v>
      </c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2714</v>
      </c>
      <c r="C16" s="460"/>
      <c r="D16" s="460"/>
      <c r="E16" s="460"/>
      <c r="F16" s="460"/>
      <c r="G16" s="460"/>
      <c r="H16" s="460"/>
      <c r="I16" s="595"/>
      <c r="J16" s="459" t="str">
        <f>VLOOKUP(CONCATENATE(B16,C16,D16,E16,F16,G16,H16,I16),項目一覧!B:AN,10,FALSE)</f>
        <v>FOLD_NO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551">
        <f>VLOOKUP(CONCATENATE(B16,C16,D16,E16,F16,G16,H16,I16),項目一覧!B:AN,21,FALSE)</f>
        <v>2</v>
      </c>
      <c r="V16" s="5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3</v>
      </c>
    </row>
    <row r="17" spans="1:43">
      <c r="A17" s="390">
        <f t="shared" si="0"/>
        <v>4</v>
      </c>
      <c r="B17" s="456" t="s">
        <v>2960</v>
      </c>
      <c r="C17" s="457"/>
      <c r="D17" s="457"/>
      <c r="E17" s="457"/>
      <c r="F17" s="457"/>
      <c r="G17" s="457"/>
      <c r="H17" s="457"/>
      <c r="I17" s="458"/>
      <c r="J17" s="459" t="str">
        <f>VLOOKUP(CONCATENATE(B17,C17,D17,E17,F17,G17,H17,I17),項目一覧!B:AN,10,FALSE)</f>
        <v>SCHEDULE_REMARKS</v>
      </c>
      <c r="K17" s="460"/>
      <c r="L17" s="460"/>
      <c r="M17" s="460"/>
      <c r="N17" s="460"/>
      <c r="O17" s="460"/>
      <c r="P17" s="460"/>
      <c r="Q17" s="461" t="str">
        <f>VLOOKUP(CONCATENATE(B17,C17,D17,E17,F17,G17,H17,I17),項目一覧!B:AN,17,FALSE)</f>
        <v>VARCHAR2</v>
      </c>
      <c r="R17" s="462"/>
      <c r="S17" s="463"/>
      <c r="T17" s="464"/>
      <c r="U17" s="465">
        <f>VLOOKUP(CONCATENATE(B17,C17,D17,E17,F17,G17,H17,I17),項目一覧!B:AN,21,FALSE)</f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ref="AQ17" si="2">IF(Q17&lt;&gt;"",IF(Q17="CHAR",U17,IF(Q17="VARCHAR2",U17*0.8,IF(Q17="NUMBER",(ROUNDUP(INT(U17)/2,0)+1),IF(Q17="DATE",7,0))))+IF(Q17="DATE",1,IF(U17&gt;250,3,1)),"")</f>
        <v>81</v>
      </c>
    </row>
    <row r="18" spans="1:43">
      <c r="A18" s="390">
        <f t="shared" si="0"/>
        <v>5</v>
      </c>
      <c r="B18" s="48" t="s">
        <v>2978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SCHEDULE_NAME1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408">
        <f>VLOOKUP(CONCATENATE(B18,C18,D18,E18,F18,G18,H18,I18),項目一覧!B:AN,21,FALSE)</f>
        <v>64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SCHEDULE_NAME2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408">
        <f>VLOOKUP(CONCATENATE(B19,C19,D19,E19,F19,G19,H19,I19),項目一覧!B:AN,21,FALSE)</f>
        <v>64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2717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71</vt:i4>
      </vt:variant>
      <vt:variant>
        <vt:lpstr>命名范围</vt:lpstr>
      </vt:variant>
      <vt:variant>
        <vt:i4>82</vt:i4>
      </vt:variant>
    </vt:vector>
  </HeadingPairs>
  <TitlesOfParts>
    <vt:vector size="153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納入状況情報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TonyWang</cp:lastModifiedBy>
  <cp:lastPrinted>2017-03-16T01:02:42Z</cp:lastPrinted>
  <dcterms:created xsi:type="dcterms:W3CDTF">2004-11-30T04:42:20Z</dcterms:created>
  <dcterms:modified xsi:type="dcterms:W3CDTF">2017-07-13T06:29:07Z</dcterms:modified>
</cp:coreProperties>
</file>