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B4932A9E-00C8-4D9B-84F7-BFDD12CEA498}" xr6:coauthVersionLast="47" xr6:coauthVersionMax="47" xr10:uidLastSave="{00000000-0000-0000-0000-000000000000}"/>
  <bookViews>
    <workbookView xWindow="8400" yWindow="3930" windowWidth="21600" windowHeight="11385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E3" i="15" s="1" a="1"/>
  <c r="E3" i="15" s="1"/>
  <c r="C3" i="15"/>
  <c r="B4" i="15"/>
  <c r="C4" i="15"/>
  <c r="C2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4" i="15" l="1" a="1"/>
  <c r="E4" i="15" s="1"/>
  <c r="E2" i="15" a="1"/>
  <c r="E2" i="15" s="1"/>
  <c r="I4" i="14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<sst xmlns="http://schemas.openxmlformats.org/spreadsheetml/2006/main" count="1043" uniqueCount="97">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</sst>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C18" sqref="C18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Hellesøy</v>
      </c>
      <c r="C2" s="3" t="str">
        <f t="shared" ref="C2:C4" ca="1" si="0">INDEX($M$3:$M$6,RANDBETWEEN(1,ROWS($M$3:$M$6)),1)</f>
        <v>Bergenhus</v>
      </c>
      <c r="D2" s="2" t="s">
        <v>17</v>
      </c>
      <c r="E2" s="3" cm="1">
        <f t="array" aca="1" ref="E2" ca="1">_xlfn.XLOOKUP(B2,$H$20:$H$42,_xlfn.XLOOKUP(C2,$I$19:$L$19,$I$20:$L$42))*2</f>
        <v>138</v>
      </c>
      <c r="F2" s="2">
        <v>4</v>
      </c>
      <c r="M2" s="1" t="s">
        <v>21</v>
      </c>
    </row>
    <row r="3" spans="1:13" x14ac:dyDescent="0.2">
      <c r="A3" s="2" t="s">
        <v>26</v>
      </c>
      <c r="B3" s="3" t="str">
        <f t="shared" ref="B3:B4" ca="1" si="1">INDEX($H$20:$H$42,RANDBETWEEN(1,ROWS($H$20:$H$42)),1)</f>
        <v>Kleppestø</v>
      </c>
      <c r="C3" s="3" t="str">
        <f t="shared" ca="1" si="0"/>
        <v>Årstad</v>
      </c>
      <c r="D3" s="2" t="s">
        <v>96</v>
      </c>
      <c r="E3" s="3" cm="1">
        <f t="array" aca="1" ref="E3" ca="1">_xlfn.XLOOKUP(B3,$H$20:$H$42,_xlfn.XLOOKUP(C3,$I$19:$L$19,$I$20:$L$42))*2</f>
        <v>50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1"/>
        <v>Foldnes</v>
      </c>
      <c r="C4" s="3" t="str">
        <f t="shared" ca="1" si="0"/>
        <v>Bergenhus</v>
      </c>
      <c r="D4" s="2" t="s">
        <v>24</v>
      </c>
      <c r="E4" s="3" cm="1">
        <f t="array" aca="1" ref="E4" ca="1">_xlfn.XLOOKUP(B4,$H$20:$H$42,_xlfn.XLOOKUP(C4,$I$19:$L$19,$I$20:$L$42))*2</f>
        <v>54</v>
      </c>
      <c r="F4" s="2"/>
      <c r="M4" s="2" t="s">
        <v>28</v>
      </c>
    </row>
    <row r="5" spans="1:13" x14ac:dyDescent="0.2">
      <c r="A5" s="2"/>
      <c r="B5" s="3"/>
      <c r="C5" s="3"/>
      <c r="D5" s="2"/>
      <c r="E5" s="3"/>
      <c r="F5" s="2"/>
      <c r="M5" s="2" t="s">
        <v>30</v>
      </c>
    </row>
    <row r="6" spans="1:13" x14ac:dyDescent="0.2">
      <c r="A6" s="2"/>
      <c r="B6" s="3"/>
      <c r="C6" s="3"/>
      <c r="D6" s="2"/>
      <c r="E6" s="3"/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1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1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1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1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1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1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1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Foldnes</v>
      </c>
      <c r="C9" s="3">
        <f t="shared" ca="1" si="10"/>
        <v>5.1065680000000002</v>
      </c>
      <c r="D9" s="4">
        <f t="shared" ca="1" si="11"/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22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60</v>
      </c>
    </row>
    <row r="15" spans="1:28" ht="14.25" x14ac:dyDescent="0.2">
      <c r="A15" s="2" t="s">
        <v>26</v>
      </c>
      <c r="B15" s="3" t="str">
        <f t="shared" ca="1" si="15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5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5"/>
        <v>Kolltveit</v>
      </c>
      <c r="C19" s="3">
        <f t="shared" ca="1" si="10"/>
        <v>5.0878129999999997</v>
      </c>
      <c r="D19" s="4">
        <f t="shared" ca="1" si="11"/>
        <v>60.352223000000002</v>
      </c>
      <c r="E19" s="5">
        <f t="shared" ca="1" si="16"/>
        <v>564.85408707299996</v>
      </c>
      <c r="F19" s="5">
        <f t="shared" ca="1" si="16"/>
        <v>6700.3641496830005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Kolltveit</v>
      </c>
      <c r="C21" s="3">
        <f t="shared" ca="1" si="10"/>
        <v>5.0878129999999997</v>
      </c>
      <c r="D21" s="4">
        <f t="shared" ca="1" si="11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16"/>
        <v>572.0939885250001</v>
      </c>
      <c r="F27" s="5">
        <f t="shared" ca="1" si="16"/>
        <v>6702.1249427430002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36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Bergenhus</v>
      </c>
      <c r="H28" s="6">
        <f t="shared" ca="1" si="12"/>
        <v>5.3261630000000002</v>
      </c>
      <c r="I28" s="63">
        <f t="shared" ref="I28:I31" ca="1" si="22">_xlfn.XLOOKUP(G28,$Z$3:$Z$6,$AB$3:$AB$6,0)</f>
        <v>60.395409000000001</v>
      </c>
      <c r="J28" s="8">
        <f t="shared" ca="1" si="17"/>
        <v>591.31594242300002</v>
      </c>
      <c r="K28" s="8">
        <f t="shared" ca="1" si="17"/>
        <v>6705.1587025890003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Knappskog</v>
      </c>
      <c r="C29" s="3">
        <f t="shared" ca="1" si="10"/>
        <v>5.0559289999999999</v>
      </c>
      <c r="D29" s="4">
        <f t="shared" ca="1" si="21"/>
        <v>60.382877999999998</v>
      </c>
      <c r="E29" s="5">
        <f t="shared" ca="1" si="16"/>
        <v>561.31429350899998</v>
      </c>
      <c r="F29" s="5">
        <f t="shared" ca="1" si="16"/>
        <v>6703.7674984380001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Kårtveit</v>
      </c>
      <c r="C30" s="3">
        <f t="shared" ca="1" si="10"/>
        <v>4.9934529999999997</v>
      </c>
      <c r="D30" s="4">
        <f t="shared" ca="1" si="21"/>
        <v>60.388651000000003</v>
      </c>
      <c r="E30" s="5">
        <f t="shared" ca="1" si="16"/>
        <v>554.37814551299994</v>
      </c>
      <c r="F30" s="5">
        <f t="shared" ca="1" si="16"/>
        <v>6704.4084226710002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Knarrevik</v>
      </c>
      <c r="C31" s="3">
        <f t="shared" ca="1" si="10"/>
        <v>5.1530250000000004</v>
      </c>
      <c r="D31" s="4">
        <f t="shared" ca="1" si="21"/>
        <v>60.368082999999999</v>
      </c>
      <c r="E31" s="5">
        <f t="shared" ca="1" si="16"/>
        <v>572.0939885250001</v>
      </c>
      <c r="F31" s="5">
        <f t="shared" ca="1" si="16"/>
        <v>6702.1249427430002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Straume</v>
      </c>
      <c r="C17" s="3">
        <f t="shared" ca="1" si="4"/>
        <v>5.1213329999999999</v>
      </c>
      <c r="D17" s="4">
        <f t="shared" ca="1" si="5"/>
        <v>60.356560999999999</v>
      </c>
      <c r="E17" s="5">
        <f t="shared" ca="1" si="0"/>
        <v>568.57551099299997</v>
      </c>
      <c r="F17" s="5">
        <f t="shared" ca="1" si="0"/>
        <v>6700.8457587809999</v>
      </c>
      <c r="G17" s="3" t="str">
        <f t="shared" ca="1" si="15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7" ca="1" si="16">C18*111.021</f>
        <v>568.57551099299997</v>
      </c>
      <c r="F18" s="5">
        <f t="shared" ca="1" si="16"/>
        <v>6700.8457587809999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Knarrevik</v>
      </c>
      <c r="C21" s="3">
        <f t="shared" ca="1" si="4"/>
        <v>5.1530250000000004</v>
      </c>
      <c r="D21" s="4">
        <f t="shared" ca="1" si="5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Brattholmen</v>
      </c>
      <c r="C24" s="3">
        <f t="shared" ca="1" si="4"/>
        <v>5.1522740000000002</v>
      </c>
      <c r="D24" s="4">
        <f t="shared" ca="1" si="5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8"/>
        <v>Kårtveit</v>
      </c>
      <c r="C14" s="3">
        <f t="shared" ca="1" si="4"/>
        <v>4.9934529999999997</v>
      </c>
      <c r="D14" s="4">
        <f t="shared" ca="1" si="5"/>
        <v>60.388651000000003</v>
      </c>
      <c r="E14" s="5">
        <f t="shared" ca="1" si="0"/>
        <v>554.37814551299994</v>
      </c>
      <c r="F14" s="5">
        <f t="shared" ca="1" si="0"/>
        <v>6704.4084226710002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Knarrevik</v>
      </c>
      <c r="C20" s="3">
        <f t="shared" ca="1" si="4"/>
        <v>5.1530250000000004</v>
      </c>
      <c r="D20" s="4">
        <f t="shared" ref="D20:D26" ca="1" si="12">_xlfn.XLOOKUP(B20,$W$3:$W$12,$Y$3:$Y$12,0)</f>
        <v>60.368082999999999</v>
      </c>
      <c r="E20" s="5">
        <f t="shared" ca="1" si="10"/>
        <v>572.0939885250001</v>
      </c>
      <c r="F20" s="5">
        <f t="shared" ca="1" si="10"/>
        <v>6702.1249427430002</v>
      </c>
      <c r="G20" s="3" t="str">
        <f t="shared" ca="1" si="9"/>
        <v>Bergenhus</v>
      </c>
      <c r="H20" s="6">
        <f t="shared" ca="1" si="6"/>
        <v>5.3261630000000002</v>
      </c>
      <c r="I20" s="63">
        <f t="shared" ref="I20:I26" ca="1" si="13">_xlfn.XLOOKUP(G20,$Z$3:$Z$6,$AB$3:$AB$6,0)</f>
        <v>60.395409000000001</v>
      </c>
      <c r="J20" s="8">
        <f t="shared" ca="1" si="11"/>
        <v>591.31594242300002</v>
      </c>
      <c r="K20" s="8">
        <f t="shared" ca="1" si="11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Telavåg</v>
      </c>
      <c r="C21" s="3">
        <f t="shared" ca="1" si="4"/>
        <v>4.9820219999999997</v>
      </c>
      <c r="D21" s="4">
        <f t="shared" ca="1" si="12"/>
        <v>60.261564</v>
      </c>
      <c r="E21" s="5">
        <f t="shared" ca="1" si="10"/>
        <v>553.10906446199999</v>
      </c>
      <c r="F21" s="5">
        <f t="shared" ca="1" si="10"/>
        <v>6690.2990968439999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88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Bildøyna</v>
      </c>
      <c r="C22" s="3">
        <f t="shared" ca="1" si="4"/>
        <v>5.1060850000000002</v>
      </c>
      <c r="D22" s="4">
        <f t="shared" ca="1" si="12"/>
        <v>60.354084999999998</v>
      </c>
      <c r="E22" s="5">
        <f t="shared" ca="1" si="10"/>
        <v>566.88266278499998</v>
      </c>
      <c r="F22" s="5">
        <f t="shared" ca="1" si="10"/>
        <v>6700.5708707849999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Straume</v>
      </c>
      <c r="C24" s="3">
        <f t="shared" ca="1" si="4"/>
        <v>5.1213329999999999</v>
      </c>
      <c r="D24" s="4">
        <f t="shared" ca="1" si="12"/>
        <v>60.356560999999999</v>
      </c>
      <c r="E24" s="5">
        <f t="shared" ca="1" si="10"/>
        <v>568.57551099299997</v>
      </c>
      <c r="F24" s="5">
        <f t="shared" ca="1" si="10"/>
        <v>6700.8457587809999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Telavåg</v>
      </c>
      <c r="C26" s="3">
        <f t="shared" ca="1" si="4"/>
        <v>4.9820219999999997</v>
      </c>
      <c r="D26" s="4">
        <f t="shared" ca="1" si="12"/>
        <v>60.261564</v>
      </c>
      <c r="E26" s="5">
        <f t="shared" ca="1" si="14"/>
        <v>553.10906446199999</v>
      </c>
      <c r="F26" s="5">
        <f t="shared" ca="1" si="15"/>
        <v>6690.2990968439999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Straume</v>
      </c>
      <c r="C9" s="3">
        <f t="shared" ca="1" si="4"/>
        <v>5.1213329999999999</v>
      </c>
      <c r="D9" s="4">
        <f t="shared" ca="1" si="5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4"/>
        <v>5.0878129999999997</v>
      </c>
      <c r="D11" s="4">
        <f t="shared" ca="1" si="5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10"/>
        <v>60.382877999999998</v>
      </c>
      <c r="E19" s="5">
        <f t="shared" ca="1" si="11"/>
        <v>561.31429350899998</v>
      </c>
      <c r="F19" s="5">
        <f t="shared" ca="1" si="12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Knarrevik</v>
      </c>
      <c r="C12" s="3">
        <f t="shared" ca="1" si="13"/>
        <v>5.1530250000000004</v>
      </c>
      <c r="D12" s="4">
        <f t="shared" ca="1" si="14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Ytrebygda</v>
      </c>
      <c r="H16" s="6">
        <f t="shared" ca="1" si="16"/>
        <v>5.2586760000000004</v>
      </c>
      <c r="I16" s="63">
        <f t="shared" ca="1" si="21"/>
        <v>60.290962</v>
      </c>
      <c r="J16" s="8">
        <f t="shared" ca="1" si="22"/>
        <v>583.82346819600002</v>
      </c>
      <c r="K16" s="8">
        <f t="shared" ca="1" si="2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Bildøyna</v>
      </c>
      <c r="C5" s="3">
        <f t="shared" ref="C5:C13" ca="1" si="9">_xlfn.XLOOKUP(B5,$W$3:$W$12,$X$3:$X$12,0)</f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Telavåg</v>
      </c>
      <c r="C5" s="3">
        <f t="shared" ca="1" si="5"/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94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Straume</v>
      </c>
      <c r="C11" s="3">
        <f t="shared" ca="1" si="5"/>
        <v>5.1213329999999999</v>
      </c>
      <c r="D11" s="4">
        <f t="shared" ca="1" si="8"/>
        <v>60.356560999999999</v>
      </c>
      <c r="E11" s="5">
        <f t="shared" ca="1" si="9"/>
        <v>568.57551099299997</v>
      </c>
      <c r="F11" s="5">
        <f t="shared" ca="1" si="10"/>
        <v>6700.8457587809999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2023-03-02T11:14:45Z</dcterms:modified>
</cp:coreProperties>
</file>