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sheny\samkjoring2022\Small Instances\"/>
    </mc:Choice>
  </mc:AlternateContent>
  <xr:revisionPtr revIDLastSave="0" documentId="13_ncr:1_{D59CB421-B2EB-4CE1-A15F-51FFEFDB8E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mall4" sheetId="8" r:id="rId1"/>
    <sheet name="Small3" sheetId="1" r:id="rId2"/>
    <sheet name="Results" sheetId="2" r:id="rId3"/>
    <sheet name="Reisetider" sheetId="3" r:id="rId4"/>
    <sheet name="Koordinater" sheetId="4" r:id="rId5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8" l="1"/>
  <c r="G3" i="8"/>
  <c r="B2" i="8"/>
  <c r="B3" i="8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H9" i="8" s="1"/>
  <c r="J9" i="8" s="1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4" i="8" s="1" a="1"/>
  <c r="M4" i="8" s="1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I2" i="8"/>
  <c r="K2" i="8" s="1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D11" i="8" l="1"/>
  <c r="F11" i="8" s="1"/>
  <c r="M8" i="8" a="1"/>
  <c r="M8" i="8" s="1"/>
  <c r="I8" i="8"/>
  <c r="K8" i="8" s="1"/>
  <c r="M7" i="8" a="1"/>
  <c r="M7" i="8" s="1"/>
  <c r="M11" i="8" a="1"/>
  <c r="M11" i="8" s="1"/>
  <c r="I10" i="8"/>
  <c r="K10" i="8" s="1"/>
  <c r="I7" i="8"/>
  <c r="K7" i="8" s="1"/>
  <c r="M9" i="8" a="1"/>
  <c r="M9" i="8" s="1"/>
  <c r="H7" i="8"/>
  <c r="J7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<sst xmlns="http://schemas.openxmlformats.org/spreadsheetml/2006/main" count="267" uniqueCount="92">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</sst>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tabSelected="1" workbookViewId="0">
      <selection activeCell="K17" sqref="K17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11" ca="1" si="0">INDEX($W$3:$W$12,RANDBETWEEN(1,ROWS($W$3:$W$12)),1)</f>
        <v>Kolltveit</v>
      </c>
      <c r="C2" s="3">
        <f ca="1">_xlfn.XLOOKUP(B2,$W$3:$W$12,$X$3:$X$12,0)</f>
        <v>5.0878129999999997</v>
      </c>
      <c r="D2" s="4">
        <f ca="1">_xlfn.XLOOKUP(B2,$W$3:$W$12,$Y$3:$Y$12,0)</f>
        <v>60.352223000000002</v>
      </c>
      <c r="E2" s="5">
        <f t="shared" ref="E2:F6" ca="1" si="1">C2*111.021</f>
        <v>564.85408707299996</v>
      </c>
      <c r="F2" s="5">
        <f t="shared" ca="1" si="1"/>
        <v>6700.3641496830005</v>
      </c>
      <c r="G2" s="3" t="str">
        <f t="shared" ref="G2:G11" ca="1" si="2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6" ca="1" si="3">H2*111.021</f>
        <v>584.50258365299999</v>
      </c>
      <c r="K2" s="8">
        <f t="shared" ca="1" si="3"/>
        <v>6703.3479500789999</v>
      </c>
      <c r="L2" s="2" t="s">
        <v>17</v>
      </c>
      <c r="M2" s="3" cm="1">
        <f t="array" aca="1" ref="M2" ca="1">_xlfn.XLOOKUP(B2,$R$20:$R$47,_xlfn.XLOOKUP(G2,$S$19:$V$19,$S$20:$V$47))*2</f>
        <v>38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Bildøyna</v>
      </c>
      <c r="C3" s="3">
        <f ca="1">_xlfn.XLOOKUP(B3,$W$3:$W$12,$X$3:$X$12,0)</f>
        <v>5.1060850000000002</v>
      </c>
      <c r="D3" s="4">
        <f t="shared" ref="D3:D5" ca="1" si="4">_xlfn.XLOOKUP(B3,$W$3:$W$12,$Y$3:$Y$12,0)</f>
        <v>60.354084999999998</v>
      </c>
      <c r="E3" s="5">
        <f t="shared" ca="1" si="1"/>
        <v>566.88266278499998</v>
      </c>
      <c r="F3" s="5">
        <f t="shared" ca="1" si="1"/>
        <v>6700.5708707849999</v>
      </c>
      <c r="G3" s="3" t="str">
        <f t="shared" ca="1" si="2"/>
        <v>Årstad</v>
      </c>
      <c r="H3" s="6">
        <f t="shared" ref="H3:H11" ca="1" si="5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3"/>
        <v>594.22380445500005</v>
      </c>
      <c r="K3" s="8">
        <f t="shared" ca="1" si="3"/>
        <v>6701.6162445210002</v>
      </c>
      <c r="L3" s="2" t="s">
        <v>24</v>
      </c>
      <c r="M3" s="3" cm="1">
        <f t="array" aca="1" ref="M3" ca="1">_xlfn.XLOOKUP(B3,$R$20:$R$47,_xlfn.XLOOKUP(G3,$S$19:$V$19,$S$20:$V$47))*2</f>
        <v>46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ca="1" si="0"/>
        <v>Telavåg</v>
      </c>
      <c r="C4" s="3">
        <f t="shared" ref="C4:C11" ca="1" si="6">_xlfn.XLOOKUP(B4,$W$3:$W$12,$X$3:$X$12,0)</f>
        <v>4.9820219999999997</v>
      </c>
      <c r="D4" s="4">
        <f t="shared" ca="1" si="4"/>
        <v>60.261564</v>
      </c>
      <c r="E4" s="5">
        <f t="shared" ca="1" si="1"/>
        <v>553.10906446199999</v>
      </c>
      <c r="F4" s="5">
        <f t="shared" ca="1" si="1"/>
        <v>6690.2990968439999</v>
      </c>
      <c r="G4" s="3" t="str">
        <f t="shared" ca="1" si="2"/>
        <v>Årstad</v>
      </c>
      <c r="H4" s="6">
        <f t="shared" ca="1" si="5"/>
        <v>5.3523550000000002</v>
      </c>
      <c r="I4" s="63">
        <f t="shared" ref="I4:I6" ca="1" si="7">_xlfn.XLOOKUP(G4,$Z$3:$Z$6,$AB$3:$AB$6,0)</f>
        <v>60.363500999999999</v>
      </c>
      <c r="J4" s="8">
        <f t="shared" ca="1" si="3"/>
        <v>594.22380445500005</v>
      </c>
      <c r="K4" s="8">
        <f t="shared" ca="1" si="3"/>
        <v>6701.6162445210002</v>
      </c>
      <c r="L4" s="2" t="s">
        <v>24</v>
      </c>
      <c r="M4" s="3" cm="1">
        <f t="array" aca="1" ref="M4" ca="1">_xlfn.XLOOKUP(B4,$R$20:$R$47,_xlfn.XLOOKUP(G4,$S$19:$V$19,$S$20:$V$47))*2</f>
        <v>96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0"/>
        <v>Spjeld</v>
      </c>
      <c r="C5" s="3">
        <f t="shared" ca="1" si="6"/>
        <v>5.0396080000000003</v>
      </c>
      <c r="D5" s="4">
        <f t="shared" ca="1" si="4"/>
        <v>60.390343000000001</v>
      </c>
      <c r="E5" s="5">
        <f t="shared" ca="1" si="1"/>
        <v>559.50231976800001</v>
      </c>
      <c r="F5" s="5">
        <f t="shared" ca="1" si="1"/>
        <v>6704.5962702030001</v>
      </c>
      <c r="G5" s="3" t="str">
        <f t="shared" ca="1" si="2"/>
        <v>Ytrebygda</v>
      </c>
      <c r="H5" s="6">
        <f t="shared" ca="1" si="5"/>
        <v>5.2586760000000004</v>
      </c>
      <c r="I5" s="63">
        <f t="shared" ca="1" si="7"/>
        <v>60.290962</v>
      </c>
      <c r="J5" s="8">
        <f t="shared" ca="1" si="3"/>
        <v>583.82346819600002</v>
      </c>
      <c r="K5" s="8">
        <f t="shared" ca="1" si="3"/>
        <v>6693.5628922020005</v>
      </c>
      <c r="L5" s="2" t="s">
        <v>29</v>
      </c>
      <c r="M5" s="3" cm="1">
        <f t="array" aca="1" ref="M5" ca="1">_xlfn.XLOOKUP(B5,$R$20:$R$47,_xlfn.XLOOKUP(G5,$S$19:$V$19,$S$20:$V$47))*2</f>
        <v>50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0"/>
        <v>Knarrevik</v>
      </c>
      <c r="C6" s="3">
        <f t="shared" ca="1" si="6"/>
        <v>5.1530250000000004</v>
      </c>
      <c r="D6" s="4">
        <f ca="1">_xlfn.XLOOKUP(B6,$W$3:$W$12,$Y$3:$Y$12,0)</f>
        <v>60.368082999999999</v>
      </c>
      <c r="E6" s="5">
        <f t="shared" ca="1" si="1"/>
        <v>572.0939885250001</v>
      </c>
      <c r="F6" s="5">
        <f t="shared" ca="1" si="1"/>
        <v>6702.1249427430002</v>
      </c>
      <c r="G6" s="3" t="str">
        <f t="shared" ca="1" si="2"/>
        <v>Laksevåg</v>
      </c>
      <c r="H6" s="6">
        <f t="shared" ca="1" si="5"/>
        <v>5.2647930000000001</v>
      </c>
      <c r="I6" s="63">
        <f t="shared" ca="1" si="7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31</v>
      </c>
      <c r="M6" s="3" cm="1">
        <f t="array" aca="1" ref="M6" ca="1">_xlfn.XLOOKUP(B6,$R$20:$R$47,_xlfn.XLOOKUP(G6,$S$19:$V$19,$S$20:$V$47))*2</f>
        <v>22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0"/>
        <v>Knarrevik</v>
      </c>
      <c r="C7" s="3">
        <f t="shared" ca="1" si="6"/>
        <v>5.1530250000000004</v>
      </c>
      <c r="D7" s="4">
        <f t="shared" ref="D7:D11" ca="1" si="8">_xlfn.XLOOKUP(B7,$W$3:$W$12,$Y$3:$Y$12,0)</f>
        <v>60.368082999999999</v>
      </c>
      <c r="E7" s="5">
        <f t="shared" ref="E7:E11" ca="1" si="9">C7*111.021</f>
        <v>572.0939885250001</v>
      </c>
      <c r="F7" s="5">
        <f t="shared" ref="F7:F11" ca="1" si="10">D7*111.021</f>
        <v>6702.1249427430002</v>
      </c>
      <c r="G7" s="3" t="str">
        <f t="shared" ca="1" si="2"/>
        <v>Bergenhus</v>
      </c>
      <c r="H7" s="6">
        <f t="shared" ca="1" si="5"/>
        <v>5.3261630000000002</v>
      </c>
      <c r="I7" s="63">
        <f t="shared" ref="I7:I11" ca="1" si="11">_xlfn.XLOOKUP(G7,$Z$3:$Z$6,$AB$3:$AB$6,0)</f>
        <v>60.395409000000001</v>
      </c>
      <c r="J7" s="8">
        <f t="shared" ref="J7:J11" ca="1" si="12">H7*111.021</f>
        <v>591.31594242300002</v>
      </c>
      <c r="K7" s="8">
        <f t="shared" ref="K7:K11" ca="1" si="13">I7*111.021</f>
        <v>6705.1587025890003</v>
      </c>
      <c r="L7" s="2" t="s">
        <v>87</v>
      </c>
      <c r="M7" s="3" cm="1">
        <f t="array" aca="1" ref="M7" ca="1">_xlfn.XLOOKUP(B7,$R$20:$R$47,_xlfn.XLOOKUP(G7,$S$19:$V$19,$S$20:$V$47))*2</f>
        <v>36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0"/>
        <v>Brattholmen</v>
      </c>
      <c r="C8" s="3">
        <f t="shared" ca="1" si="6"/>
        <v>5.1522740000000002</v>
      </c>
      <c r="D8" s="4">
        <f t="shared" ca="1" si="8"/>
        <v>60.354616</v>
      </c>
      <c r="E8" s="5">
        <f t="shared" ca="1" si="9"/>
        <v>572.01061175400002</v>
      </c>
      <c r="F8" s="5">
        <f t="shared" ca="1" si="10"/>
        <v>6700.629822936</v>
      </c>
      <c r="G8" s="3" t="str">
        <f t="shared" ca="1" si="2"/>
        <v>Bergenhus</v>
      </c>
      <c r="H8" s="6">
        <f t="shared" ca="1" si="5"/>
        <v>5.3261630000000002</v>
      </c>
      <c r="I8" s="63">
        <f t="shared" ca="1" si="11"/>
        <v>60.395409000000001</v>
      </c>
      <c r="J8" s="8">
        <f t="shared" ca="1" si="12"/>
        <v>591.31594242300002</v>
      </c>
      <c r="K8" s="8">
        <f t="shared" ca="1" si="13"/>
        <v>6705.1587025890003</v>
      </c>
      <c r="L8" s="2" t="s">
        <v>88</v>
      </c>
      <c r="M8" s="3" cm="1">
        <f t="array" aca="1" ref="M8" ca="1">_xlfn.XLOOKUP(B8,$R$20:$R$47,_xlfn.XLOOKUP(G8,$S$19:$V$19,$S$20:$V$47))*2</f>
        <v>48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0"/>
        <v>Straume</v>
      </c>
      <c r="C9" s="3">
        <f t="shared" ca="1" si="6"/>
        <v>5.1213329999999999</v>
      </c>
      <c r="D9" s="4">
        <f t="shared" ca="1" si="8"/>
        <v>60.356560999999999</v>
      </c>
      <c r="E9" s="5">
        <f t="shared" ca="1" si="9"/>
        <v>568.57551099299997</v>
      </c>
      <c r="F9" s="5">
        <f t="shared" ca="1" si="10"/>
        <v>6700.8457587809999</v>
      </c>
      <c r="G9" s="3" t="str">
        <f t="shared" ca="1" si="2"/>
        <v>Årstad</v>
      </c>
      <c r="H9" s="6">
        <f t="shared" ca="1" si="5"/>
        <v>5.3523550000000002</v>
      </c>
      <c r="I9" s="63">
        <f t="shared" ca="1" si="11"/>
        <v>60.363500999999999</v>
      </c>
      <c r="J9" s="8">
        <f t="shared" ca="1" si="12"/>
        <v>594.22380445500005</v>
      </c>
      <c r="K9" s="8">
        <f t="shared" ca="1" si="13"/>
        <v>6701.6162445210002</v>
      </c>
      <c r="L9" s="2" t="s">
        <v>89</v>
      </c>
      <c r="M9" s="3" cm="1">
        <f t="array" aca="1" ref="M9" ca="1">_xlfn.XLOOKUP(B9,$R$20:$R$47,_xlfn.XLOOKUP(G9,$S$19:$V$19,$S$20:$V$47))*2</f>
        <v>46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0"/>
        <v>Foldnes</v>
      </c>
      <c r="C10" s="3">
        <f t="shared" ca="1" si="6"/>
        <v>5.1065680000000002</v>
      </c>
      <c r="D10" s="4">
        <f t="shared" ca="1" si="8"/>
        <v>60.375988</v>
      </c>
      <c r="E10" s="5">
        <f t="shared" ca="1" si="9"/>
        <v>566.93628592800007</v>
      </c>
      <c r="F10" s="5">
        <f t="shared" ca="1" si="10"/>
        <v>6703.0025637480003</v>
      </c>
      <c r="G10" s="3" t="str">
        <f t="shared" ca="1" si="2"/>
        <v>Laksevåg</v>
      </c>
      <c r="H10" s="6">
        <f t="shared" ca="1" si="5"/>
        <v>5.2647930000000001</v>
      </c>
      <c r="I10" s="63">
        <f t="shared" ca="1" si="11"/>
        <v>60.379098999999997</v>
      </c>
      <c r="J10" s="8">
        <f t="shared" ca="1" si="12"/>
        <v>584.50258365299999</v>
      </c>
      <c r="K10" s="8">
        <f t="shared" ca="1" si="13"/>
        <v>6703.3479500789999</v>
      </c>
      <c r="L10" s="2" t="s">
        <v>90</v>
      </c>
      <c r="M10" s="3" cm="1">
        <f t="array" aca="1" ref="M10" ca="1">_xlfn.XLOOKUP(B10,$R$20:$R$47,_xlfn.XLOOKUP(G10,$S$19:$V$19,$S$20:$V$47))*2</f>
        <v>40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0"/>
        <v>Bildøyna</v>
      </c>
      <c r="C11" s="3">
        <f t="shared" ca="1" si="6"/>
        <v>5.1060850000000002</v>
      </c>
      <c r="D11" s="4">
        <f t="shared" ca="1" si="8"/>
        <v>60.354084999999998</v>
      </c>
      <c r="E11" s="5">
        <f t="shared" ca="1" si="9"/>
        <v>566.88266278499998</v>
      </c>
      <c r="F11" s="5">
        <f t="shared" ca="1" si="10"/>
        <v>6700.5708707849999</v>
      </c>
      <c r="G11" s="3" t="str">
        <f t="shared" ca="1" si="2"/>
        <v>Ytrebygda</v>
      </c>
      <c r="H11" s="6">
        <f t="shared" ca="1" si="5"/>
        <v>5.2586760000000004</v>
      </c>
      <c r="I11" s="63">
        <f t="shared" ca="1" si="11"/>
        <v>60.290962</v>
      </c>
      <c r="J11" s="8">
        <f t="shared" ca="1" si="12"/>
        <v>583.82346819600002</v>
      </c>
      <c r="K11" s="8">
        <f t="shared" ca="1" si="13"/>
        <v>6693.5628922020005</v>
      </c>
      <c r="L11" s="2" t="s">
        <v>91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Spjeld</v>
      </c>
      <c r="C4" s="3">
        <f t="shared" ref="C4:C6" ca="1" si="7">_xlfn.XLOOKUP(B4,$W$3:$W$12,$X$3:$X$12,0)</f>
        <v>5.0396080000000003</v>
      </c>
      <c r="D4" s="4">
        <f t="shared" ca="1" si="2"/>
        <v>60.390343000000001</v>
      </c>
      <c r="E4" s="5">
        <f t="shared" ref="E4:F4" ca="1" si="8">C4*111.021</f>
        <v>559.50231976800001</v>
      </c>
      <c r="F4" s="5">
        <f t="shared" ca="1" si="8"/>
        <v>6704.5962702030001</v>
      </c>
      <c r="G4" s="3" t="str">
        <f t="shared" ref="G4:G6" ca="1" si="9">INDEX($Z$3:$Z$6,RANDBETWEEN(1,ROWS($Z$3:$Z$6)),1)</f>
        <v>Laksevåg</v>
      </c>
      <c r="H4" s="6">
        <f t="shared" ca="1" si="4"/>
        <v>5.2647930000000001</v>
      </c>
      <c r="I4" s="63">
        <f t="shared" ref="I4:I6" ca="1" si="10">_xlfn.XLOOKUP(G4,$Z$3:$Z$6,$AB$3:$AB$6,0)</f>
        <v>60.379098999999997</v>
      </c>
      <c r="J4" s="8">
        <f t="shared" ref="J4:K4" ca="1" si="11">H4*111.021</f>
        <v>584.50258365299999</v>
      </c>
      <c r="K4" s="8">
        <f t="shared" ca="1" si="11"/>
        <v>6703.3479500789999</v>
      </c>
      <c r="L4" s="2" t="s">
        <v>24</v>
      </c>
      <c r="M4" s="3" cm="1">
        <f t="array" aca="1" ref="M4" ca="1">_xlfn.XLOOKUP(B4,$R$20:$R$47,_xlfn.XLOOKUP(G4,$S$19:$V$19,$S$20:$V$47))*2</f>
        <v>42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Spjeld</v>
      </c>
      <c r="C5" s="3">
        <f t="shared" ca="1" si="7"/>
        <v>5.0396080000000003</v>
      </c>
      <c r="D5" s="4">
        <f t="shared" ca="1" si="2"/>
        <v>60.390343000000001</v>
      </c>
      <c r="E5" s="5">
        <f t="shared" ref="E5:F5" ca="1" si="12">C5*111.021</f>
        <v>559.50231976800001</v>
      </c>
      <c r="F5" s="5">
        <f t="shared" ca="1" si="12"/>
        <v>6704.5962702030001</v>
      </c>
      <c r="G5" s="3" t="str">
        <f t="shared" ca="1" si="9"/>
        <v>Bergenhus</v>
      </c>
      <c r="H5" s="6">
        <f t="shared" ca="1" si="4"/>
        <v>5.3261630000000002</v>
      </c>
      <c r="I5" s="63">
        <f t="shared" ca="1" si="10"/>
        <v>60.395409000000001</v>
      </c>
      <c r="J5" s="8">
        <f t="shared" ref="J5:K5" ca="1" si="13">H5*111.021</f>
        <v>591.31594242300002</v>
      </c>
      <c r="K5" s="8">
        <f t="shared" ca="1" si="13"/>
        <v>6705.1587025890003</v>
      </c>
      <c r="L5" s="2" t="s">
        <v>29</v>
      </c>
      <c r="M5" s="3" cm="1">
        <f t="array" aca="1" ref="M5" ca="1">_xlfn.XLOOKUP(B5,$R$20:$R$47,_xlfn.XLOOKUP(G5,$S$19:$V$19,$S$20:$V$47))*2</f>
        <v>56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Kårtveit</v>
      </c>
      <c r="C6" s="3">
        <f t="shared" ca="1" si="7"/>
        <v>4.9934529999999997</v>
      </c>
      <c r="D6" s="4">
        <f ca="1">_xlfn.XLOOKUP(B6,$W$3:$W$12,$Y$3:$Y$12,0)</f>
        <v>60.388651000000003</v>
      </c>
      <c r="E6" s="5">
        <f t="shared" ref="E6:F6" ca="1" si="14">C6*111.021</f>
        <v>554.37814551299994</v>
      </c>
      <c r="F6" s="5">
        <f t="shared" ca="1" si="14"/>
        <v>6704.4084226710002</v>
      </c>
      <c r="G6" s="3" t="str">
        <f t="shared" ca="1" si="9"/>
        <v>Bergenhus</v>
      </c>
      <c r="H6" s="6">
        <f t="shared" ca="1" si="4"/>
        <v>5.3261630000000002</v>
      </c>
      <c r="I6" s="63">
        <f t="shared" ca="1" si="10"/>
        <v>60.395409000000001</v>
      </c>
      <c r="J6" s="8">
        <f t="shared" ref="J6:K6" ca="1" si="15">H6*111.021</f>
        <v>591.31594242300002</v>
      </c>
      <c r="K6" s="8">
        <f t="shared" ca="1" si="15"/>
        <v>6705.1587025890003</v>
      </c>
      <c r="L6" s="2" t="s">
        <v>31</v>
      </c>
      <c r="M6" s="3" cm="1">
        <f t="array" aca="1" ref="M6" ca="1">_xlfn.XLOOKUP(B6,$R$20:$R$47,_xlfn.XLOOKUP(G6,$S$19:$V$19,$S$20:$V$47))*2</f>
        <v>66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.75" customHeight="1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.75" customHeight="1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.75" customHeight="1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.75" customHeight="1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Shusheng Yang</cp:lastModifiedBy>
  <dcterms:created xsi:type="dcterms:W3CDTF">2022-12-03T09:04:55Z</dcterms:created>
  <dcterms:modified xsi:type="dcterms:W3CDTF">2022-12-05T10:20:09Z</dcterms:modified>
</cp:coreProperties>
</file>