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5C78C918-EBDC-B344-8C04-D9D9B4165E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16" l="1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M43" i="16" s="1" a="1"/>
  <c r="M43" i="16" s="1"/>
  <c r="B44" i="16"/>
  <c r="M44" i="16" s="1" a="1"/>
  <c r="M44" i="16" s="1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4" i="16"/>
  <c r="I14" i="16" s="1"/>
  <c r="K14" i="16" s="1"/>
  <c r="B14" i="16"/>
  <c r="G13" i="16"/>
  <c r="H13" i="16" s="1"/>
  <c r="J13" i="16" s="1"/>
  <c r="B13" i="16"/>
  <c r="C13" i="16" s="1"/>
  <c r="E13" i="16" s="1"/>
  <c r="G12" i="16"/>
  <c r="I12" i="16" s="1"/>
  <c r="K12" i="16" s="1"/>
  <c r="B12" i="16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4" i="16" l="1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12" i="16" a="1"/>
  <c r="M12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I13" i="16"/>
  <c r="K13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H12" i="16"/>
  <c r="J12" i="16" s="1"/>
  <c r="D13" i="16"/>
  <c r="F13" i="16" s="1"/>
  <c r="M13" i="16" a="1"/>
  <c r="M13" i="16" s="1"/>
  <c r="H14" i="16"/>
  <c r="J14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2" i="16"/>
  <c r="E12" i="16" s="1"/>
  <c r="C14" i="16"/>
  <c r="E14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2" i="16"/>
  <c r="F12" i="16" s="1"/>
  <c r="D14" i="16"/>
  <c r="F14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<sst xmlns="http://schemas.openxmlformats.org/spreadsheetml/2006/main" count="1315" uniqueCount="92">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</sst>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topLeftCell="F19" workbookViewId="0">
      <selection activeCell="R12" sqref="R1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47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80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42" ca="1" si="14">_xlfn.XLOOKUP(B10,$W$3:$W$12,$X$3:$X$12,0)</f>
        <v>5.1213329999999999</v>
      </c>
      <c r="D10" s="4">
        <f t="shared" ref="D10:D42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Telavåg</v>
      </c>
      <c r="C12" s="3">
        <f t="shared" ca="1" si="14"/>
        <v>4.9820219999999997</v>
      </c>
      <c r="D12" s="4">
        <f t="shared" ca="1" si="15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Knarrevik</v>
      </c>
      <c r="C13" s="3">
        <f t="shared" ca="1" si="14"/>
        <v>5.1530250000000004</v>
      </c>
      <c r="D13" s="4">
        <f t="shared" ca="1" si="15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Bildøyna</v>
      </c>
      <c r="C14" s="3">
        <f t="shared" ca="1" si="14"/>
        <v>5.1060850000000002</v>
      </c>
      <c r="D14" s="4">
        <f t="shared" ca="1" si="15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Laksevåg</v>
      </c>
      <c r="H14" s="6">
        <f t="shared" ca="1" si="16"/>
        <v>5.2647930000000001</v>
      </c>
      <c r="I14" s="63">
        <f t="shared" ca="1" si="17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" x14ac:dyDescent="0.15">
      <c r="A18" s="2" t="s">
        <v>26</v>
      </c>
      <c r="B18" s="3" t="str">
        <f t="shared" ca="1" si="0"/>
        <v>Kårtveit</v>
      </c>
      <c r="C18" s="3">
        <f t="shared" ca="1" si="14"/>
        <v>4.9934529999999997</v>
      </c>
      <c r="D18" s="4">
        <f t="shared" ca="1" si="15"/>
        <v>60.388651000000003</v>
      </c>
      <c r="E18" s="5">
        <f t="shared" ref="E18:F33" ca="1" si="18">C18*111.021</f>
        <v>554.37814551299994</v>
      </c>
      <c r="F18" s="5">
        <f t="shared" ca="1" si="18"/>
        <v>6704.4084226710002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">
      <c r="A19" s="2" t="s">
        <v>26</v>
      </c>
      <c r="B19" s="3" t="str">
        <f t="shared" ca="1" si="0"/>
        <v>Kårtveit</v>
      </c>
      <c r="C19" s="3">
        <f t="shared" ca="1" si="14"/>
        <v>4.9934529999999997</v>
      </c>
      <c r="D19" s="4">
        <f t="shared" ca="1" si="15"/>
        <v>60.388651000000003</v>
      </c>
      <c r="E19" s="5">
        <f t="shared" ca="1" si="18"/>
        <v>554.37814551299994</v>
      </c>
      <c r="F19" s="5">
        <f t="shared" ca="1" si="18"/>
        <v>6704.4084226710002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18"/>
        <v>553.10906446199999</v>
      </c>
      <c r="F20" s="5">
        <f t="shared" ca="1" si="18"/>
        <v>6690.2990968439999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4"/>
        <v>5.1065680000000002</v>
      </c>
      <c r="D21" s="4">
        <f t="shared" ca="1" si="15"/>
        <v>60.375988</v>
      </c>
      <c r="E21" s="5">
        <f t="shared" ca="1" si="18"/>
        <v>566.93628592800007</v>
      </c>
      <c r="F21" s="5">
        <f t="shared" ca="1" si="18"/>
        <v>6703.0025637480003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18"/>
        <v>568.57551099299997</v>
      </c>
      <c r="F22" s="5">
        <f t="shared" ca="1" si="18"/>
        <v>6700.8457587809999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18"/>
        <v>564.85408707299996</v>
      </c>
      <c r="F23" s="5">
        <f t="shared" ca="1" si="18"/>
        <v>6700.3641496830005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4"/>
        <v>4.9820219999999997</v>
      </c>
      <c r="D24" s="4">
        <f t="shared" ca="1" si="15"/>
        <v>60.261564</v>
      </c>
      <c r="E24" s="5">
        <f t="shared" ca="1" si="18"/>
        <v>553.10906446199999</v>
      </c>
      <c r="F24" s="5">
        <f t="shared" ca="1" si="18"/>
        <v>6690.2990968439999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18"/>
        <v>561.31429350899998</v>
      </c>
      <c r="F25" s="5">
        <f t="shared" ca="1" si="18"/>
        <v>6703.7674984380001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18"/>
        <v>554.37814551299994</v>
      </c>
      <c r="F26" s="5">
        <f t="shared" ca="1" si="18"/>
        <v>6704.4084226710002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18"/>
        <v>568.57551099299997</v>
      </c>
      <c r="F27" s="5">
        <f t="shared" ca="1" si="18"/>
        <v>6700.8457587809999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18"/>
        <v>572.0939885250001</v>
      </c>
      <c r="F28" s="5">
        <f t="shared" ca="1" si="18"/>
        <v>6702.1249427430002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18"/>
        <v>564.85408707299996</v>
      </c>
      <c r="F29" s="5">
        <f t="shared" ca="1" si="18"/>
        <v>6700.3641496830005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4"/>
        <v>4.9820219999999997</v>
      </c>
      <c r="D30" s="4">
        <f t="shared" ca="1" si="15"/>
        <v>60.261564</v>
      </c>
      <c r="E30" s="5">
        <f t="shared" ca="1" si="18"/>
        <v>553.10906446199999</v>
      </c>
      <c r="F30" s="5">
        <f t="shared" ca="1" si="18"/>
        <v>6690.2990968439999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18"/>
        <v>564.85408707299996</v>
      </c>
      <c r="F31" s="5">
        <f t="shared" ca="1" si="18"/>
        <v>6700.3641496830005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Bildøyna</v>
      </c>
      <c r="C32" s="3">
        <f t="shared" ca="1" si="14"/>
        <v>5.1060850000000002</v>
      </c>
      <c r="D32" s="4">
        <f t="shared" ca="1" si="15"/>
        <v>60.354084999999998</v>
      </c>
      <c r="E32" s="5">
        <f t="shared" ca="1" si="18"/>
        <v>566.88266278499998</v>
      </c>
      <c r="F32" s="5">
        <f t="shared" ca="1" si="18"/>
        <v>6700.5708707849999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14"/>
        <v>5.1522740000000002</v>
      </c>
      <c r="D33" s="4">
        <f t="shared" ca="1" si="15"/>
        <v>60.354616</v>
      </c>
      <c r="E33" s="5">
        <f t="shared" ca="1" si="18"/>
        <v>572.01061175400002</v>
      </c>
      <c r="F33" s="5">
        <f t="shared" ca="1" si="18"/>
        <v>6700.629822936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2" ca="1" si="23">C34*111.021</f>
        <v>559.50231976800001</v>
      </c>
      <c r="F34" s="5">
        <f t="shared" ca="1" si="23"/>
        <v>6704.5962702030001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Spjeld</v>
      </c>
      <c r="C35" s="3">
        <f t="shared" ca="1" si="14"/>
        <v>5.0396080000000003</v>
      </c>
      <c r="D35" s="4">
        <f t="shared" ca="1" si="15"/>
        <v>60.390343000000001</v>
      </c>
      <c r="E35" s="5">
        <f t="shared" ca="1" si="23"/>
        <v>559.50231976800001</v>
      </c>
      <c r="F35" s="5">
        <f t="shared" ca="1" si="23"/>
        <v>6704.5962702030001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4"/>
        <v>5.1522740000000002</v>
      </c>
      <c r="D36" s="4">
        <f t="shared" ca="1" si="15"/>
        <v>60.354616</v>
      </c>
      <c r="E36" s="5">
        <f t="shared" ca="1" si="23"/>
        <v>572.01061175400002</v>
      </c>
      <c r="F36" s="5">
        <f t="shared" ca="1" si="23"/>
        <v>6700.629822936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34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23"/>
        <v>566.93628592800007</v>
      </c>
      <c r="F37" s="5">
        <f t="shared" ca="1" si="23"/>
        <v>6703.0025637480003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40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Foldnes</v>
      </c>
      <c r="C38" s="3">
        <f t="shared" ca="1" si="14"/>
        <v>5.1065680000000002</v>
      </c>
      <c r="D38" s="4">
        <f t="shared" ca="1" si="15"/>
        <v>60.375988</v>
      </c>
      <c r="E38" s="5">
        <f t="shared" ca="1" si="23"/>
        <v>566.93628592800007</v>
      </c>
      <c r="F38" s="5">
        <f t="shared" ca="1" si="23"/>
        <v>6703.0025637480003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Foldnes</v>
      </c>
      <c r="C39" s="3">
        <f t="shared" ca="1" si="14"/>
        <v>5.1065680000000002</v>
      </c>
      <c r="D39" s="4">
        <f t="shared" ca="1" si="15"/>
        <v>60.375988</v>
      </c>
      <c r="E39" s="5">
        <f t="shared" ca="1" si="23"/>
        <v>566.93628592800007</v>
      </c>
      <c r="F39" s="5">
        <f t="shared" ca="1" si="23"/>
        <v>6703.0025637480003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23"/>
        <v>561.31429350899998</v>
      </c>
      <c r="F40" s="5">
        <f t="shared" ca="1" si="23"/>
        <v>6703.7674984380001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58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Knarrevik</v>
      </c>
      <c r="C41" s="3">
        <f t="shared" ca="1" si="14"/>
        <v>5.1530250000000004</v>
      </c>
      <c r="D41" s="4">
        <f t="shared" ca="1" si="15"/>
        <v>60.368082999999999</v>
      </c>
      <c r="E41" s="5">
        <f t="shared" ca="1" si="23"/>
        <v>572.0939885250001</v>
      </c>
      <c r="F41" s="5">
        <f t="shared" ca="1" si="23"/>
        <v>6702.1249427430002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68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Spjeld</v>
      </c>
      <c r="C43" s="3">
        <f t="shared" ref="C43:C44" ca="1" si="25">_xlfn.XLOOKUP(B43,$W$3:$W$12,$X$3:$X$12,0)</f>
        <v>5.0396080000000003</v>
      </c>
      <c r="D43" s="4">
        <f t="shared" ref="D43:D44" ca="1" si="26">_xlfn.XLOOKUP(B43,$W$3:$W$12,$Y$3:$Y$12,0)</f>
        <v>60.390343000000001</v>
      </c>
      <c r="E43" s="5">
        <f t="shared" ref="E43:E44" ca="1" si="27">C43*111.021</f>
        <v>559.50231976800001</v>
      </c>
      <c r="F43" s="5">
        <f t="shared" ref="F43:F44" ca="1" si="28">D43*111.021</f>
        <v>6704.5962702030001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Spjeld</v>
      </c>
      <c r="C44" s="3">
        <f t="shared" ca="1" si="25"/>
        <v>5.0396080000000003</v>
      </c>
      <c r="D44" s="4">
        <f t="shared" ca="1" si="26"/>
        <v>60.390343000000001</v>
      </c>
      <c r="E44" s="5">
        <f t="shared" ca="1" si="27"/>
        <v>559.50231976800001</v>
      </c>
      <c r="F44" s="5">
        <f t="shared" ca="1" si="28"/>
        <v>6704.5962702030001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Knappskog</v>
      </c>
      <c r="C45" s="3">
        <f t="shared" ref="C45:C46" ca="1" si="33">_xlfn.XLOOKUP(B45,$W$3:$W$12,$X$3:$X$12,0)</f>
        <v>5.0559289999999999</v>
      </c>
      <c r="D45" s="4">
        <f t="shared" ref="D45:D46" ca="1" si="34">_xlfn.XLOOKUP(B45,$W$3:$W$12,$Y$3:$Y$12,0)</f>
        <v>60.382877999999998</v>
      </c>
      <c r="E45" s="5">
        <f t="shared" ref="E45:E46" ca="1" si="35">C45*111.021</f>
        <v>561.31429350899998</v>
      </c>
      <c r="F45" s="5">
        <f t="shared" ref="F45:F46" ca="1" si="36">D45*111.021</f>
        <v>6703.7674984380001</v>
      </c>
      <c r="G45" s="3" t="str">
        <f t="shared" ca="1" si="2"/>
        <v>Bergenhus</v>
      </c>
      <c r="H45" s="6">
        <f t="shared" ref="H45:H46" ca="1" si="37">_xlfn.XLOOKUP(G45,$Z$3:$Z$6,$AA$3:$AA$6,0)</f>
        <v>5.3261630000000002</v>
      </c>
      <c r="I45" s="63">
        <f t="shared" ref="I45:I46" ca="1" si="38">_xlfn.XLOOKUP(G45,$Z$3:$Z$6,$AB$3:$AB$6,0)</f>
        <v>60.395409000000001</v>
      </c>
      <c r="J45" s="8">
        <f t="shared" ref="J45:J46" ca="1" si="39">H45*111.021</f>
        <v>591.31594242300002</v>
      </c>
      <c r="K45" s="8">
        <f t="shared" ref="K45:K46" ca="1" si="40">I45*111.021</f>
        <v>6705.1587025890003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33"/>
        <v>5.1065680000000002</v>
      </c>
      <c r="D46" s="4">
        <f t="shared" ca="1" si="34"/>
        <v>60.375988</v>
      </c>
      <c r="E46" s="5">
        <f t="shared" ca="1" si="35"/>
        <v>566.93628592800007</v>
      </c>
      <c r="F46" s="5">
        <f t="shared" ca="1" si="36"/>
        <v>6703.0025637480003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56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52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ref="J9:J11" ca="1" si="16">H9*111.021</f>
        <v>594.22380445500005</v>
      </c>
      <c r="K9" s="8">
        <f t="shared" ref="K9:K11" ca="1" si="17">I9*111.021</f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Spjeld</v>
      </c>
      <c r="C10" s="3">
        <f t="shared" ref="C10:C11" ca="1" si="18">_xlfn.XLOOKUP(B10,$W$3:$W$12,$X$3:$X$12,0)</f>
        <v>5.0396080000000003</v>
      </c>
      <c r="D10" s="4">
        <f t="shared" ref="D10:D11" ca="1" si="19">_xlfn.XLOOKUP(B10,$W$3:$W$12,$Y$3:$Y$12,0)</f>
        <v>60.390343000000001</v>
      </c>
      <c r="E10" s="5">
        <f t="shared" ca="1" si="14"/>
        <v>559.50231976800001</v>
      </c>
      <c r="F10" s="5">
        <f t="shared" ca="1" si="15"/>
        <v>6704.5962702030001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8"/>
        <v>5.0396080000000003</v>
      </c>
      <c r="D11" s="4">
        <f t="shared" ca="1" si="19"/>
        <v>60.390343000000001</v>
      </c>
      <c r="E11" s="5">
        <f t="shared" ca="1" si="14"/>
        <v>559.50231976800001</v>
      </c>
      <c r="F11" s="5">
        <f t="shared" ca="1" si="15"/>
        <v>6704.5962702030001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56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15">
      <c r="A14" s="2" t="s">
        <v>26</v>
      </c>
      <c r="B14" s="3" t="str">
        <f t="shared" ca="1" si="0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0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3" ca="1" si="22">C18*111.021</f>
        <v>554.37814551299994</v>
      </c>
      <c r="F18" s="5">
        <f t="shared" ca="1" si="22"/>
        <v>6704.4084226710002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10"/>
        <v>5.1213329999999999</v>
      </c>
      <c r="D19" s="4">
        <f t="shared" ca="1" si="11"/>
        <v>60.356560999999999</v>
      </c>
      <c r="E19" s="5">
        <f t="shared" ca="1" si="22"/>
        <v>568.57551099299997</v>
      </c>
      <c r="F19" s="5">
        <f t="shared" ca="1" si="22"/>
        <v>6700.8457587809999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22"/>
        <v>553.10906446199999</v>
      </c>
      <c r="F21" s="5">
        <f t="shared" ca="1" si="22"/>
        <v>6690.2990968439999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22"/>
        <v>572.01061175400002</v>
      </c>
      <c r="F22" s="5">
        <f t="shared" ca="1" si="22"/>
        <v>6700.629822936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Telavåg</v>
      </c>
      <c r="C24" s="3">
        <f t="shared" ca="1" si="10"/>
        <v>4.9820219999999997</v>
      </c>
      <c r="D24" s="4">
        <f t="shared" ca="1" si="11"/>
        <v>60.261564</v>
      </c>
      <c r="E24" s="5">
        <f t="shared" ca="1" si="22"/>
        <v>553.10906446199999</v>
      </c>
      <c r="F24" s="5">
        <f t="shared" ca="1" si="22"/>
        <v>6690.2990968439999</v>
      </c>
      <c r="G24" s="3" t="str">
        <f t="shared" ca="1" si="2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23"/>
        <v>583.82346819600002</v>
      </c>
      <c r="K24" s="8">
        <f t="shared" ca="1" si="23"/>
        <v>6693.5628922020005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Bildøyna</v>
      </c>
      <c r="C25" s="3">
        <f t="shared" ca="1" si="10"/>
        <v>5.1060850000000002</v>
      </c>
      <c r="D25" s="4">
        <f t="shared" ca="1" si="11"/>
        <v>60.354084999999998</v>
      </c>
      <c r="E25" s="5">
        <f t="shared" ca="1" si="22"/>
        <v>566.88266278499998</v>
      </c>
      <c r="F25" s="5">
        <f t="shared" ca="1" si="22"/>
        <v>6700.5708707849999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22"/>
        <v>561.31429350899998</v>
      </c>
      <c r="F26" s="5">
        <f t="shared" ca="1" si="22"/>
        <v>6703.7674984380001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22"/>
        <v>572.0939885250001</v>
      </c>
      <c r="F27" s="5">
        <f t="shared" ca="1" si="22"/>
        <v>6702.1249427430002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Bildøyna</v>
      </c>
      <c r="C29" s="3">
        <f t="shared" ca="1" si="10"/>
        <v>5.1060850000000002</v>
      </c>
      <c r="D29" s="4">
        <f t="shared" ca="1" si="11"/>
        <v>60.354084999999998</v>
      </c>
      <c r="E29" s="5">
        <f t="shared" ca="1" si="22"/>
        <v>566.88266278499998</v>
      </c>
      <c r="F29" s="5">
        <f t="shared" ca="1" si="22"/>
        <v>6700.5708707849999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0"/>
        <v>4.9820219999999997</v>
      </c>
      <c r="D30" s="4">
        <f t="shared" ca="1" si="11"/>
        <v>60.261564</v>
      </c>
      <c r="E30" s="5">
        <f t="shared" ca="1" si="22"/>
        <v>553.10906446199999</v>
      </c>
      <c r="F30" s="5">
        <f t="shared" ca="1" si="22"/>
        <v>6690.2990968439999</v>
      </c>
      <c r="G30" s="3" t="str">
        <f t="shared" ca="1" si="2"/>
        <v>Bergenhus</v>
      </c>
      <c r="H30" s="6">
        <f t="shared" ca="1" si="12"/>
        <v>5.3261630000000002</v>
      </c>
      <c r="I30" s="63">
        <f t="shared" ca="1" si="13"/>
        <v>60.395409000000001</v>
      </c>
      <c r="J30" s="8">
        <f t="shared" ca="1" si="23"/>
        <v>591.31594242300002</v>
      </c>
      <c r="K30" s="8">
        <f t="shared" ca="1" si="23"/>
        <v>6705.1587025890003</v>
      </c>
      <c r="L30" s="2" t="s">
        <v>17</v>
      </c>
      <c r="M30" s="3" cm="1">
        <f t="array" aca="1" ref="M30" ca="1">_xlfn.XLOOKUP(B30,$R$20:$R$47,_xlfn.XLOOKUP(G30,$S$19:$V$19,$S$20:$V$47))*2</f>
        <v>94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0"/>
        <v>5.0559289999999999</v>
      </c>
      <c r="D31" s="4">
        <f t="shared" ca="1" si="11"/>
        <v>60.382877999999998</v>
      </c>
      <c r="E31" s="5">
        <f t="shared" ca="1" si="22"/>
        <v>561.31429350899998</v>
      </c>
      <c r="F31" s="5">
        <f t="shared" ca="1" si="22"/>
        <v>6703.7674984380001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Knappskog</v>
      </c>
      <c r="C32" s="3">
        <f t="shared" ca="1" si="10"/>
        <v>5.0559289999999999</v>
      </c>
      <c r="D32" s="4">
        <f t="shared" ref="D32:D42" ca="1" si="27">_xlfn.XLOOKUP(B32,$W$3:$W$12,$Y$3:$Y$12,0)</f>
        <v>60.382877999999998</v>
      </c>
      <c r="E32" s="5">
        <f t="shared" ca="1" si="22"/>
        <v>561.31429350899998</v>
      </c>
      <c r="F32" s="5">
        <f t="shared" ca="1" si="22"/>
        <v>6703.7674984380001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Knarrevik</v>
      </c>
      <c r="C33" s="3">
        <f t="shared" ca="1" si="10"/>
        <v>5.1530250000000004</v>
      </c>
      <c r="D33" s="4">
        <f t="shared" ca="1" si="27"/>
        <v>60.368082999999999</v>
      </c>
      <c r="E33" s="5">
        <f t="shared" ca="1" si="22"/>
        <v>572.0939885250001</v>
      </c>
      <c r="F33" s="5">
        <f t="shared" ca="1" si="22"/>
        <v>6702.1249427430002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Brattholmen</v>
      </c>
      <c r="C34" s="3">
        <f t="shared" ca="1" si="10"/>
        <v>5.1522740000000002</v>
      </c>
      <c r="D34" s="4">
        <f t="shared" ca="1" si="27"/>
        <v>60.354616</v>
      </c>
      <c r="E34" s="5">
        <f t="shared" ref="E34:E42" ca="1" si="29">C34*111.021</f>
        <v>572.01061175400002</v>
      </c>
      <c r="F34" s="5">
        <f t="shared" ref="F34:F42" ca="1" si="30">D34*111.021</f>
        <v>6700.629822936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34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80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Brattholmen</v>
      </c>
      <c r="C37" s="3">
        <f t="shared" ca="1" si="10"/>
        <v>5.1522740000000002</v>
      </c>
      <c r="D37" s="4">
        <f t="shared" ca="1" si="27"/>
        <v>60.354616</v>
      </c>
      <c r="E37" s="5">
        <f t="shared" ca="1" si="29"/>
        <v>572.01061175400002</v>
      </c>
      <c r="F37" s="5">
        <f t="shared" ca="1" si="30"/>
        <v>6700.629822936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36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0"/>
        <v>5.1530250000000004</v>
      </c>
      <c r="D39" s="4">
        <f t="shared" ca="1" si="27"/>
        <v>60.368082999999999</v>
      </c>
      <c r="E39" s="5">
        <f t="shared" ca="1" si="29"/>
        <v>572.0939885250001</v>
      </c>
      <c r="F39" s="5">
        <f t="shared" ca="1" si="30"/>
        <v>6702.1249427430002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38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0"/>
        <v>4.9820219999999997</v>
      </c>
      <c r="D40" s="4">
        <f t="shared" ca="1" si="27"/>
        <v>60.261564</v>
      </c>
      <c r="E40" s="5">
        <f t="shared" ca="1" si="29"/>
        <v>553.10906446199999</v>
      </c>
      <c r="F40" s="5">
        <f t="shared" ca="1" si="30"/>
        <v>6690.2990968439999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94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Spjeld</v>
      </c>
      <c r="C41" s="3">
        <f t="shared" ca="1" si="10"/>
        <v>5.0396080000000003</v>
      </c>
      <c r="D41" s="4">
        <f t="shared" ca="1" si="27"/>
        <v>60.390343000000001</v>
      </c>
      <c r="E41" s="5">
        <f t="shared" ca="1" si="29"/>
        <v>559.50231976800001</v>
      </c>
      <c r="F41" s="5">
        <f t="shared" ca="1" si="30"/>
        <v>6704.5962702030001</v>
      </c>
      <c r="G41" s="3" t="str">
        <f t="shared" ca="1" si="2"/>
        <v>Ytrebygda</v>
      </c>
      <c r="H41" s="6">
        <f t="shared" ca="1" si="12"/>
        <v>5.2586760000000004</v>
      </c>
      <c r="I41" s="63">
        <f t="shared" ca="1" si="28"/>
        <v>60.290962</v>
      </c>
      <c r="J41" s="8">
        <f t="shared" ca="1" si="31"/>
        <v>583.82346819600002</v>
      </c>
      <c r="K41" s="8">
        <f t="shared" ca="1" si="32"/>
        <v>6693.5628922020005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Bildøyna</v>
      </c>
      <c r="C42" s="3">
        <f t="shared" ca="1" si="10"/>
        <v>5.1060850000000002</v>
      </c>
      <c r="D42" s="4">
        <f t="shared" ca="1" si="27"/>
        <v>60.354084999999998</v>
      </c>
      <c r="E42" s="5">
        <f t="shared" ca="1" si="29"/>
        <v>566.88266278499998</v>
      </c>
      <c r="F42" s="5">
        <f t="shared" ca="1" si="30"/>
        <v>6700.5708707849999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ca="1" si="1"/>
        <v>568.57551099299997</v>
      </c>
      <c r="F5" s="5">
        <f t="shared" ca="1" si="1"/>
        <v>6700.8457587809999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Knappskog</v>
      </c>
      <c r="C11" s="3">
        <f t="shared" ca="1" si="10"/>
        <v>5.0559289999999999</v>
      </c>
      <c r="D11" s="4">
        <f t="shared" ca="1" si="11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5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15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15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1" ca="1" si="16">C18*111.021</f>
        <v>553.10906446199999</v>
      </c>
      <c r="F18" s="5">
        <f t="shared" ca="1" si="16"/>
        <v>6690.2990968439999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Straume</v>
      </c>
      <c r="C23" s="3">
        <f t="shared" ca="1" si="10"/>
        <v>5.1213329999999999</v>
      </c>
      <c r="D23" s="4">
        <f t="shared" ca="1" si="11"/>
        <v>60.356560999999999</v>
      </c>
      <c r="E23" s="5">
        <f t="shared" ca="1" si="16"/>
        <v>568.57551099299997</v>
      </c>
      <c r="F23" s="5">
        <f t="shared" ca="1" si="16"/>
        <v>6700.8457587809999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40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Kolltveit</v>
      </c>
      <c r="C29" s="3">
        <f t="shared" ca="1" si="10"/>
        <v>5.0878129999999997</v>
      </c>
      <c r="D29" s="4">
        <f t="shared" ca="1" si="21"/>
        <v>60.352223000000002</v>
      </c>
      <c r="E29" s="5">
        <f t="shared" ca="1" si="16"/>
        <v>564.85408707299996</v>
      </c>
      <c r="F29" s="5">
        <f t="shared" ca="1" si="16"/>
        <v>6700.3641496830005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Knarrevik</v>
      </c>
      <c r="C30" s="3">
        <f t="shared" ca="1" si="10"/>
        <v>5.1530250000000004</v>
      </c>
      <c r="D30" s="4">
        <f t="shared" ca="1" si="21"/>
        <v>60.368082999999999</v>
      </c>
      <c r="E30" s="5">
        <f t="shared" ca="1" si="16"/>
        <v>572.0939885250001</v>
      </c>
      <c r="F30" s="5">
        <f t="shared" ca="1" si="16"/>
        <v>6702.1249427430002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36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4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14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" x14ac:dyDescent="0.15">
      <c r="A17" s="2" t="s">
        <v>26</v>
      </c>
      <c r="B17" s="3" t="str">
        <f t="shared" ca="1" si="14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" x14ac:dyDescent="0.15">
      <c r="A18" s="2" t="s">
        <v>26</v>
      </c>
      <c r="B18" s="3" t="str">
        <f t="shared" ca="1" si="14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7" ca="1" si="16">C18*111.021</f>
        <v>559.50231976800001</v>
      </c>
      <c r="F18" s="5">
        <f t="shared" ca="1" si="16"/>
        <v>6704.5962702030001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Straume</v>
      </c>
      <c r="C20" s="3">
        <f t="shared" ca="1" si="4"/>
        <v>5.1213329999999999</v>
      </c>
      <c r="D20" s="4">
        <f t="shared" ca="1" si="5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Foldnes</v>
      </c>
      <c r="C24" s="3">
        <f t="shared" ca="1" si="4"/>
        <v>5.1065680000000002</v>
      </c>
      <c r="D24" s="4">
        <f t="shared" ca="1" si="5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88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Straume</v>
      </c>
      <c r="C26" s="3">
        <f t="shared" ca="1" si="4"/>
        <v>5.1213329999999999</v>
      </c>
      <c r="D26" s="4">
        <f t="shared" ca="1" si="5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Foldnes</v>
      </c>
      <c r="C27" s="3">
        <f t="shared" ca="1" si="4"/>
        <v>5.1065680000000002</v>
      </c>
      <c r="D27" s="4">
        <f t="shared" ref="D27" ca="1" si="21">_xlfn.XLOOKUP(B27,$W$3:$W$12,$Y$3:$Y$12,0)</f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8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4" x14ac:dyDescent="0.15">
      <c r="A17" s="2" t="s">
        <v>26</v>
      </c>
      <c r="B17" s="3" t="str">
        <f t="shared" ca="1" si="8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8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" x14ac:dyDescent="0.15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2022-12-03T12:27:00Z</dcterms:modified>
</cp:coreProperties>
</file>