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EFC2420E-4FEB-45B7-B9D4-9A87208E0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3" i="10" s="1"/>
  <c r="E3" i="10" s="1"/>
  <c r="B4" i="10"/>
  <c r="C4" i="10" s="1"/>
  <c r="B5" i="10"/>
  <c r="C5" i="10" s="1"/>
  <c r="E5" i="10" s="1"/>
  <c r="B6" i="10"/>
  <c r="C6" i="10" s="1"/>
  <c r="E6" i="10" s="1"/>
  <c r="B7" i="10"/>
  <c r="C7" i="10" s="1"/>
  <c r="B8" i="10"/>
  <c r="C8" i="10" s="1"/>
  <c r="E8" i="10" s="1"/>
  <c r="B9" i="10"/>
  <c r="C9" i="10" s="1"/>
  <c r="B10" i="10"/>
  <c r="C10" i="10" s="1"/>
  <c r="E10" i="10" s="1"/>
  <c r="B11" i="10"/>
  <c r="C11" i="10" s="1"/>
  <c r="B12" i="10"/>
  <c r="C12" i="10" s="1"/>
  <c r="B13" i="10"/>
  <c r="C13" i="10" s="1"/>
  <c r="B14" i="10"/>
  <c r="C14" i="10" s="1"/>
  <c r="B15" i="10"/>
  <c r="C15" i="10" s="1"/>
  <c r="B16" i="10"/>
  <c r="C16" i="10" s="1"/>
  <c r="B2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G2" i="10"/>
  <c r="G3" i="10"/>
  <c r="G4" i="10"/>
  <c r="G5" i="10"/>
  <c r="I5" i="10" s="1"/>
  <c r="K5" i="10" s="1"/>
  <c r="G6" i="10"/>
  <c r="H6" i="10" s="1"/>
  <c r="J6" i="10" s="1"/>
  <c r="G7" i="10"/>
  <c r="I7" i="10" s="1"/>
  <c r="K7" i="10" s="1"/>
  <c r="G14" i="10"/>
  <c r="I14" i="10" s="1"/>
  <c r="K14" i="10" s="1"/>
  <c r="G15" i="10"/>
  <c r="H15" i="10" s="1"/>
  <c r="J15" i="10" s="1"/>
  <c r="G16" i="10"/>
  <c r="I16" i="10" s="1"/>
  <c r="K1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V38" i="10"/>
  <c r="U38" i="10"/>
  <c r="V37" i="10"/>
  <c r="U37" i="10"/>
  <c r="V36" i="10"/>
  <c r="U36" i="10"/>
  <c r="V35" i="10"/>
  <c r="U35" i="10"/>
  <c r="V34" i="10"/>
  <c r="U34" i="10"/>
  <c r="V33" i="10"/>
  <c r="U33" i="10"/>
  <c r="V32" i="10"/>
  <c r="U32" i="10"/>
  <c r="V31" i="10"/>
  <c r="U31" i="10"/>
  <c r="V30" i="10"/>
  <c r="U30" i="10"/>
  <c r="V29" i="10"/>
  <c r="U29" i="10"/>
  <c r="V28" i="10"/>
  <c r="U28" i="10"/>
  <c r="V27" i="10"/>
  <c r="U27" i="10"/>
  <c r="V26" i="10"/>
  <c r="U26" i="10"/>
  <c r="V25" i="10"/>
  <c r="U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4" i="10" l="1" a="1"/>
  <c r="M4" i="10" s="1"/>
  <c r="D15" i="10"/>
  <c r="D14" i="10"/>
  <c r="D16" i="10"/>
  <c r="D13" i="10"/>
  <c r="D12" i="10"/>
  <c r="D11" i="10"/>
  <c r="F11" i="10" s="1"/>
  <c r="D10" i="10"/>
  <c r="F10" i="10" s="1"/>
  <c r="D9" i="10"/>
  <c r="D8" i="10"/>
  <c r="F8" i="10" s="1"/>
  <c r="D7" i="10"/>
  <c r="D6" i="10"/>
  <c r="F6" i="10" s="1"/>
  <c r="D5" i="10"/>
  <c r="F5" i="10" s="1"/>
  <c r="D4" i="10"/>
  <c r="F4" i="10" s="1"/>
  <c r="D3" i="10"/>
  <c r="F3" i="10" s="1"/>
  <c r="D2" i="10"/>
  <c r="F2" i="10" s="1"/>
  <c r="E16" i="10"/>
  <c r="E14" i="10"/>
  <c r="H4" i="10"/>
  <c r="J4" i="10" s="1"/>
  <c r="H5" i="10"/>
  <c r="J5" i="10" s="1"/>
  <c r="E12" i="10"/>
  <c r="I4" i="10"/>
  <c r="K4" i="10" s="1"/>
  <c r="C2" i="10"/>
  <c r="E2" i="10" s="1"/>
  <c r="E4" i="10"/>
  <c r="M2" i="10" a="1"/>
  <c r="M2" i="10" s="1"/>
  <c r="M5" i="10" a="1"/>
  <c r="M5" i="10" s="1"/>
  <c r="M3" i="10" a="1"/>
  <c r="M3" i="10" s="1"/>
  <c r="H2" i="10"/>
  <c r="J2" i="10" s="1"/>
  <c r="I2" i="10"/>
  <c r="K2" i="10" s="1"/>
  <c r="I6" i="10"/>
  <c r="K6" i="10" s="1"/>
  <c r="H3" i="10"/>
  <c r="J3" i="10" s="1"/>
  <c r="I3" i="10"/>
  <c r="K3" i="10" s="1"/>
  <c r="M6" i="10" a="1"/>
  <c r="M6" i="10" s="1"/>
  <c r="H16" i="10"/>
  <c r="J16" i="10" s="1"/>
  <c r="M15" i="10" a="1"/>
  <c r="M15" i="10" s="1"/>
  <c r="H14" i="10"/>
  <c r="J14" i="10" s="1"/>
  <c r="F15" i="10"/>
  <c r="E15" i="10"/>
  <c r="I15" i="10"/>
  <c r="K15" i="10" s="1"/>
  <c r="M16" i="10" a="1"/>
  <c r="M16" i="10" s="1"/>
  <c r="F16" i="10"/>
  <c r="M14" i="10" a="1"/>
  <c r="M14" i="10" s="1"/>
  <c r="F14" i="10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M8" i="10" a="1"/>
  <c r="M8" i="10" s="1"/>
  <c r="H9" i="10"/>
  <c r="J9" i="10" s="1"/>
  <c r="M10" i="10" a="1"/>
  <c r="M10" i="10" s="1"/>
  <c r="H11" i="10"/>
  <c r="J11" i="10" s="1"/>
  <c r="F12" i="10"/>
  <c r="M12" i="10" a="1"/>
  <c r="M12" i="10" s="1"/>
  <c r="H13" i="10"/>
  <c r="J13" i="10" s="1"/>
  <c r="E7" i="10"/>
  <c r="E9" i="10"/>
  <c r="E11" i="10"/>
  <c r="E13" i="10"/>
  <c r="F7" i="10"/>
  <c r="F9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<sst xmlns="http://schemas.openxmlformats.org/spreadsheetml/2006/main" count="482" uniqueCount="92">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</sst>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J31" sqref="J29:J3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Hellesøy</v>
      </c>
      <c r="C2" s="3">
        <f ca="1">_xlfn.XLOOKUP(B2,$W$3:$W$26,$X$3:$X$26,0)</f>
        <v>4.7908670000000004</v>
      </c>
      <c r="D2" s="4">
        <f ca="1">_xlfn.XLOOKUP(B2,$W$3:$W$26,$Y$3:$Y$26,0)</f>
        <v>60.661020999999998</v>
      </c>
      <c r="E2" s="5">
        <f t="shared" ref="E2:F13" ca="1" si="0">C2*111.021</f>
        <v>531.88684520700008</v>
      </c>
      <c r="F2" s="5">
        <f t="shared" ca="1" si="0"/>
        <v>6734.6472124410002</v>
      </c>
      <c r="G2" s="3" t="str">
        <f t="shared" ref="G2:G7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3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124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6" ca="1" si="3">INDEX($W$3:$W$26,RANDBETWEEN(1,ROWS($W$3:$W$26)),1)</f>
        <v>Rongøy</v>
      </c>
      <c r="C3" s="3">
        <f t="shared" ref="C3:C16" ca="1" si="4">_xlfn.XLOOKUP(B3,$W$3:$W$26,$X$3:$X$26,0)</f>
        <v>4.9155160000000002</v>
      </c>
      <c r="D3" s="4">
        <f t="shared" ref="D3:D16" ca="1" si="5">_xlfn.XLOOKUP(B3,$W$3:$W$26,$Y$3:$Y$26,0)</f>
        <v>60.507615999999999</v>
      </c>
      <c r="E3" s="5">
        <f t="shared" ca="1" si="0"/>
        <v>545.72550183600003</v>
      </c>
      <c r="F3" s="5">
        <f t="shared" ca="1" si="0"/>
        <v>6717.6160359360001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90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Spjeld</v>
      </c>
      <c r="C4" s="3">
        <f t="shared" ca="1" si="4"/>
        <v>5.0396080000000003</v>
      </c>
      <c r="D4" s="4">
        <f t="shared" ca="1" si="5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Blomøy</v>
      </c>
      <c r="C5" s="3">
        <f t="shared" ca="1" si="4"/>
        <v>4.8927480000000001</v>
      </c>
      <c r="D5" s="4">
        <f t="shared" ca="1" si="5"/>
        <v>60.538108000000001</v>
      </c>
      <c r="E5" s="5">
        <f t="shared" ref="E5:E6" ca="1" si="7">C5*111.021</f>
        <v>543.19777570799999</v>
      </c>
      <c r="F5" s="5">
        <f t="shared" ref="F5:F6" ca="1" si="8">D5*111.021</f>
        <v>6721.0012882680003</v>
      </c>
      <c r="G5" s="3" t="str">
        <f t="shared" ca="1" si="1"/>
        <v>Bergenhus</v>
      </c>
      <c r="H5" s="6">
        <f t="shared" ref="H5:H6" ca="1" si="9">_xlfn.XLOOKUP(G5,$Z$3:$Z$6,$AA$3:$AA$6,0)</f>
        <v>5.3261630000000002</v>
      </c>
      <c r="I5" s="63">
        <f t="shared" ref="I5:I6" ca="1" si="10">_xlfn.XLOOKUP(G5,$Z$3:$Z$6,$AB$3:$AB$6,0)</f>
        <v>60.395409000000001</v>
      </c>
      <c r="J5" s="8">
        <f t="shared" ref="J5:J6" ca="1" si="11">H5*111.021</f>
        <v>591.31594242300002</v>
      </c>
      <c r="K5" s="8">
        <f t="shared" ref="K5:K6" ca="1" si="12">I5*111.021</f>
        <v>6705.1587025890003</v>
      </c>
      <c r="L5" s="2" t="s">
        <v>24</v>
      </c>
      <c r="M5" s="3" cm="1">
        <f t="array" aca="1" ref="M5" ca="1">_xlfn.XLOOKUP(B5,$R$20:$R$47,_xlfn.XLOOKUP(G5,$S$19:$V$19,$S$20:$V$47))*2</f>
        <v>100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Ebbesvika</v>
      </c>
      <c r="C6" s="3">
        <f t="shared" ca="1" si="4"/>
        <v>5.1401279999999998</v>
      </c>
      <c r="D6" s="4">
        <f t="shared" ca="1" si="5"/>
        <v>60.336067999999997</v>
      </c>
      <c r="E6" s="5">
        <f t="shared" ca="1" si="7"/>
        <v>570.662150688</v>
      </c>
      <c r="F6" s="5">
        <f t="shared" ca="1" si="8"/>
        <v>6698.5706054279999</v>
      </c>
      <c r="G6" s="3" t="str">
        <f t="shared" ca="1" si="1"/>
        <v>Laksevåg</v>
      </c>
      <c r="H6" s="6">
        <f t="shared" ca="1" si="9"/>
        <v>5.2647930000000001</v>
      </c>
      <c r="I6" s="63">
        <f t="shared" ca="1" si="10"/>
        <v>60.379098999999997</v>
      </c>
      <c r="J6" s="8">
        <f t="shared" ca="1" si="11"/>
        <v>584.50258365299999</v>
      </c>
      <c r="K6" s="8">
        <f t="shared" ca="1" si="12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Vorland</v>
      </c>
      <c r="C7" s="3">
        <f t="shared" ca="1" si="4"/>
        <v>5.0677450000000004</v>
      </c>
      <c r="D7" s="4">
        <f t="shared" ca="1" si="5"/>
        <v>60.227445000000003</v>
      </c>
      <c r="E7" s="5">
        <f t="shared" ca="1" si="0"/>
        <v>562.62611764500002</v>
      </c>
      <c r="F7" s="5">
        <f t="shared" ca="1" si="0"/>
        <v>6686.5111713450005</v>
      </c>
      <c r="G7" s="3" t="str">
        <f t="shared" ca="1" si="1"/>
        <v>Bergenhus</v>
      </c>
      <c r="H7" s="6">
        <f t="shared" ref="H7:H16" ca="1" si="13">_xlfn.XLOOKUP(G7,$Z$3:$Z$6,$AA$3:$AA$6,0)</f>
        <v>5.3261630000000002</v>
      </c>
      <c r="I7" s="63">
        <f t="shared" ref="I7:I13" ca="1" si="14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_xlfn.XLOOKUP(B7,$R$20:$R$47,_xlfn.XLOOKUP(G7,$S$19:$V$19,$S$20:$V$47))*2</f>
        <v>86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Hammersland</v>
      </c>
      <c r="C8" s="3">
        <f t="shared" ca="1" si="4"/>
        <v>5.0687990000000003</v>
      </c>
      <c r="D8" s="4">
        <f t="shared" ca="1" si="5"/>
        <v>60.259569999999997</v>
      </c>
      <c r="E8" s="5">
        <f t="shared" ca="1" si="0"/>
        <v>562.743133779</v>
      </c>
      <c r="F8" s="5">
        <f t="shared" ca="1" si="0"/>
        <v>6690.07772097</v>
      </c>
      <c r="G8" s="3" t="str">
        <f t="shared" ref="G8:G16" ca="1" si="15">INDEX($Z$3:$Z$6,RANDBETWEEN(1,ROWS($Z$3:$Z$6)),1)</f>
        <v>Årstad</v>
      </c>
      <c r="H8" s="6">
        <f t="shared" ca="1" si="13"/>
        <v>5.3523550000000002</v>
      </c>
      <c r="I8" s="63">
        <f t="shared" ca="1" si="14"/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17</v>
      </c>
      <c r="M8" s="3" cm="1">
        <f t="array" aca="1" ref="M8" ca="1">_xlfn.XLOOKUP(B8,$R$20:$R$47,_xlfn.XLOOKUP(G8,$S$19:$V$19,$S$20:$V$47))*2</f>
        <v>16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Solsvik</v>
      </c>
      <c r="C9" s="3">
        <f t="shared" ca="1" si="4"/>
        <v>4.9664089999999996</v>
      </c>
      <c r="D9" s="4">
        <f t="shared" ca="1" si="5"/>
        <v>60.431001999999999</v>
      </c>
      <c r="E9" s="5">
        <f t="shared" ca="1" si="0"/>
        <v>551.37569358899998</v>
      </c>
      <c r="F9" s="5">
        <f t="shared" ca="1" si="0"/>
        <v>6709.1102730419998</v>
      </c>
      <c r="G9" s="3" t="str">
        <f t="shared" ca="1" si="15"/>
        <v>Årstad</v>
      </c>
      <c r="H9" s="6">
        <f t="shared" ca="1" si="13"/>
        <v>5.3523550000000002</v>
      </c>
      <c r="I9" s="63">
        <f t="shared" ca="1" si="14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Vågo</v>
      </c>
      <c r="C10" s="3">
        <f t="shared" ca="1" si="4"/>
        <v>5.1245659999999997</v>
      </c>
      <c r="D10" s="4">
        <f t="shared" ca="1" si="5"/>
        <v>60.388821</v>
      </c>
      <c r="E10" s="5">
        <f t="shared" ca="1" si="0"/>
        <v>568.93444188599995</v>
      </c>
      <c r="F10" s="5">
        <f t="shared" ca="1" si="0"/>
        <v>6704.4272962410005</v>
      </c>
      <c r="G10" s="3" t="str">
        <f t="shared" ca="1" si="15"/>
        <v>Laksevåg</v>
      </c>
      <c r="H10" s="6">
        <f t="shared" ca="1" si="13"/>
        <v>5.2647930000000001</v>
      </c>
      <c r="I10" s="63">
        <f t="shared" ca="1" si="14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13"/>
        <v>5.3261630000000002</v>
      </c>
      <c r="I11" s="63">
        <f t="shared" ca="1" si="14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Ytrebygda</v>
      </c>
      <c r="H12" s="6">
        <f t="shared" ca="1" si="13"/>
        <v>5.2586760000000004</v>
      </c>
      <c r="I12" s="63">
        <f t="shared" ca="1" si="14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3"/>
        <v>5.3261630000000002</v>
      </c>
      <c r="I13" s="63">
        <f t="shared" ca="1" si="14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ref="E14:E16" ca="1" si="16">C14*111.021</f>
        <v>561.31429350899998</v>
      </c>
      <c r="F14" s="5">
        <f t="shared" ref="F14:F16" ca="1" si="17">D14*111.021</f>
        <v>6703.7674984380001</v>
      </c>
      <c r="G14" s="3" t="str">
        <f t="shared" ca="1" si="15"/>
        <v>Bergenhus</v>
      </c>
      <c r="H14" s="6">
        <f t="shared" ca="1" si="13"/>
        <v>5.3261630000000002</v>
      </c>
      <c r="I14" s="63">
        <f t="shared" ref="I14:I16" ca="1" si="18">_xlfn.XLOOKUP(G14,$Z$3:$Z$6,$AB$3:$AB$6,0)</f>
        <v>60.395409000000001</v>
      </c>
      <c r="J14" s="8">
        <f t="shared" ref="J14:J16" ca="1" si="19">H14*111.021</f>
        <v>591.31594242300002</v>
      </c>
      <c r="K14" s="8">
        <f t="shared" ref="K14:K16" ca="1" si="20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Blomøy</v>
      </c>
      <c r="C15" s="3">
        <f t="shared" ca="1" si="4"/>
        <v>4.8927480000000001</v>
      </c>
      <c r="D15" s="4">
        <f t="shared" ca="1" si="5"/>
        <v>60.538108000000001</v>
      </c>
      <c r="E15" s="5">
        <f t="shared" ca="1" si="16"/>
        <v>543.19777570799999</v>
      </c>
      <c r="F15" s="5">
        <f t="shared" ca="1" si="17"/>
        <v>6721.0012882680003</v>
      </c>
      <c r="G15" s="3" t="str">
        <f t="shared" ca="1" si="15"/>
        <v>Bergenhus</v>
      </c>
      <c r="H15" s="6">
        <f t="shared" ca="1" si="13"/>
        <v>5.3261630000000002</v>
      </c>
      <c r="I15" s="63">
        <f t="shared" ca="1" si="18"/>
        <v>60.395409000000001</v>
      </c>
      <c r="J15" s="8">
        <f t="shared" ca="1" si="19"/>
        <v>591.31594242300002</v>
      </c>
      <c r="K15" s="8">
        <f t="shared" ca="1" si="20"/>
        <v>6705.1587025890003</v>
      </c>
      <c r="L15" s="2" t="s">
        <v>17</v>
      </c>
      <c r="M15" s="3" cm="1">
        <f t="array" aca="1" ref="M15" ca="1">_xlfn.XLOOKUP(B15,$R$20:$R$47,_xlfn.XLOOKUP(G15,$S$19:$V$19,$S$20:$V$47))*2</f>
        <v>100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Skogsvåg</v>
      </c>
      <c r="C16" s="3">
        <f t="shared" ca="1" si="4"/>
        <v>5.0971859999999998</v>
      </c>
      <c r="D16" s="4">
        <f t="shared" ca="1" si="5"/>
        <v>60.25994</v>
      </c>
      <c r="E16" s="5">
        <f t="shared" ca="1" si="16"/>
        <v>565.89468690599995</v>
      </c>
      <c r="F16" s="5">
        <f t="shared" ca="1" si="17"/>
        <v>6690.1187987399999</v>
      </c>
      <c r="G16" s="3" t="str">
        <f t="shared" ca="1" si="15"/>
        <v>Ytrebygda</v>
      </c>
      <c r="H16" s="6">
        <f t="shared" ca="1" si="13"/>
        <v>5.2586760000000004</v>
      </c>
      <c r="I16" s="63">
        <f t="shared" ca="1" si="18"/>
        <v>60.290962</v>
      </c>
      <c r="J16" s="8">
        <f t="shared" ca="1" si="19"/>
        <v>583.82346819600002</v>
      </c>
      <c r="K16" s="8">
        <f t="shared" ca="1" si="20"/>
        <v>6693.5628922020005</v>
      </c>
      <c r="L16" s="2" t="s">
        <v>17</v>
      </c>
      <c r="M16" s="3" cm="1">
        <f t="array" aca="1" ref="M16" ca="1">_xlfn.XLOOKUP(B16,$R$20:$R$47,_xlfn.XLOOKUP(G16,$S$19:$V$19,$S$20:$V$47))*2</f>
        <v>74</v>
      </c>
      <c r="W16" t="s">
        <v>47</v>
      </c>
      <c r="X16">
        <v>5.1424630000000002</v>
      </c>
      <c r="Y16">
        <v>60.358854999999998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  <c r="W17" t="s">
        <v>48</v>
      </c>
      <c r="X17">
        <v>5.1401279999999998</v>
      </c>
      <c r="Y17">
        <v>60.336067999999997</v>
      </c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  <c r="W18" t="s">
        <v>49</v>
      </c>
      <c r="X18">
        <v>4.9672090000000004</v>
      </c>
      <c r="Y18">
        <v>60.423364999999997</v>
      </c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2022-12-06T07:49:44Z</dcterms:modified>
</cp:coreProperties>
</file>