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4BFA5407-E451-463C-B030-8BF70159ACA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7" i="13" l="1" a="1"/>
  <c r="M27" i="13" s="1"/>
  <c r="M26" i="13" a="1"/>
  <c r="M26" i="13" s="1"/>
  <c r="M18" i="13" a="1"/>
  <c r="M18" i="13" s="1"/>
  <c r="M10" i="13" a="1"/>
  <c r="M10" i="13" s="1"/>
  <c r="M25" i="13" a="1"/>
  <c r="M25" i="13" s="1"/>
  <c r="M17" i="13" a="1"/>
  <c r="M17" i="13" s="1"/>
  <c r="M9" i="13" a="1"/>
  <c r="M9" i="13" s="1"/>
  <c r="M24" i="13" a="1"/>
  <c r="M24" i="13" s="1"/>
  <c r="M16" i="13" a="1"/>
  <c r="M16" i="13" s="1"/>
  <c r="M8" i="13" a="1"/>
  <c r="M8" i="13" s="1"/>
  <c r="M23" i="13" a="1"/>
  <c r="M23" i="13" s="1"/>
  <c r="M15" i="13" a="1"/>
  <c r="M15" i="13" s="1"/>
  <c r="M7" i="13" a="1"/>
  <c r="M7" i="13" s="1"/>
  <c r="M22" i="13" a="1"/>
  <c r="M22" i="13" s="1"/>
  <c r="M14" i="13" a="1"/>
  <c r="M14" i="13" s="1"/>
  <c r="M6" i="13" a="1"/>
  <c r="M6" i="13" s="1"/>
  <c r="M21" i="13" a="1"/>
  <c r="M21" i="13" s="1"/>
  <c r="M13" i="13" a="1"/>
  <c r="M13" i="13" s="1"/>
  <c r="M5" i="13" a="1"/>
  <c r="M5" i="13" s="1"/>
  <c r="M2" i="13" a="1"/>
  <c r="M2" i="13" s="1"/>
  <c r="M20" i="13" a="1"/>
  <c r="M20" i="13" s="1"/>
  <c r="M12" i="13" a="1"/>
  <c r="M12" i="13" s="1"/>
  <c r="M4" i="13" a="1"/>
  <c r="M4" i="13" s="1"/>
  <c r="M19" i="13" a="1"/>
  <c r="M19" i="13" s="1"/>
  <c r="M11" i="13" a="1"/>
  <c r="M11" i="13" s="1"/>
  <c r="M3" i="13" a="1"/>
  <c r="M3" i="13" s="1"/>
  <c r="D25" i="13"/>
  <c r="D24" i="13"/>
  <c r="D23" i="13"/>
  <c r="F23" i="13" s="1"/>
  <c r="D18" i="13"/>
  <c r="F18" i="13" s="1"/>
  <c r="D17" i="13"/>
  <c r="F17" i="13" s="1"/>
  <c r="C16" i="13"/>
  <c r="E16" i="13" s="1"/>
  <c r="D9" i="13"/>
  <c r="F9" i="13" s="1"/>
  <c r="D8" i="13"/>
  <c r="F8" i="13" s="1"/>
  <c r="D7" i="13"/>
  <c r="F7" i="13" s="1"/>
  <c r="D26" i="13"/>
  <c r="F26" i="13" s="1"/>
  <c r="D10" i="13"/>
  <c r="F10" i="13" s="1"/>
  <c r="D15" i="13"/>
  <c r="F15" i="13" s="1"/>
  <c r="D22" i="13"/>
  <c r="F22" i="13" s="1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F20" i="13" s="1"/>
  <c r="D12" i="13"/>
  <c r="F12" i="13" s="1"/>
  <c r="D4" i="13"/>
  <c r="F4" i="13" s="1"/>
  <c r="D27" i="13"/>
  <c r="F27" i="13" s="1"/>
  <c r="D19" i="13"/>
  <c r="F19" i="13" s="1"/>
  <c r="D11" i="13"/>
  <c r="F11" i="13" s="1"/>
  <c r="D3" i="13"/>
  <c r="F3" i="13" s="1"/>
  <c r="C27" i="13"/>
  <c r="E27" i="13" s="1"/>
  <c r="D2" i="13"/>
  <c r="F2" i="13" s="1"/>
  <c r="H6" i="13"/>
  <c r="J6" i="13" s="1"/>
  <c r="I5" i="13"/>
  <c r="K5" i="13" s="1"/>
  <c r="I8" i="13"/>
  <c r="K8" i="13" s="1"/>
  <c r="I7" i="13"/>
  <c r="K7" i="13" s="1"/>
  <c r="I3" i="13"/>
  <c r="K3" i="13" s="1"/>
  <c r="H4" i="13"/>
  <c r="J4" i="13" s="1"/>
  <c r="I4" i="13"/>
  <c r="K4" i="13" s="1"/>
  <c r="H2" i="13"/>
  <c r="J2" i="13" s="1"/>
  <c r="I2" i="13"/>
  <c r="K2" i="13" s="1"/>
  <c r="I23" i="13"/>
  <c r="K23" i="13" s="1"/>
  <c r="M10" i="12" a="1"/>
  <c r="M10" i="12" s="1"/>
  <c r="I21" i="13"/>
  <c r="K21" i="13" s="1"/>
  <c r="H26" i="13"/>
  <c r="J26" i="13" s="1"/>
  <c r="I27" i="13"/>
  <c r="K27" i="13" s="1"/>
  <c r="I11" i="13"/>
  <c r="K11" i="13" s="1"/>
  <c r="I19" i="13"/>
  <c r="K19" i="13" s="1"/>
  <c r="I10" i="12"/>
  <c r="K10" i="12" s="1"/>
  <c r="I13" i="13"/>
  <c r="K13" i="13" s="1"/>
  <c r="I9" i="13"/>
  <c r="K9" i="13" s="1"/>
  <c r="I17" i="13"/>
  <c r="K17" i="13" s="1"/>
  <c r="I15" i="13"/>
  <c r="K15" i="13" s="1"/>
  <c r="H25" i="12"/>
  <c r="J25" i="12" s="1"/>
  <c r="D22" i="12"/>
  <c r="F22" i="12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H10" i="13"/>
  <c r="J10" i="13" s="1"/>
  <c r="H12" i="13"/>
  <c r="J12" i="13" s="1"/>
  <c r="H14" i="13"/>
  <c r="J14" i="13" s="1"/>
  <c r="H16" i="13"/>
  <c r="J16" i="13" s="1"/>
  <c r="H18" i="13"/>
  <c r="J18" i="13" s="1"/>
  <c r="H20" i="13"/>
  <c r="J20" i="13" s="1"/>
  <c r="H22" i="13"/>
  <c r="J22" i="13" s="1"/>
  <c r="H24" i="13"/>
  <c r="J24" i="13" s="1"/>
  <c r="E26" i="13"/>
  <c r="E25" i="13"/>
  <c r="F25" i="13"/>
  <c r="M26" i="12" a="1"/>
  <c r="M26" i="12" s="1"/>
  <c r="E10" i="13"/>
  <c r="E12" i="13"/>
  <c r="E14" i="13"/>
  <c r="E18" i="13"/>
  <c r="E20" i="13"/>
  <c r="E22" i="13"/>
  <c r="E24" i="13"/>
  <c r="F16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<sst xmlns="http://schemas.openxmlformats.org/spreadsheetml/2006/main" count="863" uniqueCount="92">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</sst>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B29" sqref="B29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Spjeld</v>
      </c>
      <c r="C2" s="3">
        <f ca="1">_xlfn.XLOOKUP(B2,$W$3:$W$26,$X$3:$X$26,0)</f>
        <v>5.0396080000000003</v>
      </c>
      <c r="D2" s="4">
        <f ca="1">_xlfn.XLOOKUP(B2,$W$3:$W$26,$Y$3:$Y$26,0)</f>
        <v>60.390343000000001</v>
      </c>
      <c r="E2" s="5">
        <f t="shared" ref="E2:F17" ca="1" si="0">C2*111.021</f>
        <v>559.50231976800001</v>
      </c>
      <c r="F2" s="5">
        <f t="shared" ca="1" si="0"/>
        <v>6704.5962702030001</v>
      </c>
      <c r="G2" s="3" t="str">
        <f t="shared" ref="G2:G8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37.5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Landro</v>
      </c>
      <c r="C3" s="3">
        <f t="shared" ref="C3:C27" ca="1" si="4">_xlfn.XLOOKUP(B3,$W$3:$W$26,$X$3:$X$26,0)</f>
        <v>4.9672090000000004</v>
      </c>
      <c r="D3" s="4">
        <f t="shared" ref="D3:D27" ca="1" si="5">_xlfn.XLOOKUP(B3,$W$3:$W$26,$Y$3:$Y$26,0)</f>
        <v>60.423364999999997</v>
      </c>
      <c r="E3" s="5">
        <f t="shared" ca="1" si="0"/>
        <v>551.464510389</v>
      </c>
      <c r="F3" s="5">
        <f t="shared" ca="1" si="0"/>
        <v>6708.2624056649993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49.5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Rongøy</v>
      </c>
      <c r="C4" s="3">
        <f t="shared" ca="1" si="4"/>
        <v>4.9155160000000002</v>
      </c>
      <c r="D4" s="4">
        <f t="shared" ca="1" si="5"/>
        <v>60.507615999999999</v>
      </c>
      <c r="E4" s="5">
        <f t="shared" ca="1" si="0"/>
        <v>545.72550183600003</v>
      </c>
      <c r="F4" s="5">
        <f t="shared" ca="1" si="0"/>
        <v>6717.6160359360001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61.5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Kleppe</v>
      </c>
      <c r="C5" s="3">
        <f t="shared" ca="1" si="4"/>
        <v>5.1359649999999997</v>
      </c>
      <c r="D5" s="4">
        <f t="shared" ca="1" si="5"/>
        <v>60.187809999999999</v>
      </c>
      <c r="E5" s="5">
        <f t="shared" ca="1" si="0"/>
        <v>570.19997026499993</v>
      </c>
      <c r="F5" s="5">
        <f t="shared" ca="1" si="0"/>
        <v>6682.1108540100004</v>
      </c>
      <c r="G5" s="3" t="str">
        <f t="shared" ca="1" si="1"/>
        <v>Bergenhus</v>
      </c>
      <c r="H5" s="6">
        <f t="shared" ref="H5:H27" ca="1" si="7">_xlfn.XLOOKUP(G5,$Z$3:$Z$6,$AA$3:$AA$6,0)</f>
        <v>5.3261630000000002</v>
      </c>
      <c r="I5" s="63">
        <f t="shared" ref="I5:I2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36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Vågo</v>
      </c>
      <c r="C6" s="3">
        <f t="shared" ca="1" si="4"/>
        <v>5.1245659999999997</v>
      </c>
      <c r="D6" s="4">
        <f t="shared" ca="1" si="5"/>
        <v>60.388821</v>
      </c>
      <c r="E6" s="5">
        <f t="shared" ca="1" si="0"/>
        <v>568.93444188599995</v>
      </c>
      <c r="F6" s="5">
        <f t="shared" ca="1" si="0"/>
        <v>6704.4272962410005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_xlfn.XLOOKUP(B6,$R$20:$R$47,_xlfn.XLOOKUP(G6,$S$19:$V$19,$S$20:$V$47))*1.5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Vågo</v>
      </c>
      <c r="C7" s="3">
        <f t="shared" ca="1" si="4"/>
        <v>5.1245659999999997</v>
      </c>
      <c r="D7" s="4">
        <f t="shared" ca="1" si="5"/>
        <v>60.388821</v>
      </c>
      <c r="E7" s="5">
        <f t="shared" ref="E7:E8" ca="1" si="9">C7*111.021</f>
        <v>568.93444188599995</v>
      </c>
      <c r="F7" s="5">
        <f t="shared" ref="F7:F8" ca="1" si="10">D7*111.021</f>
        <v>6704.4272962410005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ref="J7:J8" ca="1" si="11">H7*111.021</f>
        <v>591.31594242300002</v>
      </c>
      <c r="K7" s="8">
        <f t="shared" ref="K7:K8" ca="1" si="12">I7*111.021</f>
        <v>6705.1587025890003</v>
      </c>
      <c r="L7" s="2" t="s">
        <v>31</v>
      </c>
      <c r="M7" s="3" cm="1">
        <f t="array" aca="1" ref="M7" ca="1">_xlfn.XLOOKUP(B7,$R$20:$R$47,_xlfn.XLOOKUP(G7,$S$19:$V$19,$S$20:$V$47))*1.5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1"/>
        <v>Laksevåg</v>
      </c>
      <c r="H8" s="6">
        <f t="shared" ca="1" si="7"/>
        <v>5.2647930000000001</v>
      </c>
      <c r="I8" s="63">
        <f t="shared" ref="I8" ca="1" si="13">_xlfn.XLOOKUP(G8,$Z$3:$Z$6,$AB$3:$AB$6,0)</f>
        <v>60.379098999999997</v>
      </c>
      <c r="J8" s="8">
        <f t="shared" ca="1" si="11"/>
        <v>584.50258365299999</v>
      </c>
      <c r="K8" s="8">
        <f t="shared" ca="1" si="12"/>
        <v>6703.3479500789999</v>
      </c>
      <c r="L8" s="2" t="s">
        <v>87</v>
      </c>
      <c r="M8" s="3" cm="1">
        <f t="array" aca="1" ref="M8" ca="1">_xlfn.XLOOKUP(B8,$R$20:$R$47,_xlfn.XLOOKUP(G8,$S$19:$V$19,$S$20:$V$47))*1.5</f>
        <v>31.5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Vågo</v>
      </c>
      <c r="C9" s="3">
        <f t="shared" ca="1" si="4"/>
        <v>5.1245659999999997</v>
      </c>
      <c r="D9" s="4">
        <f t="shared" ca="1" si="5"/>
        <v>60.388821</v>
      </c>
      <c r="E9" s="5">
        <f t="shared" ca="1" si="0"/>
        <v>568.93444188599995</v>
      </c>
      <c r="F9" s="5">
        <f t="shared" ca="1" si="0"/>
        <v>6704.4272962410005</v>
      </c>
      <c r="G9" s="3" t="str">
        <f t="shared" ref="G9:G27" ca="1" si="14">INDEX($Z$3:$Z$6,RANDBETWEEN(1,ROWS($Z$3:$Z$6)),1)</f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_xlfn.XLOOKUP(B9,$R$20:$R$47,_xlfn.XLOOKUP(G9,$S$19:$V$19,$S$20:$V$47))*1.5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4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_xlfn.XLOOKUP(B10,$R$20:$R$47,_xlfn.XLOOKUP(G10,$S$19:$V$19,$S$20:$V$47))*1.5</f>
        <v>37.5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4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_xlfn.XLOOKUP(B11,$R$20:$R$47,_xlfn.XLOOKUP(G11,$S$19:$V$19,$S$20:$V$47))*1.5</f>
        <v>16.5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Vågo</v>
      </c>
      <c r="C12" s="3">
        <f t="shared" ca="1" si="4"/>
        <v>5.1245659999999997</v>
      </c>
      <c r="D12" s="4">
        <f t="shared" ca="1" si="5"/>
        <v>60.388821</v>
      </c>
      <c r="E12" s="5">
        <f t="shared" ca="1" si="0"/>
        <v>568.93444188599995</v>
      </c>
      <c r="F12" s="5">
        <f t="shared" ca="1" si="0"/>
        <v>6704.4272962410005</v>
      </c>
      <c r="G12" s="3" t="str">
        <f t="shared" ca="1" si="14"/>
        <v>Ytrebygda</v>
      </c>
      <c r="H12" s="6">
        <f t="shared" ca="1" si="7"/>
        <v>5.2586760000000004</v>
      </c>
      <c r="I12" s="63">
        <f t="shared" ca="1" si="8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_xlfn.XLOOKUP(B12,$R$20:$R$47,_xlfn.XLOOKUP(G12,$S$19:$V$19,$S$20:$V$47))*1.5</f>
        <v>37.5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Skogsvåg</v>
      </c>
      <c r="C13" s="3">
        <f t="shared" ca="1" si="4"/>
        <v>5.0971859999999998</v>
      </c>
      <c r="D13" s="4">
        <f t="shared" ca="1" si="5"/>
        <v>60.25994</v>
      </c>
      <c r="E13" s="5">
        <f t="shared" ca="1" si="0"/>
        <v>565.89468690599995</v>
      </c>
      <c r="F13" s="5">
        <f t="shared" ca="1" si="0"/>
        <v>6690.1187987399999</v>
      </c>
      <c r="G13" s="3" t="str">
        <f t="shared" ca="1" si="14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_xlfn.XLOOKUP(B13,$R$20:$R$47,_xlfn.XLOOKUP(G13,$S$19:$V$19,$S$20:$V$47))*1.5</f>
        <v>61.5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Skogsvåg</v>
      </c>
      <c r="C14" s="3">
        <f t="shared" ca="1" si="4"/>
        <v>5.0971859999999998</v>
      </c>
      <c r="D14" s="4">
        <f t="shared" ca="1" si="5"/>
        <v>60.25994</v>
      </c>
      <c r="E14" s="5">
        <f t="shared" ca="1" si="0"/>
        <v>565.89468690599995</v>
      </c>
      <c r="F14" s="5">
        <f t="shared" ca="1" si="0"/>
        <v>6690.1187987399999</v>
      </c>
      <c r="G14" s="3" t="str">
        <f t="shared" ca="1" si="14"/>
        <v>Laksevåg</v>
      </c>
      <c r="H14" s="6">
        <f t="shared" ca="1" si="7"/>
        <v>5.2647930000000001</v>
      </c>
      <c r="I14" s="63">
        <f t="shared" ca="1" si="8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_xlfn.XLOOKUP(B14,$R$20:$R$47,_xlfn.XLOOKUP(G14,$S$19:$V$19,$S$20:$V$47))*1.5</f>
        <v>49.5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Ebbesvika</v>
      </c>
      <c r="C15" s="3">
        <f t="shared" ca="1" si="4"/>
        <v>5.1401279999999998</v>
      </c>
      <c r="D15" s="4">
        <f t="shared" ca="1" si="5"/>
        <v>60.336067999999997</v>
      </c>
      <c r="E15" s="5">
        <f t="shared" ca="1" si="0"/>
        <v>570.662150688</v>
      </c>
      <c r="F15" s="5">
        <f t="shared" ca="1" si="0"/>
        <v>6698.5706054279999</v>
      </c>
      <c r="G15" s="3" t="str">
        <f t="shared" ca="1" si="14"/>
        <v>Laksevåg</v>
      </c>
      <c r="H15" s="6">
        <f t="shared" ca="1" si="7"/>
        <v>5.2647930000000001</v>
      </c>
      <c r="I15" s="63">
        <f t="shared" ca="1" si="8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_xlfn.XLOOKUP(B15,$R$20:$R$47,_xlfn.XLOOKUP(G15,$S$19:$V$19,$S$20:$V$47))*1.5</f>
        <v>30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Arefjord</v>
      </c>
      <c r="C16" s="3">
        <f t="shared" ca="1" si="4"/>
        <v>5.1424630000000002</v>
      </c>
      <c r="D16" s="4">
        <f t="shared" ca="1" si="5"/>
        <v>60.358854999999998</v>
      </c>
      <c r="E16" s="5">
        <f t="shared" ca="1" si="0"/>
        <v>570.92138472300007</v>
      </c>
      <c r="F16" s="5">
        <f t="shared" ca="1" si="0"/>
        <v>6701.1004409549996</v>
      </c>
      <c r="G16" s="3" t="str">
        <f t="shared" ca="1" si="14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_xlfn.XLOOKUP(B16,$R$20:$R$47,_xlfn.XLOOKUP(G16,$S$19:$V$19,$S$20:$V$47))*1.5</f>
        <v>28.5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4"/>
        <v>Ytrebygda</v>
      </c>
      <c r="H17" s="6">
        <f t="shared" ca="1" si="7"/>
        <v>5.2586760000000004</v>
      </c>
      <c r="I17" s="63">
        <f t="shared" ca="1" si="8"/>
        <v>60.290962</v>
      </c>
      <c r="J17" s="8">
        <f t="shared" ca="1" si="2"/>
        <v>583.82346819600002</v>
      </c>
      <c r="K17" s="8">
        <f t="shared" ca="1" si="2"/>
        <v>6693.5628922020005</v>
      </c>
      <c r="L17" s="2" t="s">
        <v>17</v>
      </c>
      <c r="M17" s="3" cm="1">
        <f t="array" aca="1" ref="M17" ca="1">_xlfn.XLOOKUP(B17,$R$20:$R$47,_xlfn.XLOOKUP(G17,$S$19:$V$19,$S$20:$V$47))*1.5</f>
        <v>45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Arefjord</v>
      </c>
      <c r="C18" s="3">
        <f t="shared" ca="1" si="4"/>
        <v>5.1424630000000002</v>
      </c>
      <c r="D18" s="4">
        <f t="shared" ca="1" si="5"/>
        <v>60.358854999999998</v>
      </c>
      <c r="E18" s="5">
        <f t="shared" ref="E18:F27" ca="1" si="15">C18*111.021</f>
        <v>570.92138472300007</v>
      </c>
      <c r="F18" s="5">
        <f t="shared" ca="1" si="15"/>
        <v>6701.1004409549996</v>
      </c>
      <c r="G18" s="3" t="str">
        <f t="shared" ca="1" si="14"/>
        <v>Ytrebygda</v>
      </c>
      <c r="H18" s="6">
        <f t="shared" ca="1" si="7"/>
        <v>5.2586760000000004</v>
      </c>
      <c r="I18" s="63">
        <f t="shared" ca="1" si="8"/>
        <v>60.290962</v>
      </c>
      <c r="J18" s="8">
        <f t="shared" ref="J18:K27" ca="1" si="16">H18*111.021</f>
        <v>583.82346819600002</v>
      </c>
      <c r="K18" s="8">
        <f t="shared" ca="1" si="16"/>
        <v>6693.5628922020005</v>
      </c>
      <c r="L18" s="2" t="s">
        <v>17</v>
      </c>
      <c r="M18" s="3" cm="1">
        <f t="array" aca="1" ref="M18" ca="1">_xlfn.XLOOKUP(B18,$R$20:$R$47,_xlfn.XLOOKUP(G18,$S$19:$V$19,$S$20:$V$47))*1.5</f>
        <v>28.5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5"/>
        <v>568.57551099299997</v>
      </c>
      <c r="F19" s="5">
        <f t="shared" ca="1" si="15"/>
        <v>6700.8457587809999</v>
      </c>
      <c r="G19" s="3" t="str">
        <f t="shared" ca="1" si="14"/>
        <v>Laksevåg</v>
      </c>
      <c r="H19" s="6">
        <f t="shared" ca="1" si="7"/>
        <v>5.2647930000000001</v>
      </c>
      <c r="I19" s="63">
        <f t="shared" ca="1" si="8"/>
        <v>60.379098999999997</v>
      </c>
      <c r="J19" s="8">
        <f t="shared" ca="1" si="16"/>
        <v>584.50258365299999</v>
      </c>
      <c r="K19" s="8">
        <f t="shared" ca="1" si="16"/>
        <v>6703.3479500789999</v>
      </c>
      <c r="L19" s="2" t="s">
        <v>17</v>
      </c>
      <c r="M19" s="3" cm="1">
        <f t="array" aca="1" ref="M19" ca="1">_xlfn.XLOOKUP(B19,$R$20:$R$47,_xlfn.XLOOKUP(G19,$S$19:$V$19,$S$20:$V$47))*1.5</f>
        <v>22.5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Solsvik</v>
      </c>
      <c r="C20" s="3">
        <f t="shared" ca="1" si="4"/>
        <v>4.9664089999999996</v>
      </c>
      <c r="D20" s="4">
        <f t="shared" ca="1" si="5"/>
        <v>60.431001999999999</v>
      </c>
      <c r="E20" s="5">
        <f t="shared" ca="1" si="15"/>
        <v>551.37569358899998</v>
      </c>
      <c r="F20" s="5">
        <f t="shared" ca="1" si="15"/>
        <v>6709.1102730419998</v>
      </c>
      <c r="G20" s="3" t="str">
        <f t="shared" ca="1" si="14"/>
        <v>Årstad</v>
      </c>
      <c r="H20" s="6">
        <f t="shared" ca="1" si="7"/>
        <v>5.3523550000000002</v>
      </c>
      <c r="I20" s="63">
        <f t="shared" ca="1" si="8"/>
        <v>60.363500999999999</v>
      </c>
      <c r="J20" s="8">
        <f t="shared" ca="1" si="16"/>
        <v>594.22380445500005</v>
      </c>
      <c r="K20" s="8">
        <f t="shared" ca="1" si="16"/>
        <v>6701.6162445210002</v>
      </c>
      <c r="L20" s="2" t="s">
        <v>17</v>
      </c>
      <c r="M20" s="3" cm="1">
        <f t="array" aca="1" ref="M20" ca="1">_xlfn.XLOOKUP(B20,$R$20:$R$47,_xlfn.XLOOKUP(G20,$S$19:$V$19,$S$20:$V$47))*1.5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Arefjord</v>
      </c>
      <c r="C21" s="3">
        <f t="shared" ca="1" si="4"/>
        <v>5.1424630000000002</v>
      </c>
      <c r="D21" s="4">
        <f t="shared" ca="1" si="5"/>
        <v>60.358854999999998</v>
      </c>
      <c r="E21" s="5">
        <f t="shared" ca="1" si="15"/>
        <v>570.92138472300007</v>
      </c>
      <c r="F21" s="5">
        <f t="shared" ca="1" si="15"/>
        <v>6701.1004409549996</v>
      </c>
      <c r="G21" s="3" t="str">
        <f t="shared" ca="1" si="14"/>
        <v>Årstad</v>
      </c>
      <c r="H21" s="6">
        <f t="shared" ca="1" si="7"/>
        <v>5.3523550000000002</v>
      </c>
      <c r="I21" s="63">
        <f t="shared" ca="1" si="8"/>
        <v>60.363500999999999</v>
      </c>
      <c r="J21" s="8">
        <f t="shared" ca="1" si="16"/>
        <v>594.22380445500005</v>
      </c>
      <c r="K21" s="8">
        <f t="shared" ca="1" si="16"/>
        <v>6701.6162445210002</v>
      </c>
      <c r="L21" s="2" t="s">
        <v>17</v>
      </c>
      <c r="M21" s="3" cm="1">
        <f t="array" aca="1" ref="M21" ca="1">_xlfn.XLOOKUP(B21,$R$20:$R$47,_xlfn.XLOOKUP(G21,$S$19:$V$19,$S$20:$V$47))*1.5</f>
        <v>34.5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5"/>
        <v>553.10906446199999</v>
      </c>
      <c r="F22" s="5">
        <f t="shared" ca="1" si="15"/>
        <v>6690.2990968439999</v>
      </c>
      <c r="G22" s="3" t="str">
        <f t="shared" ca="1" si="14"/>
        <v>Bergenhus</v>
      </c>
      <c r="H22" s="6">
        <f t="shared" ca="1" si="7"/>
        <v>5.3261630000000002</v>
      </c>
      <c r="I22" s="63">
        <f t="shared" ca="1" si="8"/>
        <v>60.395409000000001</v>
      </c>
      <c r="J22" s="8">
        <f t="shared" ca="1" si="16"/>
        <v>591.31594242300002</v>
      </c>
      <c r="K22" s="8">
        <f t="shared" ca="1" si="16"/>
        <v>6705.1587025890003</v>
      </c>
      <c r="L22" s="2" t="s">
        <v>17</v>
      </c>
      <c r="M22" s="3" cm="1">
        <f t="array" aca="1" ref="M22" ca="1">_xlfn.XLOOKUP(B22,$R$20:$R$47,_xlfn.XLOOKUP(G22,$S$19:$V$19,$S$20:$V$47))*1.5</f>
        <v>70.5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Blomøy</v>
      </c>
      <c r="C23" s="3">
        <f t="shared" ca="1" si="4"/>
        <v>4.8927480000000001</v>
      </c>
      <c r="D23" s="4">
        <f t="shared" ca="1" si="5"/>
        <v>60.538108000000001</v>
      </c>
      <c r="E23" s="5">
        <f t="shared" ca="1" si="15"/>
        <v>543.19777570799999</v>
      </c>
      <c r="F23" s="5">
        <f t="shared" ca="1" si="15"/>
        <v>6721.0012882680003</v>
      </c>
      <c r="G23" s="3" t="str">
        <f t="shared" ca="1" si="14"/>
        <v>Årstad</v>
      </c>
      <c r="H23" s="6">
        <f t="shared" ca="1" si="7"/>
        <v>5.3523550000000002</v>
      </c>
      <c r="I23" s="63">
        <f t="shared" ca="1" si="8"/>
        <v>60.363500999999999</v>
      </c>
      <c r="J23" s="8">
        <f t="shared" ca="1" si="16"/>
        <v>594.22380445500005</v>
      </c>
      <c r="K23" s="8">
        <f t="shared" ca="1" si="16"/>
        <v>6701.6162445210002</v>
      </c>
      <c r="L23" s="2" t="s">
        <v>17</v>
      </c>
      <c r="M23" s="3" cm="1">
        <f t="array" aca="1" ref="M23" ca="1">_xlfn.XLOOKUP(B23,$R$20:$R$47,_xlfn.XLOOKUP(G23,$S$19:$V$19,$S$20:$V$47))*1.5</f>
        <v>78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5"/>
        <v>554.37814551299994</v>
      </c>
      <c r="F24" s="5">
        <f t="shared" ca="1" si="15"/>
        <v>6704.4084226710002</v>
      </c>
      <c r="G24" s="3" t="str">
        <f t="shared" ca="1" si="14"/>
        <v>Bergenhus</v>
      </c>
      <c r="H24" s="6">
        <f t="shared" ca="1" si="7"/>
        <v>5.3261630000000002</v>
      </c>
      <c r="I24" s="63">
        <f t="shared" ca="1" si="8"/>
        <v>60.395409000000001</v>
      </c>
      <c r="J24" s="8">
        <f t="shared" ca="1" si="16"/>
        <v>591.31594242300002</v>
      </c>
      <c r="K24" s="8">
        <f t="shared" ca="1" si="16"/>
        <v>6705.1587025890003</v>
      </c>
      <c r="L24" s="2" t="s">
        <v>17</v>
      </c>
      <c r="M24" s="3" cm="1">
        <f t="array" aca="1" ref="M24" ca="1">_xlfn.XLOOKUP(B24,$R$20:$R$47,_xlfn.XLOOKUP(G24,$S$19:$V$19,$S$20:$V$47))*1.5</f>
        <v>49.5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Solsvik</v>
      </c>
      <c r="C25" s="3">
        <f t="shared" ca="1" si="4"/>
        <v>4.9664089999999996</v>
      </c>
      <c r="D25" s="4">
        <f t="shared" ca="1" si="5"/>
        <v>60.431001999999999</v>
      </c>
      <c r="E25" s="5">
        <f t="shared" ca="1" si="15"/>
        <v>551.37569358899998</v>
      </c>
      <c r="F25" s="5">
        <f t="shared" ca="1" si="15"/>
        <v>6709.1102730419998</v>
      </c>
      <c r="G25" s="3" t="str">
        <f t="shared" ca="1" si="14"/>
        <v>Ytrebygda</v>
      </c>
      <c r="H25" s="6">
        <f t="shared" ca="1" si="7"/>
        <v>5.2586760000000004</v>
      </c>
      <c r="I25" s="63">
        <f t="shared" ca="1" si="8"/>
        <v>60.290962</v>
      </c>
      <c r="J25" s="8">
        <f t="shared" ca="1" si="16"/>
        <v>583.82346819600002</v>
      </c>
      <c r="K25" s="8">
        <f t="shared" ca="1" si="16"/>
        <v>6693.5628922020005</v>
      </c>
      <c r="L25" s="2" t="s">
        <v>17</v>
      </c>
      <c r="M25" s="3" cm="1">
        <f t="array" aca="1" ref="M25" ca="1">_xlfn.XLOOKUP(B25,$R$20:$R$47,_xlfn.XLOOKUP(G25,$S$19:$V$19,$S$20:$V$47))*1.5</f>
        <v>54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5"/>
        <v>554.37814551299994</v>
      </c>
      <c r="F26" s="5">
        <f t="shared" ca="1" si="15"/>
        <v>6704.4084226710002</v>
      </c>
      <c r="G26" s="3" t="str">
        <f t="shared" ca="1" si="14"/>
        <v>Årstad</v>
      </c>
      <c r="H26" s="6">
        <f t="shared" ca="1" si="7"/>
        <v>5.3523550000000002</v>
      </c>
      <c r="I26" s="63">
        <f t="shared" ca="1" si="8"/>
        <v>60.363500999999999</v>
      </c>
      <c r="J26" s="8">
        <f t="shared" ca="1" si="16"/>
        <v>594.22380445500005</v>
      </c>
      <c r="K26" s="8">
        <f t="shared" ca="1" si="16"/>
        <v>6701.6162445210002</v>
      </c>
      <c r="L26" s="2" t="s">
        <v>17</v>
      </c>
      <c r="M26" s="3" cm="1">
        <f t="array" aca="1" ref="M26" ca="1">_xlfn.XLOOKUP(B26,$R$20:$R$47,_xlfn.XLOOKUP(G26,$S$19:$V$19,$S$20:$V$47))*1.5</f>
        <v>51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Telavåg</v>
      </c>
      <c r="C27" s="3">
        <f t="shared" ca="1" si="4"/>
        <v>4.9820219999999997</v>
      </c>
      <c r="D27" s="4">
        <f t="shared" ca="1" si="5"/>
        <v>60.261564</v>
      </c>
      <c r="E27" s="5">
        <f t="shared" ca="1" si="15"/>
        <v>553.10906446199999</v>
      </c>
      <c r="F27" s="5">
        <f t="shared" ca="1" si="15"/>
        <v>6690.2990968439999</v>
      </c>
      <c r="G27" s="3" t="str">
        <f t="shared" ca="1" si="14"/>
        <v>Bergenhus</v>
      </c>
      <c r="H27" s="6">
        <f t="shared" ca="1" si="7"/>
        <v>5.3261630000000002</v>
      </c>
      <c r="I27" s="63">
        <f t="shared" ref="I27" ca="1" si="20">_xlfn.XLOOKUP(G27,$Z$3:$Z$6,$AB$3:$AB$6,0)</f>
        <v>60.395409000000001</v>
      </c>
      <c r="J27" s="8">
        <f t="shared" ca="1" si="16"/>
        <v>591.31594242300002</v>
      </c>
      <c r="K27" s="8">
        <f t="shared" ca="1" si="16"/>
        <v>6705.1587025890003</v>
      </c>
      <c r="L27" s="2" t="s">
        <v>17</v>
      </c>
      <c r="M27" s="3" cm="1">
        <f t="array" aca="1" ref="M27" ca="1">_xlfn.XLOOKUP(B27,$R$20:$R$47,_xlfn.XLOOKUP(G27,$S$19:$V$19,$S$20:$V$47))*1.5</f>
        <v>70.5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Telavåg</v>
      </c>
      <c r="C25" s="3">
        <f t="shared" ca="1" si="4"/>
        <v>4.9820219999999997</v>
      </c>
      <c r="D25" s="4">
        <f t="shared" ca="1" si="12"/>
        <v>60.261564</v>
      </c>
      <c r="E25" s="5">
        <f t="shared" ref="E25:E26" ca="1" si="14">C25*111.021</f>
        <v>553.10906446199999</v>
      </c>
      <c r="F25" s="5">
        <f t="shared" ref="F25:F26" ca="1" si="15">D25*111.021</f>
        <v>6690.2990968439999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2023-02-13T12:45:40Z</dcterms:modified>
</cp:coreProperties>
</file>