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jacobnitter/Documents/NTNU/Prosjektoppgave/samkjoring2022/Medium Instances/"/>
    </mc:Choice>
  </mc:AlternateContent>
  <xr:revisionPtr revIDLastSave="0" documentId="13_ncr:1_{E0E6EB47-89D6-164B-B79B-3AF3BF077D6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edium2" sheetId="11" r:id="rId1"/>
    <sheet name="Medium1" sheetId="10" r:id="rId2"/>
    <sheet name="Small5" sheetId="9" r:id="rId3"/>
    <sheet name="Small4" sheetId="8" r:id="rId4"/>
    <sheet name="Small3" sheetId="1" r:id="rId5"/>
    <sheet name="Results" sheetId="2" r:id="rId6"/>
    <sheet name="Reisetider" sheetId="3" r:id="rId7"/>
    <sheet name="Koordinater" sheetId="4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1" l="1"/>
  <c r="C17" i="11" s="1"/>
  <c r="E17" i="11" s="1"/>
  <c r="G17" i="11"/>
  <c r="H17" i="11"/>
  <c r="J17" i="11" s="1"/>
  <c r="I17" i="11"/>
  <c r="K17" i="11" s="1"/>
  <c r="B18" i="11"/>
  <c r="C18" i="11"/>
  <c r="D18" i="11"/>
  <c r="F18" i="11" s="1"/>
  <c r="E18" i="11"/>
  <c r="G18" i="11"/>
  <c r="H18" i="11" s="1"/>
  <c r="J18" i="11" s="1"/>
  <c r="I18" i="11"/>
  <c r="K18" i="11"/>
  <c r="M18" i="11" a="1"/>
  <c r="M18" i="11"/>
  <c r="B19" i="11"/>
  <c r="C19" i="11" s="1"/>
  <c r="E19" i="11" s="1"/>
  <c r="G19" i="11"/>
  <c r="H19" i="11"/>
  <c r="J19" i="11" s="1"/>
  <c r="I19" i="1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M16" i="11" s="1" a="1"/>
  <c r="M16" i="11" s="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M13" i="11" s="1" a="1"/>
  <c r="M13" i="11" s="1"/>
  <c r="G12" i="11"/>
  <c r="I12" i="11" s="1"/>
  <c r="K12" i="11" s="1"/>
  <c r="B12" i="11"/>
  <c r="M12" i="11" s="1" a="1"/>
  <c r="M12" i="11" s="1"/>
  <c r="G11" i="11"/>
  <c r="H11" i="11" s="1"/>
  <c r="J11" i="11" s="1"/>
  <c r="B11" i="11"/>
  <c r="G10" i="11"/>
  <c r="I10" i="11" s="1"/>
  <c r="K10" i="11" s="1"/>
  <c r="B10" i="11"/>
  <c r="M10" i="11" s="1" a="1"/>
  <c r="M10" i="11" s="1"/>
  <c r="G9" i="11"/>
  <c r="H9" i="11" s="1"/>
  <c r="J9" i="11" s="1"/>
  <c r="B9" i="11"/>
  <c r="M9" i="11" s="1" a="1"/>
  <c r="M9" i="11" s="1"/>
  <c r="G8" i="11"/>
  <c r="I8" i="11" s="1"/>
  <c r="K8" i="11" s="1"/>
  <c r="B8" i="11"/>
  <c r="M8" i="11" s="1" a="1"/>
  <c r="M8" i="11" s="1"/>
  <c r="G7" i="11"/>
  <c r="H7" i="11" s="1"/>
  <c r="J7" i="11" s="1"/>
  <c r="B7" i="11"/>
  <c r="M7" i="11" s="1" a="1"/>
  <c r="M7" i="11" s="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I15" i="11" l="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<sst xmlns="http://schemas.openxmlformats.org/spreadsheetml/2006/main" count="600" uniqueCount="92">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</sst>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tabSelected="1" workbookViewId="0">
      <selection activeCell="N19" sqref="N19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19" ca="1" si="8">INDEX($W$3:$W$12,RANDBETWEEN(1,ROWS($W$3:$W$12)),1)</f>
        <v>Knappskog</v>
      </c>
      <c r="C7" s="3">
        <f t="shared" ca="1" si="4"/>
        <v>5.0559289999999999</v>
      </c>
      <c r="D7" s="4">
        <f t="shared" ca="1" si="5"/>
        <v>60.382877999999998</v>
      </c>
      <c r="E7" s="5">
        <f t="shared" ca="1" si="0"/>
        <v>561.31429350899998</v>
      </c>
      <c r="F7" s="5">
        <f t="shared" ca="1" si="0"/>
        <v>6703.7674984380001</v>
      </c>
      <c r="G7" s="3" t="str">
        <f t="shared" ref="G7:G19" ca="1" si="9">INDEX($Z$3:$Z$6,RANDBETWEEN(1,ROWS($Z$3:$Z$6)),1)</f>
        <v>Ytrebygda</v>
      </c>
      <c r="H7" s="6">
        <f t="shared" ca="1" si="6"/>
        <v>5.2586760000000004</v>
      </c>
      <c r="I7" s="63">
        <f t="shared" ca="1" si="7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50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Knarrevik</v>
      </c>
      <c r="C8" s="3">
        <f t="shared" ca="1" si="4"/>
        <v>5.1530250000000004</v>
      </c>
      <c r="D8" s="4">
        <f t="shared" ca="1" si="5"/>
        <v>60.368082999999999</v>
      </c>
      <c r="E8" s="5">
        <f t="shared" ca="1" si="0"/>
        <v>572.0939885250001</v>
      </c>
      <c r="F8" s="5">
        <f t="shared" ca="1" si="0"/>
        <v>6702.1249427430002</v>
      </c>
      <c r="G8" s="3" t="str">
        <f t="shared" ca="1" si="9"/>
        <v>Bergenhus</v>
      </c>
      <c r="H8" s="6">
        <f t="shared" ca="1" si="6"/>
        <v>5.3261630000000002</v>
      </c>
      <c r="I8" s="63">
        <f t="shared" ca="1" si="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36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Kårtveit</v>
      </c>
      <c r="C9" s="3">
        <f t="shared" ca="1" si="4"/>
        <v>4.9934529999999997</v>
      </c>
      <c r="D9" s="4">
        <f t="shared" ca="1" si="5"/>
        <v>60.388651000000003</v>
      </c>
      <c r="E9" s="5">
        <f t="shared" ca="1" si="0"/>
        <v>554.37814551299994</v>
      </c>
      <c r="F9" s="5">
        <f t="shared" ca="1" si="0"/>
        <v>6704.4084226710002</v>
      </c>
      <c r="G9" s="3" t="str">
        <f t="shared" ca="1" si="9"/>
        <v>Ytrebygda</v>
      </c>
      <c r="H9" s="6">
        <f t="shared" ca="1" si="6"/>
        <v>5.2586760000000004</v>
      </c>
      <c r="I9" s="63">
        <f t="shared" ca="1" si="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60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Knappskog</v>
      </c>
      <c r="C10" s="3">
        <f t="shared" ca="1" si="4"/>
        <v>5.0559289999999999</v>
      </c>
      <c r="D10" s="4">
        <f t="shared" ca="1" si="5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9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Brattholmen</v>
      </c>
      <c r="C11" s="3">
        <f t="shared" ca="1" si="4"/>
        <v>5.1522740000000002</v>
      </c>
      <c r="D11" s="4">
        <f t="shared" ca="1" si="5"/>
        <v>60.354616</v>
      </c>
      <c r="E11" s="5">
        <f t="shared" ca="1" si="0"/>
        <v>572.01061175400002</v>
      </c>
      <c r="F11" s="5">
        <f t="shared" ca="1" si="0"/>
        <v>6700.629822936</v>
      </c>
      <c r="G11" s="3" t="str">
        <f t="shared" ca="1" si="9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34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Kårtveit</v>
      </c>
      <c r="C12" s="3">
        <f t="shared" ca="1" si="4"/>
        <v>4.9934529999999997</v>
      </c>
      <c r="D12" s="4">
        <f t="shared" ca="1" si="5"/>
        <v>60.388651000000003</v>
      </c>
      <c r="E12" s="5">
        <f t="shared" ca="1" si="0"/>
        <v>554.37814551299994</v>
      </c>
      <c r="F12" s="5">
        <f t="shared" ca="1" si="0"/>
        <v>6704.4084226710002</v>
      </c>
      <c r="G12" s="3" t="str">
        <f t="shared" ca="1" si="9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66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Knappskog</v>
      </c>
      <c r="C13" s="3">
        <f t="shared" ca="1" si="4"/>
        <v>5.0559289999999999</v>
      </c>
      <c r="D13" s="4">
        <f t="shared" ca="1" si="5"/>
        <v>60.382877999999998</v>
      </c>
      <c r="E13" s="5">
        <f t="shared" ca="1" si="0"/>
        <v>561.31429350899998</v>
      </c>
      <c r="F13" s="5">
        <f t="shared" ca="1" si="0"/>
        <v>6703.7674984380001</v>
      </c>
      <c r="G13" s="3" t="str">
        <f t="shared" ca="1" si="9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54</v>
      </c>
    </row>
    <row r="14" spans="1:28" ht="15.75" customHeight="1" x14ac:dyDescent="0.15">
      <c r="A14" s="2" t="s">
        <v>26</v>
      </c>
      <c r="B14" s="3" t="str">
        <f t="shared" ca="1" si="8"/>
        <v>Knarrevik</v>
      </c>
      <c r="C14" s="3">
        <f t="shared" ca="1" si="4"/>
        <v>5.1530250000000004</v>
      </c>
      <c r="D14" s="4">
        <f t="shared" ca="1" si="5"/>
        <v>60.368082999999999</v>
      </c>
      <c r="E14" s="5">
        <f t="shared" ca="1" si="0"/>
        <v>572.0939885250001</v>
      </c>
      <c r="F14" s="5">
        <f t="shared" ca="1" si="0"/>
        <v>6702.1249427430002</v>
      </c>
      <c r="G14" s="3" t="str">
        <f t="shared" ca="1" si="9"/>
        <v>Årstad</v>
      </c>
      <c r="H14" s="6">
        <f t="shared" ca="1" si="6"/>
        <v>5.3523550000000002</v>
      </c>
      <c r="I14" s="63">
        <f t="shared" ca="1" si="7"/>
        <v>60.363500999999999</v>
      </c>
      <c r="J14" s="8">
        <f t="shared" ca="1" si="1"/>
        <v>594.22380445500005</v>
      </c>
      <c r="K14" s="8">
        <f t="shared" ca="1" si="1"/>
        <v>6701.6162445210002</v>
      </c>
      <c r="L14" s="2" t="s">
        <v>17</v>
      </c>
      <c r="M14" s="3" cm="1">
        <f t="array" aca="1" ref="M14" ca="1">_xlfn.XLOOKUP(B14,$R$20:$R$47,_xlfn.XLOOKUP(G14,$S$19:$V$19,$S$20:$V$47))*2</f>
        <v>38</v>
      </c>
    </row>
    <row r="15" spans="1:28" ht="14" x14ac:dyDescent="0.15">
      <c r="A15" s="2" t="s">
        <v>26</v>
      </c>
      <c r="B15" s="3" t="str">
        <f t="shared" ca="1" si="8"/>
        <v>Spjeld</v>
      </c>
      <c r="C15" s="3">
        <f t="shared" ca="1" si="4"/>
        <v>5.0396080000000003</v>
      </c>
      <c r="D15" s="4">
        <f t="shared" ca="1" si="5"/>
        <v>60.390343000000001</v>
      </c>
      <c r="E15" s="5">
        <f t="shared" ca="1" si="0"/>
        <v>559.50231976800001</v>
      </c>
      <c r="F15" s="5">
        <f t="shared" ca="1" si="0"/>
        <v>6704.5962702030001</v>
      </c>
      <c r="G15" s="3" t="str">
        <f t="shared" ca="1" si="9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42</v>
      </c>
    </row>
    <row r="16" spans="1:28" ht="14" x14ac:dyDescent="0.15">
      <c r="A16" s="2" t="s">
        <v>26</v>
      </c>
      <c r="B16" s="3" t="str">
        <f t="shared" ca="1" si="8"/>
        <v>Knarrevik</v>
      </c>
      <c r="C16" s="3">
        <f t="shared" ca="1" si="4"/>
        <v>5.1530250000000004</v>
      </c>
      <c r="D16" s="4">
        <f t="shared" ca="1" si="5"/>
        <v>60.368082999999999</v>
      </c>
      <c r="E16" s="5">
        <f t="shared" ca="1" si="0"/>
        <v>572.0939885250001</v>
      </c>
      <c r="F16" s="5">
        <f t="shared" ca="1" si="0"/>
        <v>6702.1249427430002</v>
      </c>
      <c r="G16" s="3" t="str">
        <f t="shared" ca="1" si="9"/>
        <v>Ytrebygda</v>
      </c>
      <c r="H16" s="6">
        <f t="shared" ca="1" si="6"/>
        <v>5.2586760000000004</v>
      </c>
      <c r="I16" s="63">
        <f t="shared" ca="1" si="7"/>
        <v>60.290962</v>
      </c>
      <c r="J16" s="8">
        <f t="shared" ca="1" si="1"/>
        <v>583.82346819600002</v>
      </c>
      <c r="K16" s="8">
        <f t="shared" ca="1" si="1"/>
        <v>6693.5628922020005</v>
      </c>
      <c r="L16" s="2" t="s">
        <v>17</v>
      </c>
      <c r="M16" s="3" cm="1">
        <f t="array" aca="1" ref="M16" ca="1">_xlfn.XLOOKUP(B16,$R$20:$R$47,_xlfn.XLOOKUP(G16,$S$19:$V$19,$S$20:$V$47))*2</f>
        <v>30</v>
      </c>
    </row>
    <row r="17" spans="1:26" ht="14" x14ac:dyDescent="0.15">
      <c r="A17" s="2" t="s">
        <v>26</v>
      </c>
      <c r="B17" s="3" t="str">
        <f t="shared" ca="1" si="8"/>
        <v>Foldnes</v>
      </c>
      <c r="C17" s="3">
        <f t="shared" ca="1" si="4"/>
        <v>5.1065680000000002</v>
      </c>
      <c r="D17" s="4">
        <f t="shared" ref="D17:D19" ca="1" si="10">_xlfn.XLOOKUP(B17,$W$3:$W$12,$Y$3:$Y$12,0)</f>
        <v>60.375988</v>
      </c>
      <c r="E17" s="5">
        <f t="shared" ref="E17:E19" ca="1" si="11">C17*111.021</f>
        <v>566.93628592800007</v>
      </c>
      <c r="F17" s="5">
        <f t="shared" ref="F17:F19" ca="1" si="12">D17*111.021</f>
        <v>6703.0025637480003</v>
      </c>
      <c r="G17" s="3" t="str">
        <f t="shared" ca="1" si="9"/>
        <v>Bergenhus</v>
      </c>
      <c r="H17" s="6">
        <f t="shared" ca="1" si="6"/>
        <v>5.3261630000000002</v>
      </c>
      <c r="I17" s="63">
        <f t="shared" ref="I17:I19" ca="1" si="13">_xlfn.XLOOKUP(G17,$Z$3:$Z$6,$AB$3:$AB$6,0)</f>
        <v>60.395409000000001</v>
      </c>
      <c r="J17" s="8">
        <f t="shared" ref="J17:J19" ca="1" si="14">H17*111.021</f>
        <v>591.31594242300002</v>
      </c>
      <c r="K17" s="8">
        <f t="shared" ref="K17:K19" ca="1" si="15">I17*111.021</f>
        <v>6705.1587025890003</v>
      </c>
      <c r="L17" s="2" t="s">
        <v>17</v>
      </c>
      <c r="M17" s="3" cm="1">
        <f t="array" aca="1" ref="M17" ca="1">_xlfn.XLOOKUP(B17,$R$20:$R$47,_xlfn.XLOOKUP(G17,$S$19:$V$19,$S$20:$V$47))*2</f>
        <v>54</v>
      </c>
    </row>
    <row r="18" spans="1:26" ht="14" x14ac:dyDescent="0.15">
      <c r="A18" s="2" t="s">
        <v>26</v>
      </c>
      <c r="B18" s="3" t="str">
        <f t="shared" ca="1" si="8"/>
        <v>Foldnes</v>
      </c>
      <c r="C18" s="3">
        <f t="shared" ca="1" si="4"/>
        <v>5.1065680000000002</v>
      </c>
      <c r="D18" s="4">
        <f t="shared" ca="1" si="10"/>
        <v>60.375988</v>
      </c>
      <c r="E18" s="5">
        <f t="shared" ca="1" si="11"/>
        <v>566.93628592800007</v>
      </c>
      <c r="F18" s="5">
        <f t="shared" ca="1" si="12"/>
        <v>6703.0025637480003</v>
      </c>
      <c r="G18" s="3" t="str">
        <f t="shared" ca="1" si="9"/>
        <v>Ytrebygda</v>
      </c>
      <c r="H18" s="6">
        <f t="shared" ca="1" si="6"/>
        <v>5.2586760000000004</v>
      </c>
      <c r="I18" s="63">
        <f t="shared" ca="1" si="13"/>
        <v>60.290962</v>
      </c>
      <c r="J18" s="8">
        <f t="shared" ca="1" si="14"/>
        <v>583.82346819600002</v>
      </c>
      <c r="K18" s="8">
        <f t="shared" ca="1" si="15"/>
        <v>6693.5628922020005</v>
      </c>
      <c r="L18" s="2" t="s">
        <v>17</v>
      </c>
      <c r="M18" s="3" cm="1">
        <f t="array" aca="1" ref="M18" ca="1">_xlfn.XLOOKUP(B18,$R$20:$R$47,_xlfn.XLOOKUP(G18,$S$19:$V$19,$S$20:$V$47))*2</f>
        <v>48</v>
      </c>
    </row>
    <row r="19" spans="1:26" ht="15" x14ac:dyDescent="0.2">
      <c r="A19" s="2" t="s">
        <v>26</v>
      </c>
      <c r="B19" s="3" t="str">
        <f t="shared" ca="1" si="8"/>
        <v>Bildøyna</v>
      </c>
      <c r="C19" s="3">
        <f t="shared" ca="1" si="4"/>
        <v>5.1060850000000002</v>
      </c>
      <c r="D19" s="4">
        <f t="shared" ca="1" si="10"/>
        <v>60.354084999999998</v>
      </c>
      <c r="E19" s="5">
        <f t="shared" ca="1" si="11"/>
        <v>566.88266278499998</v>
      </c>
      <c r="F19" s="5">
        <f t="shared" ca="1" si="12"/>
        <v>6700.5708707849999</v>
      </c>
      <c r="G19" s="3" t="str">
        <f t="shared" ca="1" si="9"/>
        <v>Bergenhus</v>
      </c>
      <c r="H19" s="6">
        <f t="shared" ca="1" si="6"/>
        <v>5.3261630000000002</v>
      </c>
      <c r="I19" s="63">
        <f t="shared" ca="1" si="13"/>
        <v>60.395409000000001</v>
      </c>
      <c r="J19" s="8">
        <f t="shared" ca="1" si="14"/>
        <v>591.31594242300002</v>
      </c>
      <c r="K19" s="8">
        <f t="shared" ca="1" si="15"/>
        <v>6705.1587025890003</v>
      </c>
      <c r="L19" s="2" t="s">
        <v>17</v>
      </c>
      <c r="M19" s="3" cm="1">
        <f t="array" aca="1" ref="M19" ca="1">_xlfn.XLOOKUP(B19,$R$20:$R$47,_xlfn.XLOOKUP(G19,$S$19:$V$19,$S$20:$V$47))*2</f>
        <v>44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5:B16" ca="1" si="12">INDEX($W$3:$W$12,RANDBETWEEN(1,ROWS($W$3:$W$12)),1)</f>
        <v>Spjeld</v>
      </c>
      <c r="C7" s="3">
        <f t="shared" ref="C5:C16" ca="1" si="13">_xlfn.XLOOKUP(B7,$W$3:$W$12,$X$3:$X$12,0)</f>
        <v>5.0396080000000003</v>
      </c>
      <c r="D7" s="4">
        <f t="shared" ref="D7:D13" ca="1" si="14">_xlfn.XLOOKUP(B7,$W$3:$W$12,$Y$3:$Y$12,0)</f>
        <v>60.390343000000001</v>
      </c>
      <c r="E7" s="5">
        <f t="shared" ca="1" si="0"/>
        <v>559.50231976800001</v>
      </c>
      <c r="F7" s="5">
        <f t="shared" ca="1" si="0"/>
        <v>6704.5962702030001</v>
      </c>
      <c r="G7" s="3" t="str">
        <f t="shared" ref="G5:G16" ca="1" si="15">INDEX($Z$3:$Z$6,RANDBETWEEN(1,ROWS($Z$3:$Z$6)),1)</f>
        <v>Bergenhus</v>
      </c>
      <c r="H7" s="6">
        <f t="shared" ref="H5:H16" ca="1" si="16">_xlfn.XLOOKUP(G7,$Z$3:$Z$6,$AA$3:$AA$6,0)</f>
        <v>5.3261630000000002</v>
      </c>
      <c r="I7" s="63">
        <f t="shared" ref="I5:I13" ca="1" si="17">_xlfn.XLOOKUP(G7,$Z$3:$Z$6,$AB$3:$AB$6,0)</f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56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12"/>
        <v>Telavåg</v>
      </c>
      <c r="C8" s="3">
        <f t="shared" ca="1" si="13"/>
        <v>4.9820219999999997</v>
      </c>
      <c r="D8" s="4">
        <f t="shared" ca="1" si="14"/>
        <v>60.261564</v>
      </c>
      <c r="E8" s="5">
        <f t="shared" ca="1" si="0"/>
        <v>553.10906446199999</v>
      </c>
      <c r="F8" s="5">
        <f t="shared" ca="1" si="0"/>
        <v>6690.2990968439999</v>
      </c>
      <c r="G8" s="3" t="str">
        <f t="shared" ca="1" si="15"/>
        <v>Bergenhus</v>
      </c>
      <c r="H8" s="6">
        <f t="shared" ca="1" si="16"/>
        <v>5.3261630000000002</v>
      </c>
      <c r="I8" s="63">
        <f t="shared" ca="1" si="1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94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12"/>
        <v>Foldnes</v>
      </c>
      <c r="C9" s="3">
        <f t="shared" ca="1" si="13"/>
        <v>5.1065680000000002</v>
      </c>
      <c r="D9" s="4">
        <f t="shared" ca="1" si="14"/>
        <v>60.375988</v>
      </c>
      <c r="E9" s="5">
        <f t="shared" ca="1" si="0"/>
        <v>566.93628592800007</v>
      </c>
      <c r="F9" s="5">
        <f t="shared" ca="1" si="0"/>
        <v>6703.0025637480003</v>
      </c>
      <c r="G9" s="3" t="str">
        <f t="shared" ca="1" si="15"/>
        <v>Ytrebygda</v>
      </c>
      <c r="H9" s="6">
        <f t="shared" ca="1" si="16"/>
        <v>5.2586760000000004</v>
      </c>
      <c r="I9" s="63">
        <f t="shared" ca="1" si="1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48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12"/>
        <v>Kårtveit</v>
      </c>
      <c r="C10" s="3">
        <f t="shared" ca="1" si="13"/>
        <v>4.9934529999999997</v>
      </c>
      <c r="D10" s="4">
        <f t="shared" ca="1" si="14"/>
        <v>60.388651000000003</v>
      </c>
      <c r="E10" s="5">
        <f t="shared" ca="1" si="0"/>
        <v>554.37814551299994</v>
      </c>
      <c r="F10" s="5">
        <f t="shared" ca="1" si="0"/>
        <v>6704.4084226710002</v>
      </c>
      <c r="G10" s="3" t="str">
        <f t="shared" ca="1" si="15"/>
        <v>Bergenhus</v>
      </c>
      <c r="H10" s="6">
        <f t="shared" ca="1" si="16"/>
        <v>5.3261630000000002</v>
      </c>
      <c r="I10" s="63">
        <f t="shared" ca="1" si="1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66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2"/>
        <v>Knappskog</v>
      </c>
      <c r="C11" s="3">
        <f t="shared" ca="1" si="13"/>
        <v>5.0559289999999999</v>
      </c>
      <c r="D11" s="4">
        <f t="shared" ca="1" si="14"/>
        <v>60.382877999999998</v>
      </c>
      <c r="E11" s="5">
        <f t="shared" ca="1" si="0"/>
        <v>561.31429350899998</v>
      </c>
      <c r="F11" s="5">
        <f t="shared" ca="1" si="0"/>
        <v>6703.7674984380001</v>
      </c>
      <c r="G11" s="3" t="str">
        <f t="shared" ca="1" si="15"/>
        <v>Bergenhus</v>
      </c>
      <c r="H11" s="6">
        <f t="shared" ca="1" si="16"/>
        <v>5.3261630000000002</v>
      </c>
      <c r="I11" s="63">
        <f t="shared" ca="1" si="1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54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2"/>
        <v>Kårtveit</v>
      </c>
      <c r="C12" s="3">
        <f t="shared" ca="1" si="13"/>
        <v>4.9934529999999997</v>
      </c>
      <c r="D12" s="4">
        <f t="shared" ca="1" si="14"/>
        <v>60.388651000000003</v>
      </c>
      <c r="E12" s="5">
        <f t="shared" ca="1" si="0"/>
        <v>554.37814551299994</v>
      </c>
      <c r="F12" s="5">
        <f t="shared" ca="1" si="0"/>
        <v>6704.4084226710002</v>
      </c>
      <c r="G12" s="3" t="str">
        <f t="shared" ca="1" si="15"/>
        <v>Bergenhus</v>
      </c>
      <c r="H12" s="6">
        <f t="shared" ca="1" si="16"/>
        <v>5.3261630000000002</v>
      </c>
      <c r="I12" s="63">
        <f t="shared" ca="1" si="1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66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2"/>
        <v>Brattholmen</v>
      </c>
      <c r="C13" s="3">
        <f t="shared" ca="1" si="13"/>
        <v>5.1522740000000002</v>
      </c>
      <c r="D13" s="4">
        <f t="shared" ca="1" si="14"/>
        <v>60.354616</v>
      </c>
      <c r="E13" s="5">
        <f t="shared" ca="1" si="0"/>
        <v>572.01061175400002</v>
      </c>
      <c r="F13" s="5">
        <f t="shared" ca="1" si="0"/>
        <v>6700.629822936</v>
      </c>
      <c r="G13" s="3" t="str">
        <f t="shared" ca="1" si="15"/>
        <v>Bergenhus</v>
      </c>
      <c r="H13" s="6">
        <f t="shared" ca="1" si="16"/>
        <v>5.3261630000000002</v>
      </c>
      <c r="I13" s="63">
        <f t="shared" ca="1" si="1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48</v>
      </c>
    </row>
    <row r="14" spans="1:28" ht="15.75" customHeight="1" x14ac:dyDescent="0.15">
      <c r="A14" s="2" t="s">
        <v>26</v>
      </c>
      <c r="B14" s="3" t="str">
        <f t="shared" ca="1" si="12"/>
        <v>Foldnes</v>
      </c>
      <c r="C14" s="3">
        <f t="shared" ca="1" si="13"/>
        <v>5.1065680000000002</v>
      </c>
      <c r="D14" s="4">
        <f t="shared" ref="D14:D16" ca="1" si="18">_xlfn.XLOOKUP(B14,$W$3:$W$12,$Y$3:$Y$12,0)</f>
        <v>60.375988</v>
      </c>
      <c r="E14" s="5">
        <f t="shared" ref="E14:E16" ca="1" si="19">C14*111.021</f>
        <v>566.93628592800007</v>
      </c>
      <c r="F14" s="5">
        <f t="shared" ref="F14:F16" ca="1" si="20">D14*111.021</f>
        <v>6703.0025637480003</v>
      </c>
      <c r="G14" s="3" t="str">
        <f t="shared" ca="1" si="15"/>
        <v>Laksevåg</v>
      </c>
      <c r="H14" s="6">
        <f t="shared" ca="1" si="16"/>
        <v>5.2647930000000001</v>
      </c>
      <c r="I14" s="63">
        <f t="shared" ref="I14:I16" ca="1" si="21">_xlfn.XLOOKUP(G14,$Z$3:$Z$6,$AB$3:$AB$6,0)</f>
        <v>60.379098999999997</v>
      </c>
      <c r="J14" s="8">
        <f t="shared" ref="J14:J16" ca="1" si="22">H14*111.021</f>
        <v>584.50258365299999</v>
      </c>
      <c r="K14" s="8">
        <f t="shared" ref="K14:K16" ca="1" si="23">I14*111.021</f>
        <v>6703.3479500789999</v>
      </c>
      <c r="L14" s="2" t="s">
        <v>17</v>
      </c>
      <c r="M14" s="3" cm="1">
        <f t="array" aca="1" ref="M14" ca="1">_xlfn.XLOOKUP(B14,$R$20:$R$47,_xlfn.XLOOKUP(G14,$S$19:$V$19,$S$20:$V$47))*2</f>
        <v>40</v>
      </c>
    </row>
    <row r="15" spans="1:28" ht="14" x14ac:dyDescent="0.15">
      <c r="A15" s="2" t="s">
        <v>26</v>
      </c>
      <c r="B15" s="3" t="str">
        <f t="shared" ca="1" si="12"/>
        <v>Foldnes</v>
      </c>
      <c r="C15" s="3">
        <f t="shared" ca="1" si="13"/>
        <v>5.1065680000000002</v>
      </c>
      <c r="D15" s="4">
        <f t="shared" ca="1" si="18"/>
        <v>60.375988</v>
      </c>
      <c r="E15" s="5">
        <f t="shared" ca="1" si="19"/>
        <v>566.93628592800007</v>
      </c>
      <c r="F15" s="5">
        <f t="shared" ca="1" si="20"/>
        <v>6703.0025637480003</v>
      </c>
      <c r="G15" s="3" t="str">
        <f t="shared" ca="1" si="15"/>
        <v>Årstad</v>
      </c>
      <c r="H15" s="6">
        <f t="shared" ca="1" si="16"/>
        <v>5.3523550000000002</v>
      </c>
      <c r="I15" s="63">
        <f t="shared" ca="1" si="21"/>
        <v>60.363500999999999</v>
      </c>
      <c r="J15" s="8">
        <f t="shared" ca="1" si="22"/>
        <v>594.22380445500005</v>
      </c>
      <c r="K15" s="8">
        <f t="shared" ca="1" si="23"/>
        <v>6701.6162445210002</v>
      </c>
      <c r="L15" s="2" t="s">
        <v>17</v>
      </c>
      <c r="M15" s="3" cm="1">
        <f t="array" aca="1" ref="M15" ca="1">_xlfn.XLOOKUP(B15,$R$20:$R$47,_xlfn.XLOOKUP(G15,$S$19:$V$19,$S$20:$V$47))*2</f>
        <v>56</v>
      </c>
    </row>
    <row r="16" spans="1:28" ht="14" x14ac:dyDescent="0.15">
      <c r="A16" s="2" t="s">
        <v>26</v>
      </c>
      <c r="B16" s="3" t="str">
        <f t="shared" ca="1" si="12"/>
        <v>Kolltveit</v>
      </c>
      <c r="C16" s="3">
        <f t="shared" ca="1" si="13"/>
        <v>5.0878129999999997</v>
      </c>
      <c r="D16" s="4">
        <f t="shared" ca="1" si="18"/>
        <v>60.352223000000002</v>
      </c>
      <c r="E16" s="5">
        <f t="shared" ca="1" si="19"/>
        <v>564.85408707299996</v>
      </c>
      <c r="F16" s="5">
        <f t="shared" ca="1" si="20"/>
        <v>6700.3641496830005</v>
      </c>
      <c r="G16" s="3" t="str">
        <f t="shared" ca="1" si="15"/>
        <v>Laksevåg</v>
      </c>
      <c r="H16" s="6">
        <f t="shared" ca="1" si="16"/>
        <v>5.2647930000000001</v>
      </c>
      <c r="I16" s="63">
        <f t="shared" ca="1" si="21"/>
        <v>60.379098999999997</v>
      </c>
      <c r="J16" s="8">
        <f t="shared" ca="1" si="22"/>
        <v>584.50258365299999</v>
      </c>
      <c r="K16" s="8">
        <f t="shared" ca="1" si="23"/>
        <v>6703.3479500789999</v>
      </c>
      <c r="L16" s="2" t="s">
        <v>17</v>
      </c>
      <c r="M16" s="3" cm="1">
        <f t="array" aca="1" ref="M16" ca="1">_xlfn.XLOOKUP(B16,$R$20:$R$47,_xlfn.XLOOKUP(G16,$S$19:$V$19,$S$20:$V$47))*2</f>
        <v>38</v>
      </c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ref="B4:B13" ca="1" si="8">INDEX($W$3:$W$12,RANDBETWEEN(1,ROWS($W$3:$W$12)),1)</f>
        <v>Brattholmen</v>
      </c>
      <c r="C5" s="3">
        <f t="shared" ref="C4:C13" ca="1" si="9">_xlfn.XLOOKUP(B5,$W$3:$W$12,$X$3:$X$12,0)</f>
        <v>5.1522740000000002</v>
      </c>
      <c r="D5" s="4">
        <f t="shared" ca="1" si="2"/>
        <v>60.354616</v>
      </c>
      <c r="E5" s="5">
        <f t="shared" ca="1" si="0"/>
        <v>572.01061175400002</v>
      </c>
      <c r="F5" s="5">
        <f t="shared" ca="1" si="0"/>
        <v>6700.629822936</v>
      </c>
      <c r="G5" s="3" t="str">
        <f t="shared" ref="G4:G13" ca="1" si="10">INDEX($Z$3:$Z$6,RANDBETWEEN(1,ROWS($Z$3:$Z$6)),1)</f>
        <v>Laksevåg</v>
      </c>
      <c r="H5" s="6">
        <f t="shared" ca="1" si="3"/>
        <v>5.2647930000000001</v>
      </c>
      <c r="I5" s="63">
        <f t="shared" ref="I4:I11" ca="1" si="11">_xlfn.XLOOKUP(G5,$Z$3:$Z$6,$AB$3:$AB$6,0)</f>
        <v>60.379098999999997</v>
      </c>
      <c r="J5" s="8">
        <f t="shared" ca="1" si="1"/>
        <v>584.50258365299999</v>
      </c>
      <c r="K5" s="8">
        <f t="shared" ca="1" si="1"/>
        <v>6703.3479500789999</v>
      </c>
      <c r="L5" s="2" t="s">
        <v>17</v>
      </c>
      <c r="M5" s="3" cm="1">
        <f t="array" aca="1" ref="M5" ca="1">_xlfn.XLOOKUP(B5,$R$20:$R$47,_xlfn.XLOOKUP(G5,$S$19:$V$19,$S$20:$V$47))*2</f>
        <v>34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8"/>
        <v>Knarrevik</v>
      </c>
      <c r="C6" s="3">
        <f t="shared" ca="1" si="9"/>
        <v>5.1530250000000004</v>
      </c>
      <c r="D6" s="4">
        <f ca="1">_xlfn.XLOOKUP(B6,$W$3:$W$12,$Y$3:$Y$12,0)</f>
        <v>60.368082999999999</v>
      </c>
      <c r="E6" s="5">
        <f t="shared" ca="1" si="0"/>
        <v>572.0939885250001</v>
      </c>
      <c r="F6" s="5">
        <f t="shared" ca="1" si="0"/>
        <v>6702.1249427430002</v>
      </c>
      <c r="G6" s="3" t="str">
        <f t="shared" ca="1" si="10"/>
        <v>Bergenhus</v>
      </c>
      <c r="H6" s="6">
        <f t="shared" ca="1" si="3"/>
        <v>5.3261630000000002</v>
      </c>
      <c r="I6" s="63">
        <f t="shared" ca="1" si="11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17</v>
      </c>
      <c r="M6" s="3" cm="1">
        <f t="array" aca="1" ref="M6" ca="1">_xlfn.XLOOKUP(B6,$R$20:$R$47,_xlfn.XLOOKUP(G6,$S$19:$V$19,$S$20:$V$47))*2</f>
        <v>36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ca="1" si="8"/>
        <v>Brattholmen</v>
      </c>
      <c r="C7" s="3">
        <f t="shared" ca="1" si="9"/>
        <v>5.1522740000000002</v>
      </c>
      <c r="D7" s="4">
        <f t="shared" ref="D7:D11" ca="1" si="12">_xlfn.XLOOKUP(B7,$W$3:$W$12,$Y$3:$Y$12,0)</f>
        <v>60.354616</v>
      </c>
      <c r="E7" s="5">
        <f t="shared" ca="1" si="0"/>
        <v>572.01061175400002</v>
      </c>
      <c r="F7" s="5">
        <f t="shared" ca="1" si="0"/>
        <v>6700.629822936</v>
      </c>
      <c r="G7" s="3" t="str">
        <f t="shared" ca="1" si="10"/>
        <v>Laksevåg</v>
      </c>
      <c r="H7" s="6">
        <f t="shared" ca="1" si="3"/>
        <v>5.2647930000000001</v>
      </c>
      <c r="I7" s="63">
        <f t="shared" ca="1" si="11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34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Kårtveit</v>
      </c>
      <c r="C8" s="3">
        <f t="shared" ca="1" si="9"/>
        <v>4.9934529999999997</v>
      </c>
      <c r="D8" s="4">
        <f t="shared" ca="1" si="12"/>
        <v>60.388651000000003</v>
      </c>
      <c r="E8" s="5">
        <f t="shared" ca="1" si="0"/>
        <v>554.37814551299994</v>
      </c>
      <c r="F8" s="5">
        <f t="shared" ca="1" si="0"/>
        <v>6704.4084226710002</v>
      </c>
      <c r="G8" s="3" t="str">
        <f t="shared" ca="1" si="10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66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Straume</v>
      </c>
      <c r="C9" s="3">
        <f t="shared" ca="1" si="9"/>
        <v>5.1213329999999999</v>
      </c>
      <c r="D9" s="4">
        <f t="shared" ca="1" si="12"/>
        <v>60.356560999999999</v>
      </c>
      <c r="E9" s="5">
        <f t="shared" ca="1" si="0"/>
        <v>568.57551099299997</v>
      </c>
      <c r="F9" s="5">
        <f t="shared" ca="1" si="0"/>
        <v>6700.8457587809999</v>
      </c>
      <c r="G9" s="3" t="str">
        <f t="shared" ca="1" si="10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46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Foldnes</v>
      </c>
      <c r="C10" s="3">
        <f t="shared" ca="1" si="9"/>
        <v>5.1065680000000002</v>
      </c>
      <c r="D10" s="4">
        <f t="shared" ca="1" si="12"/>
        <v>60.375988</v>
      </c>
      <c r="E10" s="5">
        <f t="shared" ca="1" si="0"/>
        <v>566.93628592800007</v>
      </c>
      <c r="F10" s="5">
        <f t="shared" ca="1" si="0"/>
        <v>6703.0025637480003</v>
      </c>
      <c r="G10" s="3" t="str">
        <f t="shared" ca="1" si="10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48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Foldnes</v>
      </c>
      <c r="C11" s="3">
        <f t="shared" ca="1" si="9"/>
        <v>5.1065680000000002</v>
      </c>
      <c r="D11" s="4">
        <f t="shared" ca="1" si="12"/>
        <v>60.375988</v>
      </c>
      <c r="E11" s="5">
        <f t="shared" ca="1" si="0"/>
        <v>566.93628592800007</v>
      </c>
      <c r="F11" s="5">
        <f t="shared" ca="1" si="0"/>
        <v>6703.0025637480003</v>
      </c>
      <c r="G11" s="3" t="str">
        <f t="shared" ca="1" si="10"/>
        <v>Laksevåg</v>
      </c>
      <c r="H11" s="6">
        <f t="shared" ca="1" si="3"/>
        <v>5.2647930000000001</v>
      </c>
      <c r="I11" s="63">
        <f t="shared" ca="1" si="11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40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Knappskog</v>
      </c>
      <c r="C12" s="3">
        <f t="shared" ca="1" si="9"/>
        <v>5.0559289999999999</v>
      </c>
      <c r="D12" s="4">
        <f t="shared" ref="D12:D13" ca="1" si="13">_xlfn.XLOOKUP(B12,$W$3:$W$12,$Y$3:$Y$12,0)</f>
        <v>60.382877999999998</v>
      </c>
      <c r="E12" s="5">
        <f t="shared" ref="E12:E13" ca="1" si="14">C12*111.021</f>
        <v>561.31429350899998</v>
      </c>
      <c r="F12" s="5">
        <f t="shared" ref="F12:F13" ca="1" si="15">D12*111.021</f>
        <v>6703.7674984380001</v>
      </c>
      <c r="G12" s="3" t="str">
        <f t="shared" ca="1" si="10"/>
        <v>Ytrebygda</v>
      </c>
      <c r="H12" s="6">
        <f t="shared" ca="1" si="3"/>
        <v>5.2586760000000004</v>
      </c>
      <c r="I12" s="63">
        <f t="shared" ref="I12:I13" ca="1" si="16">_xlfn.XLOOKUP(G12,$Z$3:$Z$6,$AB$3:$AB$6,0)</f>
        <v>60.290962</v>
      </c>
      <c r="J12" s="8">
        <f t="shared" ref="J12:J13" ca="1" si="17">H12*111.021</f>
        <v>583.82346819600002</v>
      </c>
      <c r="K12" s="8">
        <f t="shared" ref="K12:K13" ca="1" si="18">I12*111.021</f>
        <v>6693.5628922020005</v>
      </c>
      <c r="L12" s="2" t="s">
        <v>17</v>
      </c>
      <c r="M12" s="3" cm="1">
        <f t="array" aca="1" ref="M12" ca="1">_xlfn.XLOOKUP(B12,$R$20:$R$47,_xlfn.XLOOKUP(G12,$S$19:$V$19,$S$20:$V$47))*2</f>
        <v>50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Straume</v>
      </c>
      <c r="C13" s="3">
        <f t="shared" ca="1" si="9"/>
        <v>5.1213329999999999</v>
      </c>
      <c r="D13" s="4">
        <f t="shared" ca="1" si="13"/>
        <v>60.356560999999999</v>
      </c>
      <c r="E13" s="5">
        <f t="shared" ca="1" si="14"/>
        <v>568.57551099299997</v>
      </c>
      <c r="F13" s="5">
        <f t="shared" ca="1" si="15"/>
        <v>6700.8457587809999</v>
      </c>
      <c r="G13" s="3" t="str">
        <f t="shared" ca="1" si="10"/>
        <v>Ytrebygda</v>
      </c>
      <c r="H13" s="6">
        <f t="shared" ca="1" si="3"/>
        <v>5.2586760000000004</v>
      </c>
      <c r="I13" s="63">
        <f t="shared" ca="1" si="16"/>
        <v>60.290962</v>
      </c>
      <c r="J13" s="8">
        <f t="shared" ca="1" si="17"/>
        <v>583.82346819600002</v>
      </c>
      <c r="K13" s="8">
        <f t="shared" ca="1" si="18"/>
        <v>6693.5628922020005</v>
      </c>
      <c r="L13" s="2" t="s">
        <v>17</v>
      </c>
      <c r="M13" s="3" cm="1">
        <f t="array" aca="1" ref="M13" ca="1">_xlfn.XLOOKUP(B13,$R$20:$R$47,_xlfn.XLOOKUP(G13,$S$19:$V$19,$S$20:$V$47))*2</f>
        <v>38</v>
      </c>
    </row>
    <row r="14" spans="1:28" ht="15.75" customHeight="1" x14ac:dyDescent="0.15"/>
    <row r="15" spans="1:28" ht="14" x14ac:dyDescent="0.15">
      <c r="D15" s="4"/>
      <c r="E15" s="5"/>
      <c r="F15" s="5"/>
      <c r="H15" s="6"/>
      <c r="I15" s="63"/>
      <c r="J15" s="8"/>
      <c r="K15" s="8"/>
    </row>
    <row r="16" spans="1:28" ht="14" x14ac:dyDescent="0.15">
      <c r="A16" s="11"/>
      <c r="D16" s="4"/>
      <c r="E16" s="5"/>
      <c r="F16" s="5"/>
      <c r="H16" s="6"/>
      <c r="I16" s="63"/>
      <c r="J16" s="8"/>
      <c r="K16" s="8"/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26</v>
      </c>
      <c r="B4" s="3" t="str">
        <f t="shared" ref="B4:B11" ca="1" si="4">INDEX($W$3:$W$12,RANDBETWEEN(1,ROWS($W$3:$W$12)),1)</f>
        <v>Straume</v>
      </c>
      <c r="C4" s="3">
        <f t="shared" ref="C4:C11" ca="1" si="5">_xlfn.XLOOKUP(B4,$W$3:$W$12,$X$3:$X$12,0)</f>
        <v>5.1213329999999999</v>
      </c>
      <c r="D4" s="4">
        <f t="shared" ca="1" si="2"/>
        <v>60.356560999999999</v>
      </c>
      <c r="E4" s="5">
        <f t="shared" ca="1" si="0"/>
        <v>568.57551099299997</v>
      </c>
      <c r="F4" s="5">
        <f t="shared" ca="1" si="0"/>
        <v>6700.8457587809999</v>
      </c>
      <c r="G4" s="3" t="str">
        <f t="shared" ref="G4:G11" ca="1" si="6">INDEX($Z$3:$Z$6,RANDBETWEEN(1,ROWS($Z$3:$Z$6)),1)</f>
        <v>Bergenhus</v>
      </c>
      <c r="H4" s="6">
        <f t="shared" ca="1" si="3"/>
        <v>5.3261630000000002</v>
      </c>
      <c r="I4" s="63">
        <f t="shared" ref="I4:I6" ca="1" si="7">_xlfn.XLOOKUP(G4,$Z$3:$Z$6,$AB$3:$AB$6,0)</f>
        <v>60.395409000000001</v>
      </c>
      <c r="J4" s="8">
        <f t="shared" ca="1" si="1"/>
        <v>591.31594242300002</v>
      </c>
      <c r="K4" s="8">
        <f t="shared" ca="1" si="1"/>
        <v>6705.1587025890003</v>
      </c>
      <c r="L4" s="2" t="s">
        <v>24</v>
      </c>
      <c r="M4" s="3" cm="1">
        <f t="array" aca="1" ref="M4" ca="1">_xlfn.XLOOKUP(B4,$R$20:$R$47,_xlfn.XLOOKUP(G4,$S$19:$V$19,$S$20:$V$47))*2</f>
        <v>44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ca="1" si="4"/>
        <v>Knarrevik</v>
      </c>
      <c r="C5" s="3">
        <f t="shared" ca="1" si="5"/>
        <v>5.1530250000000004</v>
      </c>
      <c r="D5" s="4">
        <f t="shared" ca="1" si="2"/>
        <v>60.368082999999999</v>
      </c>
      <c r="E5" s="5">
        <f t="shared" ca="1" si="0"/>
        <v>572.0939885250001</v>
      </c>
      <c r="F5" s="5">
        <f t="shared" ca="1" si="0"/>
        <v>6702.1249427430002</v>
      </c>
      <c r="G5" s="3" t="str">
        <f t="shared" ca="1" si="6"/>
        <v>Bergenhus</v>
      </c>
      <c r="H5" s="6">
        <f t="shared" ca="1" si="3"/>
        <v>5.3261630000000002</v>
      </c>
      <c r="I5" s="63">
        <f t="shared" ca="1" si="7"/>
        <v>60.395409000000001</v>
      </c>
      <c r="J5" s="8">
        <f t="shared" ca="1" si="1"/>
        <v>591.31594242300002</v>
      </c>
      <c r="K5" s="8">
        <f t="shared" ca="1" si="1"/>
        <v>6705.1587025890003</v>
      </c>
      <c r="L5" s="2" t="s">
        <v>29</v>
      </c>
      <c r="M5" s="3" cm="1">
        <f t="array" aca="1" ref="M5" ca="1">_xlfn.XLOOKUP(B5,$R$20:$R$47,_xlfn.XLOOKUP(G5,$S$19:$V$19,$S$20:$V$47))*2</f>
        <v>36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4"/>
        <v>Brattholmen</v>
      </c>
      <c r="C6" s="3">
        <f t="shared" ca="1" si="5"/>
        <v>5.1522740000000002</v>
      </c>
      <c r="D6" s="4">
        <f ca="1">_xlfn.XLOOKUP(B6,$W$3:$W$12,$Y$3:$Y$12,0)</f>
        <v>60.354616</v>
      </c>
      <c r="E6" s="5">
        <f t="shared" ca="1" si="0"/>
        <v>572.01061175400002</v>
      </c>
      <c r="F6" s="5">
        <f t="shared" ca="1" si="0"/>
        <v>6700.629822936</v>
      </c>
      <c r="G6" s="3" t="str">
        <f t="shared" ca="1" si="6"/>
        <v>Årstad</v>
      </c>
      <c r="H6" s="6">
        <f t="shared" ca="1" si="3"/>
        <v>5.3523550000000002</v>
      </c>
      <c r="I6" s="63">
        <f t="shared" ca="1" si="7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31</v>
      </c>
      <c r="M6" s="3" cm="1">
        <f t="array" aca="1" ref="M6" ca="1">_xlfn.XLOOKUP(B6,$R$20:$R$47,_xlfn.XLOOKUP(G6,$S$19:$V$19,$S$20:$V$47))*2</f>
        <v>50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ca="1" si="4"/>
        <v>Telavåg</v>
      </c>
      <c r="C7" s="3">
        <f t="shared" ca="1" si="5"/>
        <v>4.9820219999999997</v>
      </c>
      <c r="D7" s="4">
        <f t="shared" ref="D7:D11" ca="1" si="8">_xlfn.XLOOKUP(B7,$W$3:$W$12,$Y$3:$Y$12,0)</f>
        <v>60.261564</v>
      </c>
      <c r="E7" s="5">
        <f t="shared" ref="E7:E11" ca="1" si="9">C7*111.021</f>
        <v>553.10906446199999</v>
      </c>
      <c r="F7" s="5">
        <f t="shared" ref="F7:F11" ca="1" si="10">D7*111.021</f>
        <v>6690.2990968439999</v>
      </c>
      <c r="G7" s="3" t="str">
        <f t="shared" ca="1" si="6"/>
        <v>Bergenhus</v>
      </c>
      <c r="H7" s="6">
        <f t="shared" ca="1" si="3"/>
        <v>5.3261630000000002</v>
      </c>
      <c r="I7" s="63">
        <f t="shared" ref="I7:I11" ca="1" si="11">_xlfn.XLOOKUP(G7,$Z$3:$Z$6,$AB$3:$AB$6,0)</f>
        <v>60.395409000000001</v>
      </c>
      <c r="J7" s="8">
        <f t="shared" ref="J7:J11" ca="1" si="12">H7*111.021</f>
        <v>591.31594242300002</v>
      </c>
      <c r="K7" s="8">
        <f t="shared" ref="K7:K11" ca="1" si="13">I7*111.021</f>
        <v>6705.1587025890003</v>
      </c>
      <c r="L7" s="2" t="s">
        <v>87</v>
      </c>
      <c r="M7" s="3" cm="1">
        <f t="array" aca="1" ref="M7" ca="1">_xlfn.XLOOKUP(B7,$R$20:$R$47,_xlfn.XLOOKUP(G7,$S$19:$V$19,$S$20:$V$47))*2</f>
        <v>94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4"/>
        <v>Bildøyna</v>
      </c>
      <c r="C8" s="3">
        <f t="shared" ca="1" si="5"/>
        <v>5.1060850000000002</v>
      </c>
      <c r="D8" s="4">
        <f t="shared" ca="1" si="8"/>
        <v>60.354084999999998</v>
      </c>
      <c r="E8" s="5">
        <f t="shared" ca="1" si="9"/>
        <v>566.88266278499998</v>
      </c>
      <c r="F8" s="5">
        <f t="shared" ca="1" si="10"/>
        <v>6700.5708707849999</v>
      </c>
      <c r="G8" s="3" t="str">
        <f t="shared" ca="1" si="6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2"/>
        <v>591.31594242300002</v>
      </c>
      <c r="K8" s="8">
        <f t="shared" ca="1" si="13"/>
        <v>6705.1587025890003</v>
      </c>
      <c r="L8" s="2" t="s">
        <v>88</v>
      </c>
      <c r="M8" s="3" cm="1">
        <f t="array" aca="1" ref="M8" ca="1">_xlfn.XLOOKUP(B8,$R$20:$R$47,_xlfn.XLOOKUP(G8,$S$19:$V$19,$S$20:$V$47))*2</f>
        <v>44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4"/>
        <v>Telavåg</v>
      </c>
      <c r="C9" s="3">
        <f t="shared" ca="1" si="5"/>
        <v>4.9820219999999997</v>
      </c>
      <c r="D9" s="4">
        <f t="shared" ca="1" si="8"/>
        <v>60.261564</v>
      </c>
      <c r="E9" s="5">
        <f t="shared" ca="1" si="9"/>
        <v>553.10906446199999</v>
      </c>
      <c r="F9" s="5">
        <f t="shared" ca="1" si="10"/>
        <v>6690.2990968439999</v>
      </c>
      <c r="G9" s="3" t="str">
        <f t="shared" ca="1" si="6"/>
        <v>Laksevåg</v>
      </c>
      <c r="H9" s="6">
        <f t="shared" ca="1" si="3"/>
        <v>5.2647930000000001</v>
      </c>
      <c r="I9" s="63">
        <f t="shared" ca="1" si="11"/>
        <v>60.379098999999997</v>
      </c>
      <c r="J9" s="8">
        <f t="shared" ca="1" si="12"/>
        <v>584.50258365299999</v>
      </c>
      <c r="K9" s="8">
        <f t="shared" ca="1" si="13"/>
        <v>6703.3479500789999</v>
      </c>
      <c r="L9" s="2" t="s">
        <v>89</v>
      </c>
      <c r="M9" s="3" cm="1">
        <f t="array" aca="1" ref="M9" ca="1">_xlfn.XLOOKUP(B9,$R$20:$R$47,_xlfn.XLOOKUP(G9,$S$19:$V$19,$S$20:$V$47))*2</f>
        <v>80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4"/>
        <v>Kolltveit</v>
      </c>
      <c r="C10" s="3">
        <f t="shared" ca="1" si="5"/>
        <v>5.0878129999999997</v>
      </c>
      <c r="D10" s="4">
        <f t="shared" ca="1" si="8"/>
        <v>60.352223000000002</v>
      </c>
      <c r="E10" s="5">
        <f t="shared" ca="1" si="9"/>
        <v>564.85408707299996</v>
      </c>
      <c r="F10" s="5">
        <f t="shared" ca="1" si="10"/>
        <v>6700.3641496830005</v>
      </c>
      <c r="G10" s="3" t="str">
        <f t="shared" ca="1" si="6"/>
        <v>Bergenhus</v>
      </c>
      <c r="H10" s="6">
        <f t="shared" ca="1" si="3"/>
        <v>5.3261630000000002</v>
      </c>
      <c r="I10" s="63">
        <f t="shared" ca="1" si="11"/>
        <v>60.395409000000001</v>
      </c>
      <c r="J10" s="8">
        <f t="shared" ca="1" si="12"/>
        <v>591.31594242300002</v>
      </c>
      <c r="K10" s="8">
        <f t="shared" ca="1" si="13"/>
        <v>6705.1587025890003</v>
      </c>
      <c r="L10" s="2" t="s">
        <v>90</v>
      </c>
      <c r="M10" s="3" cm="1">
        <f t="array" aca="1" ref="M10" ca="1">_xlfn.XLOOKUP(B10,$R$20:$R$47,_xlfn.XLOOKUP(G10,$S$19:$V$19,$S$20:$V$47))*2</f>
        <v>52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4"/>
        <v>Kolltveit</v>
      </c>
      <c r="C11" s="3">
        <f t="shared" ca="1" si="5"/>
        <v>5.0878129999999997</v>
      </c>
      <c r="D11" s="4">
        <f t="shared" ca="1" si="8"/>
        <v>60.352223000000002</v>
      </c>
      <c r="E11" s="5">
        <f t="shared" ca="1" si="9"/>
        <v>564.85408707299996</v>
      </c>
      <c r="F11" s="5">
        <f t="shared" ca="1" si="10"/>
        <v>6700.3641496830005</v>
      </c>
      <c r="G11" s="3" t="str">
        <f t="shared" ca="1" si="6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2"/>
        <v>583.82346819600002</v>
      </c>
      <c r="K11" s="8">
        <f t="shared" ca="1" si="13"/>
        <v>6693.5628922020005</v>
      </c>
      <c r="L11" s="2" t="s">
        <v>91</v>
      </c>
      <c r="M11" s="3" cm="1">
        <f t="array" aca="1" ref="M11" ca="1">_xlfn.XLOOKUP(B11,$R$20:$R$47,_xlfn.XLOOKUP(G11,$S$19:$V$19,$S$20:$V$47))*2</f>
        <v>46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/>
    <row r="15" spans="1:28" ht="14" x14ac:dyDescent="0.15">
      <c r="D15" s="4"/>
      <c r="E15" s="5"/>
      <c r="F15" s="5"/>
      <c r="H15" s="6"/>
      <c r="I15" s="63"/>
      <c r="J15" s="8"/>
      <c r="K15" s="8"/>
    </row>
    <row r="16" spans="1:28" ht="14" x14ac:dyDescent="0.15">
      <c r="A16" s="11"/>
      <c r="D16" s="4"/>
      <c r="E16" s="5"/>
      <c r="F16" s="5"/>
      <c r="H16" s="6"/>
      <c r="I16" s="63"/>
      <c r="J16" s="8"/>
      <c r="K16" s="8"/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baseColWidth="10" defaultColWidth="12.6640625" defaultRowHeight="15.75" customHeight="1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3" max="13" width="12.6640625" customWidth="1"/>
    <col min="19" max="19" width="19.5" customWidth="1"/>
  </cols>
  <sheetData>
    <row r="1" spans="1:28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" x14ac:dyDescent="0.15">
      <c r="A4" s="2" t="s">
        <v>26</v>
      </c>
      <c r="B4" s="3" t="str">
        <f t="shared" ref="B4:B6" ca="1" si="6">INDEX($W$3:$W$12,RANDBETWEEN(1,ROWS($W$3:$W$12)),1)</f>
        <v>Kårtveit</v>
      </c>
      <c r="C4" s="3">
        <f t="shared" ref="C4:C6" ca="1" si="7">_xlfn.XLOOKUP(B4,$W$3:$W$12,$X$3:$X$12,0)</f>
        <v>4.9934529999999997</v>
      </c>
      <c r="D4" s="4">
        <f t="shared" ca="1" si="2"/>
        <v>60.388651000000003</v>
      </c>
      <c r="E4" s="5">
        <f t="shared" ref="E4:F4" ca="1" si="8">C4*111.021</f>
        <v>554.37814551299994</v>
      </c>
      <c r="F4" s="5">
        <f t="shared" ca="1" si="8"/>
        <v>6704.4084226710002</v>
      </c>
      <c r="G4" s="3" t="str">
        <f t="shared" ref="G4:G6" ca="1" si="9">INDEX($Z$3:$Z$6,RANDBETWEEN(1,ROWS($Z$3:$Z$6)),1)</f>
        <v>Bergenhus</v>
      </c>
      <c r="H4" s="6">
        <f t="shared" ca="1" si="4"/>
        <v>5.3261630000000002</v>
      </c>
      <c r="I4" s="63">
        <f t="shared" ref="I4:I6" ca="1" si="10">_xlfn.XLOOKUP(G4,$Z$3:$Z$6,$AB$3:$AB$6,0)</f>
        <v>60.395409000000001</v>
      </c>
      <c r="J4" s="8">
        <f t="shared" ref="J4:K4" ca="1" si="11">H4*111.021</f>
        <v>591.31594242300002</v>
      </c>
      <c r="K4" s="8">
        <f t="shared" ca="1" si="11"/>
        <v>6705.1587025890003</v>
      </c>
      <c r="L4" s="2" t="s">
        <v>24</v>
      </c>
      <c r="M4" s="3" cm="1">
        <f t="array" aca="1" ref="M4" ca="1">_xlfn.XLOOKUP(B4,$R$20:$R$47,_xlfn.XLOOKUP(G4,$S$19:$V$19,$S$20:$V$47))*2</f>
        <v>66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ca="1" si="6"/>
        <v>Knappskog</v>
      </c>
      <c r="C5" s="3">
        <f t="shared" ca="1" si="7"/>
        <v>5.0559289999999999</v>
      </c>
      <c r="D5" s="4">
        <f t="shared" ca="1" si="2"/>
        <v>60.382877999999998</v>
      </c>
      <c r="E5" s="5">
        <f t="shared" ref="E5:F5" ca="1" si="12">C5*111.021</f>
        <v>561.31429350899998</v>
      </c>
      <c r="F5" s="5">
        <f t="shared" ca="1" si="12"/>
        <v>6703.7674984380001</v>
      </c>
      <c r="G5" s="3" t="str">
        <f t="shared" ca="1" si="9"/>
        <v>Bergenhus</v>
      </c>
      <c r="H5" s="6">
        <f t="shared" ca="1" si="4"/>
        <v>5.3261630000000002</v>
      </c>
      <c r="I5" s="63">
        <f t="shared" ca="1" si="10"/>
        <v>60.395409000000001</v>
      </c>
      <c r="J5" s="8">
        <f t="shared" ref="J5:K5" ca="1" si="13">H5*111.021</f>
        <v>591.31594242300002</v>
      </c>
      <c r="K5" s="8">
        <f t="shared" ca="1" si="13"/>
        <v>6705.1587025890003</v>
      </c>
      <c r="L5" s="2" t="s">
        <v>29</v>
      </c>
      <c r="M5" s="3" cm="1">
        <f t="array" aca="1" ref="M5" ca="1">_xlfn.XLOOKUP(B5,$R$20:$R$47,_xlfn.XLOOKUP(G5,$S$19:$V$19,$S$20:$V$47))*2</f>
        <v>54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6"/>
        <v>Spjeld</v>
      </c>
      <c r="C6" s="3">
        <f t="shared" ca="1" si="7"/>
        <v>5.0396080000000003</v>
      </c>
      <c r="D6" s="4">
        <f ca="1">_xlfn.XLOOKUP(B6,$W$3:$W$12,$Y$3:$Y$12,0)</f>
        <v>60.390343000000001</v>
      </c>
      <c r="E6" s="5">
        <f t="shared" ref="E6:F6" ca="1" si="14">C6*111.021</f>
        <v>559.50231976800001</v>
      </c>
      <c r="F6" s="5">
        <f t="shared" ca="1" si="14"/>
        <v>6704.5962702030001</v>
      </c>
      <c r="G6" s="3" t="str">
        <f t="shared" ca="1" si="9"/>
        <v>Laksevåg</v>
      </c>
      <c r="H6" s="6">
        <f t="shared" ca="1" si="4"/>
        <v>5.2647930000000001</v>
      </c>
      <c r="I6" s="63">
        <f t="shared" ca="1" si="10"/>
        <v>60.379098999999997</v>
      </c>
      <c r="J6" s="8">
        <f t="shared" ref="J6:K6" ca="1" si="15">H6*111.021</f>
        <v>584.50258365299999</v>
      </c>
      <c r="K6" s="8">
        <f t="shared" ca="1" si="15"/>
        <v>6703.3479500789999</v>
      </c>
      <c r="L6" s="2" t="s">
        <v>31</v>
      </c>
      <c r="M6" s="3" cm="1">
        <f t="array" aca="1" ref="M6" ca="1">_xlfn.XLOOKUP(B6,$R$20:$R$47,_xlfn.XLOOKUP(G6,$S$19:$V$19,$S$20:$V$47))*2</f>
        <v>42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" x14ac:dyDescent="0.15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" x14ac:dyDescent="0.15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>
      <c r="N14" t="s">
        <v>86</v>
      </c>
    </row>
    <row r="15" spans="1:28" ht="14" x14ac:dyDescent="0.15">
      <c r="D15" s="4"/>
      <c r="E15" s="5"/>
      <c r="F15" s="5"/>
      <c r="H15" s="6"/>
      <c r="I15" s="7"/>
      <c r="J15" s="8"/>
      <c r="K15" s="8"/>
    </row>
    <row r="16" spans="1:28" ht="14" x14ac:dyDescent="0.15">
      <c r="A16" s="11"/>
      <c r="D16" s="4"/>
      <c r="E16" s="5"/>
      <c r="F16" s="5"/>
      <c r="H16" s="6"/>
      <c r="I16" s="7"/>
      <c r="J16" s="8"/>
      <c r="K16" s="8"/>
    </row>
    <row r="17" spans="1:26" ht="14" x14ac:dyDescent="0.15">
      <c r="A17" s="11"/>
      <c r="D17" s="4"/>
      <c r="E17" s="5"/>
      <c r="F17" s="5"/>
      <c r="H17" s="6"/>
      <c r="I17" s="7"/>
      <c r="J17" s="8"/>
      <c r="K17" s="8"/>
    </row>
    <row r="18" spans="1:26" ht="14" x14ac:dyDescent="0.15">
      <c r="A18" s="11"/>
      <c r="D18" s="4"/>
      <c r="E18" s="5"/>
      <c r="F18" s="5"/>
      <c r="H18" s="6"/>
      <c r="I18" s="7"/>
      <c r="J18" s="8"/>
      <c r="K18" s="8"/>
    </row>
    <row r="19" spans="1:26" ht="15" x14ac:dyDescent="0.2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" x14ac:dyDescent="0.2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" x14ac:dyDescent="0.2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" x14ac:dyDescent="0.2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" x14ac:dyDescent="0.2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" x14ac:dyDescent="0.2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" x14ac:dyDescent="0.2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" x14ac:dyDescent="0.2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" x14ac:dyDescent="0.2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" x14ac:dyDescent="0.2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" x14ac:dyDescent="0.2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" x14ac:dyDescent="0.2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" x14ac:dyDescent="0.2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" x14ac:dyDescent="0.2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" x14ac:dyDescent="0.2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" x14ac:dyDescent="0.2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" x14ac:dyDescent="0.2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" x14ac:dyDescent="0.2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" x14ac:dyDescent="0.2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" x14ac:dyDescent="0.2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3" x14ac:dyDescent="0.15">
      <c r="B932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baseColWidth="10" defaultColWidth="12.6640625" defaultRowHeight="15.75" customHeight="1" x14ac:dyDescent="0.15"/>
  <cols>
    <col min="3" max="3" width="16.33203125" customWidth="1"/>
    <col min="4" max="4" width="16.6640625" customWidth="1"/>
    <col min="5" max="5" width="17.1640625" customWidth="1"/>
    <col min="7" max="7" width="14" customWidth="1"/>
  </cols>
  <sheetData>
    <row r="2" spans="2:8" ht="15.75" customHeight="1" x14ac:dyDescent="0.15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15">
      <c r="B3" s="2" t="s">
        <v>67</v>
      </c>
    </row>
    <row r="4" spans="2:8" ht="15.75" customHeight="1" x14ac:dyDescent="0.15">
      <c r="B4" s="2" t="s">
        <v>68</v>
      </c>
    </row>
    <row r="5" spans="2:8" ht="15.75" customHeight="1" x14ac:dyDescent="0.15">
      <c r="B5" s="2" t="s">
        <v>69</v>
      </c>
    </row>
    <row r="6" spans="2:8" ht="15.75" customHeight="1" x14ac:dyDescent="0.15">
      <c r="B6" s="2" t="s">
        <v>70</v>
      </c>
    </row>
    <row r="7" spans="2:8" ht="15.75" customHeight="1" x14ac:dyDescent="0.15">
      <c r="B7" s="2" t="s">
        <v>71</v>
      </c>
    </row>
    <row r="9" spans="2:8" ht="15.75" customHeight="1" x14ac:dyDescent="0.15">
      <c r="B9" s="2" t="s">
        <v>72</v>
      </c>
    </row>
    <row r="10" spans="2:8" ht="15.75" customHeight="1" x14ac:dyDescent="0.15">
      <c r="B10" s="2" t="s">
        <v>73</v>
      </c>
    </row>
    <row r="11" spans="2:8" ht="15.75" customHeight="1" x14ac:dyDescent="0.15">
      <c r="B11" s="2" t="s">
        <v>74</v>
      </c>
    </row>
    <row r="12" spans="2:8" ht="15.75" customHeight="1" x14ac:dyDescent="0.15">
      <c r="B12" s="2" t="s">
        <v>75</v>
      </c>
    </row>
    <row r="13" spans="2:8" ht="15.75" customHeight="1" x14ac:dyDescent="0.15">
      <c r="B13" s="2" t="s">
        <v>76</v>
      </c>
    </row>
    <row r="15" spans="2:8" ht="15.75" customHeight="1" x14ac:dyDescent="0.15">
      <c r="B15" s="2" t="s">
        <v>77</v>
      </c>
    </row>
    <row r="16" spans="2:8" ht="15.75" customHeight="1" x14ac:dyDescent="0.15">
      <c r="B16" s="2" t="s">
        <v>78</v>
      </c>
    </row>
    <row r="17" spans="2:4" ht="15.75" customHeight="1" x14ac:dyDescent="0.15">
      <c r="B17" s="2" t="s">
        <v>79</v>
      </c>
    </row>
    <row r="18" spans="2:4" ht="15.75" customHeight="1" x14ac:dyDescent="0.15">
      <c r="B18" s="2" t="s">
        <v>80</v>
      </c>
    </row>
    <row r="19" spans="2:4" ht="15.75" customHeight="1" x14ac:dyDescent="0.15">
      <c r="B19" s="2" t="s">
        <v>81</v>
      </c>
    </row>
    <row r="21" spans="2:4" ht="15.75" customHeight="1" x14ac:dyDescent="0.15">
      <c r="C21" s="9" t="s">
        <v>82</v>
      </c>
      <c r="D21" s="9" t="s">
        <v>83</v>
      </c>
    </row>
    <row r="22" spans="2:4" ht="15.75" customHeight="1" x14ac:dyDescent="0.15">
      <c r="B22" s="2" t="s">
        <v>84</v>
      </c>
      <c r="C22" s="2">
        <v>1</v>
      </c>
      <c r="D22" s="2">
        <v>1</v>
      </c>
    </row>
    <row r="23" spans="2:4" ht="15.75" customHeight="1" x14ac:dyDescent="0.15">
      <c r="B23" s="2" t="s">
        <v>68</v>
      </c>
      <c r="C23" s="2">
        <v>4</v>
      </c>
      <c r="D23" s="2">
        <v>1</v>
      </c>
    </row>
    <row r="24" spans="2:4" ht="15.75" customHeight="1" x14ac:dyDescent="0.15">
      <c r="B24" s="2" t="s">
        <v>69</v>
      </c>
      <c r="C24" s="2">
        <v>3</v>
      </c>
      <c r="D24" s="2">
        <v>2</v>
      </c>
    </row>
    <row r="25" spans="2:4" ht="15.75" customHeight="1" x14ac:dyDescent="0.15">
      <c r="B25" s="2" t="s">
        <v>70</v>
      </c>
      <c r="C25" s="2">
        <v>8</v>
      </c>
      <c r="D25" s="2">
        <v>2</v>
      </c>
    </row>
    <row r="26" spans="2:4" ht="15.75" customHeight="1" x14ac:dyDescent="0.15">
      <c r="B26" s="2" t="s">
        <v>71</v>
      </c>
      <c r="C26" s="2">
        <v>9</v>
      </c>
      <c r="D26" s="2">
        <v>3</v>
      </c>
    </row>
    <row r="28" spans="2:4" ht="15.75" customHeight="1" x14ac:dyDescent="0.15">
      <c r="B28" s="2" t="s">
        <v>72</v>
      </c>
      <c r="C28" s="2">
        <v>10</v>
      </c>
      <c r="D28" s="2">
        <v>5</v>
      </c>
    </row>
    <row r="29" spans="2:4" ht="15.75" customHeight="1" x14ac:dyDescent="0.15">
      <c r="B29" s="2" t="s">
        <v>73</v>
      </c>
      <c r="C29" s="2">
        <v>13</v>
      </c>
      <c r="D29" s="2">
        <v>5</v>
      </c>
    </row>
    <row r="30" spans="2:4" ht="15.75" customHeight="1" x14ac:dyDescent="0.15">
      <c r="B30" s="2" t="s">
        <v>74</v>
      </c>
      <c r="C30" s="2">
        <v>20</v>
      </c>
      <c r="D30" s="2">
        <v>5</v>
      </c>
    </row>
    <row r="31" spans="2:4" ht="15.75" customHeight="1" x14ac:dyDescent="0.15">
      <c r="B31" s="2" t="s">
        <v>85</v>
      </c>
      <c r="C31" s="2">
        <v>18</v>
      </c>
      <c r="D31" s="2">
        <v>7</v>
      </c>
    </row>
    <row r="32" spans="2:4" ht="15.75" customHeight="1" x14ac:dyDescent="0.15">
      <c r="B32" s="2" t="s">
        <v>76</v>
      </c>
      <c r="C32" s="2">
        <v>23</v>
      </c>
      <c r="D32" s="2">
        <v>7</v>
      </c>
    </row>
    <row r="34" spans="2:4" ht="15.75" customHeight="1" x14ac:dyDescent="0.15">
      <c r="B34" s="2" t="s">
        <v>77</v>
      </c>
      <c r="C34" s="2">
        <v>30</v>
      </c>
      <c r="D34" s="2">
        <v>10</v>
      </c>
    </row>
    <row r="35" spans="2:4" ht="15.75" customHeight="1" x14ac:dyDescent="0.15">
      <c r="B35" s="2" t="s">
        <v>78</v>
      </c>
      <c r="C35" s="2">
        <v>35</v>
      </c>
      <c r="D35" s="2">
        <v>10</v>
      </c>
    </row>
    <row r="36" spans="2:4" ht="15.75" customHeight="1" x14ac:dyDescent="0.15">
      <c r="B36" s="2" t="s">
        <v>79</v>
      </c>
      <c r="C36" s="2">
        <v>50</v>
      </c>
      <c r="D36" s="2">
        <v>13</v>
      </c>
    </row>
    <row r="37" spans="2:4" ht="15.75" customHeight="1" x14ac:dyDescent="0.15">
      <c r="B37" s="2" t="s">
        <v>80</v>
      </c>
      <c r="C37" s="2">
        <v>60</v>
      </c>
      <c r="D37" s="2">
        <v>17</v>
      </c>
    </row>
    <row r="38" spans="2:4" ht="15.75" customHeight="1" x14ac:dyDescent="0.15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baseColWidth="10" defaultColWidth="12.6640625" defaultRowHeight="15.75" customHeight="1" x14ac:dyDescent="0.15"/>
  <sheetData>
    <row r="4" spans="2:6" x14ac:dyDescent="0.2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x14ac:dyDescent="0.2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x14ac:dyDescent="0.2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x14ac:dyDescent="0.2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x14ac:dyDescent="0.2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x14ac:dyDescent="0.2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x14ac:dyDescent="0.2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x14ac:dyDescent="0.2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x14ac:dyDescent="0.2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x14ac:dyDescent="0.2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x14ac:dyDescent="0.2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x14ac:dyDescent="0.2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x14ac:dyDescent="0.2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x14ac:dyDescent="0.2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x14ac:dyDescent="0.2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x14ac:dyDescent="0.2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x14ac:dyDescent="0.2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x14ac:dyDescent="0.2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x14ac:dyDescent="0.2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x14ac:dyDescent="0.2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x14ac:dyDescent="0.2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x14ac:dyDescent="0.2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x14ac:dyDescent="0.2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x14ac:dyDescent="0.2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x14ac:dyDescent="0.2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x14ac:dyDescent="0.2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x14ac:dyDescent="0.2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x14ac:dyDescent="0.2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x14ac:dyDescent="0.2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baseColWidth="10" defaultColWidth="12.6640625" defaultRowHeight="15.75" customHeight="1" x14ac:dyDescent="0.15"/>
  <sheetData>
    <row r="3" spans="3:8" ht="15.75" customHeight="1" x14ac:dyDescent="0.15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15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15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15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15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15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15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15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15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15">
      <c r="C12" s="2" t="s">
        <v>38</v>
      </c>
      <c r="D12" s="2">
        <v>5.1065680000000002</v>
      </c>
      <c r="E12" s="2">
        <v>60.375988</v>
      </c>
    </row>
    <row r="13" spans="3:8" ht="15.75" customHeight="1" x14ac:dyDescent="0.15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nitter.jacob@gmail.com</cp:lastModifiedBy>
  <dcterms:created xsi:type="dcterms:W3CDTF">2022-12-03T09:04:55Z</dcterms:created>
  <dcterms:modified xsi:type="dcterms:W3CDTF">2022-12-03T11:45:42Z</dcterms:modified>
</cp:coreProperties>
</file>