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\"/>
    </mc:Choice>
  </mc:AlternateContent>
  <xr:revisionPtr revIDLastSave="0" documentId="13_ncr:1_{001CF711-F324-40FE-80BB-7CDAC4D76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ll4" sheetId="8" r:id="rId1"/>
    <sheet name="Small3" sheetId="1" r:id="rId2"/>
    <sheet name="Results" sheetId="2" r:id="rId3"/>
    <sheet name="Reisetider" sheetId="3" r:id="rId4"/>
    <sheet name="Koordinater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" l="1"/>
  <c r="H2" i="8" s="1"/>
  <c r="J2" i="8" s="1"/>
  <c r="G3" i="8"/>
  <c r="B2" i="8"/>
  <c r="M2" i="8" s="1" a="1"/>
  <c r="M2" i="8" s="1"/>
  <c r="B3" i="8"/>
  <c r="M3" i="8" s="1" a="1"/>
  <c r="M3" i="8" s="1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H9" i="8" s="1"/>
  <c r="J9" i="8" s="1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I3" i="8"/>
  <c r="K3" i="8" s="1"/>
  <c r="H3" i="8"/>
  <c r="J3" i="8" s="1"/>
  <c r="D3" i="8"/>
  <c r="F3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4" i="8" l="1" a="1"/>
  <c r="M4" i="8" s="1"/>
  <c r="M6" i="8" a="1"/>
  <c r="M6" i="8" s="1"/>
  <c r="M10" i="8" a="1"/>
  <c r="M10" i="8" s="1"/>
  <c r="M9" i="8" a="1"/>
  <c r="M9" i="8" s="1"/>
  <c r="M8" i="8" a="1"/>
  <c r="M8" i="8" s="1"/>
  <c r="M5" i="8" a="1"/>
  <c r="M5" i="8" s="1"/>
  <c r="M7" i="8" a="1"/>
  <c r="M7" i="8" s="1"/>
  <c r="C2" i="8"/>
  <c r="E2" i="8" s="1"/>
  <c r="D2" i="8"/>
  <c r="F2" i="8" s="1"/>
  <c r="I2" i="8"/>
  <c r="K2" i="8" s="1"/>
  <c r="C3" i="8"/>
  <c r="E3" i="8" s="1"/>
  <c r="M11" i="8" a="1"/>
  <c r="M11" i="8" s="1"/>
  <c r="D11" i="8"/>
  <c r="F11" i="8" s="1"/>
  <c r="I8" i="8"/>
  <c r="K8" i="8" s="1"/>
  <c r="I10" i="8"/>
  <c r="K10" i="8" s="1"/>
  <c r="I7" i="8"/>
  <c r="K7" i="8" s="1"/>
  <c r="H7" i="8"/>
  <c r="J7" i="8" s="1"/>
  <c r="D10" i="8"/>
  <c r="F10" i="8" s="1"/>
  <c r="D9" i="8"/>
  <c r="F9" i="8" s="1"/>
  <c r="D8" i="8"/>
  <c r="F8" i="8" s="1"/>
  <c r="D7" i="8"/>
  <c r="F7" i="8" s="1"/>
  <c r="I11" i="8"/>
  <c r="K11" i="8" s="1"/>
  <c r="H11" i="8"/>
  <c r="J11" i="8" s="1"/>
  <c r="I9" i="8"/>
  <c r="K9" i="8" s="1"/>
  <c r="I5" i="8"/>
  <c r="K5" i="8" s="1"/>
  <c r="C5" i="8"/>
  <c r="E5" i="8" s="1"/>
  <c r="I4" i="8"/>
  <c r="K4" i="8" s="1"/>
  <c r="I6" i="8"/>
  <c r="K6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<sst xmlns="http://schemas.openxmlformats.org/spreadsheetml/2006/main" count="267" uniqueCount="87">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</sst>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tabSelected="1" workbookViewId="0">
      <selection activeCell="O11" sqref="O1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1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6" ca="1" si="1">C2*111.021</f>
        <v>568.57551099299997</v>
      </c>
      <c r="F2" s="5">
        <f t="shared" ca="1" si="1"/>
        <v>6700.8457587809999</v>
      </c>
      <c r="G2" s="3" t="str">
        <f t="shared" ref="G2:G11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6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_xlfn.XLOOKUP(B2,$R$20:$R$47,_xlfn.XLOOKUP(G2,$S$19:$V$19,$S$20:$V$47))*1.5</f>
        <v>33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:D5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Bergenhus</v>
      </c>
      <c r="H3" s="6">
        <f t="shared" ref="H3:H11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_xlfn.XLOOKUP(B3,$R$20:$R$47,_xlfn.XLOOKUP(G3,$S$19:$V$19,$S$20:$V$47))*1.5</f>
        <v>70.5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ca="1" si="0"/>
        <v>Kolltveit</v>
      </c>
      <c r="C4" s="3">
        <f t="shared" ref="C4:C11" ca="1" si="6">_xlfn.XLOOKUP(B4,$W$3:$W$12,$X$3:$X$12,0)</f>
        <v>5.0878129999999997</v>
      </c>
      <c r="D4" s="4">
        <f t="shared" ca="1" si="4"/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Årstad</v>
      </c>
      <c r="H4" s="6">
        <f t="shared" ca="1" si="5"/>
        <v>5.3523550000000002</v>
      </c>
      <c r="I4" s="63">
        <f t="shared" ref="I4:I6" ca="1" si="7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_xlfn.XLOOKUP(B4,$R$20:$R$47,_xlfn.XLOOKUP(G4,$S$19:$V$19,$S$20:$V$47))*1.5</f>
        <v>40.5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Spjeld</v>
      </c>
      <c r="C5" s="3">
        <f t="shared" ca="1" si="6"/>
        <v>5.0396080000000003</v>
      </c>
      <c r="D5" s="4">
        <f t="shared" ca="1" si="4"/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Årstad</v>
      </c>
      <c r="H5" s="6">
        <f t="shared" ca="1" si="5"/>
        <v>5.3523550000000002</v>
      </c>
      <c r="I5" s="63">
        <f t="shared" ca="1" si="7"/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17</v>
      </c>
      <c r="M5" s="3" cm="1">
        <f t="array" aca="1" ref="M5" ca="1">_xlfn.XLOOKUP(B5,$R$20:$R$47,_xlfn.XLOOKUP(G5,$S$19:$V$19,$S$20:$V$47))*1.5</f>
        <v>43.5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Telavåg</v>
      </c>
      <c r="C6" s="3">
        <f t="shared" ca="1" si="6"/>
        <v>4.9820219999999997</v>
      </c>
      <c r="D6" s="4">
        <f ca="1">_xlfn.XLOOKUP(B6,$W$3:$W$12,$Y$3:$Y$12,0)</f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5"/>
        <v>5.2586760000000004</v>
      </c>
      <c r="I6" s="63">
        <f t="shared" ca="1" si="7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17</v>
      </c>
      <c r="M6" s="3" cm="1">
        <f t="array" aca="1" ref="M6" ca="1">_xlfn.XLOOKUP(B6,$R$20:$R$47,_xlfn.XLOOKUP(G6,$S$19:$V$19,$S$20:$V$47))*1.5</f>
        <v>66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0"/>
        <v>Knarrevik</v>
      </c>
      <c r="C7" s="3">
        <f t="shared" ca="1" si="6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2"/>
        <v>Bergenhus</v>
      </c>
      <c r="H7" s="6">
        <f t="shared" ca="1" si="5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17</v>
      </c>
      <c r="M7" s="3" cm="1">
        <f t="array" aca="1" ref="M7" ca="1">_xlfn.XLOOKUP(B7,$R$20:$R$47,_xlfn.XLOOKUP(G7,$S$19:$V$19,$S$20:$V$47))*1.5</f>
        <v>27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0"/>
        <v>Kolltveit</v>
      </c>
      <c r="C8" s="3">
        <f t="shared" ca="1" si="6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2"/>
        <v>Bergenhus</v>
      </c>
      <c r="H8" s="6">
        <f t="shared" ca="1" si="5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17</v>
      </c>
      <c r="M8" s="3" cm="1">
        <f t="array" aca="1" ref="M8" ca="1">_xlfn.XLOOKUP(B8,$R$20:$R$47,_xlfn.XLOOKUP(G8,$S$19:$V$19,$S$20:$V$47))*1.5</f>
        <v>39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6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2"/>
        <v>Laksevåg</v>
      </c>
      <c r="H9" s="6">
        <f t="shared" ca="1" si="5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17</v>
      </c>
      <c r="M9" s="3" cm="1">
        <f t="array" aca="1" ref="M9" ca="1">_xlfn.XLOOKUP(B9,$R$20:$R$47,_xlfn.XLOOKUP(G9,$S$19:$V$19,$S$20:$V$47))*1.5</f>
        <v>22.5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0"/>
        <v>Spjeld</v>
      </c>
      <c r="C10" s="3">
        <f t="shared" ca="1" si="6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2"/>
        <v>Bergenhus</v>
      </c>
      <c r="H10" s="6">
        <f t="shared" ca="1" si="5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17</v>
      </c>
      <c r="M10" s="3" cm="1">
        <f t="array" aca="1" ref="M10" ca="1">_xlfn.XLOOKUP(B10,$R$20:$R$47,_xlfn.XLOOKUP(G10,$S$19:$V$19,$S$20:$V$47))*1.5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0"/>
        <v>Straume</v>
      </c>
      <c r="C11" s="3">
        <f t="shared" ca="1" si="6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2"/>
        <v>Ytrebygda</v>
      </c>
      <c r="H11" s="6">
        <f t="shared" ca="1" si="5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17</v>
      </c>
      <c r="M11" s="3" cm="1">
        <f t="array" aca="1" ref="M11" ca="1">_xlfn.XLOOKUP(B11,$R$20:$R$47,_xlfn.XLOOKUP(G11,$S$19:$V$19,$S$20:$V$47))*1.5</f>
        <v>28.5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2022-12-07T06:44:51Z</dcterms:modified>
</cp:coreProperties>
</file>