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\"/>
    </mc:Choice>
  </mc:AlternateContent>
  <xr:revisionPtr revIDLastSave="0" documentId="13_ncr:1_{AD71EED4-D758-4CFF-8ED7-B7D518D7E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5" l="1"/>
  <c r="C32" i="15" s="1"/>
  <c r="E32" i="15" s="1"/>
  <c r="G32" i="15"/>
  <c r="I32" i="15" s="1"/>
  <c r="K32" i="15" s="1"/>
  <c r="H32" i="15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I36" i="15" s="1"/>
  <c r="K36" i="15" s="1"/>
  <c r="H36" i="15"/>
  <c r="J36" i="15" s="1"/>
  <c r="B37" i="15"/>
  <c r="D37" i="15" s="1"/>
  <c r="F37" i="15" s="1"/>
  <c r="C37" i="15"/>
  <c r="E37" i="15" s="1"/>
  <c r="G37" i="15"/>
  <c r="H37" i="15" s="1"/>
  <c r="J37" i="15" s="1"/>
  <c r="B38" i="15"/>
  <c r="C38" i="15" s="1"/>
  <c r="E38" i="15" s="1"/>
  <c r="G38" i="15"/>
  <c r="H38" i="15" s="1"/>
  <c r="J38" i="15" s="1"/>
  <c r="I38" i="15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M16" i="15" s="1" a="1"/>
  <c r="M16" i="15" s="1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M7" i="15" s="1" a="1"/>
  <c r="M7" i="15" s="1"/>
  <c r="G6" i="15"/>
  <c r="H6" i="15" s="1"/>
  <c r="J6" i="15" s="1"/>
  <c r="B6" i="15"/>
  <c r="G5" i="15"/>
  <c r="I5" i="15" s="1"/>
  <c r="K5" i="15" s="1"/>
  <c r="B5" i="15"/>
  <c r="M5" i="15" s="1" a="1"/>
  <c r="M5" i="15" s="1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C4" i="14" s="1"/>
  <c r="E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I3" i="14"/>
  <c r="K3" i="14" s="1"/>
  <c r="H3" i="14"/>
  <c r="J3" i="14" s="1"/>
  <c r="D3" i="14"/>
  <c r="F3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9" i="15" l="1"/>
  <c r="E9" i="15" s="1"/>
  <c r="M35" i="15" a="1"/>
  <c r="M35" i="15" s="1"/>
  <c r="C42" i="15"/>
  <c r="E42" i="15" s="1"/>
  <c r="I16" i="15"/>
  <c r="K16" i="15" s="1"/>
  <c r="D35" i="15"/>
  <c r="F35" i="15" s="1"/>
  <c r="D4" i="14"/>
  <c r="F4" i="14" s="1"/>
  <c r="H25" i="15"/>
  <c r="J25" i="15" s="1"/>
  <c r="H9" i="15"/>
  <c r="J9" i="15" s="1"/>
  <c r="I40" i="15"/>
  <c r="K40" i="15" s="1"/>
  <c r="M37" i="15" a="1"/>
  <c r="M37" i="15" s="1"/>
  <c r="M24" i="15" a="1"/>
  <c r="M24" i="15" s="1"/>
  <c r="I34" i="15"/>
  <c r="K34" i="15" s="1"/>
  <c r="M6" i="15" a="1"/>
  <c r="M6" i="15" s="1"/>
  <c r="I42" i="15"/>
  <c r="K42" i="15" s="1"/>
  <c r="M39" i="15" a="1"/>
  <c r="M39" i="15" s="1"/>
  <c r="M33" i="15" a="1"/>
  <c r="M33" i="15" s="1"/>
  <c r="M12" i="15" a="1"/>
  <c r="M12" i="15" s="1"/>
  <c r="I11" i="15"/>
  <c r="K11" i="15" s="1"/>
  <c r="D39" i="15"/>
  <c r="F39" i="15" s="1"/>
  <c r="D33" i="15"/>
  <c r="F33" i="15" s="1"/>
  <c r="M13" i="15" a="1"/>
  <c r="M13" i="15" s="1"/>
  <c r="C11" i="15"/>
  <c r="E11" i="15" s="1"/>
  <c r="M41" i="15" a="1"/>
  <c r="M41" i="15" s="1"/>
  <c r="M3" i="15" a="1"/>
  <c r="M3" i="15" s="1"/>
  <c r="M22" i="15" a="1"/>
  <c r="M22" i="15" s="1"/>
  <c r="M25" i="15" a="1"/>
  <c r="M25" i="15" s="1"/>
  <c r="M10" i="15" a="1"/>
  <c r="M10" i="15" s="1"/>
  <c r="D41" i="15"/>
  <c r="F41" i="15" s="1"/>
  <c r="M4" i="15" a="1"/>
  <c r="M4" i="15" s="1"/>
  <c r="M15" i="15" a="1"/>
  <c r="M15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<sst xmlns="http://schemas.openxmlformats.org/spreadsheetml/2006/main" count="1152" uniqueCount="92">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</sst>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workbookViewId="0">
      <selection activeCell="N7" sqref="N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94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ref="E9:E11" ca="1" si="14">C9*111.021</f>
        <v>564.85408707299996</v>
      </c>
      <c r="F9" s="5">
        <f t="shared" ref="F9:F11" ca="1" si="15">D9*111.021</f>
        <v>6700.3641496830005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8">_xlfn.XLOOKUP(B10,$W$3:$W$12,$X$3:$X$12,0)</f>
        <v>5.1213329999999999</v>
      </c>
      <c r="D10" s="4">
        <f t="shared" ref="D10:D11" ca="1" si="19">_xlfn.XLOOKUP(B10,$W$3:$W$12,$Y$3:$Y$12,0)</f>
        <v>60.356560999999999</v>
      </c>
      <c r="E10" s="5">
        <f t="shared" ca="1" si="14"/>
        <v>568.57551099299997</v>
      </c>
      <c r="F10" s="5">
        <f t="shared" ca="1" si="15"/>
        <v>6700.8457587809999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8"/>
        <v>5.1065680000000002</v>
      </c>
      <c r="D11" s="4">
        <f t="shared" ca="1" si="19"/>
        <v>60.375988</v>
      </c>
      <c r="E11" s="5">
        <f t="shared" ca="1" si="14"/>
        <v>566.93628592800007</v>
      </c>
      <c r="F11" s="5">
        <f t="shared" ca="1" si="15"/>
        <v>6703.0025637480003</v>
      </c>
      <c r="G11" s="3" t="str">
        <f t="shared" ca="1" si="2"/>
        <v>Bergenhus</v>
      </c>
      <c r="H11" s="6">
        <f t="shared" ca="1" si="20"/>
        <v>5.3261630000000002</v>
      </c>
      <c r="I11" s="63">
        <f t="shared" ca="1" si="21"/>
        <v>60.395409000000001</v>
      </c>
      <c r="J11" s="8">
        <f t="shared" ca="1" si="16"/>
        <v>591.31594242300002</v>
      </c>
      <c r="K11" s="8">
        <f t="shared" ca="1" si="17"/>
        <v>6705.1587025890003</v>
      </c>
      <c r="L11" s="2" t="s">
        <v>90</v>
      </c>
      <c r="M11" s="3" cm="1">
        <f t="array" aca="1" ref="M11" ca="1">_xlfn.XLOOKUP(B11,$R$20:$R$47,_xlfn.XLOOKUP(G11,$S$19:$V$19,$S$20:$V$47))*2</f>
        <v>54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0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.25" x14ac:dyDescent="0.2">
      <c r="A15" s="2" t="s">
        <v>26</v>
      </c>
      <c r="B15" s="3" t="str">
        <f t="shared" ca="1" si="0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0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0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3" ca="1" si="22">C18*111.021</f>
        <v>566.88266278499998</v>
      </c>
      <c r="F18" s="5">
        <f t="shared" ca="1" si="22"/>
        <v>6700.5708707849999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0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22"/>
        <v>554.37814551299994</v>
      </c>
      <c r="F19" s="5">
        <f t="shared" ca="1" si="22"/>
        <v>6704.4084226710002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22"/>
        <v>561.31429350899998</v>
      </c>
      <c r="F20" s="5">
        <f t="shared" ca="1" si="22"/>
        <v>6703.7674984380001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22"/>
        <v>566.93628592800007</v>
      </c>
      <c r="F21" s="5">
        <f t="shared" ca="1" si="22"/>
        <v>6703.0025637480003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22"/>
        <v>564.85408707299996</v>
      </c>
      <c r="F22" s="5">
        <f t="shared" ca="1" si="22"/>
        <v>6700.3641496830005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Foldnes</v>
      </c>
      <c r="C23" s="3">
        <f t="shared" ca="1" si="10"/>
        <v>5.1065680000000002</v>
      </c>
      <c r="D23" s="4">
        <f t="shared" ca="1" si="11"/>
        <v>60.375988</v>
      </c>
      <c r="E23" s="5">
        <f t="shared" ca="1" si="22"/>
        <v>566.93628592800007</v>
      </c>
      <c r="F23" s="5">
        <f t="shared" ca="1" si="22"/>
        <v>6703.0025637480003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40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22"/>
        <v>572.01061175400002</v>
      </c>
      <c r="F24" s="5">
        <f t="shared" ca="1" si="22"/>
        <v>6700.629822936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22"/>
        <v>572.0939885250001</v>
      </c>
      <c r="F26" s="5">
        <f t="shared" ca="1" si="22"/>
        <v>6702.1249427430002</v>
      </c>
      <c r="G26" s="3" t="str">
        <f t="shared" ca="1" si="2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23"/>
        <v>591.31594242300002</v>
      </c>
      <c r="K26" s="8">
        <f t="shared" ca="1" si="23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0"/>
        <v>5.0396080000000003</v>
      </c>
      <c r="D28" s="4">
        <f t="shared" ca="1" si="11"/>
        <v>60.390343000000001</v>
      </c>
      <c r="E28" s="5">
        <f t="shared" ca="1" si="22"/>
        <v>559.50231976800001</v>
      </c>
      <c r="F28" s="5">
        <f t="shared" ca="1" si="22"/>
        <v>6704.5962702030001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0"/>
        <v>5.1530250000000004</v>
      </c>
      <c r="D29" s="4">
        <f t="shared" ca="1" si="11"/>
        <v>60.368082999999999</v>
      </c>
      <c r="E29" s="5">
        <f t="shared" ca="1" si="22"/>
        <v>572.0939885250001</v>
      </c>
      <c r="F29" s="5">
        <f t="shared" ca="1" si="22"/>
        <v>6702.1249427430002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Brattholmen</v>
      </c>
      <c r="C30" s="3">
        <f t="shared" ca="1" si="10"/>
        <v>5.1522740000000002</v>
      </c>
      <c r="D30" s="4">
        <f t="shared" ca="1" si="11"/>
        <v>60.354616</v>
      </c>
      <c r="E30" s="5">
        <f t="shared" ca="1" si="22"/>
        <v>572.01061175400002</v>
      </c>
      <c r="F30" s="5">
        <f t="shared" ca="1" si="22"/>
        <v>6700.629822936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Brattholmen</v>
      </c>
      <c r="C31" s="3">
        <f t="shared" ca="1" si="10"/>
        <v>5.1522740000000002</v>
      </c>
      <c r="D31" s="4">
        <f t="shared" ca="1" si="11"/>
        <v>60.354616</v>
      </c>
      <c r="E31" s="5">
        <f t="shared" ca="1" si="22"/>
        <v>572.01061175400002</v>
      </c>
      <c r="F31" s="5">
        <f t="shared" ca="1" si="22"/>
        <v>6700.629822936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Knarrevik</v>
      </c>
      <c r="C32" s="3">
        <f t="shared" ca="1" si="10"/>
        <v>5.1530250000000004</v>
      </c>
      <c r="D32" s="4">
        <f t="shared" ref="D32:D42" ca="1" si="27">_xlfn.XLOOKUP(B32,$W$3:$W$12,$Y$3:$Y$12,0)</f>
        <v>60.368082999999999</v>
      </c>
      <c r="E32" s="5">
        <f t="shared" ca="1" si="22"/>
        <v>572.0939885250001</v>
      </c>
      <c r="F32" s="5">
        <f t="shared" ca="1" si="22"/>
        <v>6702.1249427430002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36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Knappskog</v>
      </c>
      <c r="C33" s="3">
        <f t="shared" ca="1" si="10"/>
        <v>5.0559289999999999</v>
      </c>
      <c r="D33" s="4">
        <f t="shared" ca="1" si="27"/>
        <v>60.382877999999998</v>
      </c>
      <c r="E33" s="5">
        <f t="shared" ca="1" si="22"/>
        <v>561.31429350899998</v>
      </c>
      <c r="F33" s="5">
        <f t="shared" ca="1" si="22"/>
        <v>6703.7674984380001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58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52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0"/>
        <v>4.9820219999999997</v>
      </c>
      <c r="D35" s="4">
        <f t="shared" ca="1" si="27"/>
        <v>60.261564</v>
      </c>
      <c r="E35" s="5">
        <f t="shared" ca="1" si="29"/>
        <v>553.10906446199999</v>
      </c>
      <c r="F35" s="5">
        <f t="shared" ca="1" si="30"/>
        <v>6690.2990968439999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96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0"/>
        <v>4.9820219999999997</v>
      </c>
      <c r="D36" s="4">
        <f t="shared" ca="1" si="27"/>
        <v>60.261564</v>
      </c>
      <c r="E36" s="5">
        <f t="shared" ca="1" si="29"/>
        <v>553.10906446199999</v>
      </c>
      <c r="F36" s="5">
        <f t="shared" ca="1" si="30"/>
        <v>6690.2990968439999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96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0"/>
        <v>5.0559289999999999</v>
      </c>
      <c r="D37" s="4">
        <f t="shared" ca="1" si="27"/>
        <v>60.382877999999998</v>
      </c>
      <c r="E37" s="5">
        <f t="shared" ca="1" si="29"/>
        <v>561.31429350899998</v>
      </c>
      <c r="F37" s="5">
        <f t="shared" ca="1" si="30"/>
        <v>6703.7674984380001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Brattholmen</v>
      </c>
      <c r="C38" s="3">
        <f t="shared" ca="1" si="10"/>
        <v>5.1522740000000002</v>
      </c>
      <c r="D38" s="4">
        <f t="shared" ca="1" si="27"/>
        <v>60.354616</v>
      </c>
      <c r="E38" s="5">
        <f t="shared" ca="1" si="29"/>
        <v>572.01061175400002</v>
      </c>
      <c r="F38" s="5">
        <f t="shared" ca="1" si="30"/>
        <v>6700.629822936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0"/>
        <v>5.1060850000000002</v>
      </c>
      <c r="D39" s="4">
        <f t="shared" ca="1" si="27"/>
        <v>60.354084999999998</v>
      </c>
      <c r="E39" s="5">
        <f t="shared" ca="1" si="29"/>
        <v>566.88266278499998</v>
      </c>
      <c r="F39" s="5">
        <f t="shared" ca="1" si="30"/>
        <v>6700.5708707849999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0"/>
        <v>5.0559289999999999</v>
      </c>
      <c r="D40" s="4">
        <f t="shared" ca="1" si="27"/>
        <v>60.382877999999998</v>
      </c>
      <c r="E40" s="5">
        <f t="shared" ca="1" si="29"/>
        <v>561.31429350899998</v>
      </c>
      <c r="F40" s="5">
        <f t="shared" ca="1" si="30"/>
        <v>6703.7674984380001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0"/>
        <v>5.1522740000000002</v>
      </c>
      <c r="D41" s="4">
        <f t="shared" ca="1" si="27"/>
        <v>60.354616</v>
      </c>
      <c r="E41" s="5">
        <f t="shared" ca="1" si="29"/>
        <v>572.01061175400002</v>
      </c>
      <c r="F41" s="5">
        <f t="shared" ca="1" si="30"/>
        <v>6700.629822936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Knappskog</v>
      </c>
      <c r="C42" s="3">
        <f t="shared" ca="1" si="10"/>
        <v>5.0559289999999999</v>
      </c>
      <c r="D42" s="4">
        <f t="shared" ca="1" si="27"/>
        <v>60.382877999999998</v>
      </c>
      <c r="E42" s="5">
        <f t="shared" ca="1" si="29"/>
        <v>561.31429350899998</v>
      </c>
      <c r="F42" s="5">
        <f t="shared" ca="1" si="30"/>
        <v>6703.7674984380001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Spjeld</v>
      </c>
      <c r="C9" s="3">
        <f t="shared" ca="1" si="10"/>
        <v>5.0396080000000003</v>
      </c>
      <c r="D9" s="4">
        <f t="shared" ca="1" si="11"/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Bildøyna</v>
      </c>
      <c r="C11" s="3">
        <f t="shared" ca="1" si="10"/>
        <v>5.1060850000000002</v>
      </c>
      <c r="D11" s="4">
        <f t="shared" ca="1" si="11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Bildøyna</v>
      </c>
      <c r="C12" s="3">
        <f t="shared" ca="1" si="10"/>
        <v>5.1060850000000002</v>
      </c>
      <c r="D12" s="4">
        <f t="shared" ca="1" si="11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5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5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14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14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14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7" ca="1" si="16">C18*111.021</f>
        <v>559.50231976800001</v>
      </c>
      <c r="F18" s="5">
        <f t="shared" ca="1" si="16"/>
        <v>6704.5962702030001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Spjeld</v>
      </c>
      <c r="C20" s="3">
        <f t="shared" ca="1" si="4"/>
        <v>5.0396080000000003</v>
      </c>
      <c r="D20" s="4">
        <f t="shared" ca="1" si="5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Kårtveit</v>
      </c>
      <c r="C27" s="3">
        <f t="shared" ca="1" si="4"/>
        <v>4.9934529999999997</v>
      </c>
      <c r="D27" s="4">
        <f t="shared" ref="D27" ca="1" si="21">_xlfn.XLOOKUP(B27,$W$3:$W$12,$Y$3:$Y$12,0)</f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60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0"/>
        <v>564.85408707299996</v>
      </c>
      <c r="F19" s="5">
        <f t="shared" ca="1" si="10"/>
        <v>6700.3641496830005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Knarrevik</v>
      </c>
      <c r="C24" s="3">
        <f t="shared" ca="1" si="4"/>
        <v>5.1530250000000004</v>
      </c>
      <c r="D24" s="4">
        <f t="shared" ca="1" si="12"/>
        <v>60.368082999999999</v>
      </c>
      <c r="E24" s="5">
        <f t="shared" ca="1" si="10"/>
        <v>572.0939885250001</v>
      </c>
      <c r="F24" s="5">
        <f t="shared" ca="1" si="10"/>
        <v>6702.1249427430002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Kolltveit</v>
      </c>
      <c r="C26" s="3">
        <f t="shared" ca="1" si="4"/>
        <v>5.0878129999999997</v>
      </c>
      <c r="D26" s="4">
        <f t="shared" ca="1" si="12"/>
        <v>60.352223000000002</v>
      </c>
      <c r="E26" s="5">
        <f t="shared" ca="1" si="14"/>
        <v>564.85408707299996</v>
      </c>
      <c r="F26" s="5">
        <f t="shared" ca="1" si="15"/>
        <v>6700.3641496830005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2022-12-05T10:21:54Z</dcterms:modified>
</cp:coreProperties>
</file>