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95A77EBC-C187-4AD0-A7E6-AE3B3F3F27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2" sheetId="11" r:id="rId1"/>
    <sheet name="Medium1" sheetId="10" r:id="rId2"/>
    <sheet name="Small5" sheetId="9" r:id="rId3"/>
    <sheet name="Small4" sheetId="8" r:id="rId4"/>
    <sheet name="Small3" sheetId="1" r:id="rId5"/>
    <sheet name="Results" sheetId="2" r:id="rId6"/>
    <sheet name="Reisetider" sheetId="3" r:id="rId7"/>
    <sheet name="Koordinater" sheetId="4" r:id="rId8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1" l="1"/>
  <c r="M2" i="11" s="1" a="1"/>
  <c r="M2" i="11" s="1"/>
  <c r="G3" i="11"/>
  <c r="G4" i="11"/>
  <c r="M4" i="11" s="1" a="1"/>
  <c r="M4" i="11" s="1"/>
  <c r="G5" i="11"/>
  <c r="G6" i="11"/>
  <c r="B2" i="11"/>
  <c r="B3" i="11"/>
  <c r="B4" i="11"/>
  <c r="B5" i="11"/>
  <c r="B6" i="11"/>
  <c r="C6" i="11" s="1"/>
  <c r="E6" i="11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H19" i="11" s="1"/>
  <c r="J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M16" i="11" s="1" a="1"/>
  <c r="M16" i="11" s="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M9" i="11" s="1" a="1"/>
  <c r="M9" i="11" s="1"/>
  <c r="G8" i="11"/>
  <c r="I8" i="11" s="1"/>
  <c r="K8" i="11" s="1"/>
  <c r="B8" i="11"/>
  <c r="M8" i="11" s="1" a="1"/>
  <c r="M8" i="11" s="1"/>
  <c r="G7" i="11"/>
  <c r="H7" i="11" s="1"/>
  <c r="J7" i="11" s="1"/>
  <c r="B7" i="11"/>
  <c r="I6" i="11"/>
  <c r="K6" i="11" s="1"/>
  <c r="H6" i="11"/>
  <c r="J6" i="11" s="1"/>
  <c r="M5" i="11" a="1"/>
  <c r="M5" i="11" s="1"/>
  <c r="I5" i="11"/>
  <c r="K5" i="11" s="1"/>
  <c r="H5" i="11"/>
  <c r="J5" i="11" s="1"/>
  <c r="D5" i="11"/>
  <c r="F5" i="11" s="1"/>
  <c r="C5" i="11"/>
  <c r="E5" i="11" s="1"/>
  <c r="I4" i="11"/>
  <c r="K4" i="11" s="1"/>
  <c r="H4" i="11"/>
  <c r="J4" i="11" s="1"/>
  <c r="D4" i="11"/>
  <c r="F4" i="11" s="1"/>
  <c r="C4" i="11"/>
  <c r="E4" i="11" s="1"/>
  <c r="M3" i="11" a="1"/>
  <c r="M3" i="11" s="1"/>
  <c r="I3" i="11"/>
  <c r="K3" i="11" s="1"/>
  <c r="H3" i="11"/>
  <c r="J3" i="11" s="1"/>
  <c r="D3" i="11"/>
  <c r="F3" i="11" s="1"/>
  <c r="C3" i="11"/>
  <c r="E3" i="11" s="1"/>
  <c r="D2" i="11"/>
  <c r="F2" i="11" s="1"/>
  <c r="C2" i="11"/>
  <c r="E2" i="11" s="1"/>
  <c r="H2" i="11" l="1"/>
  <c r="J2" i="11" s="1"/>
  <c r="I2" i="11"/>
  <c r="K2" i="11" s="1"/>
  <c r="D6" i="11"/>
  <c r="F6" i="11" s="1"/>
  <c r="M6" i="11" a="1"/>
  <c r="M6" i="11" s="1"/>
  <c r="M12" i="11" a="1"/>
  <c r="M12" i="11" s="1"/>
  <c r="I19" i="11"/>
  <c r="K19" i="11" s="1"/>
  <c r="M10" i="11" a="1"/>
  <c r="M10" i="11" s="1"/>
  <c r="M13" i="11" a="1"/>
  <c r="M13" i="11" s="1"/>
  <c r="M18" i="11" a="1"/>
  <c r="M18" i="11" s="1"/>
  <c r="M7" i="11" a="1"/>
  <c r="M7" i="11" s="1"/>
  <c r="I18" i="11"/>
  <c r="K18" i="11" s="1"/>
  <c r="D18" i="11"/>
  <c r="F18" i="11" s="1"/>
  <c r="I17" i="11"/>
  <c r="K17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<sst xmlns="http://schemas.openxmlformats.org/spreadsheetml/2006/main" count="590" uniqueCount="92">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</sst>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tabSelected="1" workbookViewId="0">
      <selection activeCell="K8" sqref="K8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6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6" ca="1" si="1">C2*111.021</f>
        <v>568.57551099299997</v>
      </c>
      <c r="F2" s="5">
        <f t="shared" ca="1" si="1"/>
        <v>6700.8457587809999</v>
      </c>
      <c r="G2" s="3" t="str">
        <f t="shared" ref="G2:G6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6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46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52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19" ca="1" si="6">_xlfn.XLOOKUP(B5,$W$3:$W$12,$X$3:$X$12,0)</f>
        <v>5.0559289999999999</v>
      </c>
      <c r="D5" s="4">
        <f t="shared" ref="D5:D1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Ytrebygda</v>
      </c>
      <c r="H5" s="6">
        <f t="shared" ref="H5:H19" ca="1" si="8">_xlfn.XLOOKUP(G5,$Z$3:$Z$6,$AA$3:$AA$6,0)</f>
        <v>5.2586760000000004</v>
      </c>
      <c r="I5" s="63">
        <f t="shared" ref="I5:I1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10">INDEX($W$3:$W$12,RANDBETWEEN(1,ROWS($W$3:$W$12)),1)</f>
        <v>Kolltveit</v>
      </c>
      <c r="C7" s="3">
        <f t="shared" ca="1" si="6"/>
        <v>5.0878129999999997</v>
      </c>
      <c r="D7" s="4">
        <f t="shared" ca="1" si="7"/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ref="G7:G19" ca="1" si="11">INDEX($Z$3:$Z$6,RANDBETWEEN(1,ROWS($Z$3:$Z$6)),1)</f>
        <v>Ytrebygda</v>
      </c>
      <c r="H7" s="6">
        <f t="shared" ca="1" si="8"/>
        <v>5.2586760000000004</v>
      </c>
      <c r="I7" s="63">
        <f t="shared" ca="1" si="9"/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0"/>
        <v>Kårtveit</v>
      </c>
      <c r="C8" s="3">
        <f t="shared" ca="1" si="6"/>
        <v>4.9934529999999997</v>
      </c>
      <c r="D8" s="4">
        <f t="shared" ca="1" si="7"/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11"/>
        <v>Årstad</v>
      </c>
      <c r="H8" s="6">
        <f t="shared" ca="1" si="8"/>
        <v>5.3523550000000002</v>
      </c>
      <c r="I8" s="63">
        <f t="shared" ca="1" si="9"/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17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0"/>
        <v>Knarrevik</v>
      </c>
      <c r="C9" s="3">
        <f t="shared" ca="1" si="6"/>
        <v>5.1530250000000004</v>
      </c>
      <c r="D9" s="4">
        <f t="shared" ca="1" si="7"/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ca="1" si="11"/>
        <v>Ytrebygda</v>
      </c>
      <c r="H9" s="6">
        <f t="shared" ca="1" si="8"/>
        <v>5.2586760000000004</v>
      </c>
      <c r="I9" s="63">
        <f t="shared" ca="1" si="9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0"/>
        <v>Foldnes</v>
      </c>
      <c r="C10" s="3">
        <f t="shared" ca="1" si="6"/>
        <v>5.1065680000000002</v>
      </c>
      <c r="D10" s="4">
        <f t="shared" ca="1" si="7"/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11"/>
        <v>Ytrebygda</v>
      </c>
      <c r="H10" s="6">
        <f t="shared" ca="1" si="8"/>
        <v>5.2586760000000004</v>
      </c>
      <c r="I10" s="63">
        <f t="shared" ca="1" si="9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0"/>
        <v>Bildøyna</v>
      </c>
      <c r="C11" s="3">
        <f t="shared" ca="1" si="6"/>
        <v>5.1060850000000002</v>
      </c>
      <c r="D11" s="4">
        <f t="shared" ca="1" si="7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11"/>
        <v>Bergenhus</v>
      </c>
      <c r="H11" s="6">
        <f t="shared" ca="1" si="8"/>
        <v>5.3261630000000002</v>
      </c>
      <c r="I11" s="63">
        <f t="shared" ca="1" si="9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0"/>
        <v>Foldnes</v>
      </c>
      <c r="C12" s="3">
        <f t="shared" ca="1" si="6"/>
        <v>5.1065680000000002</v>
      </c>
      <c r="D12" s="4">
        <f t="shared" ca="1" si="7"/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11"/>
        <v>Årstad</v>
      </c>
      <c r="H12" s="6">
        <f t="shared" ca="1" si="8"/>
        <v>5.3523550000000002</v>
      </c>
      <c r="I12" s="63">
        <f t="shared" ca="1" si="9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0"/>
        <v>Bildøyna</v>
      </c>
      <c r="C13" s="3">
        <f t="shared" ca="1" si="6"/>
        <v>5.1060850000000002</v>
      </c>
      <c r="D13" s="4">
        <f t="shared" ca="1" si="7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11"/>
        <v>Bergenhus</v>
      </c>
      <c r="H13" s="6">
        <f t="shared" ca="1" si="8"/>
        <v>5.3261630000000002</v>
      </c>
      <c r="I13" s="63">
        <f t="shared" ca="1" si="9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10"/>
        <v>Foldnes</v>
      </c>
      <c r="C14" s="3">
        <f t="shared" ca="1" si="6"/>
        <v>5.1065680000000002</v>
      </c>
      <c r="D14" s="4">
        <f t="shared" ca="1" si="7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11"/>
        <v>Årstad</v>
      </c>
      <c r="H14" s="6">
        <f t="shared" ca="1" si="8"/>
        <v>5.3523550000000002</v>
      </c>
      <c r="I14" s="63">
        <f t="shared" ca="1" si="9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.25" x14ac:dyDescent="0.2">
      <c r="A15" s="2" t="s">
        <v>26</v>
      </c>
      <c r="B15" s="3" t="str">
        <f t="shared" ca="1" si="10"/>
        <v>Kårtveit</v>
      </c>
      <c r="C15" s="3">
        <f t="shared" ca="1" si="6"/>
        <v>4.9934529999999997</v>
      </c>
      <c r="D15" s="4">
        <f t="shared" ca="1" si="7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11"/>
        <v>Ytrebygda</v>
      </c>
      <c r="H15" s="6">
        <f t="shared" ca="1" si="8"/>
        <v>5.2586760000000004</v>
      </c>
      <c r="I15" s="63">
        <f t="shared" ca="1" si="9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.25" x14ac:dyDescent="0.2">
      <c r="A16" s="2" t="s">
        <v>26</v>
      </c>
      <c r="B16" s="3" t="str">
        <f t="shared" ca="1" si="10"/>
        <v>Spjeld</v>
      </c>
      <c r="C16" s="3">
        <f t="shared" ca="1" si="6"/>
        <v>5.0396080000000003</v>
      </c>
      <c r="D16" s="4">
        <f t="shared" ca="1" si="7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11"/>
        <v>Ytrebygda</v>
      </c>
      <c r="H16" s="6">
        <f t="shared" ca="1" si="8"/>
        <v>5.2586760000000004</v>
      </c>
      <c r="I16" s="63">
        <f t="shared" ca="1" si="9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10"/>
        <v>Brattholmen</v>
      </c>
      <c r="C17" s="3">
        <f t="shared" ca="1" si="6"/>
        <v>5.1522740000000002</v>
      </c>
      <c r="D17" s="4">
        <f t="shared" ref="D17:D19" ca="1" si="12">_xlfn.XLOOKUP(B17,$W$3:$W$12,$Y$3:$Y$12,0)</f>
        <v>60.354616</v>
      </c>
      <c r="E17" s="5">
        <f t="shared" ref="E17:E19" ca="1" si="13">C17*111.021</f>
        <v>572.01061175400002</v>
      </c>
      <c r="F17" s="5">
        <f t="shared" ref="F17:F19" ca="1" si="14">D17*111.021</f>
        <v>6700.629822936</v>
      </c>
      <c r="G17" s="3" t="str">
        <f t="shared" ca="1" si="11"/>
        <v>Laksevåg</v>
      </c>
      <c r="H17" s="6">
        <f t="shared" ca="1" si="8"/>
        <v>5.2647930000000001</v>
      </c>
      <c r="I17" s="63">
        <f t="shared" ref="I17:I19" ca="1" si="15">_xlfn.XLOOKUP(G17,$Z$3:$Z$6,$AB$3:$AB$6,0)</f>
        <v>60.379098999999997</v>
      </c>
      <c r="J17" s="8">
        <f t="shared" ref="J17:J19" ca="1" si="16">H17*111.021</f>
        <v>584.50258365299999</v>
      </c>
      <c r="K17" s="8">
        <f t="shared" ref="K17:K19" ca="1" si="17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34</v>
      </c>
    </row>
    <row r="18" spans="1:26" ht="14.25" x14ac:dyDescent="0.2">
      <c r="A18" s="2" t="s">
        <v>26</v>
      </c>
      <c r="B18" s="3" t="str">
        <f t="shared" ca="1" si="10"/>
        <v>Knarrevik</v>
      </c>
      <c r="C18" s="3">
        <f t="shared" ca="1" si="6"/>
        <v>5.1530250000000004</v>
      </c>
      <c r="D18" s="4">
        <f t="shared" ca="1" si="12"/>
        <v>60.368082999999999</v>
      </c>
      <c r="E18" s="5">
        <f t="shared" ca="1" si="13"/>
        <v>572.0939885250001</v>
      </c>
      <c r="F18" s="5">
        <f t="shared" ca="1" si="14"/>
        <v>6702.1249427430002</v>
      </c>
      <c r="G18" s="3" t="str">
        <f t="shared" ca="1" si="11"/>
        <v>Laksevåg</v>
      </c>
      <c r="H18" s="6">
        <f t="shared" ca="1" si="8"/>
        <v>5.2647930000000001</v>
      </c>
      <c r="I18" s="63">
        <f t="shared" ca="1" si="15"/>
        <v>60.379098999999997</v>
      </c>
      <c r="J18" s="8">
        <f t="shared" ca="1" si="16"/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22</v>
      </c>
    </row>
    <row r="19" spans="1:26" ht="15" x14ac:dyDescent="0.25">
      <c r="A19" s="2" t="s">
        <v>26</v>
      </c>
      <c r="B19" s="3" t="str">
        <f t="shared" ca="1" si="10"/>
        <v>Brattholmen</v>
      </c>
      <c r="C19" s="3">
        <f t="shared" ca="1" si="6"/>
        <v>5.1522740000000002</v>
      </c>
      <c r="D19" s="4">
        <f t="shared" ca="1" si="12"/>
        <v>60.354616</v>
      </c>
      <c r="E19" s="5">
        <f t="shared" ca="1" si="13"/>
        <v>572.01061175400002</v>
      </c>
      <c r="F19" s="5">
        <f t="shared" ca="1" si="14"/>
        <v>6700.629822936</v>
      </c>
      <c r="G19" s="3" t="str">
        <f t="shared" ca="1" si="11"/>
        <v>Laksevåg</v>
      </c>
      <c r="H19" s="6">
        <f t="shared" ca="1" si="8"/>
        <v>5.2647930000000001</v>
      </c>
      <c r="I19" s="63">
        <f t="shared" ca="1" si="15"/>
        <v>60.379098999999997</v>
      </c>
      <c r="J19" s="8">
        <f t="shared" ca="1" si="16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Kolltveit</v>
      </c>
      <c r="C8" s="3">
        <f t="shared" ca="1" si="13"/>
        <v>5.0878129999999997</v>
      </c>
      <c r="D8" s="4">
        <f t="shared" ca="1" si="14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Foldnes</v>
      </c>
      <c r="C9" s="3">
        <f t="shared" ca="1" si="13"/>
        <v>5.1065680000000002</v>
      </c>
      <c r="D9" s="4">
        <f t="shared" ca="1" si="14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Bildøyna</v>
      </c>
      <c r="C10" s="3">
        <f t="shared" ca="1" si="13"/>
        <v>5.1060850000000002</v>
      </c>
      <c r="D10" s="4">
        <f t="shared" ca="1" si="14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36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Spjeld</v>
      </c>
      <c r="C12" s="3">
        <f t="shared" ca="1" si="13"/>
        <v>5.0396080000000003</v>
      </c>
      <c r="D12" s="4">
        <f t="shared" ca="1" si="14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Knappskog</v>
      </c>
      <c r="C13" s="3">
        <f t="shared" ca="1" si="13"/>
        <v>5.0559289999999999</v>
      </c>
      <c r="D13" s="4">
        <f t="shared" ca="1" si="14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2"/>
        <v>Telavåg</v>
      </c>
      <c r="C14" s="3">
        <f t="shared" ca="1" si="13"/>
        <v>4.9820219999999997</v>
      </c>
      <c r="D14" s="4">
        <f t="shared" ref="D14:D16" ca="1" si="18">_xlfn.XLOOKUP(B14,$W$3:$W$12,$Y$3:$Y$12,0)</f>
        <v>60.261564</v>
      </c>
      <c r="E14" s="5">
        <f t="shared" ref="E14:E16" ca="1" si="19">C14*111.021</f>
        <v>553.10906446199999</v>
      </c>
      <c r="F14" s="5">
        <f t="shared" ref="F14:F16" ca="1" si="20">D14*111.021</f>
        <v>6690.2990968439999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94</v>
      </c>
    </row>
    <row r="15" spans="1:28" ht="14.25" x14ac:dyDescent="0.2">
      <c r="A15" s="2" t="s">
        <v>26</v>
      </c>
      <c r="B15" s="3" t="str">
        <f t="shared" ca="1" si="12"/>
        <v>Bildøyna</v>
      </c>
      <c r="C15" s="3">
        <f t="shared" ca="1" si="13"/>
        <v>5.1060850000000002</v>
      </c>
      <c r="D15" s="4">
        <f t="shared" ca="1" si="18"/>
        <v>60.354084999999998</v>
      </c>
      <c r="E15" s="5">
        <f t="shared" ca="1" si="19"/>
        <v>566.88266278499998</v>
      </c>
      <c r="F15" s="5">
        <f t="shared" ca="1" si="20"/>
        <v>6700.5708707849999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2"/>
        <v>Spjeld</v>
      </c>
      <c r="C16" s="3">
        <f t="shared" ca="1" si="13"/>
        <v>5.0396080000000003</v>
      </c>
      <c r="D16" s="4">
        <f t="shared" ca="1" si="18"/>
        <v>60.390343000000001</v>
      </c>
      <c r="E16" s="5">
        <f t="shared" ca="1" si="19"/>
        <v>559.50231976800001</v>
      </c>
      <c r="F16" s="5">
        <f t="shared" ca="1" si="20"/>
        <v>6704.5962702030001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Spjeld</v>
      </c>
      <c r="C5" s="3">
        <f t="shared" ref="C5:C13" ca="1" si="9">_xlfn.XLOOKUP(B5,$W$3:$W$12,$X$3:$X$12,0)</f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Knarrevik</v>
      </c>
      <c r="C6" s="3">
        <f t="shared" ca="1" si="9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Kårtveit</v>
      </c>
      <c r="C7" s="3">
        <f t="shared" ca="1" si="9"/>
        <v>4.9934529999999997</v>
      </c>
      <c r="D7" s="4">
        <f t="shared" ref="D7:D11" ca="1" si="12">_xlfn.XLOOKUP(B7,$W$3:$W$12,$Y$3:$Y$12,0)</f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9"/>
        <v>5.1530250000000004</v>
      </c>
      <c r="D9" s="4">
        <f t="shared" ca="1" si="12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Telavåg</v>
      </c>
      <c r="C10" s="3">
        <f t="shared" ca="1" si="9"/>
        <v>4.9820219999999997</v>
      </c>
      <c r="D10" s="4">
        <f t="shared" ca="1" si="12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80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36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9"/>
        <v>5.1522740000000002</v>
      </c>
      <c r="D13" s="4">
        <f t="shared" ca="1" si="13"/>
        <v>60.354616</v>
      </c>
      <c r="E13" s="5">
        <f t="shared" ca="1" si="14"/>
        <v>572.01061175400002</v>
      </c>
      <c r="F13" s="5">
        <f t="shared" ca="1" si="15"/>
        <v>6700.629822936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Foldnes</v>
      </c>
      <c r="C4" s="3">
        <f t="shared" ref="C4:C11" ca="1" si="5">_xlfn.XLOOKUP(B4,$W$3:$W$12,$X$3:$X$12,0)</f>
        <v>5.1065680000000002</v>
      </c>
      <c r="D4" s="4">
        <f t="shared" ca="1" si="2"/>
        <v>60.375988</v>
      </c>
      <c r="E4" s="5">
        <f t="shared" ca="1" si="0"/>
        <v>566.93628592800007</v>
      </c>
      <c r="F4" s="5">
        <f t="shared" ca="1" si="0"/>
        <v>6703.0025637480003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48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Brattholmen</v>
      </c>
      <c r="C5" s="3">
        <f t="shared" ca="1" si="5"/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Kolltveit</v>
      </c>
      <c r="C7" s="3">
        <f t="shared" ca="1" si="5"/>
        <v>5.0878129999999997</v>
      </c>
      <c r="D7" s="4">
        <f t="shared" ref="D7:D11" ca="1" si="8">_xlfn.XLOOKUP(B7,$W$3:$W$12,$Y$3:$Y$12,0)</f>
        <v>60.352223000000002</v>
      </c>
      <c r="E7" s="5">
        <f t="shared" ref="E7:E11" ca="1" si="9">C7*111.021</f>
        <v>564.85408707299996</v>
      </c>
      <c r="F7" s="5">
        <f t="shared" ref="F7:F11" ca="1" si="10">D7*111.021</f>
        <v>6700.3641496830005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Kolltveit</v>
      </c>
      <c r="C8" s="3">
        <f t="shared" ca="1" si="5"/>
        <v>5.0878129999999997</v>
      </c>
      <c r="D8" s="4">
        <f t="shared" ca="1" si="8"/>
        <v>60.352223000000002</v>
      </c>
      <c r="E8" s="5">
        <f t="shared" ca="1" si="9"/>
        <v>564.85408707299996</v>
      </c>
      <c r="F8" s="5">
        <f t="shared" ca="1" si="10"/>
        <v>6700.3641496830005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Straume</v>
      </c>
      <c r="C10" s="3">
        <f t="shared" ca="1" si="5"/>
        <v>5.1213329999999999</v>
      </c>
      <c r="D10" s="4">
        <f t="shared" ca="1" si="8"/>
        <v>60.356560999999999</v>
      </c>
      <c r="E10" s="5">
        <f t="shared" ca="1" si="9"/>
        <v>568.57551099299997</v>
      </c>
      <c r="F10" s="5">
        <f t="shared" ca="1" si="10"/>
        <v>6700.8457587809999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Foldnes</v>
      </c>
      <c r="C11" s="3">
        <f t="shared" ca="1" si="5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Straume</v>
      </c>
      <c r="C5" s="3">
        <f t="shared" ca="1" si="7"/>
        <v>5.1213329999999999</v>
      </c>
      <c r="D5" s="4">
        <f t="shared" ca="1" si="2"/>
        <v>60.356560999999999</v>
      </c>
      <c r="E5" s="5">
        <f t="shared" ref="E5:F5" ca="1" si="12">C5*111.021</f>
        <v>568.57551099299997</v>
      </c>
      <c r="F5" s="5">
        <f t="shared" ca="1" si="12"/>
        <v>6700.8457587809999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Telavåg</v>
      </c>
      <c r="C6" s="3">
        <f t="shared" ca="1" si="7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80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2022-12-05T10:20:58Z</dcterms:modified>
</cp:coreProperties>
</file>