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15B48A51-707F-4966-834A-81FF478A6A37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C9" i="12" s="1"/>
  <c r="E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D25" i="12" s="1"/>
  <c r="F25" i="12" s="1"/>
  <c r="B26" i="12"/>
  <c r="D26" i="12" s="1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26" i="12" l="1"/>
  <c r="C25" i="12"/>
  <c r="M6" i="12" a="1"/>
  <c r="M6" i="12" s="1"/>
  <c r="D24" i="12"/>
  <c r="D23" i="12"/>
  <c r="F23" i="12" s="1"/>
  <c r="D10" i="12"/>
  <c r="D9" i="12"/>
  <c r="D8" i="12"/>
  <c r="D7" i="12"/>
  <c r="D18" i="12"/>
  <c r="D17" i="12"/>
  <c r="F17" i="12" s="1"/>
  <c r="D16" i="12"/>
  <c r="F16" i="12" s="1"/>
  <c r="D15" i="12"/>
  <c r="F15" i="12" s="1"/>
  <c r="E26" i="12"/>
  <c r="D22" i="12"/>
  <c r="F22" i="12" s="1"/>
  <c r="D14" i="12"/>
  <c r="F14" i="12" s="1"/>
  <c r="D6" i="12"/>
  <c r="F6" i="12" s="1"/>
  <c r="E24" i="12"/>
  <c r="D21" i="12"/>
  <c r="F21" i="12" s="1"/>
  <c r="D13" i="12"/>
  <c r="D5" i="12"/>
  <c r="F5" i="12" s="1"/>
  <c r="D20" i="12"/>
  <c r="F20" i="12" s="1"/>
  <c r="D12" i="12"/>
  <c r="D4" i="12"/>
  <c r="F4" i="12" s="1"/>
  <c r="H2" i="12"/>
  <c r="J2" i="12" s="1"/>
  <c r="E20" i="12"/>
  <c r="D19" i="12"/>
  <c r="F19" i="12" s="1"/>
  <c r="D11" i="12"/>
  <c r="F11" i="12" s="1"/>
  <c r="D3" i="12"/>
  <c r="F3" i="12" s="1"/>
  <c r="D2" i="12"/>
  <c r="F2" i="12" s="1"/>
  <c r="M3" i="12" a="1"/>
  <c r="M3" i="12" s="1"/>
  <c r="H4" i="12"/>
  <c r="J4" i="12" s="1"/>
  <c r="H6" i="12"/>
  <c r="J6" i="12" s="1"/>
  <c r="C2" i="12"/>
  <c r="E2" i="12" s="1"/>
  <c r="H5" i="12"/>
  <c r="J5" i="12" s="1"/>
  <c r="I6" i="12"/>
  <c r="K6" i="12" s="1"/>
  <c r="M13" i="12" a="1"/>
  <c r="M13" i="12" s="1"/>
  <c r="E4" i="12"/>
  <c r="M4" i="12" a="1"/>
  <c r="M4" i="12" s="1"/>
  <c r="I21" i="12"/>
  <c r="K21" i="12" s="1"/>
  <c r="M20" i="12" a="1"/>
  <c r="M20" i="12" s="1"/>
  <c r="M5" i="12" a="1"/>
  <c r="M5" i="12" s="1"/>
  <c r="H3" i="12"/>
  <c r="J3" i="12" s="1"/>
  <c r="M2" i="12" a="1"/>
  <c r="M2" i="12" s="1"/>
  <c r="F26" i="12"/>
  <c r="I25" i="12"/>
  <c r="K25" i="12" s="1"/>
  <c r="E5" i="12"/>
  <c r="M12" i="12" a="1"/>
  <c r="M12" i="12" s="1"/>
  <c r="M22" i="12" a="1"/>
  <c r="M22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E23" i="12"/>
  <c r="I10" i="12"/>
  <c r="K10" i="12" s="1"/>
  <c r="E25" i="12"/>
  <c r="M24" i="12" a="1"/>
  <c r="M24" i="12" s="1"/>
  <c r="F24" i="12"/>
  <c r="E21" i="12"/>
  <c r="M7" i="12" a="1"/>
  <c r="M7" i="12" s="1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E11" i="12"/>
  <c r="M14" i="12" a="1"/>
  <c r="M14" i="12" s="1"/>
  <c r="M17" i="12" a="1"/>
  <c r="M17" i="12" s="1"/>
  <c r="E8" i="12"/>
  <c r="E10" i="12"/>
  <c r="E12" i="12"/>
  <c r="E14" i="12"/>
  <c r="E16" i="12"/>
  <c r="E18" i="12"/>
  <c r="H7" i="12"/>
  <c r="J7" i="12" s="1"/>
  <c r="F8" i="12"/>
  <c r="H9" i="12"/>
  <c r="J9" i="12" s="1"/>
  <c r="F10" i="12"/>
  <c r="H11" i="12"/>
  <c r="J11" i="12" s="1"/>
  <c r="F12" i="12"/>
  <c r="H13" i="12"/>
  <c r="J13" i="12" s="1"/>
  <c r="H15" i="12"/>
  <c r="J15" i="12" s="1"/>
  <c r="H17" i="12"/>
  <c r="J17" i="12" s="1"/>
  <c r="F18" i="12"/>
  <c r="H19" i="12"/>
  <c r="J19" i="12" s="1"/>
  <c r="E13" i="12"/>
  <c r="E15" i="12"/>
  <c r="E17" i="12"/>
  <c r="E19" i="12"/>
  <c r="D18" i="11"/>
  <c r="F18" i="11" s="1"/>
  <c r="F7" i="12"/>
  <c r="F9" i="12"/>
  <c r="F13" i="12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<sst xmlns="http://schemas.openxmlformats.org/spreadsheetml/2006/main" count="730" uniqueCount="92">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</sst>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J10" sqref="J1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Hellesøy</v>
      </c>
      <c r="C2" s="3">
        <f ca="1">_xlfn.XLOOKUP(B2,$W$3:$W$26,$X$3:$X$26,0)</f>
        <v>4.7908670000000004</v>
      </c>
      <c r="D2" s="4">
        <f ca="1">_xlfn.XLOOKUP(B2,$W$3:$W$26,$Y$3:$Y$26,0)</f>
        <v>60.661020999999998</v>
      </c>
      <c r="E2" s="5">
        <f t="shared" ref="E2:F17" ca="1" si="0">C2*111.021</f>
        <v>531.88684520700008</v>
      </c>
      <c r="F2" s="5">
        <f t="shared" ca="1" si="0"/>
        <v>6734.6472124410002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124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Knarrevik</v>
      </c>
      <c r="C3" s="3">
        <f t="shared" ref="C3:C26" ca="1" si="4">_xlfn.XLOOKUP(B3,$W$3:$W$26,$X$3:$X$26,0)</f>
        <v>5.1530250000000004</v>
      </c>
      <c r="D3" s="4">
        <f t="shared" ref="D3:D26" ca="1" si="5">_xlfn.XLOOKUP(B3,$W$3:$W$26,$Y$3:$Y$26,0)</f>
        <v>60.368082999999999</v>
      </c>
      <c r="E3" s="5">
        <f t="shared" ca="1" si="0"/>
        <v>572.0939885250001</v>
      </c>
      <c r="F3" s="5">
        <f t="shared" ca="1" si="0"/>
        <v>6702.1249427430002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Vågo</v>
      </c>
      <c r="C4" s="3">
        <f t="shared" ca="1" si="4"/>
        <v>5.1245659999999997</v>
      </c>
      <c r="D4" s="4">
        <f t="shared" ca="1" si="5"/>
        <v>60.388821</v>
      </c>
      <c r="E4" s="5">
        <f t="shared" ca="1" si="0"/>
        <v>568.93444188599995</v>
      </c>
      <c r="F4" s="5">
        <f t="shared" ca="1" si="0"/>
        <v>6704.4272962410005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Spjeld</v>
      </c>
      <c r="C5" s="3">
        <f t="shared" ca="1" si="4"/>
        <v>5.0396080000000003</v>
      </c>
      <c r="D5" s="4">
        <f t="shared" ca="1" si="5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1"/>
        <v>Ytrebygda</v>
      </c>
      <c r="H5" s="6">
        <f t="shared" ref="H5:H26" ca="1" si="7">_xlfn.XLOOKUP(G5,$Z$3:$Z$6,$AA$3:$AA$6,0)</f>
        <v>5.2586760000000004</v>
      </c>
      <c r="I5" s="63">
        <f t="shared" ref="I5:I19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Kårtveit</v>
      </c>
      <c r="C6" s="3">
        <f t="shared" ca="1" si="4"/>
        <v>4.9934529999999997</v>
      </c>
      <c r="D6" s="4">
        <f t="shared" ca="1" si="5"/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_xlfn.XLOOKUP(B6,$R$20:$R$47,_xlfn.XLOOKUP(G6,$S$19:$V$19,$S$20:$V$47))*2</f>
        <v>68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Ytrebygda</v>
      </c>
      <c r="H7" s="6">
        <f t="shared" ca="1" si="7"/>
        <v>5.2586760000000004</v>
      </c>
      <c r="I7" s="63">
        <f t="shared" ca="1" si="8"/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7"/>
        <v>5.3523550000000002</v>
      </c>
      <c r="I8" s="63">
        <f t="shared" ca="1" si="8"/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Solsvik</v>
      </c>
      <c r="C9" s="3">
        <f t="shared" ca="1" si="4"/>
        <v>4.9664089999999996</v>
      </c>
      <c r="D9" s="4">
        <f t="shared" ca="1" si="5"/>
        <v>60.431001999999999</v>
      </c>
      <c r="E9" s="5">
        <f t="shared" ca="1" si="0"/>
        <v>551.37569358899998</v>
      </c>
      <c r="F9" s="5">
        <f t="shared" ca="1" si="0"/>
        <v>6709.1102730419998</v>
      </c>
      <c r="G9" s="3" t="str">
        <f t="shared" ca="1" si="9"/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78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Ebbesvika</v>
      </c>
      <c r="C10" s="3">
        <f t="shared" ca="1" si="4"/>
        <v>5.1401279999999998</v>
      </c>
      <c r="D10" s="4">
        <f t="shared" ca="1" si="5"/>
        <v>60.336067999999997</v>
      </c>
      <c r="E10" s="5">
        <f t="shared" ca="1" si="0"/>
        <v>570.662150688</v>
      </c>
      <c r="F10" s="5">
        <f t="shared" ca="1" si="0"/>
        <v>6698.5706054279999</v>
      </c>
      <c r="G10" s="3" t="str">
        <f t="shared" ca="1" si="9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7"/>
        <v>5.3523550000000002</v>
      </c>
      <c r="I11" s="63">
        <f t="shared" ca="1" si="8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Tofterøy</v>
      </c>
      <c r="C13" s="3">
        <f t="shared" ca="1" si="4"/>
        <v>5.0525099999999998</v>
      </c>
      <c r="D13" s="4">
        <f t="shared" ca="1" si="5"/>
        <v>60.185890000000001</v>
      </c>
      <c r="E13" s="5">
        <f t="shared" ca="1" si="0"/>
        <v>560.93471270999999</v>
      </c>
      <c r="F13" s="5">
        <f t="shared" ca="1" si="0"/>
        <v>6681.8976936899999</v>
      </c>
      <c r="G13" s="3" t="str">
        <f t="shared" ca="1" si="9"/>
        <v>Bergenhus</v>
      </c>
      <c r="H13" s="6">
        <f t="shared" ca="1" si="7"/>
        <v>5.3261630000000002</v>
      </c>
      <c r="I13" s="63">
        <f t="shared" ca="1" si="8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102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Solsvik</v>
      </c>
      <c r="C14" s="3">
        <f t="shared" ca="1" si="4"/>
        <v>4.9664089999999996</v>
      </c>
      <c r="D14" s="4">
        <f t="shared" ca="1" si="5"/>
        <v>60.431001999999999</v>
      </c>
      <c r="E14" s="5">
        <f t="shared" ca="1" si="0"/>
        <v>551.37569358899998</v>
      </c>
      <c r="F14" s="5">
        <f t="shared" ca="1" si="0"/>
        <v>6709.1102730419998</v>
      </c>
      <c r="G14" s="3" t="str">
        <f t="shared" ca="1" si="9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_xlfn.XLOOKUP(B14,$R$20:$R$47,_xlfn.XLOOKUP(G14,$S$19:$V$19,$S$20:$V$47))*2</f>
        <v>64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Vorland</v>
      </c>
      <c r="C16" s="3">
        <f t="shared" ca="1" si="4"/>
        <v>5.0677450000000004</v>
      </c>
      <c r="D16" s="4">
        <f t="shared" ca="1" si="5"/>
        <v>60.227445000000003</v>
      </c>
      <c r="E16" s="5">
        <f t="shared" ca="1" si="0"/>
        <v>562.62611764500002</v>
      </c>
      <c r="F16" s="5">
        <f t="shared" ca="1" si="0"/>
        <v>6686.5111713450005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_xlfn.XLOOKUP(B16,$R$20:$R$47,_xlfn.XLOOKUP(G16,$S$19:$V$19,$S$20:$V$47))*2</f>
        <v>80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Solsvik</v>
      </c>
      <c r="C17" s="3">
        <f t="shared" ca="1" si="4"/>
        <v>4.9664089999999996</v>
      </c>
      <c r="D17" s="4">
        <f t="shared" ca="1" si="5"/>
        <v>60.431001999999999</v>
      </c>
      <c r="E17" s="5">
        <f t="shared" ca="1" si="0"/>
        <v>551.37569358899998</v>
      </c>
      <c r="F17" s="5">
        <f t="shared" ca="1" si="0"/>
        <v>6709.1102730419998</v>
      </c>
      <c r="G17" s="3" t="str">
        <f t="shared" ca="1" si="9"/>
        <v>Laksevåg</v>
      </c>
      <c r="H17" s="6">
        <f t="shared" ca="1" si="7"/>
        <v>5.2647930000000001</v>
      </c>
      <c r="I17" s="63">
        <f t="shared" ca="1" si="8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_xlfn.XLOOKUP(B17,$R$20:$R$47,_xlfn.XLOOKUP(G17,$S$19:$V$19,$S$20:$V$47))*2</f>
        <v>64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Ebbesvika</v>
      </c>
      <c r="C18" s="3">
        <f t="shared" ca="1" si="4"/>
        <v>5.1401279999999998</v>
      </c>
      <c r="D18" s="4">
        <f t="shared" ca="1" si="5"/>
        <v>60.336067999999997</v>
      </c>
      <c r="E18" s="5">
        <f t="shared" ref="E18:F24" ca="1" si="10">C18*111.021</f>
        <v>570.662150688</v>
      </c>
      <c r="F18" s="5">
        <f t="shared" ca="1" si="10"/>
        <v>6698.5706054279999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Solsvik</v>
      </c>
      <c r="C19" s="3">
        <f t="shared" ca="1" si="4"/>
        <v>4.9664089999999996</v>
      </c>
      <c r="D19" s="4">
        <f t="shared" ca="1" si="5"/>
        <v>60.431001999999999</v>
      </c>
      <c r="E19" s="5">
        <f t="shared" ca="1" si="10"/>
        <v>551.37569358899998</v>
      </c>
      <c r="F19" s="5">
        <f t="shared" ca="1" si="10"/>
        <v>6709.1102730419998</v>
      </c>
      <c r="G19" s="3" t="str">
        <f t="shared" ca="1" si="9"/>
        <v>Årstad</v>
      </c>
      <c r="H19" s="6">
        <f t="shared" ca="1" si="7"/>
        <v>5.3523550000000002</v>
      </c>
      <c r="I19" s="63">
        <f t="shared" ca="1" si="8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Tofterøy</v>
      </c>
      <c r="C20" s="3">
        <f t="shared" ca="1" si="4"/>
        <v>5.0525099999999998</v>
      </c>
      <c r="D20" s="4">
        <f t="shared" ca="1" si="5"/>
        <v>60.185890000000001</v>
      </c>
      <c r="E20" s="5">
        <f t="shared" ca="1" si="10"/>
        <v>560.93471270999999</v>
      </c>
      <c r="F20" s="5">
        <f t="shared" ca="1" si="10"/>
        <v>6681.8976936899999</v>
      </c>
      <c r="G20" s="3" t="str">
        <f t="shared" ca="1" si="9"/>
        <v>Bergenhus</v>
      </c>
      <c r="H20" s="6">
        <f t="shared" ca="1" si="7"/>
        <v>5.3261630000000002</v>
      </c>
      <c r="I20" s="63">
        <f t="shared" ref="I20:I26" ca="1" si="12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102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Ebbesvika</v>
      </c>
      <c r="C21" s="3">
        <f t="shared" ca="1" si="4"/>
        <v>5.1401279999999998</v>
      </c>
      <c r="D21" s="4">
        <f t="shared" ca="1" si="5"/>
        <v>60.336067999999997</v>
      </c>
      <c r="E21" s="5">
        <f t="shared" ca="1" si="10"/>
        <v>570.662150688</v>
      </c>
      <c r="F21" s="5">
        <f t="shared" ca="1" si="10"/>
        <v>6698.5706054279999</v>
      </c>
      <c r="G21" s="3" t="str">
        <f t="shared" ca="1" si="9"/>
        <v>Bergenhus</v>
      </c>
      <c r="H21" s="6">
        <f t="shared" ca="1" si="7"/>
        <v>5.3261630000000002</v>
      </c>
      <c r="I21" s="63">
        <f t="shared" ca="1" si="12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Laksevåg</v>
      </c>
      <c r="H22" s="6">
        <f t="shared" ca="1" si="7"/>
        <v>5.2647930000000001</v>
      </c>
      <c r="I22" s="63">
        <f t="shared" ca="1" si="12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Kleppe</v>
      </c>
      <c r="C23" s="3">
        <f t="shared" ca="1" si="4"/>
        <v>5.1359649999999997</v>
      </c>
      <c r="D23" s="4">
        <f t="shared" ca="1" si="5"/>
        <v>60.187809999999999</v>
      </c>
      <c r="E23" s="5">
        <f t="shared" ca="1" si="10"/>
        <v>570.19997026499993</v>
      </c>
      <c r="F23" s="5">
        <f t="shared" ca="1" si="10"/>
        <v>6682.1108540100004</v>
      </c>
      <c r="G23" s="3" t="str">
        <f t="shared" ca="1" si="9"/>
        <v>Ytrebygda</v>
      </c>
      <c r="H23" s="6">
        <f t="shared" ca="1" si="7"/>
        <v>5.2586760000000004</v>
      </c>
      <c r="I23" s="63">
        <f t="shared" ca="1" si="12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Arefjord</v>
      </c>
      <c r="C24" s="3">
        <f t="shared" ca="1" si="4"/>
        <v>5.1424630000000002</v>
      </c>
      <c r="D24" s="4">
        <f t="shared" ca="1" si="5"/>
        <v>60.358854999999998</v>
      </c>
      <c r="E24" s="5">
        <f t="shared" ca="1" si="10"/>
        <v>570.92138472300007</v>
      </c>
      <c r="F24" s="5">
        <f t="shared" ca="1" si="10"/>
        <v>6701.1004409549996</v>
      </c>
      <c r="G24" s="3" t="str">
        <f t="shared" ca="1" si="9"/>
        <v>Laksevåg</v>
      </c>
      <c r="H24" s="6">
        <f t="shared" ca="1" si="7"/>
        <v>5.2647930000000001</v>
      </c>
      <c r="I24" s="63">
        <f t="shared" ca="1" si="12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ref="E25:E26" ca="1" si="13">C25*111.021</f>
        <v>566.88266278499998</v>
      </c>
      <c r="F25" s="5">
        <f t="shared" ref="F25:F26" ca="1" si="14">D25*111.021</f>
        <v>6700.5708707849999</v>
      </c>
      <c r="G25" s="3" t="str">
        <f t="shared" ca="1" si="9"/>
        <v>Laksevåg</v>
      </c>
      <c r="H25" s="6">
        <f t="shared" ca="1" si="7"/>
        <v>5.2647930000000001</v>
      </c>
      <c r="I25" s="63">
        <f t="shared" ca="1" si="12"/>
        <v>60.379098999999997</v>
      </c>
      <c r="J25" s="8">
        <f t="shared" ref="J25:J26" ca="1" si="15">H25*111.021</f>
        <v>584.50258365299999</v>
      </c>
      <c r="K25" s="8">
        <f t="shared" ref="K25:K26" ca="1" si="16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Rongøy</v>
      </c>
      <c r="C26" s="3">
        <f t="shared" ca="1" si="4"/>
        <v>4.9155160000000002</v>
      </c>
      <c r="D26" s="4">
        <f t="shared" ca="1" si="5"/>
        <v>60.507615999999999</v>
      </c>
      <c r="E26" s="5">
        <f t="shared" ca="1" si="13"/>
        <v>545.72550183600003</v>
      </c>
      <c r="F26" s="5">
        <f t="shared" ca="1" si="14"/>
        <v>6717.6160359360001</v>
      </c>
      <c r="G26" s="3" t="str">
        <f t="shared" ca="1" si="9"/>
        <v>Bergenhus</v>
      </c>
      <c r="H26" s="6">
        <f t="shared" ca="1" si="7"/>
        <v>5.3261630000000002</v>
      </c>
      <c r="I26" s="63">
        <f t="shared" ca="1" si="12"/>
        <v>60.395409000000001</v>
      </c>
      <c r="J26" s="8">
        <f t="shared" ca="1" si="15"/>
        <v>591.31594242300002</v>
      </c>
      <c r="K26" s="8">
        <f t="shared" ca="1" si="16"/>
        <v>6705.1587025890003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9"/>
        <v>5.1060850000000002</v>
      </c>
      <c r="D13" s="4">
        <f t="shared" ca="1" si="13"/>
        <v>60.354084999999998</v>
      </c>
      <c r="E13" s="5">
        <f t="shared" ca="1" si="14"/>
        <v>566.88266278499998</v>
      </c>
      <c r="F13" s="5">
        <f t="shared" ca="1" si="15"/>
        <v>6700.5708707849999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66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2022-12-06T09:56:26Z</dcterms:modified>
</cp:coreProperties>
</file>