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globalconnect-my.sharepoint.com/personal/tonyan_globalconnect_dk/Documents/Hubble H1 2025/DK backlog tracker/"/>
    </mc:Choice>
  </mc:AlternateContent>
  <xr:revisionPtr revIDLastSave="3560" documentId="8_{DB97A823-B595-48B7-851D-8D5CE0343F87}" xr6:coauthVersionLast="47" xr6:coauthVersionMax="47" xr10:uidLastSave="{94F0B7AA-E54A-41EA-93CD-EE1AFD04C0FD}"/>
  <bookViews>
    <workbookView xWindow="-9345" yWindow="-21720" windowWidth="51840" windowHeight="21120" activeTab="1" xr2:uid="{21252052-83E8-43D3-9642-6838CCCFE45F}"/>
  </bookViews>
  <sheets>
    <sheet name="1. Output sheet" sheetId="4" r:id="rId1"/>
    <sheet name="2. Analysis" sheetId="8" r:id="rId2"/>
    <sheet name="Admin" sheetId="7" r:id="rId3"/>
    <sheet name="Definitions" sheetId="11" r:id="rId4"/>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4" i="8" l="1"/>
  <c r="E114" i="8"/>
  <c r="F114" i="8"/>
  <c r="G114" i="8"/>
  <c r="Y114" i="8" s="1"/>
  <c r="H114" i="8"/>
  <c r="I114" i="8"/>
  <c r="J114" i="8"/>
  <c r="AB114" i="8" s="1"/>
  <c r="K114" i="8"/>
  <c r="AC114" i="8" s="1"/>
  <c r="L114" i="8"/>
  <c r="AD114" i="8" s="1"/>
  <c r="M114" i="8"/>
  <c r="N114" i="8"/>
  <c r="O114" i="8"/>
  <c r="AG114" i="8" s="1"/>
  <c r="E113" i="8"/>
  <c r="W113" i="8" s="1"/>
  <c r="F113" i="8"/>
  <c r="G113" i="8"/>
  <c r="H113" i="8"/>
  <c r="Z113" i="8" s="1"/>
  <c r="I113" i="8"/>
  <c r="J113" i="8"/>
  <c r="J112" i="8" s="1"/>
  <c r="AB112" i="8" s="1"/>
  <c r="K113" i="8"/>
  <c r="K112" i="8" s="1"/>
  <c r="AC112" i="8" s="1"/>
  <c r="L113" i="8"/>
  <c r="AD113" i="8" s="1"/>
  <c r="M113" i="8"/>
  <c r="N113" i="8"/>
  <c r="AF113" i="8" s="1"/>
  <c r="O113" i="8"/>
  <c r="D113" i="8"/>
  <c r="V113" i="8" s="1"/>
  <c r="D89" i="8"/>
  <c r="D90" i="8"/>
  <c r="E90" i="8"/>
  <c r="F90" i="8"/>
  <c r="G90" i="8"/>
  <c r="H90" i="8"/>
  <c r="I90" i="8"/>
  <c r="J90" i="8"/>
  <c r="K90" i="8"/>
  <c r="L90" i="8"/>
  <c r="M90" i="8"/>
  <c r="N90" i="8"/>
  <c r="O90" i="8"/>
  <c r="D91" i="8"/>
  <c r="E91" i="8"/>
  <c r="F91" i="8"/>
  <c r="G91" i="8"/>
  <c r="H91" i="8"/>
  <c r="I91" i="8"/>
  <c r="J91" i="8"/>
  <c r="K91" i="8"/>
  <c r="L91" i="8"/>
  <c r="M91" i="8"/>
  <c r="N91" i="8"/>
  <c r="O91" i="8"/>
  <c r="D92" i="8"/>
  <c r="E92" i="8"/>
  <c r="F92" i="8"/>
  <c r="G92" i="8"/>
  <c r="H92" i="8"/>
  <c r="I92" i="8"/>
  <c r="J92" i="8"/>
  <c r="K92" i="8"/>
  <c r="L92" i="8"/>
  <c r="M92" i="8"/>
  <c r="N92" i="8"/>
  <c r="O92" i="8"/>
  <c r="D93" i="8"/>
  <c r="E93" i="8"/>
  <c r="F93" i="8"/>
  <c r="G93" i="8"/>
  <c r="H93" i="8"/>
  <c r="I93" i="8"/>
  <c r="J93" i="8"/>
  <c r="K93" i="8"/>
  <c r="L93" i="8"/>
  <c r="M93" i="8"/>
  <c r="N93" i="8"/>
  <c r="O93" i="8"/>
  <c r="D94" i="8"/>
  <c r="E94" i="8"/>
  <c r="F94" i="8"/>
  <c r="G94" i="8"/>
  <c r="H94" i="8"/>
  <c r="I94" i="8"/>
  <c r="J94" i="8"/>
  <c r="K94" i="8"/>
  <c r="L94" i="8"/>
  <c r="M94" i="8"/>
  <c r="N94" i="8"/>
  <c r="O94" i="8"/>
  <c r="D95" i="8"/>
  <c r="E95" i="8"/>
  <c r="F95" i="8"/>
  <c r="G95" i="8"/>
  <c r="H95" i="8"/>
  <c r="I95" i="8"/>
  <c r="J95" i="8"/>
  <c r="K95" i="8"/>
  <c r="L95" i="8"/>
  <c r="M95" i="8"/>
  <c r="N95" i="8"/>
  <c r="O95" i="8"/>
  <c r="D96" i="8"/>
  <c r="E96" i="8"/>
  <c r="F96" i="8"/>
  <c r="G96" i="8"/>
  <c r="H96" i="8"/>
  <c r="I96" i="8"/>
  <c r="J96" i="8"/>
  <c r="K96" i="8"/>
  <c r="L96" i="8"/>
  <c r="M96" i="8"/>
  <c r="N96" i="8"/>
  <c r="O96" i="8"/>
  <c r="D97" i="8"/>
  <c r="E97" i="8"/>
  <c r="F97" i="8"/>
  <c r="G97" i="8"/>
  <c r="H97" i="8"/>
  <c r="I97" i="8"/>
  <c r="J97" i="8"/>
  <c r="K97" i="8"/>
  <c r="L97" i="8"/>
  <c r="M97" i="8"/>
  <c r="N97" i="8"/>
  <c r="O97" i="8"/>
  <c r="D98" i="8"/>
  <c r="E98" i="8"/>
  <c r="F98" i="8"/>
  <c r="G98" i="8"/>
  <c r="H98" i="8"/>
  <c r="I98" i="8"/>
  <c r="J98" i="8"/>
  <c r="K98" i="8"/>
  <c r="L98" i="8"/>
  <c r="M98" i="8"/>
  <c r="N98" i="8"/>
  <c r="O98" i="8"/>
  <c r="D99" i="8"/>
  <c r="E99" i="8"/>
  <c r="F99" i="8"/>
  <c r="G99" i="8"/>
  <c r="H99" i="8"/>
  <c r="I99" i="8"/>
  <c r="J99" i="8"/>
  <c r="K99" i="8"/>
  <c r="L99" i="8"/>
  <c r="M99" i="8"/>
  <c r="N99" i="8"/>
  <c r="O99" i="8"/>
  <c r="D100" i="8"/>
  <c r="E100" i="8"/>
  <c r="F100" i="8"/>
  <c r="G100" i="8"/>
  <c r="H100" i="8"/>
  <c r="I100" i="8"/>
  <c r="J100" i="8"/>
  <c r="K100" i="8"/>
  <c r="L100" i="8"/>
  <c r="M100" i="8"/>
  <c r="N100" i="8"/>
  <c r="O100" i="8"/>
  <c r="D101" i="8"/>
  <c r="E101" i="8"/>
  <c r="F101" i="8"/>
  <c r="G101" i="8"/>
  <c r="H101" i="8"/>
  <c r="I101" i="8"/>
  <c r="J101" i="8"/>
  <c r="K101" i="8"/>
  <c r="L101" i="8"/>
  <c r="M101" i="8"/>
  <c r="N101" i="8"/>
  <c r="O101" i="8"/>
  <c r="D102" i="8"/>
  <c r="E102" i="8"/>
  <c r="F102" i="8"/>
  <c r="G102" i="8"/>
  <c r="H102" i="8"/>
  <c r="I102" i="8"/>
  <c r="J102" i="8"/>
  <c r="K102" i="8"/>
  <c r="L102" i="8"/>
  <c r="M102" i="8"/>
  <c r="N102" i="8"/>
  <c r="O102" i="8"/>
  <c r="D103" i="8"/>
  <c r="E103" i="8"/>
  <c r="F103" i="8"/>
  <c r="G103" i="8"/>
  <c r="H103" i="8"/>
  <c r="I103" i="8"/>
  <c r="J103" i="8"/>
  <c r="K103" i="8"/>
  <c r="L103" i="8"/>
  <c r="M103" i="8"/>
  <c r="N103" i="8"/>
  <c r="O103" i="8"/>
  <c r="D104" i="8"/>
  <c r="E104" i="8"/>
  <c r="F104" i="8"/>
  <c r="G104" i="8"/>
  <c r="H104" i="8"/>
  <c r="I104" i="8"/>
  <c r="J104" i="8"/>
  <c r="K104" i="8"/>
  <c r="L104" i="8"/>
  <c r="M104" i="8"/>
  <c r="N104" i="8"/>
  <c r="O104" i="8"/>
  <c r="D105" i="8"/>
  <c r="E105" i="8"/>
  <c r="F105" i="8"/>
  <c r="G105" i="8"/>
  <c r="H105" i="8"/>
  <c r="I105" i="8"/>
  <c r="J105" i="8"/>
  <c r="K105" i="8"/>
  <c r="L105" i="8"/>
  <c r="M105" i="8"/>
  <c r="N105" i="8"/>
  <c r="O105" i="8"/>
  <c r="E89" i="8"/>
  <c r="F89" i="8"/>
  <c r="G89" i="8"/>
  <c r="H89" i="8"/>
  <c r="I89" i="8"/>
  <c r="J89" i="8"/>
  <c r="K89" i="8"/>
  <c r="L89" i="8"/>
  <c r="M89" i="8"/>
  <c r="N89" i="8"/>
  <c r="O89" i="8"/>
  <c r="D83" i="8"/>
  <c r="D84" i="8"/>
  <c r="E84" i="8"/>
  <c r="F84" i="8"/>
  <c r="G84" i="8"/>
  <c r="H84" i="8"/>
  <c r="I84" i="8"/>
  <c r="J84" i="8"/>
  <c r="K84" i="8"/>
  <c r="L84" i="8"/>
  <c r="M84" i="8"/>
  <c r="N84" i="8"/>
  <c r="O84" i="8"/>
  <c r="E83" i="8"/>
  <c r="F83" i="8"/>
  <c r="G83" i="8"/>
  <c r="H83" i="8"/>
  <c r="I83" i="8"/>
  <c r="J83" i="8"/>
  <c r="K83" i="8"/>
  <c r="L83" i="8"/>
  <c r="M83" i="8"/>
  <c r="N83" i="8"/>
  <c r="O83" i="8"/>
  <c r="D45" i="8"/>
  <c r="D76" i="8"/>
  <c r="V76" i="8" s="1"/>
  <c r="E76" i="8"/>
  <c r="W76" i="8" s="1"/>
  <c r="F76" i="8"/>
  <c r="X76" i="8" s="1"/>
  <c r="G76" i="8"/>
  <c r="Y76" i="8" s="1"/>
  <c r="H76" i="8"/>
  <c r="I76" i="8"/>
  <c r="AA76" i="8" s="1"/>
  <c r="J76" i="8"/>
  <c r="AB76" i="8" s="1"/>
  <c r="K76" i="8"/>
  <c r="AC76" i="8" s="1"/>
  <c r="L76" i="8"/>
  <c r="M76" i="8"/>
  <c r="AE76" i="8" s="1"/>
  <c r="N76" i="8"/>
  <c r="O76" i="8"/>
  <c r="AG76" i="8" s="1"/>
  <c r="E75" i="8"/>
  <c r="W75" i="8" s="1"/>
  <c r="F75" i="8"/>
  <c r="G75" i="8"/>
  <c r="Y75" i="8" s="1"/>
  <c r="H75" i="8"/>
  <c r="I75" i="8"/>
  <c r="J75" i="8"/>
  <c r="K75" i="8"/>
  <c r="L75" i="8"/>
  <c r="M75" i="8"/>
  <c r="N75" i="8"/>
  <c r="AF75" i="8" s="1"/>
  <c r="O75" i="8"/>
  <c r="AG75" i="8" s="1"/>
  <c r="D75" i="8"/>
  <c r="E51" i="8"/>
  <c r="F51" i="8"/>
  <c r="G51" i="8"/>
  <c r="H51" i="8"/>
  <c r="I51" i="8"/>
  <c r="J51" i="8"/>
  <c r="K51" i="8"/>
  <c r="L51" i="8"/>
  <c r="M51" i="8"/>
  <c r="N51" i="8"/>
  <c r="O51" i="8"/>
  <c r="E52" i="8"/>
  <c r="F52" i="8"/>
  <c r="G52" i="8"/>
  <c r="H52" i="8"/>
  <c r="I52" i="8"/>
  <c r="J52" i="8"/>
  <c r="K52" i="8"/>
  <c r="L52" i="8"/>
  <c r="M52" i="8"/>
  <c r="N52" i="8"/>
  <c r="O52" i="8"/>
  <c r="E53" i="8"/>
  <c r="F53" i="8"/>
  <c r="G53" i="8"/>
  <c r="H53" i="8"/>
  <c r="I53" i="8"/>
  <c r="J53" i="8"/>
  <c r="K53" i="8"/>
  <c r="L53" i="8"/>
  <c r="M53" i="8"/>
  <c r="N53" i="8"/>
  <c r="O53" i="8"/>
  <c r="E54" i="8"/>
  <c r="F54" i="8"/>
  <c r="G54" i="8"/>
  <c r="H54" i="8"/>
  <c r="I54" i="8"/>
  <c r="J54" i="8"/>
  <c r="K54" i="8"/>
  <c r="L54" i="8"/>
  <c r="M54" i="8"/>
  <c r="N54" i="8"/>
  <c r="O54" i="8"/>
  <c r="E55" i="8"/>
  <c r="F55" i="8"/>
  <c r="G55" i="8"/>
  <c r="H55" i="8"/>
  <c r="I55" i="8"/>
  <c r="J55" i="8"/>
  <c r="K55" i="8"/>
  <c r="L55" i="8"/>
  <c r="M55" i="8"/>
  <c r="N55" i="8"/>
  <c r="O55" i="8"/>
  <c r="E56" i="8"/>
  <c r="F56" i="8"/>
  <c r="G56" i="8"/>
  <c r="H56" i="8"/>
  <c r="I56" i="8"/>
  <c r="J56" i="8"/>
  <c r="K56" i="8"/>
  <c r="L56" i="8"/>
  <c r="M56" i="8"/>
  <c r="N56" i="8"/>
  <c r="O56" i="8"/>
  <c r="E57" i="8"/>
  <c r="F57" i="8"/>
  <c r="G57" i="8"/>
  <c r="H57" i="8"/>
  <c r="I57" i="8"/>
  <c r="J57" i="8"/>
  <c r="K57" i="8"/>
  <c r="L57" i="8"/>
  <c r="M57" i="8"/>
  <c r="N57" i="8"/>
  <c r="O57" i="8"/>
  <c r="E58" i="8"/>
  <c r="F58" i="8"/>
  <c r="G58" i="8"/>
  <c r="H58" i="8"/>
  <c r="I58" i="8"/>
  <c r="J58" i="8"/>
  <c r="K58" i="8"/>
  <c r="L58" i="8"/>
  <c r="M58" i="8"/>
  <c r="N58" i="8"/>
  <c r="O58" i="8"/>
  <c r="E59" i="8"/>
  <c r="F59" i="8"/>
  <c r="G59" i="8"/>
  <c r="H59" i="8"/>
  <c r="I59" i="8"/>
  <c r="J59" i="8"/>
  <c r="K59" i="8"/>
  <c r="L59" i="8"/>
  <c r="M59" i="8"/>
  <c r="N59" i="8"/>
  <c r="O59" i="8"/>
  <c r="E60" i="8"/>
  <c r="F60" i="8"/>
  <c r="G60" i="8"/>
  <c r="H60" i="8"/>
  <c r="I60" i="8"/>
  <c r="J60" i="8"/>
  <c r="K60" i="8"/>
  <c r="L60" i="8"/>
  <c r="M60" i="8"/>
  <c r="N60" i="8"/>
  <c r="O60" i="8"/>
  <c r="E61" i="8"/>
  <c r="F61" i="8"/>
  <c r="G61" i="8"/>
  <c r="H61" i="8"/>
  <c r="I61" i="8"/>
  <c r="J61" i="8"/>
  <c r="K61" i="8"/>
  <c r="L61" i="8"/>
  <c r="M61" i="8"/>
  <c r="N61" i="8"/>
  <c r="O61" i="8"/>
  <c r="E62" i="8"/>
  <c r="F62" i="8"/>
  <c r="G62" i="8"/>
  <c r="H62" i="8"/>
  <c r="I62" i="8"/>
  <c r="J62" i="8"/>
  <c r="K62" i="8"/>
  <c r="L62" i="8"/>
  <c r="M62" i="8"/>
  <c r="N62" i="8"/>
  <c r="O62" i="8"/>
  <c r="E63" i="8"/>
  <c r="F63" i="8"/>
  <c r="G63" i="8"/>
  <c r="H63" i="8"/>
  <c r="I63" i="8"/>
  <c r="J63" i="8"/>
  <c r="K63" i="8"/>
  <c r="L63" i="8"/>
  <c r="M63" i="8"/>
  <c r="N63" i="8"/>
  <c r="O63" i="8"/>
  <c r="E64" i="8"/>
  <c r="F64" i="8"/>
  <c r="G64" i="8"/>
  <c r="H64" i="8"/>
  <c r="I64" i="8"/>
  <c r="J64" i="8"/>
  <c r="K64" i="8"/>
  <c r="L64" i="8"/>
  <c r="M64" i="8"/>
  <c r="N64" i="8"/>
  <c r="O64" i="8"/>
  <c r="E65" i="8"/>
  <c r="F65" i="8"/>
  <c r="G65" i="8"/>
  <c r="H65" i="8"/>
  <c r="I65" i="8"/>
  <c r="J65" i="8"/>
  <c r="K65" i="8"/>
  <c r="L65" i="8"/>
  <c r="M65" i="8"/>
  <c r="N65" i="8"/>
  <c r="O65" i="8"/>
  <c r="E66" i="8"/>
  <c r="F66" i="8"/>
  <c r="G66" i="8"/>
  <c r="H66" i="8"/>
  <c r="I66" i="8"/>
  <c r="J66" i="8"/>
  <c r="K66" i="8"/>
  <c r="L66" i="8"/>
  <c r="M66" i="8"/>
  <c r="N66" i="8"/>
  <c r="O66" i="8"/>
  <c r="E67" i="8"/>
  <c r="F67" i="8"/>
  <c r="G67" i="8"/>
  <c r="H67" i="8"/>
  <c r="I67" i="8"/>
  <c r="J67" i="8"/>
  <c r="K67" i="8"/>
  <c r="L67" i="8"/>
  <c r="M67" i="8"/>
  <c r="N67" i="8"/>
  <c r="O67" i="8"/>
  <c r="D52" i="8"/>
  <c r="D53" i="8"/>
  <c r="D54" i="8"/>
  <c r="D55" i="8"/>
  <c r="D56" i="8"/>
  <c r="D57" i="8"/>
  <c r="D58" i="8"/>
  <c r="D59" i="8"/>
  <c r="D60" i="8"/>
  <c r="D61" i="8"/>
  <c r="D62" i="8"/>
  <c r="D63" i="8"/>
  <c r="D64" i="8"/>
  <c r="D65" i="8"/>
  <c r="D66" i="8"/>
  <c r="D67" i="8"/>
  <c r="D51" i="8"/>
  <c r="D46" i="8"/>
  <c r="E46" i="8"/>
  <c r="F46" i="8"/>
  <c r="G46" i="8"/>
  <c r="H46" i="8"/>
  <c r="I46" i="8"/>
  <c r="J46" i="8"/>
  <c r="K46" i="8"/>
  <c r="L46" i="8"/>
  <c r="M46" i="8"/>
  <c r="N46" i="8"/>
  <c r="O46" i="8"/>
  <c r="E45" i="8"/>
  <c r="F45" i="8"/>
  <c r="G45" i="8"/>
  <c r="H45" i="8"/>
  <c r="I45" i="8"/>
  <c r="J45" i="8"/>
  <c r="K45" i="8"/>
  <c r="L45" i="8"/>
  <c r="M45" i="8"/>
  <c r="N45" i="8"/>
  <c r="O45" i="8"/>
  <c r="Q114" i="8"/>
  <c r="AI114" i="8" s="1"/>
  <c r="AF114" i="8"/>
  <c r="AE114" i="8"/>
  <c r="AA114" i="8"/>
  <c r="Z114" i="8"/>
  <c r="X114" i="8"/>
  <c r="W114" i="8"/>
  <c r="Q113" i="8"/>
  <c r="Q112" i="8" s="1"/>
  <c r="AG113" i="8"/>
  <c r="AA113" i="8"/>
  <c r="Q105" i="8"/>
  <c r="Q104" i="8"/>
  <c r="Q103" i="8"/>
  <c r="Q102" i="8"/>
  <c r="Q101" i="8"/>
  <c r="Q100" i="8"/>
  <c r="Q99" i="8"/>
  <c r="Q98" i="8"/>
  <c r="Q97" i="8"/>
  <c r="Q96" i="8"/>
  <c r="Q95" i="8"/>
  <c r="Q94" i="8"/>
  <c r="Q93" i="8"/>
  <c r="Q92" i="8"/>
  <c r="Q91" i="8"/>
  <c r="Q90" i="8"/>
  <c r="Q89" i="8"/>
  <c r="Q84" i="8"/>
  <c r="Q83" i="8"/>
  <c r="Q76" i="8"/>
  <c r="AI76" i="8" s="1"/>
  <c r="AF76" i="8"/>
  <c r="AD76" i="8"/>
  <c r="Z76" i="8"/>
  <c r="Q75" i="8"/>
  <c r="Z75" i="8"/>
  <c r="V75" i="8"/>
  <c r="Q67" i="8"/>
  <c r="Q66" i="8"/>
  <c r="Q65" i="8"/>
  <c r="Q64" i="8"/>
  <c r="Q63" i="8"/>
  <c r="Q62" i="8"/>
  <c r="Q61" i="8"/>
  <c r="Q60" i="8"/>
  <c r="Q59" i="8"/>
  <c r="Q58" i="8"/>
  <c r="Q57" i="8"/>
  <c r="Q56" i="8"/>
  <c r="Q55" i="8"/>
  <c r="Q54" i="8"/>
  <c r="Q53" i="8"/>
  <c r="Q52" i="8"/>
  <c r="Q51" i="8"/>
  <c r="Q46" i="8"/>
  <c r="Q45" i="8"/>
  <c r="Q38" i="8"/>
  <c r="AI38" i="8" s="1"/>
  <c r="O38" i="8"/>
  <c r="AG38" i="8" s="1"/>
  <c r="N38" i="8"/>
  <c r="AF38" i="8" s="1"/>
  <c r="M38" i="8"/>
  <c r="AE38" i="8" s="1"/>
  <c r="L38" i="8"/>
  <c r="AD38" i="8" s="1"/>
  <c r="K38" i="8"/>
  <c r="AC38" i="8" s="1"/>
  <c r="J38" i="8"/>
  <c r="AB38" i="8" s="1"/>
  <c r="I38" i="8"/>
  <c r="AA38" i="8" s="1"/>
  <c r="H38" i="8"/>
  <c r="Z38" i="8" s="1"/>
  <c r="G38" i="8"/>
  <c r="Y38" i="8" s="1"/>
  <c r="F38" i="8"/>
  <c r="X38" i="8" s="1"/>
  <c r="E38" i="8"/>
  <c r="W38" i="8" s="1"/>
  <c r="D38" i="8"/>
  <c r="V38" i="8" s="1"/>
  <c r="Q37" i="8"/>
  <c r="O37" i="8"/>
  <c r="N37" i="8"/>
  <c r="M37" i="8"/>
  <c r="L37" i="8"/>
  <c r="AD37" i="8" s="1"/>
  <c r="K37" i="8"/>
  <c r="J37" i="8"/>
  <c r="AB37" i="8" s="1"/>
  <c r="I37" i="8"/>
  <c r="H37" i="8"/>
  <c r="G37" i="8"/>
  <c r="F37" i="8"/>
  <c r="E37" i="8"/>
  <c r="D37" i="8"/>
  <c r="V37" i="8" s="1"/>
  <c r="D14" i="8"/>
  <c r="E14" i="8"/>
  <c r="F14" i="8"/>
  <c r="G14" i="8"/>
  <c r="H14" i="8"/>
  <c r="I14" i="8"/>
  <c r="J14" i="8"/>
  <c r="K14" i="8"/>
  <c r="L14" i="8"/>
  <c r="M14" i="8"/>
  <c r="N14" i="8"/>
  <c r="O14" i="8"/>
  <c r="D15" i="8"/>
  <c r="E15" i="8"/>
  <c r="F15" i="8"/>
  <c r="G15" i="8"/>
  <c r="H15" i="8"/>
  <c r="I15" i="8"/>
  <c r="J15" i="8"/>
  <c r="K15" i="8"/>
  <c r="L15" i="8"/>
  <c r="M15" i="8"/>
  <c r="N15" i="8"/>
  <c r="O15" i="8"/>
  <c r="D16" i="8"/>
  <c r="E16" i="8"/>
  <c r="F16" i="8"/>
  <c r="G16" i="8"/>
  <c r="H16" i="8"/>
  <c r="I16" i="8"/>
  <c r="J16" i="8"/>
  <c r="K16" i="8"/>
  <c r="L16" i="8"/>
  <c r="M16" i="8"/>
  <c r="N16" i="8"/>
  <c r="O16" i="8"/>
  <c r="D17" i="8"/>
  <c r="E17" i="8"/>
  <c r="F17" i="8"/>
  <c r="G17" i="8"/>
  <c r="H17" i="8"/>
  <c r="I17" i="8"/>
  <c r="J17" i="8"/>
  <c r="K17" i="8"/>
  <c r="L17" i="8"/>
  <c r="M17" i="8"/>
  <c r="N17" i="8"/>
  <c r="O17" i="8"/>
  <c r="D18" i="8"/>
  <c r="E18" i="8"/>
  <c r="F18" i="8"/>
  <c r="G18" i="8"/>
  <c r="H18" i="8"/>
  <c r="I18" i="8"/>
  <c r="J18" i="8"/>
  <c r="K18" i="8"/>
  <c r="L18" i="8"/>
  <c r="M18" i="8"/>
  <c r="N18" i="8"/>
  <c r="O18" i="8"/>
  <c r="D19" i="8"/>
  <c r="E19" i="8"/>
  <c r="F19" i="8"/>
  <c r="G19" i="8"/>
  <c r="H19" i="8"/>
  <c r="I19" i="8"/>
  <c r="J19" i="8"/>
  <c r="K19" i="8"/>
  <c r="L19" i="8"/>
  <c r="M19" i="8"/>
  <c r="N19" i="8"/>
  <c r="O19" i="8"/>
  <c r="D20" i="8"/>
  <c r="E20" i="8"/>
  <c r="F20" i="8"/>
  <c r="G20" i="8"/>
  <c r="H20" i="8"/>
  <c r="I20" i="8"/>
  <c r="J20" i="8"/>
  <c r="K20" i="8"/>
  <c r="L20" i="8"/>
  <c r="M20" i="8"/>
  <c r="N20" i="8"/>
  <c r="O20" i="8"/>
  <c r="D21" i="8"/>
  <c r="E21" i="8"/>
  <c r="F21" i="8"/>
  <c r="G21" i="8"/>
  <c r="H21" i="8"/>
  <c r="I21" i="8"/>
  <c r="J21" i="8"/>
  <c r="K21" i="8"/>
  <c r="L21" i="8"/>
  <c r="M21" i="8"/>
  <c r="N21" i="8"/>
  <c r="O21" i="8"/>
  <c r="D22" i="8"/>
  <c r="E22" i="8"/>
  <c r="F22" i="8"/>
  <c r="G22" i="8"/>
  <c r="H22" i="8"/>
  <c r="I22" i="8"/>
  <c r="J22" i="8"/>
  <c r="K22" i="8"/>
  <c r="L22" i="8"/>
  <c r="M22" i="8"/>
  <c r="N22" i="8"/>
  <c r="O22" i="8"/>
  <c r="D23" i="8"/>
  <c r="E23" i="8"/>
  <c r="F23" i="8"/>
  <c r="G23" i="8"/>
  <c r="H23" i="8"/>
  <c r="I23" i="8"/>
  <c r="J23" i="8"/>
  <c r="K23" i="8"/>
  <c r="L23" i="8"/>
  <c r="M23" i="8"/>
  <c r="N23" i="8"/>
  <c r="O23" i="8"/>
  <c r="D24" i="8"/>
  <c r="E24" i="8"/>
  <c r="F24" i="8"/>
  <c r="G24" i="8"/>
  <c r="H24" i="8"/>
  <c r="I24" i="8"/>
  <c r="J24" i="8"/>
  <c r="K24" i="8"/>
  <c r="L24" i="8"/>
  <c r="M24" i="8"/>
  <c r="N24" i="8"/>
  <c r="O24" i="8"/>
  <c r="D25" i="8"/>
  <c r="E25" i="8"/>
  <c r="F25" i="8"/>
  <c r="G25" i="8"/>
  <c r="H25" i="8"/>
  <c r="I25" i="8"/>
  <c r="J25" i="8"/>
  <c r="K25" i="8"/>
  <c r="L25" i="8"/>
  <c r="M25" i="8"/>
  <c r="N25" i="8"/>
  <c r="O25" i="8"/>
  <c r="D26" i="8"/>
  <c r="E26" i="8"/>
  <c r="F26" i="8"/>
  <c r="G26" i="8"/>
  <c r="H26" i="8"/>
  <c r="I26" i="8"/>
  <c r="J26" i="8"/>
  <c r="K26" i="8"/>
  <c r="L26" i="8"/>
  <c r="M26" i="8"/>
  <c r="N26" i="8"/>
  <c r="O26" i="8"/>
  <c r="D27" i="8"/>
  <c r="E27" i="8"/>
  <c r="F27" i="8"/>
  <c r="G27" i="8"/>
  <c r="H27" i="8"/>
  <c r="I27" i="8"/>
  <c r="J27" i="8"/>
  <c r="K27" i="8"/>
  <c r="L27" i="8"/>
  <c r="M27" i="8"/>
  <c r="N27" i="8"/>
  <c r="O27" i="8"/>
  <c r="D28" i="8"/>
  <c r="E28" i="8"/>
  <c r="F28" i="8"/>
  <c r="G28" i="8"/>
  <c r="H28" i="8"/>
  <c r="I28" i="8"/>
  <c r="J28" i="8"/>
  <c r="K28" i="8"/>
  <c r="L28" i="8"/>
  <c r="M28" i="8"/>
  <c r="N28" i="8"/>
  <c r="O28" i="8"/>
  <c r="D29" i="8"/>
  <c r="E29" i="8"/>
  <c r="F29" i="8"/>
  <c r="G29" i="8"/>
  <c r="H29" i="8"/>
  <c r="I29" i="8"/>
  <c r="J29" i="8"/>
  <c r="K29" i="8"/>
  <c r="L29" i="8"/>
  <c r="M29" i="8"/>
  <c r="N29" i="8"/>
  <c r="O29" i="8"/>
  <c r="E13" i="8"/>
  <c r="F13" i="8"/>
  <c r="G13" i="8"/>
  <c r="H13" i="8"/>
  <c r="I13" i="8"/>
  <c r="J13" i="8"/>
  <c r="K13" i="8"/>
  <c r="L13" i="8"/>
  <c r="M13" i="8"/>
  <c r="N13" i="8"/>
  <c r="O13" i="8"/>
  <c r="D13" i="8"/>
  <c r="D7" i="8"/>
  <c r="Q14" i="8"/>
  <c r="Q15" i="8"/>
  <c r="Q16" i="8"/>
  <c r="Q17" i="8"/>
  <c r="Q18" i="8"/>
  <c r="Q19" i="8"/>
  <c r="Q20" i="8"/>
  <c r="Q21" i="8"/>
  <c r="Q22" i="8"/>
  <c r="Q23" i="8"/>
  <c r="Q24" i="8"/>
  <c r="Q25" i="8"/>
  <c r="Q26" i="8"/>
  <c r="Q27" i="8"/>
  <c r="Q28" i="8"/>
  <c r="Q29" i="8"/>
  <c r="Q13" i="8"/>
  <c r="Q8" i="8"/>
  <c r="Q7" i="8"/>
  <c r="M7" i="8"/>
  <c r="N7" i="8"/>
  <c r="O7" i="8"/>
  <c r="M8" i="8"/>
  <c r="N8" i="8"/>
  <c r="O8" i="8"/>
  <c r="D8" i="8"/>
  <c r="E8" i="8"/>
  <c r="F8" i="8"/>
  <c r="G8" i="8"/>
  <c r="H8" i="8"/>
  <c r="I8" i="8"/>
  <c r="J8" i="8"/>
  <c r="K8" i="8"/>
  <c r="L8" i="8"/>
  <c r="E7" i="8"/>
  <c r="F7" i="8"/>
  <c r="G7" i="8"/>
  <c r="H7" i="8"/>
  <c r="I7" i="8"/>
  <c r="J7" i="8"/>
  <c r="K7" i="8"/>
  <c r="L7" i="8"/>
  <c r="Q74" i="8" l="1"/>
  <c r="I36" i="8"/>
  <c r="AA36" i="8" s="1"/>
  <c r="O44" i="8"/>
  <c r="O68" i="8" s="1"/>
  <c r="O69" i="8" s="1"/>
  <c r="K82" i="8"/>
  <c r="K106" i="8" s="1"/>
  <c r="K107" i="8" s="1"/>
  <c r="L82" i="8"/>
  <c r="L106" i="8" s="1"/>
  <c r="L107" i="8" s="1"/>
  <c r="D74" i="8"/>
  <c r="V74" i="8" s="1"/>
  <c r="O36" i="8"/>
  <c r="AG36" i="8" s="1"/>
  <c r="L44" i="8"/>
  <c r="L68" i="8" s="1"/>
  <c r="L69" i="8" s="1"/>
  <c r="P46" i="8"/>
  <c r="R46" i="8" s="1"/>
  <c r="H36" i="8"/>
  <c r="Z36" i="8" s="1"/>
  <c r="F112" i="8"/>
  <c r="X112" i="8" s="1"/>
  <c r="G112" i="8"/>
  <c r="Y112" i="8" s="1"/>
  <c r="M112" i="8"/>
  <c r="AE112" i="8" s="1"/>
  <c r="E112" i="8"/>
  <c r="W112" i="8" s="1"/>
  <c r="D82" i="8"/>
  <c r="D106" i="8" s="1"/>
  <c r="F82" i="8"/>
  <c r="F106" i="8" s="1"/>
  <c r="F107" i="8" s="1"/>
  <c r="H44" i="8"/>
  <c r="H68" i="8" s="1"/>
  <c r="H69" i="8" s="1"/>
  <c r="F36" i="8"/>
  <c r="X36" i="8" s="1"/>
  <c r="N44" i="8"/>
  <c r="N68" i="8" s="1"/>
  <c r="N69" i="8" s="1"/>
  <c r="Q44" i="8"/>
  <c r="G36" i="8"/>
  <c r="Y36" i="8" s="1"/>
  <c r="Z37" i="8"/>
  <c r="P102" i="8"/>
  <c r="I82" i="8"/>
  <c r="H112" i="8"/>
  <c r="Z112" i="8" s="1"/>
  <c r="P100" i="8"/>
  <c r="M36" i="8"/>
  <c r="AE36" i="8" s="1"/>
  <c r="P45" i="8"/>
  <c r="R45" i="8" s="1"/>
  <c r="N36" i="8"/>
  <c r="AF36" i="8" s="1"/>
  <c r="F44" i="8"/>
  <c r="F68" i="8" s="1"/>
  <c r="F69" i="8" s="1"/>
  <c r="L74" i="8"/>
  <c r="AD74" i="8" s="1"/>
  <c r="Q36" i="8"/>
  <c r="AI36" i="8" s="1"/>
  <c r="I44" i="8"/>
  <c r="I68" i="8" s="1"/>
  <c r="I69" i="8" s="1"/>
  <c r="P94" i="8"/>
  <c r="P58" i="8"/>
  <c r="AI75" i="8"/>
  <c r="E82" i="8"/>
  <c r="E106" i="8" s="1"/>
  <c r="E107" i="8" s="1"/>
  <c r="E36" i="8"/>
  <c r="W36" i="8" s="1"/>
  <c r="M44" i="8"/>
  <c r="M68" i="8" s="1"/>
  <c r="M69" i="8" s="1"/>
  <c r="P57" i="8"/>
  <c r="O74" i="8"/>
  <c r="AG74" i="8" s="1"/>
  <c r="J36" i="8"/>
  <c r="AB36" i="8" s="1"/>
  <c r="Y37" i="8"/>
  <c r="E74" i="8"/>
  <c r="W74" i="8" s="1"/>
  <c r="M74" i="8"/>
  <c r="AE74" i="8" s="1"/>
  <c r="O82" i="8"/>
  <c r="O106" i="8" s="1"/>
  <c r="O107" i="8" s="1"/>
  <c r="K36" i="8"/>
  <c r="AC36" i="8" s="1"/>
  <c r="X37" i="8"/>
  <c r="P62" i="8"/>
  <c r="G74" i="8"/>
  <c r="Y74" i="8" s="1"/>
  <c r="P105" i="8"/>
  <c r="I112" i="8"/>
  <c r="AA112" i="8" s="1"/>
  <c r="AI113" i="8"/>
  <c r="L36" i="8"/>
  <c r="AD36" i="8" s="1"/>
  <c r="W37" i="8"/>
  <c r="P56" i="8"/>
  <c r="P67" i="8"/>
  <c r="H74" i="8"/>
  <c r="Z74" i="8" s="1"/>
  <c r="P84" i="8"/>
  <c r="R84" i="8" s="1"/>
  <c r="L112" i="8"/>
  <c r="AD112" i="8" s="1"/>
  <c r="P114" i="8"/>
  <c r="AH114" i="8" s="1"/>
  <c r="P63" i="8"/>
  <c r="N74" i="8"/>
  <c r="AF74" i="8" s="1"/>
  <c r="P93" i="8"/>
  <c r="E44" i="8"/>
  <c r="E68" i="8" s="1"/>
  <c r="E69" i="8" s="1"/>
  <c r="P104" i="8"/>
  <c r="D44" i="8"/>
  <c r="D68" i="8" s="1"/>
  <c r="D69" i="8" s="1"/>
  <c r="P61" i="8"/>
  <c r="P66" i="8"/>
  <c r="P76" i="8"/>
  <c r="AH76" i="8" s="1"/>
  <c r="AI37" i="8"/>
  <c r="P60" i="8"/>
  <c r="P92" i="8"/>
  <c r="P99" i="8"/>
  <c r="P103" i="8"/>
  <c r="AG37" i="8"/>
  <c r="G44" i="8"/>
  <c r="G68" i="8" s="1"/>
  <c r="G69" i="8" s="1"/>
  <c r="P54" i="8"/>
  <c r="P65" i="8"/>
  <c r="G82" i="8"/>
  <c r="G106" i="8" s="1"/>
  <c r="G107" i="8" s="1"/>
  <c r="J82" i="8"/>
  <c r="J106" i="8" s="1"/>
  <c r="J107" i="8" s="1"/>
  <c r="P97" i="8"/>
  <c r="P98" i="8"/>
  <c r="AF37" i="8"/>
  <c r="J44" i="8"/>
  <c r="J68" i="8" s="1"/>
  <c r="J69" i="8" s="1"/>
  <c r="F74" i="8"/>
  <c r="X74" i="8" s="1"/>
  <c r="H82" i="8"/>
  <c r="H106" i="8" s="1"/>
  <c r="H107" i="8" s="1"/>
  <c r="AE37" i="8"/>
  <c r="P55" i="8"/>
  <c r="P59" i="8"/>
  <c r="I106" i="8"/>
  <c r="I107" i="8" s="1"/>
  <c r="P64" i="8"/>
  <c r="P96" i="8"/>
  <c r="AC37" i="8"/>
  <c r="K44" i="8"/>
  <c r="K68" i="8" s="1"/>
  <c r="K69" i="8" s="1"/>
  <c r="P53" i="8"/>
  <c r="I74" i="8"/>
  <c r="AA74" i="8" s="1"/>
  <c r="N82" i="8"/>
  <c r="N106" i="8" s="1"/>
  <c r="N107" i="8" s="1"/>
  <c r="P101" i="8"/>
  <c r="J74" i="8"/>
  <c r="AB74" i="8" s="1"/>
  <c r="P90" i="8"/>
  <c r="AA37" i="8"/>
  <c r="P52" i="8"/>
  <c r="K74" i="8"/>
  <c r="AC74" i="8" s="1"/>
  <c r="M82" i="8"/>
  <c r="M106" i="8" s="1"/>
  <c r="M107" i="8" s="1"/>
  <c r="P91" i="8"/>
  <c r="P95" i="8"/>
  <c r="D112" i="8"/>
  <c r="V112" i="8" s="1"/>
  <c r="AI112" i="8"/>
  <c r="N112" i="8"/>
  <c r="AF112" i="8" s="1"/>
  <c r="P113" i="8"/>
  <c r="O112" i="8"/>
  <c r="AG112" i="8" s="1"/>
  <c r="V114" i="8"/>
  <c r="X113" i="8"/>
  <c r="Y113" i="8"/>
  <c r="P89" i="8"/>
  <c r="AB113" i="8"/>
  <c r="P83" i="8"/>
  <c r="R83" i="8" s="1"/>
  <c r="AC113" i="8"/>
  <c r="Q82" i="8"/>
  <c r="AE113" i="8"/>
  <c r="AI74" i="8"/>
  <c r="P75" i="8"/>
  <c r="AH75" i="8" s="1"/>
  <c r="X75" i="8"/>
  <c r="P51" i="8"/>
  <c r="AA75" i="8"/>
  <c r="AB75" i="8"/>
  <c r="AC75" i="8"/>
  <c r="AD75" i="8"/>
  <c r="AE75" i="8"/>
  <c r="P38" i="8"/>
  <c r="P37" i="8"/>
  <c r="D36" i="8"/>
  <c r="P13" i="8"/>
  <c r="P14" i="8"/>
  <c r="P27" i="8"/>
  <c r="P23" i="8"/>
  <c r="P19" i="8"/>
  <c r="P15" i="8"/>
  <c r="P28" i="8"/>
  <c r="P24" i="8"/>
  <c r="P20" i="8"/>
  <c r="P16" i="8"/>
  <c r="P25" i="8"/>
  <c r="P21" i="8"/>
  <c r="P17" i="8"/>
  <c r="P26" i="8"/>
  <c r="P22" i="8"/>
  <c r="P18" i="8"/>
  <c r="P29" i="8"/>
  <c r="M6" i="8"/>
  <c r="M30" i="8" s="1"/>
  <c r="M31" i="8" s="1"/>
  <c r="P8" i="8"/>
  <c r="R8" i="8" s="1"/>
  <c r="D6" i="8"/>
  <c r="D30" i="8" s="1"/>
  <c r="P7" i="8"/>
  <c r="R7" i="8" s="1"/>
  <c r="Q6" i="8"/>
  <c r="K6" i="8"/>
  <c r="K30" i="8" s="1"/>
  <c r="K31" i="8" s="1"/>
  <c r="J6" i="8"/>
  <c r="J30" i="8" s="1"/>
  <c r="J31" i="8" s="1"/>
  <c r="I6" i="8"/>
  <c r="I30" i="8" s="1"/>
  <c r="I31" i="8" s="1"/>
  <c r="N6" i="8"/>
  <c r="N30" i="8" s="1"/>
  <c r="N31" i="8" s="1"/>
  <c r="F6" i="8"/>
  <c r="F30" i="8" s="1"/>
  <c r="F31" i="8" s="1"/>
  <c r="E6" i="8"/>
  <c r="E30" i="8" s="1"/>
  <c r="E31" i="8" s="1"/>
  <c r="O6" i="8"/>
  <c r="O30" i="8" s="1"/>
  <c r="O31" i="8" s="1"/>
  <c r="H6" i="8"/>
  <c r="H30" i="8" s="1"/>
  <c r="H31" i="8" s="1"/>
  <c r="G6" i="8"/>
  <c r="G30" i="8" s="1"/>
  <c r="G31" i="8" s="1"/>
  <c r="L6" i="8"/>
  <c r="L30" i="8" s="1"/>
  <c r="L31" i="8" s="1"/>
  <c r="P82" i="8" l="1"/>
  <c r="R82" i="8" s="1"/>
  <c r="R114" i="8"/>
  <c r="AJ114" i="8" s="1"/>
  <c r="R75" i="8"/>
  <c r="AJ75" i="8" s="1"/>
  <c r="P44" i="8"/>
  <c r="R44" i="8" s="1"/>
  <c r="P74" i="8"/>
  <c r="AH74" i="8" s="1"/>
  <c r="P36" i="8"/>
  <c r="V36" i="8"/>
  <c r="R37" i="8"/>
  <c r="AJ37" i="8" s="1"/>
  <c r="AH37" i="8"/>
  <c r="R38" i="8"/>
  <c r="AJ38" i="8" s="1"/>
  <c r="AH38" i="8"/>
  <c r="R76" i="8"/>
  <c r="AJ76" i="8" s="1"/>
  <c r="Q106" i="8"/>
  <c r="Q107" i="8" s="1"/>
  <c r="P106" i="8"/>
  <c r="P107" i="8" s="1"/>
  <c r="P112" i="8"/>
  <c r="AH113" i="8"/>
  <c r="R113" i="8"/>
  <c r="AJ113" i="8" s="1"/>
  <c r="D107" i="8"/>
  <c r="Q68" i="8"/>
  <c r="Q69" i="8" s="1"/>
  <c r="P68" i="8"/>
  <c r="P69" i="8" s="1"/>
  <c r="Q30" i="8"/>
  <c r="Q31" i="8" s="1"/>
  <c r="P30" i="8"/>
  <c r="P31" i="8" s="1"/>
  <c r="D31" i="8"/>
  <c r="P6" i="8"/>
  <c r="R6" i="8" s="1"/>
  <c r="R74" i="8" l="1"/>
  <c r="AJ74" i="8" s="1"/>
  <c r="R36" i="8"/>
  <c r="AJ36" i="8" s="1"/>
  <c r="AH36" i="8"/>
  <c r="AH112" i="8"/>
  <c r="R112" i="8"/>
  <c r="AJ112" i="8" s="1"/>
</calcChain>
</file>

<file path=xl/sharedStrings.xml><?xml version="1.0" encoding="utf-8"?>
<sst xmlns="http://schemas.openxmlformats.org/spreadsheetml/2006/main" count="33909" uniqueCount="5155">
  <si>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</si>
  <si>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</si>
  <si>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</si>
  <si>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</si>
  <si>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</si>
  <si>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</si>
  <si>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</si>
  <si>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</si>
  <si>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</si>
  <si>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</si>
  <si>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</si>
  <si>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</si>
  <si>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</si>
  <si>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</si>
  <si>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</si>
  <si>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</si>
  <si>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</si>
  <si>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</si>
  <si>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</si>
  <si>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</si>
  <si>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</si>
  <si>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</si>
  <si>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</si>
  <si>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</si>
  <si>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</si>
  <si>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</si>
  <si>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</si>
  <si>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</si>
  <si>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</si>
  <si>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A.P. MØLLER - MÆRSK A/S ( Maersk A/S - IT )</t>
  </si>
  <si>
    <t>101164-043</t>
  </si>
  <si>
    <t>C31128-1133697-01</t>
  </si>
  <si>
    <t>101164-043-007</t>
  </si>
  <si>
    <t>Henrik Møller Fyhn</t>
  </si>
  <si>
    <t>Enterprise DK</t>
  </si>
  <si>
    <t>Created</t>
  </si>
  <si>
    <t>Own OnNet</t>
  </si>
  <si>
    <t>2025-02-24</t>
  </si>
  <si>
    <t>2025-07-04</t>
  </si>
  <si>
    <t>New Sales</t>
  </si>
  <si>
    <t>AX</t>
  </si>
  <si>
    <t>C31128-1133698-01</t>
  </si>
  <si>
    <t>101164-043-008</t>
  </si>
  <si>
    <t>Steps/instructions for backlog tracker:</t>
  </si>
  <si>
    <t>C31128-1133700-01</t>
  </si>
  <si>
    <t>101164-043-010</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</si>
  <si>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</si>
  <si>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C31128-1133701-01</t>
  </si>
  <si>
    <t>101164-043-011</t>
  </si>
  <si>
    <t>2. For current/old and new orders: Choose from drop down list in Column C the "stage" an orders is in</t>
  </si>
  <si>
    <t>F31128-1133702-01</t>
  </si>
  <si>
    <t>101164-043-012</t>
  </si>
  <si>
    <t>3rd Party</t>
  </si>
  <si>
    <t>3. For current/old and new orders: Choose from drop down list in Column D the "status" of an order in the stage</t>
  </si>
  <si>
    <t>3. Installation preparation and digging order</t>
  </si>
  <si>
    <t>2.3 Internal resource constraints (e.g., no one to work on the order)</t>
  </si>
  <si>
    <t xml:space="preserve">Afventer design (var i tvivl om kolonne D er sat rigtig) </t>
  </si>
  <si>
    <t>A.P. Møller og Hustru Chastine Mc-Kinney Møllers Fond Til Almene Formaal</t>
  </si>
  <si>
    <t>102301</t>
  </si>
  <si>
    <t>NKA-059687</t>
  </si>
  <si>
    <t>Christoffer Møller Andersen</t>
  </si>
  <si>
    <t>In Process</t>
  </si>
  <si>
    <t>2025-03-14</t>
  </si>
  <si>
    <t>2025-05-09</t>
  </si>
  <si>
    <t>2025-05-30</t>
  </si>
  <si>
    <t>BO</t>
  </si>
  <si>
    <t xml:space="preserve">4. (Optional) Provide a short comment in Column E to describe in detail the reason/rationale for the "status" in Column D </t>
  </si>
  <si>
    <t>5. Configuration</t>
  </si>
  <si>
    <t>SVdato - 27/05/2025</t>
  </si>
  <si>
    <t>NML-059688</t>
  </si>
  <si>
    <t>3.1.1 Pending external 3rd party: Open-Net</t>
  </si>
  <si>
    <t>On track</t>
  </si>
  <si>
    <t>Aabenraa Kommune</t>
  </si>
  <si>
    <t>103678</t>
  </si>
  <si>
    <t>NKA-060363</t>
  </si>
  <si>
    <t>Jane Birgitte Høgaard</t>
  </si>
  <si>
    <t>Public DK</t>
  </si>
  <si>
    <t>2025-04-25</t>
  </si>
  <si>
    <t>2025-06-20</t>
  </si>
  <si>
    <t>2025-06-10</t>
  </si>
  <si>
    <t>2025-05-14</t>
  </si>
  <si>
    <t>2025-06-25</t>
  </si>
  <si>
    <t>Follows projektID 103678</t>
  </si>
  <si>
    <t>103680</t>
  </si>
  <si>
    <t>Change</t>
  </si>
  <si>
    <t>Information (please read):</t>
  </si>
  <si>
    <t>Cancelled/terminated/On hold</t>
  </si>
  <si>
    <t>Other (incl. termination, on hold, unassigned statuses etc.)</t>
  </si>
  <si>
    <t>Pending termination</t>
  </si>
  <si>
    <t>95083</t>
  </si>
  <si>
    <t>NKA-053695</t>
  </si>
  <si>
    <t>Kristijan Krsteski</t>
  </si>
  <si>
    <t>RFS</t>
  </si>
  <si>
    <t>A. The orders in this backlog tracker will always be what is currently in the backlog at a point-in-time</t>
  </si>
  <si>
    <t>2.5 Internal or external data/documentation incomplete/ incorrect</t>
  </si>
  <si>
    <t>Fejl og mangler i Dok.</t>
  </si>
  <si>
    <t>Aalborg Handelsskole</t>
  </si>
  <si>
    <t>100625-014</t>
  </si>
  <si>
    <t>F30344-1133574-01</t>
  </si>
  <si>
    <t>100625-014-001</t>
  </si>
  <si>
    <t>Michael Kronbach Leth</t>
  </si>
  <si>
    <t>Own with Digging</t>
  </si>
  <si>
    <t>2025-03-07</t>
  </si>
  <si>
    <t>2025-03-13</t>
  </si>
  <si>
    <r>
      <t>B.</t>
    </r>
    <r>
      <rPr>
        <sz val="11"/>
        <rFont val="Arial"/>
        <family val="2"/>
      </rPr>
      <t xml:space="preserve"> Please update this Excel continuously when there is an update in Delivery Step and Status for an order</t>
    </r>
  </si>
  <si>
    <t>F30344-1133576-01</t>
  </si>
  <si>
    <t>100625-014-003</t>
  </si>
  <si>
    <r>
      <t>C.</t>
    </r>
    <r>
      <rPr>
        <sz val="11"/>
        <rFont val="Arial"/>
        <family val="2"/>
      </rPr>
      <t xml:space="preserve"> Please do not write anything else other than what is provided in the drop-down menu in column C and D</t>
    </r>
  </si>
  <si>
    <t>Ordering issues</t>
  </si>
  <si>
    <t>Aarhus Business College</t>
  </si>
  <si>
    <t>101953</t>
  </si>
  <si>
    <t>NKA-058344</t>
  </si>
  <si>
    <t>Morten Skytte</t>
  </si>
  <si>
    <t>2025-03-21</t>
  </si>
  <si>
    <t>2025-06-06</t>
  </si>
  <si>
    <t>2025-06-13</t>
  </si>
  <si>
    <r>
      <rPr>
        <sz val="11"/>
        <rFont val="Arial"/>
        <family val="2"/>
      </rPr>
      <t xml:space="preserve">D.  Please do not write "On track" </t>
    </r>
    <r>
      <rPr>
        <sz val="11"/>
        <rFont val="Arial"/>
        <family val="2"/>
        <scheme val="minor"/>
      </rPr>
      <t>as a Status in Column D (Can be a comment in Column E)</t>
    </r>
  </si>
  <si>
    <t>Waiting for date from 3. part</t>
  </si>
  <si>
    <t>102560</t>
  </si>
  <si>
    <t>NKA-058767</t>
  </si>
  <si>
    <t>2025-06-29</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</si>
  <si>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</si>
  <si>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105408</t>
  </si>
  <si>
    <t>NKA-006093</t>
  </si>
  <si>
    <t>2017-10-18</t>
  </si>
  <si>
    <t>2017-10-18 14:06:00.000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</si>
  <si>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</si>
  <si>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NKA-010029</t>
  </si>
  <si>
    <t>G. Please choose "10. Delivered" on Column C when an order is delivered and finished</t>
  </si>
  <si>
    <t>NKA-053439</t>
  </si>
  <si>
    <t>2024-03-27</t>
  </si>
  <si>
    <t>2024-04-15 12:08:00.000</t>
  </si>
  <si>
    <t>2024-04-09 11:18:00.000</t>
  </si>
  <si>
    <t>2.6 Order in queue: Being processed</t>
  </si>
  <si>
    <t>Aarhus Kommune - Filmby Aarhus</t>
  </si>
  <si>
    <t>103444</t>
  </si>
  <si>
    <t>NKA-060636</t>
  </si>
  <si>
    <t>2025-12-31</t>
  </si>
  <si>
    <t>NKA-060637</t>
  </si>
  <si>
    <t>NKA-060638</t>
  </si>
  <si>
    <t>Process moving forward:</t>
  </si>
  <si>
    <t>2. Delivery planning</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</si>
  <si>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</si>
  <si>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</si>
  <si>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</si>
  <si>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</si>
  <si>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</si>
  <si>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</si>
  <si>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A. A copy of the this backlog tracker will be saved and stored at 18:00 on a daily basis, acting as basis for analysis</t>
  </si>
  <si>
    <t>NKA-060127</t>
  </si>
  <si>
    <t>B. The backlog tracker will be refreshed and updated at 18:30 on Tuesdays and Thursdays, and retaining all information for the orders that are still present in the backlog</t>
  </si>
  <si>
    <t>NKA-060128</t>
  </si>
  <si>
    <t>NKA-060129</t>
  </si>
  <si>
    <t>NKA-060130</t>
  </si>
  <si>
    <t>Mandatory columns to be filled</t>
  </si>
  <si>
    <t>NKA-060131</t>
  </si>
  <si>
    <t>2025-04-02 08:21:00.000</t>
  </si>
  <si>
    <t>Optional columns to be filled</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</si>
  <si>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</si>
  <si>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</si>
  <si>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</si>
  <si>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</si>
  <si>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</si>
  <si>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</si>
  <si>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</si>
  <si>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</si>
  <si>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</si>
  <si>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</si>
  <si>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</si>
  <si>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</si>
  <si>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</si>
  <si>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</si>
  <si>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</si>
  <si>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</si>
  <si>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</si>
  <si>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</si>
  <si>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</si>
  <si>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</si>
  <si>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</si>
  <si>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</si>
  <si>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</si>
  <si>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</si>
  <si>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</si>
  <si>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</si>
  <si>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</si>
  <si>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</si>
  <si>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</si>
  <si>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</si>
  <si>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</si>
  <si>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</si>
  <si>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</si>
  <si>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</si>
  <si>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</si>
  <si>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</si>
  <si>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</si>
  <si>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</si>
  <si>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</si>
  <si>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</si>
  <si>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</si>
  <si>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</si>
  <si>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</si>
  <si>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</si>
  <si>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</si>
  <si>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</si>
  <si>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</si>
  <si>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6. Cabling splicing and installation</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</si>
  <si>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</si>
  <si>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</si>
  <si>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</si>
  <si>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</si>
  <si>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</si>
  <si>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</si>
  <si>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</si>
  <si>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</si>
  <si>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</si>
  <si>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</si>
  <si>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</si>
  <si>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</si>
  <si>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</si>
  <si>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</si>
  <si>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</si>
  <si>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</si>
  <si>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</si>
  <si>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</si>
  <si>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2025-05-19</t>
  </si>
  <si>
    <t>2025-04-09</t>
  </si>
  <si>
    <t>2025-05-28</t>
  </si>
  <si>
    <t>C34301-1134737-01</t>
  </si>
  <si>
    <t>104799-016-002</t>
  </si>
  <si>
    <t>2025-05-21</t>
  </si>
  <si>
    <t>C34301-1134738-01</t>
  </si>
  <si>
    <t>104799-016-003</t>
  </si>
  <si>
    <t>Ap Pension Livsforsikringsaktieselskab</t>
  </si>
  <si>
    <t>97681</t>
  </si>
  <si>
    <t>NBM-057059</t>
  </si>
  <si>
    <t>Flemming Skovdal</t>
  </si>
  <si>
    <t>2025-06-30</t>
  </si>
  <si>
    <t>Associated Danish Ports A/S</t>
  </si>
  <si>
    <t>102713</t>
  </si>
  <si>
    <t>NKA-060419</t>
  </si>
  <si>
    <t>2025-04-29</t>
  </si>
  <si>
    <t>2025-04-22 11:47:00.000</t>
  </si>
  <si>
    <t>NMA-060420</t>
  </si>
  <si>
    <t>NSW-060421</t>
  </si>
  <si>
    <t>7. Service activation</t>
  </si>
  <si>
    <t>1.2 Customer not reachable / unresponsive</t>
  </si>
  <si>
    <t xml:space="preserve">Implementing and testing with the customer have been hard to kodinate due to the status on the ordre. </t>
  </si>
  <si>
    <t>93020</t>
  </si>
  <si>
    <t>NSW-055598</t>
  </si>
  <si>
    <t>Natascha Orlung Baisgaard Andersen</t>
  </si>
  <si>
    <t>B4restore A/S</t>
  </si>
  <si>
    <t>100991-073</t>
  </si>
  <si>
    <t>C30955-1136310-01</t>
  </si>
  <si>
    <t>100991-073-001</t>
  </si>
  <si>
    <t>2025-07-17</t>
  </si>
  <si>
    <t>Waiting for customer get back about dates for SW after freeze period</t>
  </si>
  <si>
    <t>Banedanmark</t>
  </si>
  <si>
    <t>103135</t>
  </si>
  <si>
    <t>NKA-020463</t>
  </si>
  <si>
    <t>2017-05-16</t>
  </si>
  <si>
    <t>2017-07-25 08:42:00.000</t>
  </si>
  <si>
    <t>2017-07-28 15:22:00.000</t>
  </si>
  <si>
    <t>2017-08-11</t>
  </si>
  <si>
    <t>3.1 Pending external 3rd party: Any 3rd party</t>
  </si>
  <si>
    <t>Shift in vendor after site survey</t>
  </si>
  <si>
    <t>103381</t>
  </si>
  <si>
    <t>NKA-059935</t>
  </si>
  <si>
    <t>2025-07-27</t>
  </si>
  <si>
    <t>Delivered</t>
  </si>
  <si>
    <t>BDO STATSAUTORISERET REVISIONSAKTIESELSKAB</t>
  </si>
  <si>
    <t>101218</t>
  </si>
  <si>
    <t>NKA-030336</t>
  </si>
  <si>
    <t>NKA-058586</t>
  </si>
  <si>
    <t>2025-01-30</t>
  </si>
  <si>
    <t>2025-04-04 13:07:00.000</t>
  </si>
  <si>
    <t>2025-04-22 14:00:00.000</t>
  </si>
  <si>
    <t>2025-05-16</t>
  </si>
  <si>
    <t>2025-04-04</t>
  </si>
  <si>
    <t>2025-05-02</t>
  </si>
  <si>
    <t>NML-030337</t>
  </si>
  <si>
    <t>NML-058587</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</si>
  <si>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</si>
  <si>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</si>
  <si>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</si>
  <si>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</si>
  <si>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</si>
  <si>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</si>
  <si>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</si>
  <si>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</si>
  <si>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</si>
  <si>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</si>
  <si>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</si>
  <si>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</si>
  <si>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</si>
  <si>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</si>
  <si>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</si>
  <si>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</si>
  <si>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</si>
  <si>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</si>
  <si>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</si>
  <si>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</si>
  <si>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</si>
  <si>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Ordre skal først levers 3/10-2025</t>
  </si>
  <si>
    <t>Billigblomst Adm. A/S</t>
  </si>
  <si>
    <t>91356</t>
  </si>
  <si>
    <t>NKA-053364</t>
  </si>
  <si>
    <t>Merete Helme</t>
  </si>
  <si>
    <t>NKA-053382</t>
  </si>
  <si>
    <t>Ordre skal først leveres 3/10-2025</t>
  </si>
  <si>
    <t>NML-053365</t>
  </si>
  <si>
    <t>NML-053383</t>
  </si>
  <si>
    <t>2025-04-01</t>
  </si>
  <si>
    <t>Billund Kommune</t>
  </si>
  <si>
    <t>102199</t>
  </si>
  <si>
    <t>NKA-009209</t>
  </si>
  <si>
    <t>Eva Eisner</t>
  </si>
  <si>
    <t>2023-03-14 08:52:00.000</t>
  </si>
  <si>
    <t>2025-05-13</t>
  </si>
  <si>
    <t>NKA-009222</t>
  </si>
  <si>
    <t>2023-03-14 09:28:00.000</t>
  </si>
  <si>
    <t>NKA-031743</t>
  </si>
  <si>
    <t>2023-03-14 08:14:00.000</t>
  </si>
  <si>
    <t>NKA-031744</t>
  </si>
  <si>
    <t>Brøndby Kommune Rådhuset</t>
  </si>
  <si>
    <t>100084</t>
  </si>
  <si>
    <t>NSF-060740</t>
  </si>
  <si>
    <t>NSF-060741</t>
  </si>
  <si>
    <t>NSF-060742</t>
  </si>
  <si>
    <t>Brønderslev Kommune</t>
  </si>
  <si>
    <t>100557-003</t>
  </si>
  <si>
    <t>F30256-1136218-01</t>
  </si>
  <si>
    <t>100557-003-001</t>
  </si>
  <si>
    <t>Shazia Mobin</t>
  </si>
  <si>
    <t>CHANGE OF SCANDINAVIA RETAIL A/S</t>
  </si>
  <si>
    <t>106556-011</t>
  </si>
  <si>
    <t>C35749-1135627-01</t>
  </si>
  <si>
    <t>106556-011-001</t>
  </si>
  <si>
    <t>2025-06-17</t>
  </si>
  <si>
    <t>C35749-1135628-01</t>
  </si>
  <si>
    <t>106556-011-002</t>
  </si>
  <si>
    <t>C35749-1135630-01</t>
  </si>
  <si>
    <t>106556-011-004</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</si>
  <si>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</si>
  <si>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</si>
  <si>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</si>
  <si>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</si>
  <si>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</si>
  <si>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</si>
  <si>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</si>
  <si>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</si>
  <si>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</si>
  <si>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</si>
  <si>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</si>
  <si>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</si>
  <si>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</si>
  <si>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</si>
  <si>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</si>
  <si>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</si>
  <si>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</si>
  <si>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</si>
  <si>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</si>
  <si>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</si>
  <si>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</si>
  <si>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</si>
  <si>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</si>
  <si>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</si>
  <si>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</si>
  <si>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</si>
  <si>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Need to find technician to install the switch</t>
  </si>
  <si>
    <t>105537</t>
  </si>
  <si>
    <t>NBM-052043</t>
  </si>
  <si>
    <t>105572</t>
  </si>
  <si>
    <t>NBM-051854</t>
  </si>
  <si>
    <t>105582</t>
  </si>
  <si>
    <t>NKA-018460</t>
  </si>
  <si>
    <t>2017-01-27</t>
  </si>
  <si>
    <t>NML-018461</t>
  </si>
  <si>
    <t>93108</t>
  </si>
  <si>
    <t>NBM-052208</t>
  </si>
  <si>
    <t>Gunvor Pagh</t>
  </si>
  <si>
    <t>Need confirmation from Peter Friis that it is done</t>
  </si>
  <si>
    <t>97456</t>
  </si>
  <si>
    <t>NKA-041909</t>
  </si>
  <si>
    <t>Dalgas a/s</t>
  </si>
  <si>
    <t>103582</t>
  </si>
  <si>
    <t>NKA-037393</t>
  </si>
  <si>
    <t>Andrew David Lindsey</t>
  </si>
  <si>
    <t>2025-07-21</t>
  </si>
  <si>
    <t>DAMCO Poland sp. z o.o.</t>
  </si>
  <si>
    <t>107531-002</t>
  </si>
  <si>
    <t>C36570-1132546-01</t>
  </si>
  <si>
    <t>107531-002-001</t>
  </si>
  <si>
    <t>2024-12-24</t>
  </si>
  <si>
    <t>C36570-1132548-01</t>
  </si>
  <si>
    <t>107531-002-003</t>
  </si>
  <si>
    <t>C36570-1132550-01</t>
  </si>
  <si>
    <t>107531-002-005</t>
  </si>
  <si>
    <t>C36570-1132551-01</t>
  </si>
  <si>
    <t>107531-002-006</t>
  </si>
  <si>
    <t>1.9 PMO delivery planning</t>
  </si>
  <si>
    <t>Servicevindue den 24.05</t>
  </si>
  <si>
    <t>DAN`X A/S</t>
  </si>
  <si>
    <t>92961</t>
  </si>
  <si>
    <t>NBM-051845</t>
  </si>
  <si>
    <t>Julie Lillethorup Kierkegaard</t>
  </si>
  <si>
    <t>NBM-051846</t>
  </si>
  <si>
    <t>92963</t>
  </si>
  <si>
    <t>NKA-033906</t>
  </si>
  <si>
    <t>2024-02-26</t>
  </si>
  <si>
    <t>NKA-033907</t>
  </si>
  <si>
    <t>2021-04-06</t>
  </si>
  <si>
    <t>2021-04-08 14:00:00.000</t>
  </si>
  <si>
    <t>2021-05-20 16:23:00.000</t>
  </si>
  <si>
    <t>2021-06-08</t>
  </si>
  <si>
    <t>NKA-051475</t>
  </si>
  <si>
    <t>2024-06-27 14:59:00.000</t>
  </si>
  <si>
    <t>2024-05-21 11:18:00.000</t>
  </si>
  <si>
    <t>2024-05-27</t>
  </si>
  <si>
    <t>2025-03-19</t>
  </si>
  <si>
    <t>NKA-051476</t>
  </si>
  <si>
    <t>2024-02-27</t>
  </si>
  <si>
    <t>2024-06-27 15:00:00.000</t>
  </si>
  <si>
    <t>2024-05-23 10:09:00.000</t>
  </si>
  <si>
    <t>NRS-051477</t>
  </si>
  <si>
    <t>2024-05-29</t>
  </si>
  <si>
    <t>2023-12-13</t>
  </si>
  <si>
    <t>98820</t>
  </si>
  <si>
    <t>Afventer Opennet</t>
  </si>
  <si>
    <t>Danepork A/S</t>
  </si>
  <si>
    <t>103326</t>
  </si>
  <si>
    <t>NKA-059736</t>
  </si>
  <si>
    <t>NML-059737</t>
  </si>
  <si>
    <t>Dan-Foam ApS</t>
  </si>
  <si>
    <t>102892-008</t>
  </si>
  <si>
    <t>C32553-1135648-01</t>
  </si>
  <si>
    <t>102892-008-001</t>
  </si>
  <si>
    <t>2025-05-20</t>
  </si>
  <si>
    <t>C32553-1135649-01</t>
  </si>
  <si>
    <t>102892-008-002</t>
  </si>
  <si>
    <t>C32553-1135650-01</t>
  </si>
  <si>
    <t>102892-008-003</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</si>
  <si>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</si>
  <si>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</si>
  <si>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</si>
  <si>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</si>
  <si>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</si>
  <si>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</si>
  <si>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</si>
  <si>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</si>
  <si>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</si>
  <si>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</si>
  <si>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</si>
  <si>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</si>
  <si>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</si>
  <si>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</si>
  <si>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</si>
  <si>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</si>
  <si>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</si>
  <si>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</si>
  <si>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</si>
  <si>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</si>
  <si>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</si>
  <si>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</si>
  <si>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</si>
  <si>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</si>
  <si>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</si>
  <si>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</si>
  <si>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</si>
  <si>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</si>
  <si>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</si>
  <si>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</si>
  <si>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</si>
  <si>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</si>
  <si>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</si>
  <si>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</si>
  <si>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</si>
  <si>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</si>
  <si>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</si>
  <si>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</si>
  <si>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</si>
  <si>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</si>
  <si>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</si>
  <si>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</si>
  <si>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</si>
  <si>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</si>
  <si>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</si>
  <si>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</si>
  <si>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</si>
  <si>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</si>
  <si>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</si>
  <si>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</si>
  <si>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</si>
  <si>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</si>
  <si>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</si>
  <si>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</si>
  <si>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100489-195</t>
  </si>
  <si>
    <t>F30176-1135247-01</t>
  </si>
  <si>
    <t>100489-195-001</t>
  </si>
  <si>
    <t>2025-06-01</t>
  </si>
  <si>
    <t>Will be RFS in June</t>
  </si>
  <si>
    <t>100489-196</t>
  </si>
  <si>
    <t>F30176-1136654-01</t>
  </si>
  <si>
    <t>100489-196-001</t>
  </si>
  <si>
    <t>2025-06-27</t>
  </si>
  <si>
    <t>On track, installation uge 31 efter kunden ønske</t>
  </si>
  <si>
    <t>Danpilot Svendborg</t>
  </si>
  <si>
    <t>104609</t>
  </si>
  <si>
    <t>NKA-060072</t>
  </si>
  <si>
    <t>2025-05-05</t>
  </si>
  <si>
    <t>2025-07-25</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</si>
  <si>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</si>
  <si>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</si>
  <si>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</si>
  <si>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</si>
  <si>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</si>
  <si>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</si>
  <si>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</si>
  <si>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</si>
  <si>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</si>
  <si>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</si>
  <si>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</si>
  <si>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</si>
  <si>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</si>
  <si>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</si>
  <si>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</si>
  <si>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</si>
  <si>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</si>
  <si>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</si>
  <si>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</si>
  <si>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</si>
  <si>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</si>
  <si>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2025-04-28</t>
  </si>
  <si>
    <t>NSF-060497</t>
  </si>
  <si>
    <t>NSF-060498</t>
  </si>
  <si>
    <t>NSF-060499</t>
  </si>
  <si>
    <t>NSF-060500</t>
  </si>
  <si>
    <t>NSF-060501</t>
  </si>
  <si>
    <t>Dansk Brand- og sikringsteknisk Institut</t>
  </si>
  <si>
    <t>102685</t>
  </si>
  <si>
    <t>NKA-058841</t>
  </si>
  <si>
    <t>2025-03-28</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</si>
  <si>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</si>
  <si>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</si>
  <si>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</si>
  <si>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</si>
  <si>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</si>
  <si>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</si>
  <si>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</si>
  <si>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</si>
  <si>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</si>
  <si>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</si>
  <si>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</si>
  <si>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</si>
  <si>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</si>
  <si>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Dansk Retursystem A/S</t>
  </si>
  <si>
    <t>100785</t>
  </si>
  <si>
    <t>NKA-057824</t>
  </si>
  <si>
    <t>2024-12-13</t>
  </si>
  <si>
    <t>2025-04-09 08:10:00.000</t>
  </si>
  <si>
    <t>2025-04-11 10:06:00.000</t>
  </si>
  <si>
    <t>2025-10-01</t>
  </si>
  <si>
    <t>1.3 Customer requested delay / change of timeline or site not ready</t>
  </si>
  <si>
    <t>Pending that the customers' building is ready for delivery. It's a new site being constructed. Won't be ready for delivery until at least august/september.</t>
  </si>
  <si>
    <t>NKA-057825</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</si>
  <si>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</si>
  <si>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</si>
  <si>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</si>
  <si>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</si>
  <si>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</si>
  <si>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</si>
  <si>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</si>
  <si>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</si>
  <si>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</si>
  <si>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</si>
  <si>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</si>
  <si>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</si>
  <si>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</si>
  <si>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</si>
  <si>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</si>
  <si>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</si>
  <si>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</si>
  <si>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</si>
  <si>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</si>
  <si>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</si>
  <si>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</si>
  <si>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NDD-058082</t>
  </si>
  <si>
    <t>NDD-058083</t>
  </si>
  <si>
    <t>NKA-058049</t>
  </si>
  <si>
    <t>NKA-058057</t>
  </si>
  <si>
    <t>NKA-058061</t>
  </si>
  <si>
    <t>2025-04-24 10:01:00.000</t>
  </si>
  <si>
    <t>2025-05-02 09:56:00.000</t>
  </si>
  <si>
    <t>NKA-058063</t>
  </si>
  <si>
    <t>2025-04-24 10:20:00.000</t>
  </si>
  <si>
    <t>2025-05-12 23:44:00.000</t>
  </si>
  <si>
    <t xml:space="preserve">On track </t>
  </si>
  <si>
    <t>NKA-058075</t>
  </si>
  <si>
    <t>NML-058048</t>
  </si>
  <si>
    <t>NML-058056</t>
  </si>
  <si>
    <t>NML-058060</t>
  </si>
  <si>
    <t>2025-04-25 08:31:00.000</t>
  </si>
  <si>
    <t>NML-058062</t>
  </si>
  <si>
    <t>2025-01-20</t>
  </si>
  <si>
    <t>2025-04-25 09:46:00.000</t>
  </si>
  <si>
    <t>NML-058074</t>
  </si>
  <si>
    <t>103254</t>
  </si>
  <si>
    <t>NKA-058069</t>
  </si>
  <si>
    <t>2025-01-17</t>
  </si>
  <si>
    <t>2025-01-21 11:47:00.000</t>
  </si>
  <si>
    <t>2025-02-21 10:12:00.000</t>
  </si>
  <si>
    <t>2025-03-17</t>
  </si>
  <si>
    <t xml:space="preserve">Waiting for a date to move the fiber </t>
  </si>
  <si>
    <t>On hold - termination - wrong adress</t>
  </si>
  <si>
    <t>NKA-059983</t>
  </si>
  <si>
    <t>NML-059982</t>
  </si>
  <si>
    <t>105234</t>
  </si>
  <si>
    <t>RFS - FastTrack</t>
  </si>
  <si>
    <t>105246</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</si>
  <si>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</si>
  <si>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</si>
  <si>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</si>
  <si>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</si>
  <si>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</si>
  <si>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</si>
  <si>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</si>
  <si>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</si>
  <si>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</si>
  <si>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</si>
  <si>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</si>
  <si>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</si>
  <si>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</si>
  <si>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</si>
  <si>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</si>
  <si>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</si>
  <si>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</si>
  <si>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</si>
  <si>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NKA-055408</t>
  </si>
  <si>
    <t>2024-11-11 14:04:00.000</t>
  </si>
  <si>
    <t>NKA-055426</t>
  </si>
  <si>
    <t>2024-12-15 21:07:00.000</t>
  </si>
  <si>
    <t>2024-12-18 08:15:00.000</t>
  </si>
  <si>
    <t>NKA-055429</t>
  </si>
  <si>
    <t>2025-01-28 09:09:00.000</t>
  </si>
  <si>
    <t>2025-04-14 12:10:00.000</t>
  </si>
  <si>
    <t>NKA-055435</t>
  </si>
  <si>
    <t>2025-01-28 10:18:00.000</t>
  </si>
  <si>
    <t>2025-05-08 13:02:00.000</t>
  </si>
  <si>
    <t>NKA-055447</t>
  </si>
  <si>
    <t>2024-11-12 16:57:00.000</t>
  </si>
  <si>
    <t>2025-05-12 08:23:00.000</t>
  </si>
  <si>
    <t>NMA-055385</t>
  </si>
  <si>
    <t>NMA-055409</t>
  </si>
  <si>
    <t>NMA-055421</t>
  </si>
  <si>
    <t>NMA-055427</t>
  </si>
  <si>
    <t>NMA-055430</t>
  </si>
  <si>
    <t>NMA-055436</t>
  </si>
  <si>
    <t>NMA-055448</t>
  </si>
  <si>
    <t>NSW-055386</t>
  </si>
  <si>
    <t>NSW-055410</t>
  </si>
  <si>
    <t>NSW-055422</t>
  </si>
  <si>
    <t>NSW-055428</t>
  </si>
  <si>
    <t>NSW-055431</t>
  </si>
  <si>
    <t>NSW-055437</t>
  </si>
  <si>
    <t>NSW-055449</t>
  </si>
  <si>
    <t>On Track</t>
  </si>
  <si>
    <t>DGI</t>
  </si>
  <si>
    <t>103177</t>
  </si>
  <si>
    <t>NKA-059646</t>
  </si>
  <si>
    <t>Pending delivery/sign off.</t>
  </si>
  <si>
    <t>DI</t>
  </si>
  <si>
    <t>102543</t>
  </si>
  <si>
    <t>NKA-060057</t>
  </si>
  <si>
    <t>2025-03-31</t>
  </si>
  <si>
    <t>2025-04-30 09:51:00.000</t>
  </si>
  <si>
    <t>2025-05-07 09:17:00.000</t>
  </si>
  <si>
    <t>NKA-060058</t>
  </si>
  <si>
    <t>2025-04-30 09:52:00.000</t>
  </si>
  <si>
    <t>3.2.1 Pending internal 3rd party: GC Norway</t>
  </si>
  <si>
    <t>Pending GC Norway</t>
  </si>
  <si>
    <t>Diningsix A/S</t>
  </si>
  <si>
    <t>104919</t>
  </si>
  <si>
    <t>NKA-060447</t>
  </si>
  <si>
    <t>Wrong adress - waiting for KAM to make a new order
Everything is ready (digging, installation ect. when new order is placed)</t>
  </si>
  <si>
    <t>DLF Seeds A/S</t>
  </si>
  <si>
    <t>102480</t>
  </si>
  <si>
    <t>NKA-059765</t>
  </si>
  <si>
    <t>NML-059766</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</si>
  <si>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</si>
  <si>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</si>
  <si>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</si>
  <si>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</si>
  <si>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</si>
  <si>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</si>
  <si>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</si>
  <si>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</si>
  <si>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</si>
  <si>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</si>
  <si>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</si>
  <si>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</si>
  <si>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</si>
  <si>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</si>
  <si>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</si>
  <si>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</si>
  <si>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</si>
  <si>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</si>
  <si>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</si>
  <si>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</si>
  <si>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</si>
  <si>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</si>
  <si>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</si>
  <si>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</si>
  <si>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</si>
  <si>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100789-076</t>
  </si>
  <si>
    <t>C30752-1120913-01</t>
  </si>
  <si>
    <t>100789-076-001</t>
  </si>
  <si>
    <t>Kasper Bruun Nielsen</t>
  </si>
  <si>
    <t>2023-07-24</t>
  </si>
  <si>
    <t>100789-085</t>
  </si>
  <si>
    <t>C30752-1131765-01</t>
  </si>
  <si>
    <t>100789-085-001</t>
  </si>
  <si>
    <t>2025-01-07</t>
  </si>
  <si>
    <t>2025-03-11</t>
  </si>
  <si>
    <t>C30752-1131767-01</t>
  </si>
  <si>
    <t>100789-085-003</t>
  </si>
  <si>
    <t>C30752-1131769-01</t>
  </si>
  <si>
    <t>100789-085-005</t>
  </si>
  <si>
    <t>C30752-1131770-01</t>
  </si>
  <si>
    <t>100789-085-006</t>
  </si>
  <si>
    <t>100789-088</t>
  </si>
  <si>
    <t>C30752-1136045-01</t>
  </si>
  <si>
    <t>100789-088-001</t>
  </si>
  <si>
    <t>C30752-1136046-01</t>
  </si>
  <si>
    <t>100789-088-002</t>
  </si>
  <si>
    <t xml:space="preserve">Overleveret til Natascha </t>
  </si>
  <si>
    <t>Elis Danmark A/S</t>
  </si>
  <si>
    <t>102414</t>
  </si>
  <si>
    <t>NKA-060542</t>
  </si>
  <si>
    <t>NKA-060544</t>
  </si>
  <si>
    <t>NML-060543</t>
  </si>
  <si>
    <t>NML-060545</t>
  </si>
  <si>
    <t>NSW-044170</t>
  </si>
  <si>
    <t>NSW-044175</t>
  </si>
  <si>
    <t>NSW-044178</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</si>
  <si>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</si>
  <si>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</si>
  <si>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</si>
  <si>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</si>
  <si>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</si>
  <si>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</si>
  <si>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</si>
  <si>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</si>
  <si>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</si>
  <si>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</si>
  <si>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</si>
  <si>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</si>
  <si>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</si>
  <si>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</si>
  <si>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</si>
  <si>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</si>
  <si>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</si>
  <si>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ENTERTAINMENT TRADING A/S</t>
  </si>
  <si>
    <t>105207</t>
  </si>
  <si>
    <t>NKA-060412</t>
  </si>
  <si>
    <t>Signe Fogh Mach Andersen</t>
  </si>
  <si>
    <t>NMA-060414</t>
  </si>
  <si>
    <t>NSW-060413</t>
  </si>
  <si>
    <t>Sat på hold - Ordre skal først leveres ultimo december</t>
  </si>
  <si>
    <t>European Energy A/S</t>
  </si>
  <si>
    <t>103432</t>
  </si>
  <si>
    <t>NKA-059755</t>
  </si>
  <si>
    <t>97899</t>
  </si>
  <si>
    <t>NKA-055965</t>
  </si>
  <si>
    <t>2024-09-02</t>
  </si>
  <si>
    <t>2025-03-06</t>
  </si>
  <si>
    <t>Service Window needs to be planned</t>
  </si>
  <si>
    <t>Fiftytwo A/S</t>
  </si>
  <si>
    <t>96513</t>
  </si>
  <si>
    <t>NKA-055062</t>
  </si>
  <si>
    <t>2024-07-08</t>
  </si>
  <si>
    <t>2024-09-10</t>
  </si>
  <si>
    <t>NKA-055063</t>
  </si>
  <si>
    <t>FLAMMEN A/S</t>
  </si>
  <si>
    <t>102960</t>
  </si>
  <si>
    <t>NKA-060444</t>
  </si>
  <si>
    <t>2025-07-18</t>
  </si>
  <si>
    <t>2025-05-07</t>
  </si>
  <si>
    <t>NML-060445</t>
  </si>
  <si>
    <t>physical: On track - Config: Awating Kasper Duborg</t>
  </si>
  <si>
    <t>Fleggaard It ApS</t>
  </si>
  <si>
    <t>93857</t>
  </si>
  <si>
    <t>NKA-054774</t>
  </si>
  <si>
    <t>Jesper Olsen</t>
  </si>
  <si>
    <t>2025-05-31</t>
  </si>
  <si>
    <t>NKA-054775</t>
  </si>
  <si>
    <t>2024-06-19</t>
  </si>
  <si>
    <t>2024-06-26 11:38:00.000</t>
  </si>
  <si>
    <t>2024-07-02 10:03:00.000</t>
  </si>
  <si>
    <t>2024-07-31</t>
  </si>
  <si>
    <t>NKA-054776</t>
  </si>
  <si>
    <t>FLSMIDTH A/S</t>
  </si>
  <si>
    <t>96792</t>
  </si>
  <si>
    <t>NKA-058793</t>
  </si>
  <si>
    <t>2025-02-07</t>
  </si>
  <si>
    <t>NKA-058794</t>
  </si>
  <si>
    <t xml:space="preserve">Need clarification on configuration in data center. </t>
  </si>
  <si>
    <t>FOA Fag og Arbejde</t>
  </si>
  <si>
    <t>103456</t>
  </si>
  <si>
    <t>NKA-059764</t>
  </si>
  <si>
    <t>8. Ready for service</t>
  </si>
  <si>
    <t>98150</t>
  </si>
  <si>
    <t>NKA-059241</t>
  </si>
  <si>
    <t>2025-03-10</t>
  </si>
  <si>
    <t>Reliant on line 249</t>
  </si>
  <si>
    <t>NOC-997378</t>
  </si>
  <si>
    <t>2018-01-04 15:18:00.000</t>
  </si>
  <si>
    <t>Needed to obtain correct location for Dark Fiber from customer</t>
  </si>
  <si>
    <t>NSF-059243</t>
  </si>
  <si>
    <t>2025-05-07 07:36:00.000</t>
  </si>
  <si>
    <t>2025-03-03</t>
  </si>
  <si>
    <t>NSF-059244</t>
  </si>
  <si>
    <t>2025-05-07 07:37:00.000</t>
  </si>
  <si>
    <t>customer has written in contract that they can postpone RFS until june</t>
  </si>
  <si>
    <t>Foss Analytical A/S</t>
  </si>
  <si>
    <t>98346</t>
  </si>
  <si>
    <t>NKA-056204</t>
  </si>
  <si>
    <t>2024-09-23</t>
  </si>
  <si>
    <t>2024-11-25 13:35:00.000</t>
  </si>
  <si>
    <t>2024-12-12 13:09:00.000</t>
  </si>
  <si>
    <t>NKA-056205</t>
  </si>
  <si>
    <t>4. Final design</t>
  </si>
  <si>
    <t>awaiting TDC for instal dates.</t>
  </si>
  <si>
    <t>FRELSENS HÆR SOCIALTJENESTEN</t>
  </si>
  <si>
    <t>103003</t>
  </si>
  <si>
    <t>NKA-060669</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</si>
  <si>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</si>
  <si>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</si>
  <si>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</si>
  <si>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</si>
  <si>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</si>
  <si>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</si>
  <si>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</si>
  <si>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</si>
  <si>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</si>
  <si>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</si>
  <si>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</si>
  <si>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</si>
  <si>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</si>
  <si>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</si>
  <si>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</si>
  <si>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</si>
  <si>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</si>
  <si>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2025-04-04 12:25:00.000</t>
  </si>
  <si>
    <t>2025-04-24 10:10:00.000</t>
  </si>
  <si>
    <t>GENTOFTE KOMMUNE</t>
  </si>
  <si>
    <t>102771</t>
  </si>
  <si>
    <t>NKA-035592</t>
  </si>
  <si>
    <t>NKA-035593</t>
  </si>
  <si>
    <t>2021-10-28 13:42:00.000</t>
  </si>
  <si>
    <t>2021-11-10 14:51:00.000</t>
  </si>
  <si>
    <t>NKA-035594</t>
  </si>
  <si>
    <t>NKA-035595</t>
  </si>
  <si>
    <t>2021-10-26 08:21:00.000</t>
  </si>
  <si>
    <t>NKA-035596</t>
  </si>
  <si>
    <t>2021-10-26 08:22:00.000</t>
  </si>
  <si>
    <t>NKA-035599</t>
  </si>
  <si>
    <t>NKA-035600</t>
  </si>
  <si>
    <t>NKA-035601</t>
  </si>
  <si>
    <t>NKA-035602</t>
  </si>
  <si>
    <t>NKA-035603</t>
  </si>
  <si>
    <t>2021-10-07 11:18:00.000</t>
  </si>
  <si>
    <t>2021-07-01 10:16:00.000</t>
  </si>
  <si>
    <t>NKA-035604</t>
  </si>
  <si>
    <t>2021-10-26 12:09:00.000</t>
  </si>
  <si>
    <t>2021-07-01 10:11:00.000</t>
  </si>
  <si>
    <t>NKA-035605</t>
  </si>
  <si>
    <t>2021-10-25 15:37:00.000</t>
  </si>
  <si>
    <t>2021-10-25 15:40:00.000</t>
  </si>
  <si>
    <t>NKA-035606</t>
  </si>
  <si>
    <t>NKA-035607</t>
  </si>
  <si>
    <t>NKA-035608</t>
  </si>
  <si>
    <t>NKA-035609</t>
  </si>
  <si>
    <t>2021-10-08 13:39:00.000</t>
  </si>
  <si>
    <t>NKA-035610</t>
  </si>
  <si>
    <t>NKA-035611</t>
  </si>
  <si>
    <t>NKA-035612</t>
  </si>
  <si>
    <t>NKA-035613</t>
  </si>
  <si>
    <t>NKA-035614</t>
  </si>
  <si>
    <t>NKA-035615</t>
  </si>
  <si>
    <t>NKA-035616</t>
  </si>
  <si>
    <t>NKA-035617</t>
  </si>
  <si>
    <t>NKA-035618</t>
  </si>
  <si>
    <t>NKA-035620</t>
  </si>
  <si>
    <t>2021-10-08 13:13:00.000</t>
  </si>
  <si>
    <t>NKA-035622</t>
  </si>
  <si>
    <t>NKA-035625</t>
  </si>
  <si>
    <t>NKA-035626</t>
  </si>
  <si>
    <t>NKA-035627</t>
  </si>
  <si>
    <t>NKA-035628</t>
  </si>
  <si>
    <t>2021-10-26 09:35:00.000</t>
  </si>
  <si>
    <t>NKA-035631</t>
  </si>
  <si>
    <t>2021-10-27 13:32:00.000</t>
  </si>
  <si>
    <t>NKA-035632</t>
  </si>
  <si>
    <t>NKA-035633</t>
  </si>
  <si>
    <t>NKA-035634</t>
  </si>
  <si>
    <t>NKA-035635</t>
  </si>
  <si>
    <t>NKA-035636</t>
  </si>
  <si>
    <t>2021-10-28 09:22:00.000</t>
  </si>
  <si>
    <t>2021-07-01 10:30:00.000</t>
  </si>
  <si>
    <t>NKA-035637</t>
  </si>
  <si>
    <t>NKA-035638</t>
  </si>
  <si>
    <t>2021-10-28 11:19:00.000</t>
  </si>
  <si>
    <t>NKA-035640</t>
  </si>
  <si>
    <t>NKA-035641</t>
  </si>
  <si>
    <t>NKA-035642</t>
  </si>
  <si>
    <t>NKA-035644</t>
  </si>
  <si>
    <t>2021-10-18 10:33:00.000</t>
  </si>
  <si>
    <t>NKA-035645</t>
  </si>
  <si>
    <t>2021-10-27 12:00:00.000</t>
  </si>
  <si>
    <t>NKA-035646</t>
  </si>
  <si>
    <t>2021-10-27 13:28:00.000</t>
  </si>
  <si>
    <t>NKA-035647</t>
  </si>
  <si>
    <t>NKA-035648</t>
  </si>
  <si>
    <t>NKA-035649</t>
  </si>
  <si>
    <t>NKA-035650</t>
  </si>
  <si>
    <t>NKA-035651</t>
  </si>
  <si>
    <t>NKA-035652</t>
  </si>
  <si>
    <t>NKA-035653</t>
  </si>
  <si>
    <t>NKA-035654</t>
  </si>
  <si>
    <t>NKA-035655</t>
  </si>
  <si>
    <t>2021-09-28 08:45:00.000</t>
  </si>
  <si>
    <t>2021-09-28 11:23:00.000</t>
  </si>
  <si>
    <t>NKA-035656</t>
  </si>
  <si>
    <t>NKA-035658</t>
  </si>
  <si>
    <t>NKA-035659</t>
  </si>
  <si>
    <t>NKA-035660</t>
  </si>
  <si>
    <t>NKA-035661</t>
  </si>
  <si>
    <t>NKA-035662</t>
  </si>
  <si>
    <t>2021-11-01 11:15:00.000</t>
  </si>
  <si>
    <t>NKA-035663</t>
  </si>
  <si>
    <t>NKA-035664</t>
  </si>
  <si>
    <t>NKA-035665</t>
  </si>
  <si>
    <t>NKA-035666</t>
  </si>
  <si>
    <t>NKA-035667</t>
  </si>
  <si>
    <t>NKA-035668</t>
  </si>
  <si>
    <t>NKA-035669</t>
  </si>
  <si>
    <t>NKA-035670</t>
  </si>
  <si>
    <t>NKA-035671</t>
  </si>
  <si>
    <t>NKA-035672</t>
  </si>
  <si>
    <t>NKA-035674</t>
  </si>
  <si>
    <t>NKA-035676</t>
  </si>
  <si>
    <t>NKA-035678</t>
  </si>
  <si>
    <t>NKA-035679</t>
  </si>
  <si>
    <t>NKA-035680</t>
  </si>
  <si>
    <t>2021-11-01 09:47:00.000</t>
  </si>
  <si>
    <t>NKA-035681</t>
  </si>
  <si>
    <t>NKA-035682</t>
  </si>
  <si>
    <t>NKA-035683</t>
  </si>
  <si>
    <t>NKA-035685</t>
  </si>
  <si>
    <t>NKA-035686</t>
  </si>
  <si>
    <t>NKA-035687</t>
  </si>
  <si>
    <t>NKA-035688</t>
  </si>
  <si>
    <t>NKA-035690</t>
  </si>
  <si>
    <t>NKA-035691</t>
  </si>
  <si>
    <t>NKA-035692</t>
  </si>
  <si>
    <t>NKA-035694</t>
  </si>
  <si>
    <t>NKA-035695</t>
  </si>
  <si>
    <t>NKA-035696</t>
  </si>
  <si>
    <t>NKA-035697</t>
  </si>
  <si>
    <t>NKA-035699</t>
  </si>
  <si>
    <t>NKA-035700</t>
  </si>
  <si>
    <t>NKA-035701</t>
  </si>
  <si>
    <t>2021-11-01 09:20:00.000</t>
  </si>
  <si>
    <t>2021-07-01 10:27:00.000</t>
  </si>
  <si>
    <t>NKA-035702</t>
  </si>
  <si>
    <t>NKA-035703</t>
  </si>
  <si>
    <t>NKA-035704</t>
  </si>
  <si>
    <t>NKA-035705</t>
  </si>
  <si>
    <t>NKA-035706</t>
  </si>
  <si>
    <t>NKA-035707</t>
  </si>
  <si>
    <t>NKA-035708</t>
  </si>
  <si>
    <t>NKA-035710</t>
  </si>
  <si>
    <t>NKA-035711</t>
  </si>
  <si>
    <t>NKA-035712</t>
  </si>
  <si>
    <t>NKA-035713</t>
  </si>
  <si>
    <t>NKA-035714</t>
  </si>
  <si>
    <t>NKA-035715</t>
  </si>
  <si>
    <t>NKA-035716</t>
  </si>
  <si>
    <t>NKA-035718</t>
  </si>
  <si>
    <t>2021-07-02 08:10:00.000</t>
  </si>
  <si>
    <t>NKA-035719</t>
  </si>
  <si>
    <t>NKA-035720</t>
  </si>
  <si>
    <t>NKA-035721</t>
  </si>
  <si>
    <t>NKA-035722</t>
  </si>
  <si>
    <t>NKA-035723</t>
  </si>
  <si>
    <t>2021-10-27 09:00:00.000</t>
  </si>
  <si>
    <t>2021-10-27 09:01:00.000</t>
  </si>
  <si>
    <t>NKA-035724</t>
  </si>
  <si>
    <t>NKA-035725</t>
  </si>
  <si>
    <t>2021-10-29 09:33:00.000</t>
  </si>
  <si>
    <t>2021-10-29 09:34:00.000</t>
  </si>
  <si>
    <t>NKA-035726</t>
  </si>
  <si>
    <t>NKA-035727</t>
  </si>
  <si>
    <t>NKA-035728</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</si>
  <si>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</si>
  <si>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</si>
  <si>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</si>
  <si>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</si>
  <si>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</si>
  <si>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</si>
  <si>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</si>
  <si>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</si>
  <si>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</si>
  <si>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</si>
  <si>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</si>
  <si>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</si>
  <si>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NKA-035737</t>
  </si>
  <si>
    <t>2021-10-26 11:22:00.000</t>
  </si>
  <si>
    <t>2021-10-29 10:58:00.000</t>
  </si>
  <si>
    <t>NKA-035739</t>
  </si>
  <si>
    <t>NKA-035740</t>
  </si>
  <si>
    <t>NKA-035741</t>
  </si>
  <si>
    <t>NKA-035742</t>
  </si>
  <si>
    <t>NKA-035743</t>
  </si>
  <si>
    <t>NKA-035745</t>
  </si>
  <si>
    <t>NKA-035747</t>
  </si>
  <si>
    <t>NKA-035748</t>
  </si>
  <si>
    <t>NKA-035751</t>
  </si>
  <si>
    <t>NKA-035752</t>
  </si>
  <si>
    <t>NKA-035753</t>
  </si>
  <si>
    <t>NKA-035758</t>
  </si>
  <si>
    <t>NKA-035759</t>
  </si>
  <si>
    <t>NKA-035760</t>
  </si>
  <si>
    <t>2021-10-29 12:27:00.000</t>
  </si>
  <si>
    <t>NKA-035766</t>
  </si>
  <si>
    <t>NKA-035768</t>
  </si>
  <si>
    <t>NKA-035770</t>
  </si>
  <si>
    <t>NKA-035771</t>
  </si>
  <si>
    <t>NKA-035776</t>
  </si>
  <si>
    <t>2021-10-28 10:50:00.000</t>
  </si>
  <si>
    <t>NKA-035778</t>
  </si>
  <si>
    <t>NKA-035779</t>
  </si>
  <si>
    <t>NKA-035782</t>
  </si>
  <si>
    <t>NKA-035785</t>
  </si>
  <si>
    <t>NKA-035786</t>
  </si>
  <si>
    <t>NKA-035787</t>
  </si>
  <si>
    <t>NKA-035792</t>
  </si>
  <si>
    <t>NKA-035793</t>
  </si>
  <si>
    <t>2021-11-17 08:35:00.000</t>
  </si>
  <si>
    <t>2021-11-17 08:36:00.000</t>
  </si>
  <si>
    <t>NKA-035794</t>
  </si>
  <si>
    <t>NKA-035796</t>
  </si>
  <si>
    <t>2021-07-16</t>
  </si>
  <si>
    <t>2021-11-09 08:17:00.000</t>
  </si>
  <si>
    <t>NKA-035797</t>
  </si>
  <si>
    <t>2021-11-09 08:20:00.000</t>
  </si>
  <si>
    <t>NKA-035798</t>
  </si>
  <si>
    <t>NKA-037694</t>
  </si>
  <si>
    <t>NKA-038185</t>
  </si>
  <si>
    <t>2021-11-10</t>
  </si>
  <si>
    <t>NKA-043334</t>
  </si>
  <si>
    <t>2022-07-12</t>
  </si>
  <si>
    <t>2022-10-14</t>
  </si>
  <si>
    <t>NKA-043926</t>
  </si>
  <si>
    <t>2022-09-23</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</si>
  <si>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</si>
  <si>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</si>
  <si>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</si>
  <si>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</si>
  <si>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</si>
  <si>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</si>
  <si>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</si>
  <si>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</si>
  <si>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</si>
  <si>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</si>
  <si>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</si>
  <si>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</si>
  <si>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</si>
  <si>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</si>
  <si>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</si>
  <si>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</si>
  <si>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</si>
  <si>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</si>
  <si>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</si>
  <si>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</si>
  <si>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</si>
  <si>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</si>
  <si>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</si>
  <si>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</si>
  <si>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</si>
  <si>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</si>
  <si>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</si>
  <si>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</si>
  <si>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</si>
  <si>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</si>
  <si>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</si>
  <si>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NKA-060721</t>
  </si>
  <si>
    <t>Hard to make appointment with end customer for CPE installation</t>
  </si>
  <si>
    <t>Haderslev kommune</t>
  </si>
  <si>
    <t>89321</t>
  </si>
  <si>
    <t>NKA-050356</t>
  </si>
  <si>
    <t>2025-01-02</t>
  </si>
  <si>
    <t>2025-04-30</t>
  </si>
  <si>
    <t>2025-02-27</t>
  </si>
  <si>
    <t>Part of larger project - customer is getting billed 50 %</t>
  </si>
  <si>
    <t>NKA-050357</t>
  </si>
  <si>
    <t>No link from 3.part when trying to migrate in SW - new to be schuled</t>
  </si>
  <si>
    <t>NKA-050369</t>
  </si>
  <si>
    <t>2025-01-09</t>
  </si>
  <si>
    <t>2025-04-25 12:17:00.000</t>
  </si>
  <si>
    <t>2025-02-25</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</si>
  <si>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</si>
  <si>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</si>
  <si>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</si>
  <si>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</si>
  <si>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</si>
  <si>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</si>
  <si>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</si>
  <si>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</si>
  <si>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</si>
  <si>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</si>
  <si>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</si>
  <si>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</si>
  <si>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</si>
  <si>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</si>
  <si>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</si>
  <si>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</si>
  <si>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</si>
  <si>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</si>
  <si>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</si>
  <si>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</si>
  <si>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</si>
  <si>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</si>
  <si>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</si>
  <si>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</si>
  <si>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</si>
  <si>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</si>
  <si>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</si>
  <si>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</si>
  <si>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</si>
  <si>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</si>
  <si>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</si>
  <si>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</si>
  <si>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</si>
  <si>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</si>
  <si>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</si>
  <si>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</si>
  <si>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</si>
  <si>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Need to make a servicewindow where we can migrate the customer from the old services to SD-WAN</t>
  </si>
  <si>
    <t>NKA-056503</t>
  </si>
  <si>
    <t>Need to make a servicewindow but because Dargun is not ready the customer is not in a hurry</t>
  </si>
  <si>
    <t>NKA-056505</t>
  </si>
  <si>
    <t>2025-02-14</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</si>
  <si>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</si>
  <si>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</si>
  <si>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</si>
  <si>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</si>
  <si>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</si>
  <si>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</si>
  <si>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</si>
  <si>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</si>
  <si>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</si>
  <si>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</si>
  <si>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</si>
  <si>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</si>
  <si>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</si>
  <si>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</si>
  <si>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</si>
  <si>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</si>
  <si>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</si>
  <si>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</si>
  <si>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</si>
  <si>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</si>
  <si>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</si>
  <si>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</si>
  <si>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</si>
  <si>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</si>
  <si>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</si>
  <si>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</si>
  <si>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</si>
  <si>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</si>
  <si>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</si>
  <si>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</si>
  <si>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</si>
  <si>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</si>
  <si>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</si>
  <si>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NKA-060068</t>
  </si>
  <si>
    <t>2025-05-06 14:47:00.000</t>
  </si>
  <si>
    <t>NKA-060069</t>
  </si>
  <si>
    <t>2025-05-09 07:21:00.000</t>
  </si>
  <si>
    <t>Afventer SW med kunden i Juli måned.</t>
  </si>
  <si>
    <t>88766</t>
  </si>
  <si>
    <t>2024-03-14</t>
  </si>
  <si>
    <t>2025-07-30</t>
  </si>
  <si>
    <t>Hi Five A/S</t>
  </si>
  <si>
    <t>104285</t>
  </si>
  <si>
    <t>NKA-059846</t>
  </si>
  <si>
    <t>Hillerød Kommune</t>
  </si>
  <si>
    <t>104814</t>
  </si>
  <si>
    <t>NDD-060179</t>
  </si>
  <si>
    <t>2025-05-15</t>
  </si>
  <si>
    <t>Information just recieved 30.04.25</t>
  </si>
  <si>
    <t>NKA-060178</t>
  </si>
  <si>
    <t>2025-04-23 17:13:00.000</t>
  </si>
  <si>
    <t>2025-04-23 18:28:00.000</t>
  </si>
  <si>
    <t>Vendor shift after site survey</t>
  </si>
  <si>
    <t>Hjørring Gymnasium og HF-Kursus</t>
  </si>
  <si>
    <t>101158</t>
  </si>
  <si>
    <t>NKA-006159</t>
  </si>
  <si>
    <t>2025-02-18</t>
  </si>
  <si>
    <t>2025-02-25 07:50:00.000</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</si>
  <si>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</si>
  <si>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</si>
  <si>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</si>
  <si>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</si>
  <si>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NDD-059700</t>
  </si>
  <si>
    <t>NDD-059703</t>
  </si>
  <si>
    <t>2025-04-29 00:00:00.000</t>
  </si>
  <si>
    <t>This is DDoS protection. Pending delivery of the fiber(20/06-2025), that this DDoS protection needs to protect.</t>
  </si>
  <si>
    <t>NDD-059704</t>
  </si>
  <si>
    <t>Pending that the fiber circuit is converted with 3rd party vendor. It's a conversion another department/person(Morten Skytte) will handle.</t>
  </si>
  <si>
    <t>NKA-051377</t>
  </si>
  <si>
    <t>Confirmed delivery date: 20/06</t>
  </si>
  <si>
    <t>NKA-059698</t>
  </si>
  <si>
    <t>2025-04-08 13:32:00.000</t>
  </si>
  <si>
    <t>2025-05-13 10:06:00.000</t>
  </si>
  <si>
    <t>NOC-996874</t>
  </si>
  <si>
    <t>Hoffmann A/S</t>
  </si>
  <si>
    <t>103075</t>
  </si>
  <si>
    <t>NOC-995822</t>
  </si>
  <si>
    <t>2016-09-14 14:21:00.000</t>
  </si>
  <si>
    <t>Pending customer. We need to agree on date and time for a service window for change of CPE.</t>
  </si>
  <si>
    <t>NOC-995895</t>
  </si>
  <si>
    <t>No link when doing SW week 18</t>
  </si>
  <si>
    <t>Horsens kommune</t>
  </si>
  <si>
    <t>100303</t>
  </si>
  <si>
    <t>NKA-057346</t>
  </si>
  <si>
    <t>2025-04-10</t>
  </si>
  <si>
    <t>NSW-057347</t>
  </si>
  <si>
    <t>No link when doing SW week 18 - FIBIA</t>
  </si>
  <si>
    <t>100321</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</si>
  <si>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</si>
  <si>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</si>
  <si>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</si>
  <si>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</si>
  <si>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</si>
  <si>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</si>
  <si>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</si>
  <si>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</si>
  <si>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</si>
  <si>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</si>
  <si>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</si>
  <si>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</si>
  <si>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</si>
  <si>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</si>
  <si>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</si>
  <si>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</si>
  <si>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</si>
  <si>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</si>
  <si>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</si>
  <si>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</si>
  <si>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</si>
  <si>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NKA-060212</t>
  </si>
  <si>
    <t>NKA-060213</t>
  </si>
  <si>
    <t>2025-04-25 09:57:00.000</t>
  </si>
  <si>
    <t>NKA-060214</t>
  </si>
  <si>
    <t>2025-04-25 08:41:00.000</t>
  </si>
  <si>
    <t>NKA-060215</t>
  </si>
  <si>
    <t>2025-05-05 07:45:00.000</t>
  </si>
  <si>
    <t>2025-05-14 14:50:00.000</t>
  </si>
  <si>
    <t>NML-060211</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</si>
  <si>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</si>
  <si>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</si>
  <si>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</si>
  <si>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</si>
  <si>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</si>
  <si>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</si>
  <si>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</si>
  <si>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</si>
  <si>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</si>
  <si>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</si>
  <si>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</si>
  <si>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</si>
  <si>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</si>
  <si>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</si>
  <si>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</si>
  <si>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</si>
  <si>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</si>
  <si>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</si>
  <si>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</si>
  <si>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</si>
  <si>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</si>
  <si>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</si>
  <si>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Afventer klarmelding fra TDC</t>
  </si>
  <si>
    <t>104556</t>
  </si>
  <si>
    <t>NKA-060023</t>
  </si>
  <si>
    <t>Afventer datoer fra FPM</t>
  </si>
  <si>
    <t>NKA-060025</t>
  </si>
  <si>
    <t>NKA-060027</t>
  </si>
  <si>
    <t>NML-060024</t>
  </si>
  <si>
    <t>NML-060026</t>
  </si>
  <si>
    <t>NML-060028</t>
  </si>
  <si>
    <t>104579</t>
  </si>
  <si>
    <t>NKA-060375</t>
  </si>
  <si>
    <t>NKA-060377</t>
  </si>
  <si>
    <t>2025-05-14 08:46:00.000</t>
  </si>
  <si>
    <t>NKA-060378</t>
  </si>
  <si>
    <t>NKA-060380</t>
  </si>
  <si>
    <t>NKA-060382</t>
  </si>
  <si>
    <t>NKA-060384</t>
  </si>
  <si>
    <t>NML-060376</t>
  </si>
  <si>
    <t>NML-060379</t>
  </si>
  <si>
    <t>NML-060381</t>
  </si>
  <si>
    <t>NML-060383</t>
  </si>
  <si>
    <t>NML-060385</t>
  </si>
  <si>
    <t>88172</t>
  </si>
  <si>
    <t>NKA-048922</t>
  </si>
  <si>
    <t>2025-03-12</t>
  </si>
  <si>
    <t>Afventer dato fra 3.part</t>
  </si>
  <si>
    <t>NKA-048943</t>
  </si>
  <si>
    <t>2023-11-09</t>
  </si>
  <si>
    <t>NML-048940</t>
  </si>
  <si>
    <t>NML-048944</t>
  </si>
  <si>
    <t>3.4 Other installation obstacles and infratructure issues</t>
  </si>
  <si>
    <t>Awaiting Lokalbane for date</t>
  </si>
  <si>
    <t>INFRASTRUKTURSELSKABET LJ A/S</t>
  </si>
  <si>
    <t>107101-006</t>
  </si>
  <si>
    <t>F36205-1130134-01</t>
  </si>
  <si>
    <t>107101-006-001</t>
  </si>
  <si>
    <t>Mette Vinther</t>
  </si>
  <si>
    <t>2025-08-22</t>
  </si>
  <si>
    <t>2025-08-29</t>
  </si>
  <si>
    <t>It-Forsyningen I/S</t>
  </si>
  <si>
    <t>105498</t>
  </si>
  <si>
    <t>NKA-046566</t>
  </si>
  <si>
    <t>2023-02-10</t>
  </si>
  <si>
    <t>2023-04-25 15:45:00.000</t>
  </si>
  <si>
    <t>Delivered - needs a ServiceWindow</t>
  </si>
  <si>
    <t>Jem &amp; Fix A/S</t>
  </si>
  <si>
    <t>100796</t>
  </si>
  <si>
    <t>NKA-057361</t>
  </si>
  <si>
    <t>2024-11-14</t>
  </si>
  <si>
    <t>2025-02-02</t>
  </si>
  <si>
    <t>Delay GC Norway</t>
  </si>
  <si>
    <t>101288</t>
  </si>
  <si>
    <t>NKA-058314</t>
  </si>
  <si>
    <t>2025-02-04</t>
  </si>
  <si>
    <t>103386</t>
  </si>
  <si>
    <t>NKA-059840</t>
  </si>
  <si>
    <t>2025-03-27 10:43:00.000</t>
  </si>
  <si>
    <t>2025-05-13 08:47:00.000</t>
  </si>
  <si>
    <t>Ordered</t>
  </si>
  <si>
    <t>NKA-059841</t>
  </si>
  <si>
    <t>104367</t>
  </si>
  <si>
    <t>NKA-059866</t>
  </si>
  <si>
    <t>Waiting for customer to provide delivery date and contact information</t>
  </si>
  <si>
    <t>105311</t>
  </si>
  <si>
    <t>NKA-060462</t>
  </si>
  <si>
    <t>NKA-060463</t>
  </si>
  <si>
    <t>KAM has ordered this twice</t>
  </si>
  <si>
    <t>NKA-060464</t>
  </si>
  <si>
    <t>88683</t>
  </si>
  <si>
    <t>NKA-048998</t>
  </si>
  <si>
    <t>2025-04-22</t>
  </si>
  <si>
    <t>2025-04-24 12:14:00.000</t>
  </si>
  <si>
    <t>2025-05-02 08:05:00.000</t>
  </si>
  <si>
    <t>Can't order in OpenNet</t>
  </si>
  <si>
    <t>NKA-049011</t>
  </si>
  <si>
    <t>NKA-049014</t>
  </si>
  <si>
    <t>2025-05-08 11:36:00.000</t>
  </si>
  <si>
    <t>NKA-049085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</si>
  <si>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</si>
  <si>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</si>
  <si>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</si>
  <si>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</si>
  <si>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</si>
  <si>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</si>
  <si>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</si>
  <si>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</si>
  <si>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</si>
  <si>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</si>
  <si>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</si>
  <si>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</si>
  <si>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</si>
  <si>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</si>
  <si>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</si>
  <si>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</si>
  <si>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</si>
  <si>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</si>
  <si>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</si>
  <si>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</si>
  <si>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</si>
  <si>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</si>
  <si>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</si>
  <si>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</si>
  <si>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</si>
  <si>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</si>
  <si>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</si>
  <si>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</si>
  <si>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</si>
  <si>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</si>
  <si>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</si>
  <si>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</si>
  <si>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</si>
  <si>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</si>
  <si>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</si>
  <si>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</si>
  <si>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</si>
  <si>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</si>
  <si>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</si>
  <si>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</si>
  <si>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</si>
  <si>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</si>
  <si>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</si>
  <si>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</si>
  <si>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</si>
  <si>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</si>
  <si>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</si>
  <si>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</si>
  <si>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</si>
  <si>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</si>
  <si>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</si>
  <si>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</si>
  <si>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</si>
  <si>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</si>
  <si>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</si>
  <si>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</si>
  <si>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</si>
  <si>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</si>
  <si>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</si>
  <si>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</si>
  <si>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</si>
  <si>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</si>
  <si>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</si>
  <si>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</si>
  <si>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</si>
  <si>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</si>
  <si>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</si>
  <si>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</si>
  <si>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</si>
  <si>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</si>
  <si>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</si>
  <si>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</si>
  <si>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</si>
  <si>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</si>
  <si>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</si>
  <si>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</si>
  <si>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</si>
  <si>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</si>
  <si>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</si>
  <si>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</si>
  <si>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</si>
  <si>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</si>
  <si>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</si>
  <si>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</si>
  <si>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</si>
  <si>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</si>
  <si>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</si>
  <si>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</si>
  <si>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</si>
  <si>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</si>
  <si>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</si>
  <si>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</si>
  <si>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</si>
  <si>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</si>
  <si>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</si>
  <si>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</si>
  <si>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</si>
  <si>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</si>
  <si>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</si>
  <si>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</si>
  <si>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</si>
  <si>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</si>
  <si>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</si>
  <si>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</si>
  <si>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</si>
  <si>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</si>
  <si>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</si>
  <si>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</si>
  <si>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</si>
  <si>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</si>
  <si>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</si>
  <si>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</si>
  <si>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</si>
  <si>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</si>
  <si>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</si>
  <si>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</si>
  <si>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</si>
  <si>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</si>
  <si>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</si>
  <si>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</si>
  <si>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</si>
  <si>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</si>
  <si>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</si>
  <si>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</si>
  <si>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</si>
  <si>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</si>
  <si>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</si>
  <si>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</si>
  <si>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</si>
  <si>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</si>
  <si>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</si>
  <si>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</si>
  <si>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</si>
  <si>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</si>
  <si>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</si>
  <si>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</si>
  <si>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</si>
  <si>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</si>
  <si>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</si>
  <si>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</si>
  <si>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</si>
  <si>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</si>
  <si>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</si>
  <si>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</si>
  <si>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Waiting for ServiceWindow the 21th of may</t>
  </si>
  <si>
    <t>Kilroy International A/S</t>
  </si>
  <si>
    <t>96128</t>
  </si>
  <si>
    <t>NKA-058039</t>
  </si>
  <si>
    <t>NKA-058040</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</si>
  <si>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</si>
  <si>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</si>
  <si>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</si>
  <si>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</si>
  <si>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</si>
  <si>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</si>
  <si>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</si>
  <si>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</si>
  <si>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</si>
  <si>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</si>
  <si>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</si>
  <si>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</si>
  <si>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</si>
  <si>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</si>
  <si>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</si>
  <si>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</si>
  <si>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</si>
  <si>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</si>
  <si>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</si>
  <si>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</si>
  <si>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</si>
  <si>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</si>
  <si>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</si>
  <si>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</si>
  <si>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</si>
  <si>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</si>
  <si>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</si>
  <si>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</si>
  <si>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</si>
  <si>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</si>
  <si>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</si>
  <si>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</si>
  <si>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</si>
  <si>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</si>
  <si>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</si>
  <si>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</si>
  <si>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</si>
  <si>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</si>
  <si>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</si>
  <si>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</si>
  <si>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Grave tilladelse, m.m.</t>
  </si>
  <si>
    <t>101913</t>
  </si>
  <si>
    <t>NKA-058550</t>
  </si>
  <si>
    <t>2025-03-05</t>
  </si>
  <si>
    <t>2025-04-11 08:11:00.000</t>
  </si>
  <si>
    <t>2025-04-28 08:07:00.000</t>
  </si>
  <si>
    <t>102441</t>
  </si>
  <si>
    <t>NKA-059158</t>
  </si>
  <si>
    <t>2025-04-03 08:56:00.000</t>
  </si>
  <si>
    <t>2025-04-22 10:14:00.000</t>
  </si>
  <si>
    <t>105122</t>
  </si>
  <si>
    <t>NKA-060367</t>
  </si>
  <si>
    <t>2025-07-02</t>
  </si>
  <si>
    <t>Awaits FiberPM</t>
  </si>
  <si>
    <t>105194</t>
  </si>
  <si>
    <t>NKA-060435</t>
  </si>
  <si>
    <t>105737</t>
  </si>
  <si>
    <t>NKA-023580</t>
  </si>
  <si>
    <t>2018-03-08</t>
  </si>
  <si>
    <t>2018-03-26 07:42:00.000</t>
  </si>
  <si>
    <t>2018-03-26 07:43:00.000</t>
  </si>
  <si>
    <t>2018-06-11</t>
  </si>
  <si>
    <t>84112</t>
  </si>
  <si>
    <t>NKA-045993</t>
  </si>
  <si>
    <t>2022-12-06</t>
  </si>
  <si>
    <t>97026</t>
  </si>
  <si>
    <t>NKA-055121</t>
  </si>
  <si>
    <t>2025-01-22</t>
  </si>
  <si>
    <t>NKA-055125</t>
  </si>
  <si>
    <t>2024-12-03</t>
  </si>
  <si>
    <t>NKA-055126</t>
  </si>
  <si>
    <t>2025-04-23 09:33:00.000</t>
  </si>
  <si>
    <t>2025-04-28 13:20:00.000</t>
  </si>
  <si>
    <t>NKA-055128</t>
  </si>
  <si>
    <t>NKA-055134</t>
  </si>
  <si>
    <t>2024-12-12</t>
  </si>
  <si>
    <t>2025-05-01 08:40:00.000</t>
  </si>
  <si>
    <t>2025-05-05 09:54:00.000</t>
  </si>
  <si>
    <t>NKA-055135</t>
  </si>
  <si>
    <t>2025-04-23 17:32:00.000</t>
  </si>
  <si>
    <t>2025-04-25 13:05:00.000</t>
  </si>
  <si>
    <t>2025-04-26</t>
  </si>
  <si>
    <t>NKA-055137</t>
  </si>
  <si>
    <t>2025-04-23 09:49:00.000</t>
  </si>
  <si>
    <t>2025-04-25 14:07:00.000</t>
  </si>
  <si>
    <t>NKA-055138</t>
  </si>
  <si>
    <t>2025-04-23 09:51:00.000</t>
  </si>
  <si>
    <t>2025-04-25 14:22:00.000</t>
  </si>
  <si>
    <t>NKA-055143</t>
  </si>
  <si>
    <t>2025-05-01 07:45:00.000</t>
  </si>
  <si>
    <t>2025-05-05 12:11:00.000</t>
  </si>
  <si>
    <t>NKA-055144</t>
  </si>
  <si>
    <t>NKA-055145</t>
  </si>
  <si>
    <t>2025-02-05</t>
  </si>
  <si>
    <t>NKA-055146</t>
  </si>
  <si>
    <t>2025-01-29</t>
  </si>
  <si>
    <t>NKA-055147</t>
  </si>
  <si>
    <t>NKA-055148</t>
  </si>
  <si>
    <t>NKA-055149</t>
  </si>
  <si>
    <t>NKA-055150</t>
  </si>
  <si>
    <t>NKA-055151</t>
  </si>
  <si>
    <t>NKA-055153</t>
  </si>
  <si>
    <t>NKA-055156</t>
  </si>
  <si>
    <t>2025-04-10 08:31:00.000</t>
  </si>
  <si>
    <t>2025-04-22 15:08:00.000</t>
  </si>
  <si>
    <t>NKA-055159</t>
  </si>
  <si>
    <t>NKA-055160</t>
  </si>
  <si>
    <t>NKA-055161</t>
  </si>
  <si>
    <t>NKA-055165</t>
  </si>
  <si>
    <t>NKA-055168</t>
  </si>
  <si>
    <t>NKA-055170</t>
  </si>
  <si>
    <t>2025-05-01 08:48:00.000</t>
  </si>
  <si>
    <t>2025-05-05 13:10:00.000</t>
  </si>
  <si>
    <t>NKA-055172</t>
  </si>
  <si>
    <t>NKA-055173</t>
  </si>
  <si>
    <t>2025-03-18 11:37:00.000</t>
  </si>
  <si>
    <t>2025-03-28 13:48:00.000</t>
  </si>
  <si>
    <t>2025-04-02</t>
  </si>
  <si>
    <t>NKA-055174</t>
  </si>
  <si>
    <t>NKA-055175</t>
  </si>
  <si>
    <t>NKA-055176</t>
  </si>
  <si>
    <t>NKA-055177</t>
  </si>
  <si>
    <t>2025-05-01 08:57:00.000</t>
  </si>
  <si>
    <t>2025-05-06 08:24:00.000</t>
  </si>
  <si>
    <t>NKA-055178</t>
  </si>
  <si>
    <t>NKA-055179</t>
  </si>
  <si>
    <t>NKA-055181</t>
  </si>
  <si>
    <t>2025-05-08 12:36:00.000</t>
  </si>
  <si>
    <t>2025-05-13 09:28:00.000</t>
  </si>
  <si>
    <t>NKA-055182</t>
  </si>
  <si>
    <t>2025-05-08 12:52:00.000</t>
  </si>
  <si>
    <t>2025-05-13 10:18:00.000</t>
  </si>
  <si>
    <t>NKA-055184</t>
  </si>
  <si>
    <t>NKA-055185</t>
  </si>
  <si>
    <t>Afventer datoer, svar på gravetilladelser og installation</t>
  </si>
  <si>
    <t>NKA-055187</t>
  </si>
  <si>
    <t>NKA-055188</t>
  </si>
  <si>
    <t>NKA-055189</t>
  </si>
  <si>
    <t>NKA-055191</t>
  </si>
  <si>
    <t>NKA-055193</t>
  </si>
  <si>
    <t>2025-03-25</t>
  </si>
  <si>
    <t>NKA-055194</t>
  </si>
  <si>
    <t>NKA-055195</t>
  </si>
  <si>
    <t>NKA-055196</t>
  </si>
  <si>
    <t>2025-05-01 08:02:00.000</t>
  </si>
  <si>
    <t>2025-05-06 11:16:00.000</t>
  </si>
  <si>
    <t>NKA-055197</t>
  </si>
  <si>
    <t>NKA-055198</t>
  </si>
  <si>
    <t>NKA-055199</t>
  </si>
  <si>
    <t>2025-04-23 16:13:00.000</t>
  </si>
  <si>
    <t>2025-04-28 10:40:00.000</t>
  </si>
  <si>
    <t>NKA-055201</t>
  </si>
  <si>
    <t>NKA-055202</t>
  </si>
  <si>
    <t>NKA-055203</t>
  </si>
  <si>
    <t>NKA-055204</t>
  </si>
  <si>
    <t>NKA-055206</t>
  </si>
  <si>
    <t>2025-04-30 12:39:00.000</t>
  </si>
  <si>
    <t>2025-05-13 10:55:00.000</t>
  </si>
  <si>
    <t>NKA-055207</t>
  </si>
  <si>
    <t>NKA-055208</t>
  </si>
  <si>
    <t>NKA-055212</t>
  </si>
  <si>
    <t>NKA-055215</t>
  </si>
  <si>
    <t>NKA-055216</t>
  </si>
  <si>
    <t>NKA-055217</t>
  </si>
  <si>
    <t>NKA-055218</t>
  </si>
  <si>
    <t>2025-04-10 08:20:00.000</t>
  </si>
  <si>
    <t>2025-04-15 14:04:00.000</t>
  </si>
  <si>
    <t>NKA-055219</t>
  </si>
  <si>
    <t>NKA-055220</t>
  </si>
  <si>
    <t>2025-04-10 08:28:00.000</t>
  </si>
  <si>
    <t>2025-04-22 13:53:00.000</t>
  </si>
  <si>
    <t>NKA-055221</t>
  </si>
  <si>
    <t>NKA-055222</t>
  </si>
  <si>
    <t>NKA-055224</t>
  </si>
  <si>
    <t>2025-04-30 09:31:00.000</t>
  </si>
  <si>
    <t>2025-05-07 10:05:00.000</t>
  </si>
  <si>
    <t>NKA-055225</t>
  </si>
  <si>
    <t>2025-04-23 09:43:00.000</t>
  </si>
  <si>
    <t>2025-04-28 12:28:00.000</t>
  </si>
  <si>
    <t>NKA-055226</t>
  </si>
  <si>
    <t>NKA-055227</t>
  </si>
  <si>
    <t>NKA-055228</t>
  </si>
  <si>
    <t>NKA-055229</t>
  </si>
  <si>
    <t>NKA-055230</t>
  </si>
  <si>
    <t>NKA-055232</t>
  </si>
  <si>
    <t>NKA-055233</t>
  </si>
  <si>
    <t>NKA-055234</t>
  </si>
  <si>
    <t>2025-04-23 16:22:00.000</t>
  </si>
  <si>
    <t>2025-04-24 09:50:00.000</t>
  </si>
  <si>
    <t>NKA-055239</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</si>
  <si>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</si>
  <si>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</si>
  <si>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</si>
  <si>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</si>
  <si>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</si>
  <si>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</si>
  <si>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</si>
  <si>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</si>
  <si>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</si>
  <si>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</si>
  <si>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</si>
  <si>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</si>
  <si>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</si>
  <si>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</si>
  <si>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</si>
  <si>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Lagkagehuset A/S</t>
  </si>
  <si>
    <t>105224</t>
  </si>
  <si>
    <t>NBM-060528</t>
  </si>
  <si>
    <t>LEGO System A/S</t>
  </si>
  <si>
    <t>101442-031</t>
  </si>
  <si>
    <t>C31408-1131198-01</t>
  </si>
  <si>
    <t>101442-031-001</t>
  </si>
  <si>
    <t>2024-11-25</t>
  </si>
  <si>
    <t>101442-033</t>
  </si>
  <si>
    <t>C31408-1133379-01</t>
  </si>
  <si>
    <t>101442-033-001</t>
  </si>
  <si>
    <t>2025-02-26</t>
  </si>
  <si>
    <t>C31408-1133380-01</t>
  </si>
  <si>
    <t>101442-033-002</t>
  </si>
  <si>
    <t>C31408-1133382-01</t>
  </si>
  <si>
    <t>101442-033-004</t>
  </si>
  <si>
    <t>C31408-1133383-01</t>
  </si>
  <si>
    <t>101442-033-005</t>
  </si>
  <si>
    <t>C31408-1133385-01</t>
  </si>
  <si>
    <t>101442-033-007</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</si>
  <si>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</si>
  <si>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</si>
  <si>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</si>
  <si>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</si>
  <si>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</si>
  <si>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</si>
  <si>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</si>
  <si>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</si>
  <si>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</si>
  <si>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</si>
  <si>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</si>
  <si>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</si>
  <si>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</si>
  <si>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</si>
  <si>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</si>
  <si>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</si>
  <si>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</si>
  <si>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</si>
  <si>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</si>
  <si>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NKA-059313</t>
  </si>
  <si>
    <t>NKA-059314</t>
  </si>
  <si>
    <t>NKA-059315</t>
  </si>
  <si>
    <t>NKA-059316</t>
  </si>
  <si>
    <t>NKA-059317</t>
  </si>
  <si>
    <t>NKA-059318</t>
  </si>
  <si>
    <t>NKA-059319</t>
  </si>
  <si>
    <t>2025-08-08</t>
  </si>
  <si>
    <t>2025-05-07 00:00:00.000</t>
  </si>
  <si>
    <t>NKA-059320</t>
  </si>
  <si>
    <t>NKA-059321</t>
  </si>
  <si>
    <t>NKA-059322</t>
  </si>
  <si>
    <t>NKA-059323</t>
  </si>
  <si>
    <t>NKA-059324</t>
  </si>
  <si>
    <t>NKA-059325</t>
  </si>
  <si>
    <t>NKA-059326</t>
  </si>
  <si>
    <t>NKA-059327</t>
  </si>
  <si>
    <t>NKA-059328</t>
  </si>
  <si>
    <t>NKA-059329</t>
  </si>
  <si>
    <t>NKA-059330</t>
  </si>
  <si>
    <t>NKA-059331</t>
  </si>
  <si>
    <t>NKA-059332</t>
  </si>
  <si>
    <t>NKA-059333</t>
  </si>
  <si>
    <t>2025-04-22 14:12:00.000</t>
  </si>
  <si>
    <t>2025-04-23 18:04:00.000</t>
  </si>
  <si>
    <t>2025-05-01 00:00:00.000</t>
  </si>
  <si>
    <t>NKA-059334</t>
  </si>
  <si>
    <t>2025-04-22 14:11:00.000</t>
  </si>
  <si>
    <t>2025-04-23 18:05:00.000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</si>
  <si>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</si>
  <si>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</si>
  <si>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</si>
  <si>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</si>
  <si>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</si>
  <si>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</si>
  <si>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</si>
  <si>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</si>
  <si>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</si>
  <si>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</si>
  <si>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</si>
  <si>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</si>
  <si>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</si>
  <si>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</si>
  <si>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</si>
  <si>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</si>
  <si>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</si>
  <si>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</si>
  <si>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</si>
  <si>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NKA-059348</t>
  </si>
  <si>
    <t>NKA-059349</t>
  </si>
  <si>
    <t>2025-04-28 13:25:00.000</t>
  </si>
  <si>
    <t>2025-05-01 11:13:00.000</t>
  </si>
  <si>
    <t>NKA-059350</t>
  </si>
  <si>
    <t>NKA-059351</t>
  </si>
  <si>
    <t>NKA-059352</t>
  </si>
  <si>
    <t>NKA-059353</t>
  </si>
  <si>
    <t>2025-05-12 10:09:00.000</t>
  </si>
  <si>
    <t>NKA-059354</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</si>
  <si>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</si>
  <si>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</si>
  <si>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</si>
  <si>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</si>
  <si>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</si>
  <si>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</si>
  <si>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</si>
  <si>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</si>
  <si>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</si>
  <si>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</si>
  <si>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</si>
  <si>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</si>
  <si>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</si>
  <si>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</si>
  <si>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</si>
  <si>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</si>
  <si>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</si>
  <si>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</si>
  <si>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</si>
  <si>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</si>
  <si>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</si>
  <si>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</si>
  <si>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</si>
  <si>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</si>
  <si>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</si>
  <si>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</si>
  <si>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</si>
  <si>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</si>
  <si>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</si>
  <si>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</si>
  <si>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</si>
  <si>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</si>
  <si>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</si>
  <si>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</si>
  <si>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</si>
  <si>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</si>
  <si>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</si>
  <si>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</si>
  <si>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</si>
  <si>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</si>
  <si>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</si>
  <si>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</si>
  <si>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</si>
  <si>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</si>
  <si>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</si>
  <si>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</si>
  <si>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</si>
  <si>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</si>
  <si>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</si>
  <si>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</si>
  <si>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</si>
  <si>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</si>
  <si>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</si>
  <si>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</si>
  <si>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</si>
  <si>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</si>
  <si>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</si>
  <si>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</si>
  <si>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</si>
  <si>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</si>
  <si>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</si>
  <si>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</si>
  <si>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</si>
  <si>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</si>
  <si>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</si>
  <si>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</si>
  <si>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</si>
  <si>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</si>
  <si>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</si>
  <si>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</si>
  <si>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</si>
  <si>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</si>
  <si>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</si>
  <si>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</si>
  <si>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</si>
  <si>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</si>
  <si>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</si>
  <si>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</si>
  <si>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</si>
  <si>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</si>
  <si>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</si>
  <si>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</si>
  <si>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</si>
  <si>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</si>
  <si>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</si>
  <si>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</si>
  <si>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</si>
  <si>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</si>
  <si>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</si>
  <si>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</si>
  <si>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</si>
  <si>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</si>
  <si>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</si>
  <si>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</si>
  <si>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</si>
  <si>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</si>
  <si>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</si>
  <si>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NKA-059432</t>
  </si>
  <si>
    <t>NKA-059433</t>
  </si>
  <si>
    <t>NKA-059434</t>
  </si>
  <si>
    <t>NKA-059435</t>
  </si>
  <si>
    <t>2025-08-15</t>
  </si>
  <si>
    <t>NKA-059436</t>
  </si>
  <si>
    <t>NKA-059437</t>
  </si>
  <si>
    <t>NKA-059438</t>
  </si>
  <si>
    <t>NKA-059439</t>
  </si>
  <si>
    <t>NKA-059440</t>
  </si>
  <si>
    <t>NKA-059441</t>
  </si>
  <si>
    <t>NKA-059442</t>
  </si>
  <si>
    <t>NKA-059443</t>
  </si>
  <si>
    <t>NKA-059444</t>
  </si>
  <si>
    <t>NKA-059445</t>
  </si>
  <si>
    <t>NKA-059446</t>
  </si>
  <si>
    <t>NKA-059447</t>
  </si>
  <si>
    <t>NKA-059448</t>
  </si>
  <si>
    <t>NKA-059449</t>
  </si>
  <si>
    <t>2025-04-11 11:33:00.000</t>
  </si>
  <si>
    <t>NKA-059450</t>
  </si>
  <si>
    <t>2025-04-11 11:32:00.000</t>
  </si>
  <si>
    <t>2025-08-04</t>
  </si>
  <si>
    <t>NKA-059451</t>
  </si>
  <si>
    <t>NKA-059452</t>
  </si>
  <si>
    <t>NKA-059453</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</si>
  <si>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</si>
  <si>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</si>
  <si>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</si>
  <si>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</si>
  <si>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</si>
  <si>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</si>
  <si>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</si>
  <si>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</si>
  <si>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</si>
  <si>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</si>
  <si>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</si>
  <si>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</si>
  <si>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</si>
  <si>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</si>
  <si>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</si>
  <si>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</si>
  <si>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</si>
  <si>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</si>
  <si>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</si>
  <si>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</si>
  <si>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</si>
  <si>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</si>
  <si>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</si>
  <si>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</si>
  <si>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</si>
  <si>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</si>
  <si>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</si>
  <si>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</si>
  <si>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</si>
  <si>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</si>
  <si>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</si>
  <si>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</si>
  <si>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</si>
  <si>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</si>
  <si>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</si>
  <si>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</si>
  <si>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</si>
  <si>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</si>
  <si>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</si>
  <si>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</si>
  <si>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</si>
  <si>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</si>
  <si>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</si>
  <si>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</si>
  <si>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</si>
  <si>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</si>
  <si>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</si>
  <si>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NKA-059488</t>
  </si>
  <si>
    <t>2025-05-12 09:06:00.000</t>
  </si>
  <si>
    <t>NKA-059489</t>
  </si>
  <si>
    <t>NKA-059490</t>
  </si>
  <si>
    <t>NKA-059491</t>
  </si>
  <si>
    <t>NKA-059492</t>
  </si>
  <si>
    <t>NKA-059493</t>
  </si>
  <si>
    <t>NKA-059494</t>
  </si>
  <si>
    <t>NKA-059495</t>
  </si>
  <si>
    <t>2025-04-29 14:46:00.000</t>
  </si>
  <si>
    <t>NKA-059496</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</si>
  <si>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</si>
  <si>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</si>
  <si>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</si>
  <si>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</si>
  <si>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</si>
  <si>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</si>
  <si>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</si>
  <si>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</si>
  <si>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</si>
  <si>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</si>
  <si>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</si>
  <si>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</si>
  <si>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</si>
  <si>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</si>
  <si>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</si>
  <si>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</si>
  <si>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</si>
  <si>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</si>
  <si>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</si>
  <si>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</si>
  <si>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</si>
  <si>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</si>
  <si>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</si>
  <si>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</si>
  <si>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</si>
  <si>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</si>
  <si>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</si>
  <si>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</si>
  <si>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</si>
  <si>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</si>
  <si>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</si>
  <si>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</si>
  <si>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</si>
  <si>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</si>
  <si>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</si>
  <si>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</si>
  <si>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</si>
  <si>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</si>
  <si>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</si>
  <si>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</si>
  <si>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</si>
  <si>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</si>
  <si>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</si>
  <si>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</si>
  <si>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</si>
  <si>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</si>
  <si>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</si>
  <si>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</si>
  <si>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</si>
  <si>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</si>
  <si>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</si>
  <si>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</si>
  <si>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</si>
  <si>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</si>
  <si>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</si>
  <si>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</si>
  <si>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</si>
  <si>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</si>
  <si>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</si>
  <si>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</si>
  <si>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</si>
  <si>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</si>
  <si>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</si>
  <si>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</si>
  <si>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</si>
  <si>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</si>
  <si>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</si>
  <si>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</si>
  <si>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</si>
  <si>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</si>
  <si>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</si>
  <si>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</si>
  <si>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</si>
  <si>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</si>
  <si>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</si>
  <si>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</si>
  <si>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</si>
  <si>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</si>
  <si>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</si>
  <si>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</si>
  <si>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</si>
  <si>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</si>
  <si>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</si>
  <si>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</si>
  <si>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</si>
  <si>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</si>
  <si>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</si>
  <si>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</si>
  <si>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</si>
  <si>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</si>
  <si>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</si>
  <si>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</si>
  <si>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</si>
  <si>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</si>
  <si>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</si>
  <si>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</si>
  <si>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</si>
  <si>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</si>
  <si>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</si>
  <si>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</si>
  <si>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</si>
  <si>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</si>
  <si>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</si>
  <si>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</si>
  <si>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</si>
  <si>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</si>
  <si>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</si>
  <si>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</si>
  <si>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</si>
  <si>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</si>
  <si>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</si>
  <si>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</si>
  <si>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</si>
  <si>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NKA-059592</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</si>
  <si>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</si>
  <si>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</si>
  <si>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</si>
  <si>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</si>
  <si>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</si>
  <si>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</si>
  <si>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</si>
  <si>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</si>
  <si>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</si>
  <si>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</si>
  <si>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</si>
  <si>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</si>
  <si>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</si>
  <si>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</si>
  <si>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</si>
  <si>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</si>
  <si>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</si>
  <si>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</si>
  <si>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</si>
  <si>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</si>
  <si>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</si>
  <si>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</si>
  <si>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</si>
  <si>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</si>
  <si>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</si>
  <si>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</si>
  <si>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</si>
  <si>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</si>
  <si>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</si>
  <si>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</si>
  <si>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</si>
  <si>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NKA-059614</t>
  </si>
  <si>
    <t>2025-05-06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</si>
  <si>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</si>
  <si>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</si>
  <si>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</si>
  <si>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</si>
  <si>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</si>
  <si>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</si>
  <si>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</si>
  <si>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</si>
  <si>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</si>
  <si>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</si>
  <si>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</si>
  <si>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</si>
  <si>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</si>
  <si>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</si>
  <si>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</si>
  <si>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</si>
  <si>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</si>
  <si>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</si>
  <si>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</si>
  <si>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2025-03-13 12:51:00.000</t>
  </si>
  <si>
    <t>2025-03-27 10:51:00.000</t>
  </si>
  <si>
    <t>NKA-059636</t>
  </si>
  <si>
    <t>105410</t>
  </si>
  <si>
    <t>NKA-060548</t>
  </si>
  <si>
    <t>2025-05-01 07:40:00.000</t>
  </si>
  <si>
    <t>NKA-060549</t>
  </si>
  <si>
    <t>Light Brick A/S</t>
  </si>
  <si>
    <t>105384</t>
  </si>
  <si>
    <t>NKA-044433</t>
  </si>
  <si>
    <t>2022-08-05</t>
  </si>
  <si>
    <t>2022-08-12 08:24:00.000</t>
  </si>
  <si>
    <t>2022-08-12 08:23:00.000</t>
  </si>
  <si>
    <t>Lokaltog A/S</t>
  </si>
  <si>
    <t>101174-010</t>
  </si>
  <si>
    <t>C31138-1130914-01</t>
  </si>
  <si>
    <t>101174-010-001</t>
  </si>
  <si>
    <t>Camilla Villumsen Kaimer</t>
  </si>
  <si>
    <t>2024-11-07</t>
  </si>
  <si>
    <t>2025-02-17</t>
  </si>
  <si>
    <t>C31138-1130918-01</t>
  </si>
  <si>
    <t>101174-010-005</t>
  </si>
  <si>
    <t>C31138-1130920-01</t>
  </si>
  <si>
    <t>101174-010-007</t>
  </si>
  <si>
    <t>C31138-1130921-01</t>
  </si>
  <si>
    <t>101174-010-008</t>
  </si>
  <si>
    <t>Lundsøe Køl &amp; Frys A/S</t>
  </si>
  <si>
    <t>104921</t>
  </si>
  <si>
    <t>NKA-060342</t>
  </si>
  <si>
    <t>Line Skov</t>
  </si>
  <si>
    <t>2025-04-14 10:32:00.000</t>
  </si>
  <si>
    <t>2025-04-29 11:17:00.000</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</si>
  <si>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</si>
  <si>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</si>
  <si>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</si>
  <si>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</si>
  <si>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</si>
  <si>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</si>
  <si>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</si>
  <si>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</si>
  <si>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</si>
  <si>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</si>
  <si>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</si>
  <si>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</si>
  <si>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</si>
  <si>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</si>
  <si>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</si>
  <si>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</si>
  <si>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</si>
  <si>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</si>
  <si>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</si>
  <si>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</si>
  <si>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</si>
  <si>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</si>
  <si>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</si>
  <si>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</si>
  <si>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</si>
  <si>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</si>
  <si>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</si>
  <si>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</si>
  <si>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</si>
  <si>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</si>
  <si>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</si>
  <si>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</si>
  <si>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</si>
  <si>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</si>
  <si>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</si>
  <si>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</si>
  <si>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</si>
  <si>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</si>
  <si>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</si>
  <si>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</si>
  <si>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</si>
  <si>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</si>
  <si>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</si>
  <si>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</si>
  <si>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</si>
  <si>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</si>
  <si>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</si>
  <si>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</si>
  <si>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</si>
  <si>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</si>
  <si>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</si>
  <si>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</si>
  <si>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</si>
  <si>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</si>
  <si>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</si>
  <si>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</si>
  <si>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</si>
  <si>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</si>
  <si>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</si>
  <si>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</si>
  <si>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</si>
  <si>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</si>
  <si>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</si>
  <si>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</si>
  <si>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</si>
  <si>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</si>
  <si>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</si>
  <si>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</si>
  <si>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</si>
  <si>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</si>
  <si>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</si>
  <si>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</si>
  <si>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</si>
  <si>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</si>
  <si>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</si>
  <si>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</si>
  <si>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</si>
  <si>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</si>
  <si>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</si>
  <si>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</si>
  <si>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</si>
  <si>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</si>
  <si>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</si>
  <si>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</si>
  <si>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</si>
  <si>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</si>
  <si>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</si>
  <si>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</si>
  <si>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</si>
  <si>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</si>
  <si>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</si>
  <si>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</si>
  <si>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</si>
  <si>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</si>
  <si>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</si>
  <si>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</si>
  <si>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</si>
  <si>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</si>
  <si>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</si>
  <si>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</si>
  <si>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</si>
  <si>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</si>
  <si>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</si>
  <si>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</si>
  <si>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Awating SW error correction</t>
  </si>
  <si>
    <t>NKA-022216</t>
  </si>
  <si>
    <t>2017-10-23</t>
  </si>
  <si>
    <t>2017-12-04 15:58:00.000</t>
  </si>
  <si>
    <t>2024-09-20</t>
  </si>
  <si>
    <t>2025-02-28 00:00:00.000</t>
  </si>
  <si>
    <t>NKA-022217</t>
  </si>
  <si>
    <t>2018-01-02 09:41:00.000</t>
  </si>
  <si>
    <t>NKA-027063</t>
  </si>
  <si>
    <t>2019-03-07</t>
  </si>
  <si>
    <t>2024-03-06</t>
  </si>
  <si>
    <t>2024-12-06</t>
  </si>
  <si>
    <t>NSW-039758</t>
  </si>
  <si>
    <t>NSW-039804</t>
  </si>
  <si>
    <t>87005</t>
  </si>
  <si>
    <t>NMA-047419</t>
  </si>
  <si>
    <t>2024-12-02</t>
  </si>
  <si>
    <t>NETTEAM</t>
  </si>
  <si>
    <t>Nordstern ApS</t>
  </si>
  <si>
    <t>104653</t>
  </si>
  <si>
    <t>NBM-057421</t>
  </si>
  <si>
    <t>Normal A/S</t>
  </si>
  <si>
    <t>105629</t>
  </si>
  <si>
    <t>NKA-060630</t>
  </si>
  <si>
    <t>2025-06-18</t>
  </si>
  <si>
    <t>awaiting permission to use 3P cable tunnel</t>
  </si>
  <si>
    <t>NOVO NORDISK A/S</t>
  </si>
  <si>
    <t>100573</t>
  </si>
  <si>
    <t>NDD-057468</t>
  </si>
  <si>
    <t>NKA-057467</t>
  </si>
  <si>
    <t>awaiting installation plan from customer, sat ON HOD</t>
  </si>
  <si>
    <t>102134</t>
  </si>
  <si>
    <t>NKA-046207</t>
  </si>
  <si>
    <t>2022-12-22</t>
  </si>
  <si>
    <t>2023-01-06 07:39:00.000</t>
  </si>
  <si>
    <t>2023-01-06 07:40:00.000</t>
  </si>
  <si>
    <t>NKA-046208</t>
  </si>
  <si>
    <t>2023-01-06 07:41:00.000</t>
  </si>
  <si>
    <t>NKA-046263</t>
  </si>
  <si>
    <t>2023-01-02</t>
  </si>
  <si>
    <t>2023-01-12 09:34:00.000</t>
  </si>
  <si>
    <t>NKA-046264</t>
  </si>
  <si>
    <t>2023-01-17 13:07:00.000</t>
  </si>
  <si>
    <t>2023-03-03</t>
  </si>
  <si>
    <t>NKA-047446</t>
  </si>
  <si>
    <t>2023-04-03</t>
  </si>
  <si>
    <t>2023-06-23 14:32:00.000</t>
  </si>
  <si>
    <t>NKA-047447</t>
  </si>
  <si>
    <t>NKA-047864</t>
  </si>
  <si>
    <t>2023-04-27</t>
  </si>
  <si>
    <t>2023-08-30 10:47:00.000</t>
  </si>
  <si>
    <t>2023-06-30</t>
  </si>
  <si>
    <t>NKA-047865</t>
  </si>
  <si>
    <t>NKA-051434</t>
  </si>
  <si>
    <t>2023-12-12</t>
  </si>
  <si>
    <t>2023-12-19 08:49:00.000</t>
  </si>
  <si>
    <t>2023-12-19 08:50:00.000</t>
  </si>
  <si>
    <t>NKA-051435</t>
  </si>
  <si>
    <t>2024-02-09</t>
  </si>
  <si>
    <t>NKA-052794</t>
  </si>
  <si>
    <t>2024-01-12</t>
  </si>
  <si>
    <t>2024-03-26 10:10:00.000</t>
  </si>
  <si>
    <t>2024-05-31</t>
  </si>
  <si>
    <t>NKA-052796</t>
  </si>
  <si>
    <t>2024-01-17</t>
  </si>
  <si>
    <t>2024-03-26 10:11:00.000</t>
  </si>
  <si>
    <t>2024-05-24</t>
  </si>
  <si>
    <t>NKA-053331</t>
  </si>
  <si>
    <t>2024-02-16</t>
  </si>
  <si>
    <t>2024-03-01 11:06:00.000</t>
  </si>
  <si>
    <t>2024-03-15</t>
  </si>
  <si>
    <t>NKA-053332</t>
  </si>
  <si>
    <t>2024-03-11 10:16:00.000</t>
  </si>
  <si>
    <t>2024-03-11 10:17:00.000</t>
  </si>
  <si>
    <t>2024-04-26</t>
  </si>
  <si>
    <t>NKA-053336</t>
  </si>
  <si>
    <t>2024-05-23 08:10:00.000</t>
  </si>
  <si>
    <t>NKA-053337</t>
  </si>
  <si>
    <t>2024-05-23 08:11:00.000</t>
  </si>
  <si>
    <t>NKA-053465</t>
  </si>
  <si>
    <t>2024-03-04</t>
  </si>
  <si>
    <t>2024-03-19 10:53:00.000</t>
  </si>
  <si>
    <t>2024-04-12</t>
  </si>
  <si>
    <t>NKA-053467</t>
  </si>
  <si>
    <t>2024-03-19 10:52:00.000</t>
  </si>
  <si>
    <t>NKA-053469</t>
  </si>
  <si>
    <t>2024-03-18 12:06:00.000</t>
  </si>
  <si>
    <t>NKA-053470</t>
  </si>
  <si>
    <t>NKA-054177</t>
  </si>
  <si>
    <t>2024-04-24</t>
  </si>
  <si>
    <t>2024-06-03 10:37:00.000</t>
  </si>
  <si>
    <t>2024-06-07 09:17:00.000</t>
  </si>
  <si>
    <t>2024-07-05</t>
  </si>
  <si>
    <t>NKA-054178</t>
  </si>
  <si>
    <t>2024-06-03 10:39:00.000</t>
  </si>
  <si>
    <t>2024-06-27 13:41:00.000</t>
  </si>
  <si>
    <t>102632</t>
  </si>
  <si>
    <t>NDD-059037</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</si>
  <si>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</si>
  <si>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</si>
  <si>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</si>
  <si>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</si>
  <si>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</si>
  <si>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</si>
  <si>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</si>
  <si>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</si>
  <si>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</si>
  <si>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</si>
  <si>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</si>
  <si>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</si>
  <si>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</si>
  <si>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</si>
  <si>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</si>
  <si>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</si>
  <si>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</si>
  <si>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</si>
  <si>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</si>
  <si>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</si>
  <si>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</si>
  <si>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</si>
  <si>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</si>
  <si>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</si>
  <si>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</si>
  <si>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</si>
  <si>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</si>
  <si>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</si>
  <si>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</si>
  <si>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</si>
  <si>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</si>
  <si>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</si>
  <si>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</si>
  <si>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</si>
  <si>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</si>
  <si>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</si>
  <si>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</si>
  <si>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</si>
  <si>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</si>
  <si>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</si>
  <si>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</si>
  <si>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</si>
  <si>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</si>
  <si>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</si>
  <si>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</si>
  <si>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</si>
  <si>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</si>
  <si>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</si>
  <si>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</si>
  <si>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</si>
  <si>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</si>
  <si>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</si>
  <si>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</si>
  <si>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</si>
  <si>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</si>
  <si>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</si>
  <si>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</si>
  <si>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</si>
  <si>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</si>
  <si>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</si>
  <si>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</si>
  <si>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</si>
  <si>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</si>
  <si>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</si>
  <si>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</si>
  <si>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</si>
  <si>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</si>
  <si>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</si>
  <si>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</si>
  <si>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</si>
  <si>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</si>
  <si>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</si>
  <si>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</si>
  <si>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</si>
  <si>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Waiting communication between sales and customer</t>
  </si>
  <si>
    <t>103433</t>
  </si>
  <si>
    <t>NDD-059734</t>
  </si>
  <si>
    <t>NDD-059735</t>
  </si>
  <si>
    <t>NKA-059732</t>
  </si>
  <si>
    <t>NKA-059733</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</si>
  <si>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</si>
  <si>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</si>
  <si>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</si>
  <si>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</si>
  <si>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</si>
  <si>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</si>
  <si>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</si>
  <si>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</si>
  <si>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</si>
  <si>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</si>
  <si>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</si>
  <si>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</si>
  <si>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</si>
  <si>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</si>
  <si>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</si>
  <si>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</si>
  <si>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</si>
  <si>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</si>
  <si>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</si>
  <si>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</si>
  <si>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</si>
  <si>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</si>
  <si>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</si>
  <si>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</si>
  <si>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</si>
  <si>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</si>
  <si>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</si>
  <si>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</si>
  <si>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</si>
  <si>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</si>
  <si>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</si>
  <si>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</si>
  <si>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</si>
  <si>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</si>
  <si>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awaiting move of logical setup</t>
  </si>
  <si>
    <t>98339</t>
  </si>
  <si>
    <t>NKA-056001</t>
  </si>
  <si>
    <t>98917</t>
  </si>
  <si>
    <t>NDD-057021</t>
  </si>
  <si>
    <t>NDD-057022</t>
  </si>
  <si>
    <t>NKA-057019</t>
  </si>
  <si>
    <t>2024-11-06</t>
  </si>
  <si>
    <t>2024-11-13 15:44:00.000</t>
  </si>
  <si>
    <t>2024-11-15 13:15:00.000</t>
  </si>
  <si>
    <t>NKA-057020</t>
  </si>
  <si>
    <t>2024-11-19 09:55:00.000</t>
  </si>
  <si>
    <t>Novozymes A/S</t>
  </si>
  <si>
    <t>103672-023</t>
  </si>
  <si>
    <t>F33253-1136084-01</t>
  </si>
  <si>
    <t>103672-023-001</t>
  </si>
  <si>
    <t>F33253-1136086-01</t>
  </si>
  <si>
    <t>103672-023-003</t>
  </si>
  <si>
    <t>Nymølle Stenindustrier A/S</t>
  </si>
  <si>
    <t>102906</t>
  </si>
  <si>
    <t>NKA-059045</t>
  </si>
  <si>
    <t>NML-059044</t>
  </si>
  <si>
    <t>Q-Park Operations Denmark A/S</t>
  </si>
  <si>
    <t>103570</t>
  </si>
  <si>
    <t>NKA-060274</t>
  </si>
  <si>
    <t>2025-12-01</t>
  </si>
  <si>
    <t>2025-12-05</t>
  </si>
  <si>
    <t>NKA-060276</t>
  </si>
  <si>
    <t>NKA-060278</t>
  </si>
  <si>
    <t>NKA-060280</t>
  </si>
  <si>
    <t>2025-04-08</t>
  </si>
  <si>
    <t>2025-05-02 13:30:00.000</t>
  </si>
  <si>
    <t>2025-05-14 09:02:00.000</t>
  </si>
  <si>
    <t>NKA-060282</t>
  </si>
  <si>
    <t>NKA-060284</t>
  </si>
  <si>
    <t>2025-05-14 13:57:00.000</t>
  </si>
  <si>
    <t>NKA-060286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</si>
  <si>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</si>
  <si>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</si>
  <si>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</si>
  <si>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</si>
  <si>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</si>
  <si>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</si>
  <si>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</si>
  <si>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</si>
  <si>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</si>
  <si>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</si>
  <si>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</si>
  <si>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</si>
  <si>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</si>
  <si>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</si>
  <si>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</si>
  <si>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</si>
  <si>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</si>
  <si>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</si>
  <si>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</si>
  <si>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F30130-1136190-01</t>
  </si>
  <si>
    <t>100464-018-001</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</si>
  <si>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</si>
  <si>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</si>
  <si>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</si>
  <si>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</si>
  <si>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</si>
  <si>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</si>
  <si>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</si>
  <si>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</si>
  <si>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</si>
  <si>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</si>
  <si>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</si>
  <si>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</si>
  <si>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</si>
  <si>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</si>
  <si>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</si>
  <si>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</si>
  <si>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</si>
  <si>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</si>
  <si>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</si>
  <si>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</si>
  <si>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BTO solution</t>
  </si>
  <si>
    <t>Rigspolitiet</t>
  </si>
  <si>
    <t>105762-006</t>
  </si>
  <si>
    <t>C35135-1136336-01</t>
  </si>
  <si>
    <t>105762-006-001</t>
  </si>
  <si>
    <t>C35135-1136337-01</t>
  </si>
  <si>
    <t>105762-006-002</t>
  </si>
  <si>
    <t>C35135-1136338-01</t>
  </si>
  <si>
    <t>105762-006-003</t>
  </si>
  <si>
    <t>C35135-1136339-01</t>
  </si>
  <si>
    <t>105762-006-004</t>
  </si>
  <si>
    <t>C35135-1136340-01</t>
  </si>
  <si>
    <t>105762-006-005</t>
  </si>
  <si>
    <t>C35135-1136341-01</t>
  </si>
  <si>
    <t>105762-006-006</t>
  </si>
  <si>
    <t>C35135-1136342-01</t>
  </si>
  <si>
    <t>105762-006-007</t>
  </si>
  <si>
    <t>C35135-1136343-01</t>
  </si>
  <si>
    <t>105762-006-008</t>
  </si>
  <si>
    <t>C35135-1136344-01</t>
  </si>
  <si>
    <t>105762-006-009</t>
  </si>
  <si>
    <t>C35135-1136345-01</t>
  </si>
  <si>
    <t>105762-006-010</t>
  </si>
  <si>
    <t>C35135-1136346-01</t>
  </si>
  <si>
    <t>105762-006-011</t>
  </si>
  <si>
    <t>C35135-1136347-01</t>
  </si>
  <si>
    <t>105762-006-012</t>
  </si>
  <si>
    <t>C35135-1136348-01</t>
  </si>
  <si>
    <t>105762-006-013</t>
  </si>
  <si>
    <t>C35135-1136349-01</t>
  </si>
  <si>
    <t>105762-006-014</t>
  </si>
  <si>
    <t>C35135-1136350-01</t>
  </si>
  <si>
    <t>105762-006-015</t>
  </si>
  <si>
    <t>C35135-1136351-01</t>
  </si>
  <si>
    <t>105762-006-016</t>
  </si>
  <si>
    <t>C35135-1136352-01</t>
  </si>
  <si>
    <t>105762-006-017</t>
  </si>
  <si>
    <t>C35135-1136353-01</t>
  </si>
  <si>
    <t>105762-006-018</t>
  </si>
  <si>
    <t>C35135-1136354-01</t>
  </si>
  <si>
    <t>105762-006-019</t>
  </si>
  <si>
    <t>C35135-1136355-01</t>
  </si>
  <si>
    <t>105762-006-020</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</si>
  <si>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</si>
  <si>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</si>
  <si>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</si>
  <si>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</si>
  <si>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</si>
  <si>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</si>
  <si>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</si>
  <si>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</si>
  <si>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</si>
  <si>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</si>
  <si>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</si>
  <si>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</si>
  <si>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</si>
  <si>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</si>
  <si>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</si>
  <si>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</si>
  <si>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</si>
  <si>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</si>
  <si>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</si>
  <si>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</si>
  <si>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</si>
  <si>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</si>
  <si>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</si>
  <si>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</si>
  <si>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</si>
  <si>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</si>
  <si>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</si>
  <si>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</si>
  <si>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</si>
  <si>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</si>
  <si>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</si>
  <si>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</si>
  <si>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</si>
  <si>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</si>
  <si>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</si>
  <si>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</si>
  <si>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</si>
  <si>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</si>
  <si>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</si>
  <si>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</si>
  <si>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</si>
  <si>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</si>
  <si>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</si>
  <si>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</si>
  <si>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Location Is rdy in week 43</t>
  </si>
  <si>
    <t>Schou Company A/S</t>
  </si>
  <si>
    <t>106496-012</t>
  </si>
  <si>
    <t>C35697-1136317-01</t>
  </si>
  <si>
    <t>106496-012-001</t>
  </si>
  <si>
    <t>C35697-1136318-01</t>
  </si>
  <si>
    <t>106496-012-002</t>
  </si>
  <si>
    <t>C35697-1136320-01</t>
  </si>
  <si>
    <t>106496-012-004</t>
  </si>
  <si>
    <t>ZEN omlægning</t>
  </si>
  <si>
    <t>SDI Media A/S</t>
  </si>
  <si>
    <t>93136</t>
  </si>
  <si>
    <t>NKA-052897</t>
  </si>
  <si>
    <t>2024-01-16</t>
  </si>
  <si>
    <t>2024-01-18 09:32:00.000</t>
  </si>
  <si>
    <t>2024-01-18 09:39:00.000</t>
  </si>
  <si>
    <t xml:space="preserve">OpenNet had internal Delay - refused to inform reason. </t>
  </si>
  <si>
    <t>Semco Maritime A/S</t>
  </si>
  <si>
    <t>101823</t>
  </si>
  <si>
    <t>NKA-058912</t>
  </si>
  <si>
    <t>2025-02-13</t>
  </si>
  <si>
    <t>2025-05-27</t>
  </si>
  <si>
    <t>93328</t>
  </si>
  <si>
    <t>NKA-056039</t>
  </si>
  <si>
    <t>2025-01-08</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</si>
  <si>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</si>
  <si>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</si>
  <si>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</si>
  <si>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</si>
  <si>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</si>
  <si>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</si>
  <si>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</si>
  <si>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</si>
  <si>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</si>
  <si>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</si>
  <si>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</si>
  <si>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</si>
  <si>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</si>
  <si>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</si>
  <si>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</si>
  <si>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</si>
  <si>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</si>
  <si>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</si>
  <si>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</si>
  <si>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</si>
  <si>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</si>
  <si>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</si>
  <si>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</si>
  <si>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</si>
  <si>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</si>
  <si>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</si>
  <si>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</si>
  <si>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</si>
  <si>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</si>
  <si>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</si>
  <si>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</si>
  <si>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104712</t>
  </si>
  <si>
    <t>NKA-060021</t>
  </si>
  <si>
    <t>NMA-060020</t>
  </si>
  <si>
    <t>NSW-060019</t>
  </si>
  <si>
    <t>SOLAR A/S</t>
  </si>
  <si>
    <t>103691</t>
  </si>
  <si>
    <t>NKA-059916</t>
  </si>
  <si>
    <t>2025-04-14 10:10:00.000</t>
  </si>
  <si>
    <t>2025-05-05 13:11:00.000</t>
  </si>
  <si>
    <t>NSW-059917</t>
  </si>
  <si>
    <t>Spar Nord Bank A/S</t>
  </si>
  <si>
    <t>100525-117</t>
  </si>
  <si>
    <t>F30221-1136761-01</t>
  </si>
  <si>
    <t>100525-117-001</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</si>
  <si>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</si>
  <si>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</si>
  <si>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</si>
  <si>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</si>
  <si>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</si>
  <si>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</si>
  <si>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</si>
  <si>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</si>
  <si>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</si>
  <si>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</si>
  <si>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</si>
  <si>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</si>
  <si>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</si>
  <si>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</si>
  <si>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</si>
  <si>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</si>
  <si>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</si>
  <si>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</si>
  <si>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</si>
  <si>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</si>
  <si>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</si>
  <si>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</si>
  <si>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</si>
  <si>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</si>
  <si>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</si>
  <si>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</si>
  <si>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</si>
  <si>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</si>
  <si>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</si>
  <si>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</si>
  <si>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</si>
  <si>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</si>
  <si>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</si>
  <si>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</si>
  <si>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</si>
  <si>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</si>
  <si>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</si>
  <si>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104656</t>
  </si>
  <si>
    <t>NKA-059925</t>
  </si>
  <si>
    <t>Awating date from 3. part</t>
  </si>
  <si>
    <t>104926</t>
  </si>
  <si>
    <t>NKA-060252</t>
  </si>
  <si>
    <t>NMA-060254</t>
  </si>
  <si>
    <t>NSW-060253</t>
  </si>
  <si>
    <t>105148</t>
  </si>
  <si>
    <t>NKA-060366</t>
  </si>
  <si>
    <t>105711</t>
  </si>
  <si>
    <t>NKA-060693</t>
  </si>
  <si>
    <t>85895</t>
  </si>
  <si>
    <t>NKA-006121</t>
  </si>
  <si>
    <t>Bonnie Jensen</t>
  </si>
  <si>
    <t>86807</t>
  </si>
  <si>
    <t>NKA-000777</t>
  </si>
  <si>
    <t>NKA-052754</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</si>
  <si>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</si>
  <si>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</si>
  <si>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</si>
  <si>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</si>
  <si>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</si>
  <si>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</si>
  <si>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</si>
  <si>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</si>
  <si>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</si>
  <si>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</si>
  <si>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</si>
  <si>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</si>
  <si>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</si>
  <si>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</si>
  <si>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Styrelsen for It og Læring</t>
  </si>
  <si>
    <t>102893</t>
  </si>
  <si>
    <t>NKA-059069</t>
  </si>
  <si>
    <t>2025-03-20</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</si>
  <si>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</si>
  <si>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</si>
  <si>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</si>
  <si>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</si>
  <si>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</si>
  <si>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</si>
  <si>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</si>
  <si>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</si>
  <si>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</si>
  <si>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</si>
  <si>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</si>
  <si>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</si>
  <si>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</si>
  <si>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</si>
  <si>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</si>
  <si>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</si>
  <si>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</si>
  <si>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</si>
  <si>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On track, installation uge 24</t>
  </si>
  <si>
    <t>105422</t>
  </si>
  <si>
    <t>NKA-060523</t>
  </si>
  <si>
    <t>2025-04-30 10:15:00.000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</si>
  <si>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</si>
  <si>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</si>
  <si>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</si>
  <si>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</si>
  <si>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</si>
  <si>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</si>
  <si>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</si>
  <si>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</si>
  <si>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</si>
  <si>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</si>
  <si>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</si>
  <si>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</si>
  <si>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</si>
  <si>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The order is non-standard as submitted. Need additional info</t>
  </si>
  <si>
    <t>104957</t>
  </si>
  <si>
    <t>NKA-060429</t>
  </si>
  <si>
    <t>NKA-060430</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</si>
  <si>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</si>
  <si>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</si>
  <si>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</si>
  <si>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</si>
  <si>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</si>
  <si>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</si>
  <si>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</si>
  <si>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</si>
  <si>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</si>
  <si>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</si>
  <si>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</si>
  <si>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</si>
  <si>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</si>
  <si>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2025-09-19</t>
  </si>
  <si>
    <t>NMA-059879</t>
  </si>
  <si>
    <t>NSW-059878</t>
  </si>
  <si>
    <t>104364</t>
  </si>
  <si>
    <t>NKA-059880</t>
  </si>
  <si>
    <t>2025-03-28 14:30:00.000</t>
  </si>
  <si>
    <t>2025-04-30 11:01:00.000</t>
  </si>
  <si>
    <t>NMA-059882</t>
  </si>
  <si>
    <t>NSW-059881</t>
  </si>
  <si>
    <t>3.2.2 Pending internal 3rd party: GC Sweden</t>
  </si>
  <si>
    <t>Waiting for installation and fiber from GC SE</t>
  </si>
  <si>
    <t>104366</t>
  </si>
  <si>
    <t>NKA-059870</t>
  </si>
  <si>
    <t>NMA-059872</t>
  </si>
  <si>
    <t>NSW-059871</t>
  </si>
  <si>
    <t>Waiting for installation date</t>
  </si>
  <si>
    <t>104597</t>
  </si>
  <si>
    <t>NKA-060269</t>
  </si>
  <si>
    <t>Waiting for installation and fiber from GC NO</t>
  </si>
  <si>
    <t>NKA-060270</t>
  </si>
  <si>
    <t>NMA-060272</t>
  </si>
  <si>
    <t>NSW-060271</t>
  </si>
  <si>
    <t>NSW-060273</t>
  </si>
  <si>
    <t>Terminated</t>
  </si>
  <si>
    <t>105628</t>
  </si>
  <si>
    <t>NSW-060605</t>
  </si>
  <si>
    <t>TCM Operations A/S</t>
  </si>
  <si>
    <t>102940</t>
  </si>
  <si>
    <t>NKA-036523</t>
  </si>
  <si>
    <t>2021-08-23</t>
  </si>
  <si>
    <t>2021-08-27 11:31:00.000</t>
  </si>
  <si>
    <t>2021-10-07</t>
  </si>
  <si>
    <t>NSW-036545</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</si>
  <si>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</si>
  <si>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</si>
  <si>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</si>
  <si>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</si>
  <si>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</si>
  <si>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</si>
  <si>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</si>
  <si>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</si>
  <si>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</si>
  <si>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</si>
  <si>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</si>
  <si>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</si>
  <si>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</si>
  <si>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</si>
  <si>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</si>
  <si>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</si>
  <si>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</si>
  <si>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</si>
  <si>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</si>
  <si>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</si>
  <si>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</si>
  <si>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</si>
  <si>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</si>
  <si>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</si>
  <si>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</si>
  <si>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</si>
  <si>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</si>
  <si>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</si>
  <si>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</si>
  <si>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</si>
  <si>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</si>
  <si>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</si>
  <si>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</si>
  <si>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</si>
  <si>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</si>
  <si>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</si>
  <si>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</si>
  <si>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</si>
  <si>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</si>
  <si>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</si>
  <si>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</si>
  <si>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</si>
  <si>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</si>
  <si>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</si>
  <si>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</si>
  <si>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</si>
  <si>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</si>
  <si>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</si>
  <si>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</si>
  <si>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</si>
  <si>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</si>
  <si>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</si>
  <si>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</si>
  <si>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</si>
  <si>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</si>
  <si>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</si>
  <si>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</si>
  <si>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</si>
  <si>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</si>
  <si>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</si>
  <si>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</si>
  <si>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</si>
  <si>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</si>
  <si>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</si>
  <si>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</si>
  <si>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</si>
  <si>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</si>
  <si>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</si>
  <si>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</si>
  <si>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</si>
  <si>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</si>
  <si>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</si>
  <si>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Thisted Kommune</t>
  </si>
  <si>
    <t>103133</t>
  </si>
  <si>
    <t>NKA-060244</t>
  </si>
  <si>
    <t>2025-04-08 11:56:00.000</t>
  </si>
  <si>
    <t>2025-04-24 13:53:00.000</t>
  </si>
  <si>
    <t>NMA-060246</t>
  </si>
  <si>
    <t>NSW-060245</t>
  </si>
  <si>
    <t>Thornico IT A/S</t>
  </si>
  <si>
    <t>101568-032</t>
  </si>
  <si>
    <t>C31534-1135228-01</t>
  </si>
  <si>
    <t>101568-032-001</t>
  </si>
  <si>
    <t>C31534-1135230-01</t>
  </si>
  <si>
    <t>101568-032-003</t>
  </si>
  <si>
    <t>C31534-1135232-01</t>
  </si>
  <si>
    <t>101568-032-005</t>
  </si>
  <si>
    <t>C31534-1135234-01</t>
  </si>
  <si>
    <t>101568-032-007</t>
  </si>
  <si>
    <t>2025-05-10</t>
  </si>
  <si>
    <t>C31534-1135236-01</t>
  </si>
  <si>
    <t>101568-032-009</t>
  </si>
  <si>
    <t>C31534-1135238-01</t>
  </si>
  <si>
    <t>101568-032-011</t>
  </si>
  <si>
    <t>C31534-1135240-01</t>
  </si>
  <si>
    <t>101568-032-013</t>
  </si>
  <si>
    <t>C31534-1135241-01</t>
  </si>
  <si>
    <t>101568-032-014</t>
  </si>
  <si>
    <t>C31534-1135243-01</t>
  </si>
  <si>
    <t>101568-032-016</t>
  </si>
  <si>
    <t>C31534-1135245-01</t>
  </si>
  <si>
    <t>101568-032-018</t>
  </si>
  <si>
    <t>C31534-1135246-01</t>
  </si>
  <si>
    <t>101568-032-019</t>
  </si>
  <si>
    <t>Waiting for rack info from the customer</t>
  </si>
  <si>
    <t>Topsoe A/S</t>
  </si>
  <si>
    <t>100779</t>
  </si>
  <si>
    <t>NKA-057949</t>
  </si>
  <si>
    <t>2025-02-20</t>
  </si>
  <si>
    <t>RFS 19 maj 2025</t>
  </si>
  <si>
    <t>TV2|DANMARK</t>
  </si>
  <si>
    <t>100514-117</t>
  </si>
  <si>
    <t>B30208-1136216-01</t>
  </si>
  <si>
    <t>100514-117-001</t>
  </si>
  <si>
    <t>2025-08-18</t>
  </si>
  <si>
    <t>twoday Danmark A/S</t>
  </si>
  <si>
    <t>101493</t>
  </si>
  <si>
    <t>NKA-055475</t>
  </si>
  <si>
    <t>2024-07-04</t>
  </si>
  <si>
    <t>2024-08-20 15:44:00.000</t>
  </si>
  <si>
    <t>90369</t>
  </si>
  <si>
    <t>NKA-055478</t>
  </si>
  <si>
    <t>2024-10-02 13:48:00.000</t>
  </si>
  <si>
    <t>2025-03-01</t>
  </si>
  <si>
    <t>2024-10-14</t>
  </si>
  <si>
    <t>Awating 3 part to fix error</t>
  </si>
  <si>
    <t>Tønder Kommune</t>
  </si>
  <si>
    <t>102621</t>
  </si>
  <si>
    <t>NKA-058895</t>
  </si>
  <si>
    <t>2025-03-16</t>
  </si>
  <si>
    <t>97010</t>
  </si>
  <si>
    <t>NKA-055059</t>
  </si>
  <si>
    <t>NKA-055060</t>
  </si>
  <si>
    <t>Unisport A/S</t>
  </si>
  <si>
    <t>105569</t>
  </si>
  <si>
    <t>NBM-041174</t>
  </si>
  <si>
    <t>United Petfood Denmark A/S</t>
  </si>
  <si>
    <t>104742</t>
  </si>
  <si>
    <t>NKA-060256</t>
  </si>
  <si>
    <t>2025-04-08 09:17:00.000</t>
  </si>
  <si>
    <t>2025-04-29 11:09:00.000</t>
  </si>
  <si>
    <t>Urban Partners A/S</t>
  </si>
  <si>
    <t>101892</t>
  </si>
  <si>
    <t>NII-058952</t>
  </si>
  <si>
    <t>NII-058953</t>
  </si>
  <si>
    <t>1.Order entry and validation</t>
  </si>
  <si>
    <t xml:space="preserve">Difficulties </t>
  </si>
  <si>
    <t>102056</t>
  </si>
  <si>
    <t>NII-058975</t>
  </si>
  <si>
    <t>NKA-058974</t>
  </si>
  <si>
    <t>Vattenfall Vindkraft A/S</t>
  </si>
  <si>
    <t>103303</t>
  </si>
  <si>
    <t>NKA-059771</t>
  </si>
  <si>
    <t>Afventer opstart af kundens leverance.</t>
  </si>
  <si>
    <t>Vejle Kommune</t>
  </si>
  <si>
    <t>100606-089</t>
  </si>
  <si>
    <t>C30318-1135745-01</t>
  </si>
  <si>
    <t>100606-089-001</t>
  </si>
  <si>
    <t>2025-06-16</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</si>
  <si>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</si>
  <si>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</si>
  <si>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</si>
  <si>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</si>
  <si>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</si>
  <si>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</si>
  <si>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</si>
  <si>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</si>
  <si>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</si>
  <si>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</si>
  <si>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</si>
  <si>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</si>
  <si>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</si>
  <si>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</si>
  <si>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</si>
  <si>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</si>
  <si>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</si>
  <si>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</si>
  <si>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</si>
  <si>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</si>
  <si>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</si>
  <si>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</si>
  <si>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</si>
  <si>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</si>
  <si>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</si>
  <si>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</si>
  <si>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</si>
  <si>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</si>
  <si>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</si>
  <si>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</si>
  <si>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</si>
  <si>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</si>
  <si>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</si>
  <si>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</si>
  <si>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</si>
  <si>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</si>
  <si>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</si>
  <si>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</si>
  <si>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</si>
  <si>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</si>
  <si>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</si>
  <si>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</si>
  <si>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</si>
  <si>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</si>
  <si>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</si>
  <si>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</si>
  <si>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</si>
  <si>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</si>
  <si>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</si>
  <si>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</si>
  <si>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</si>
  <si>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</si>
  <si>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</si>
  <si>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</si>
  <si>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</si>
  <si>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</si>
  <si>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</si>
  <si>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</si>
  <si>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</si>
  <si>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</si>
  <si>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</si>
  <si>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</si>
  <si>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</si>
  <si>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</si>
  <si>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</si>
  <si>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</si>
  <si>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</si>
  <si>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Not standard solution to india including time contrains (Netteam)</t>
  </si>
  <si>
    <t>ZeroNorth A/S</t>
  </si>
  <si>
    <t>101796</t>
  </si>
  <si>
    <t>NBM-040748</t>
  </si>
  <si>
    <t>NBM-047894</t>
  </si>
  <si>
    <t>NBM-058731</t>
  </si>
  <si>
    <t>Awating GC to establies new line</t>
  </si>
  <si>
    <t>Øresunds Internationale Skole S/I</t>
  </si>
  <si>
    <t>100271</t>
  </si>
  <si>
    <t>NKA-011021</t>
  </si>
  <si>
    <t>2021-01-27 09:41:00.000</t>
  </si>
  <si>
    <t>2021-01-27 12:39:00.000</t>
  </si>
  <si>
    <t xml:space="preserve">3. party have trouble </t>
  </si>
  <si>
    <t>Ørsted Services A/S</t>
  </si>
  <si>
    <t>101383-036</t>
  </si>
  <si>
    <t>C31349-1134123-01</t>
  </si>
  <si>
    <t>101383-036-003</t>
  </si>
  <si>
    <t>A/B Lindegården</t>
  </si>
  <si>
    <t>103580</t>
  </si>
  <si>
    <t>NKA-059824</t>
  </si>
  <si>
    <t>SMB Portfolio DK</t>
  </si>
  <si>
    <t>2025-04-04 12:40:00.000</t>
  </si>
  <si>
    <t>2025-04-22 09:31:00.000</t>
  </si>
  <si>
    <t xml:space="preserve">Awaiting design and network plan before req for configuration - Delivery proceeding as planned </t>
  </si>
  <si>
    <t>Aarhus Motion</t>
  </si>
  <si>
    <t>105070</t>
  </si>
  <si>
    <t>NBM-060351</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</si>
  <si>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</si>
  <si>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</si>
  <si>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</si>
  <si>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</si>
  <si>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</si>
  <si>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</si>
  <si>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</si>
  <si>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</si>
  <si>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</si>
  <si>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</si>
  <si>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</si>
  <si>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</si>
  <si>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</si>
  <si>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</si>
  <si>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</si>
  <si>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</si>
  <si>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</si>
  <si>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</si>
  <si>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</si>
  <si>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</si>
  <si>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</si>
  <si>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</si>
  <si>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</si>
  <si>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</si>
  <si>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</si>
  <si>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</si>
  <si>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</si>
  <si>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</si>
  <si>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</si>
  <si>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</si>
  <si>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NMA-059107</t>
  </si>
  <si>
    <t>NSW-059108</t>
  </si>
  <si>
    <t>Andersen-Andersen ApS</t>
  </si>
  <si>
    <t>103536</t>
  </si>
  <si>
    <t>NKA-059830</t>
  </si>
  <si>
    <t>2025-04-28 14:40:00.000</t>
  </si>
  <si>
    <t>2025-05-02 10:30:00.000</t>
  </si>
  <si>
    <t>Archon DK ApS</t>
  </si>
  <si>
    <t>105548</t>
  </si>
  <si>
    <t>NBM-060607</t>
  </si>
  <si>
    <t>NKA-060608</t>
  </si>
  <si>
    <t>2025-05-12 11:59:00.000</t>
  </si>
  <si>
    <t>2025-05-13 08:51:00.000</t>
  </si>
  <si>
    <t>AS3  A/S</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</si>
  <si>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</si>
  <si>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</si>
  <si>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</si>
  <si>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</si>
  <si>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</si>
  <si>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</si>
  <si>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</si>
  <si>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</si>
  <si>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</si>
  <si>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</si>
  <si>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</si>
  <si>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</si>
  <si>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</si>
  <si>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</si>
  <si>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</si>
  <si>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</si>
  <si>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</si>
  <si>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</si>
  <si>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</si>
  <si>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</si>
  <si>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</si>
  <si>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</si>
  <si>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</si>
  <si>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</si>
  <si>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</si>
  <si>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</si>
  <si>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</si>
  <si>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</si>
  <si>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</si>
  <si>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</si>
  <si>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</si>
  <si>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</si>
  <si>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</si>
  <si>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</si>
  <si>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</si>
  <si>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</si>
  <si>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</si>
  <si>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</si>
  <si>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</si>
  <si>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</si>
  <si>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</si>
  <si>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2016-10-25</t>
  </si>
  <si>
    <t>2016-11-21 13:52:00.000</t>
  </si>
  <si>
    <t>2017-01-30</t>
  </si>
  <si>
    <t>NKA-060091</t>
  </si>
  <si>
    <t>2025-05-12 13:13:00.000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</si>
  <si>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</si>
  <si>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</si>
  <si>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</si>
  <si>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</si>
  <si>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</si>
  <si>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</si>
  <si>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</si>
  <si>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</si>
  <si>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</si>
  <si>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</si>
  <si>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</si>
  <si>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</si>
  <si>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</si>
  <si>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</si>
  <si>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</si>
  <si>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</si>
  <si>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</si>
  <si>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</si>
  <si>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</si>
  <si>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NMA-060122</t>
  </si>
  <si>
    <t>NSW-060121</t>
  </si>
  <si>
    <t>Copenhagen Bamboo ApS</t>
  </si>
  <si>
    <t>101143</t>
  </si>
  <si>
    <t>NKA-057576</t>
  </si>
  <si>
    <t>2025-04-03 13:06:00.000</t>
  </si>
  <si>
    <t>2025-04-23 09:56:00.000</t>
  </si>
  <si>
    <t>Copenhagen Coffee Lab Holding ApS</t>
  </si>
  <si>
    <t>105359</t>
  </si>
  <si>
    <t>NBM-060697</t>
  </si>
  <si>
    <t>NKA-060694</t>
  </si>
  <si>
    <t>2025-05-14 12:02:00.000</t>
  </si>
  <si>
    <t>2025-05-14 10:33:00.000</t>
  </si>
  <si>
    <t>NKA-060698</t>
  </si>
  <si>
    <t>NMA-060696</t>
  </si>
  <si>
    <t>NMA-060700</t>
  </si>
  <si>
    <t>NSW-060695</t>
  </si>
  <si>
    <t>NSW-060699</t>
  </si>
  <si>
    <t>Danexplore ApS</t>
  </si>
  <si>
    <t>103312</t>
  </si>
  <si>
    <t>NKA-059888</t>
  </si>
  <si>
    <t>2025-03-31 10:40:00.000</t>
  </si>
  <si>
    <t>2025-04-24 14:57:00.000</t>
  </si>
  <si>
    <t>Dansk Vegetarisk Forening (DVF)</t>
  </si>
  <si>
    <t>103541</t>
  </si>
  <si>
    <t>NKA-060076</t>
  </si>
  <si>
    <t>2025-05-13 10:33:00.000</t>
  </si>
  <si>
    <t>NMA-060078</t>
  </si>
  <si>
    <t>NSW-060077</t>
  </si>
  <si>
    <t>Wating for the buildingowner to accept the design plan</t>
  </si>
  <si>
    <t>DANSKE KONCEPT RESTAURANTER A/S</t>
  </si>
  <si>
    <t>97023</t>
  </si>
  <si>
    <t>NKA-056366</t>
  </si>
  <si>
    <t>2025-01-10</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</si>
  <si>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</si>
  <si>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</si>
  <si>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</si>
  <si>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</si>
  <si>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</si>
  <si>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</si>
  <si>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</si>
  <si>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</si>
  <si>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</si>
  <si>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</si>
  <si>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</si>
  <si>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</si>
  <si>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</si>
  <si>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</si>
  <si>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</si>
  <si>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</si>
  <si>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</si>
  <si>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</si>
  <si>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</si>
  <si>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</si>
  <si>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</si>
  <si>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</si>
  <si>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</si>
  <si>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</si>
  <si>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</si>
  <si>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</si>
  <si>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</si>
  <si>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</si>
  <si>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</si>
  <si>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</si>
  <si>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</si>
  <si>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</si>
  <si>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</si>
  <si>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</si>
  <si>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</si>
  <si>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</si>
  <si>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</si>
  <si>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</si>
  <si>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</si>
  <si>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</si>
  <si>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</si>
  <si>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</si>
  <si>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</si>
  <si>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</si>
  <si>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</si>
  <si>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</si>
  <si>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</si>
  <si>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</si>
  <si>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</si>
  <si>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</si>
  <si>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</si>
  <si>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</si>
  <si>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</si>
  <si>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</si>
  <si>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</si>
  <si>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</si>
  <si>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</si>
  <si>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</si>
  <si>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</si>
  <si>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</si>
  <si>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Opsigelse u/leverance</t>
  </si>
  <si>
    <t>Ejerforeningen Beddingen</t>
  </si>
  <si>
    <t>103697</t>
  </si>
  <si>
    <t>NKA-059848</t>
  </si>
  <si>
    <t>Eurographic Group A/S</t>
  </si>
  <si>
    <t>102676</t>
  </si>
  <si>
    <t>NKA-059039</t>
  </si>
  <si>
    <t>2025-03-18 09:18:00.000</t>
  </si>
  <si>
    <t>2025-03-20 13:38:00.000</t>
  </si>
  <si>
    <t>NMA-059041</t>
  </si>
  <si>
    <t>NSW-059040</t>
  </si>
  <si>
    <t xml:space="preserve">Postponing installation due to lack of clarification in the sales phase. Technical clarification and errors in physical installation. </t>
  </si>
  <si>
    <t>Flyers ApS</t>
  </si>
  <si>
    <t>102767</t>
  </si>
  <si>
    <t>NBM-058991</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</si>
  <si>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</si>
  <si>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</si>
  <si>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</si>
  <si>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</si>
  <si>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</si>
  <si>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</si>
  <si>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</si>
  <si>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</si>
  <si>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</si>
  <si>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</si>
  <si>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</si>
  <si>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</si>
  <si>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</si>
  <si>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</si>
  <si>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</si>
  <si>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</si>
  <si>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</si>
  <si>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</si>
  <si>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</si>
  <si>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</si>
  <si>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H. DAUGAARD A/S</t>
  </si>
  <si>
    <t>106840-006</t>
  </si>
  <si>
    <t>C35985-1126258-01</t>
  </si>
  <si>
    <t>106840-006-001</t>
  </si>
  <si>
    <t>2024-05-23</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</si>
  <si>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</si>
  <si>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</si>
  <si>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</si>
  <si>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</si>
  <si>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</si>
  <si>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</si>
  <si>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</si>
  <si>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</si>
  <si>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</si>
  <si>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</si>
  <si>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</si>
  <si>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</si>
  <si>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</si>
  <si>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</si>
  <si>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</si>
  <si>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</si>
  <si>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</si>
  <si>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</si>
  <si>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</si>
  <si>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</si>
  <si>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</si>
  <si>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</si>
  <si>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</si>
  <si>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</si>
  <si>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103032</t>
  </si>
  <si>
    <t>NKA-059128</t>
  </si>
  <si>
    <t>2025-04-10 12:14:00.000</t>
  </si>
  <si>
    <t>2025-04-15 14:51:00.000</t>
  </si>
  <si>
    <t>NKA-059137</t>
  </si>
  <si>
    <t>103321</t>
  </si>
  <si>
    <t>NKA-060453</t>
  </si>
  <si>
    <t>2025-05-01 07:59:00.000</t>
  </si>
  <si>
    <t>2025-04-29 13:03:00.000</t>
  </si>
  <si>
    <t>93095</t>
  </si>
  <si>
    <t>NKA-052427</t>
  </si>
  <si>
    <t>2025-04-16 12:53:00.000</t>
  </si>
  <si>
    <t>2025-05-05 13:13:00.000</t>
  </si>
  <si>
    <t>NKA-052428</t>
  </si>
  <si>
    <t>2024-01-03 07:45:00.000</t>
  </si>
  <si>
    <t>NKA-052430</t>
  </si>
  <si>
    <t>NKA-052431</t>
  </si>
  <si>
    <t>2024-01-27 18:31:00.000</t>
  </si>
  <si>
    <t>NKA-052432</t>
  </si>
  <si>
    <t>NKA-052436</t>
  </si>
  <si>
    <t>NKA-052440</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</si>
  <si>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</si>
  <si>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</si>
  <si>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</si>
  <si>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</si>
  <si>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</si>
  <si>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</si>
  <si>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</si>
  <si>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</si>
  <si>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</si>
  <si>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</si>
  <si>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</si>
  <si>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</si>
  <si>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</si>
  <si>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</si>
  <si>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</si>
  <si>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India Royale ApS</t>
  </si>
  <si>
    <t>104999</t>
  </si>
  <si>
    <t>NKA-060320</t>
  </si>
  <si>
    <t>NMA-060322</t>
  </si>
  <si>
    <t>NSW-060321</t>
  </si>
  <si>
    <t>Awaiting SW/Installation execution</t>
  </si>
  <si>
    <t>Intech</t>
  </si>
  <si>
    <t>103238</t>
  </si>
  <si>
    <t>NBM-060096</t>
  </si>
  <si>
    <t>NOC-997264</t>
  </si>
  <si>
    <t>i-team Danmark ApS</t>
  </si>
  <si>
    <t>105696</t>
  </si>
  <si>
    <t>NKA-060722</t>
  </si>
  <si>
    <t>NMA-060723</t>
  </si>
  <si>
    <t>NSW-060724</t>
  </si>
  <si>
    <t>Expedite - Waiting for koordinering</t>
  </si>
  <si>
    <t>Kontorfællesskabet Wilders Plads ApS</t>
  </si>
  <si>
    <t>105521</t>
  </si>
  <si>
    <t>NKA-060646</t>
  </si>
  <si>
    <t>CUSTOMER</t>
  </si>
  <si>
    <t>Labelless Media ApS</t>
  </si>
  <si>
    <t>101484</t>
  </si>
  <si>
    <t>NBM-058251</t>
  </si>
  <si>
    <t>NMA-058253</t>
  </si>
  <si>
    <t>NSW-058252</t>
  </si>
  <si>
    <t>102390</t>
  </si>
  <si>
    <t>NKA-058250</t>
  </si>
  <si>
    <t>2025-01-27 06:47:00.000</t>
  </si>
  <si>
    <t>LaundryHouse ApS</t>
  </si>
  <si>
    <t>100684</t>
  </si>
  <si>
    <t>NKA-058086</t>
  </si>
  <si>
    <t>2025-01-03</t>
  </si>
  <si>
    <t>2025-01-18 10:08:00.000</t>
  </si>
  <si>
    <t>2025-01-29 12:22:00.000</t>
  </si>
  <si>
    <t>2025-03-18</t>
  </si>
  <si>
    <t>NMA-058088</t>
  </si>
  <si>
    <t>NSW-058087</t>
  </si>
  <si>
    <t>Awating installation - The delivery is proceeding as planned</t>
  </si>
  <si>
    <t>LE-Fix Clothing ApS</t>
  </si>
  <si>
    <t>105193</t>
  </si>
  <si>
    <t>NBM-060392</t>
  </si>
  <si>
    <t>Legendary Gaming Group ApS</t>
  </si>
  <si>
    <t>105322</t>
  </si>
  <si>
    <t>NKA-060450</t>
  </si>
  <si>
    <t>2025-04-29 08:07:00.000</t>
  </si>
  <si>
    <t>2025-04-28 13:27:00.000</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</si>
  <si>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</si>
  <si>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</si>
  <si>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</si>
  <si>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</si>
  <si>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</si>
  <si>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</si>
  <si>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</si>
  <si>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</si>
  <si>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</si>
  <si>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</si>
  <si>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</si>
  <si>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</si>
  <si>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</si>
  <si>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</si>
  <si>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</si>
  <si>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NKA-052837</t>
  </si>
  <si>
    <t>2025-05-12 12:52:00.000</t>
  </si>
  <si>
    <t>2024-03-20</t>
  </si>
  <si>
    <t>NKA-052838</t>
  </si>
  <si>
    <t>2024-01-26 13:32:00.000</t>
  </si>
  <si>
    <t>2024-03-07</t>
  </si>
  <si>
    <t>2024-07-15</t>
  </si>
  <si>
    <t>NKA-052839</t>
  </si>
  <si>
    <t>2024-03-11</t>
  </si>
  <si>
    <t>2024-03-20 11:12:00.000</t>
  </si>
  <si>
    <t>2024-03-20 11:14:00.000</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</si>
  <si>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</si>
  <si>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</si>
  <si>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</si>
  <si>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</si>
  <si>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</si>
  <si>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</si>
  <si>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</si>
  <si>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</si>
  <si>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</si>
  <si>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</si>
  <si>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</si>
  <si>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</si>
  <si>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</si>
  <si>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</si>
  <si>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</si>
  <si>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</si>
  <si>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</si>
  <si>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</si>
  <si>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</si>
  <si>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</si>
  <si>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</si>
  <si>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</si>
  <si>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</si>
  <si>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</si>
  <si>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</si>
  <si>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</si>
  <si>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</si>
  <si>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</si>
  <si>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</si>
  <si>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</si>
  <si>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</si>
  <si>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</si>
  <si>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</si>
  <si>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</si>
  <si>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</si>
  <si>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</si>
  <si>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</si>
  <si>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</si>
  <si>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</si>
  <si>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</si>
  <si>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</si>
  <si>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</si>
  <si>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</si>
  <si>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</si>
  <si>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</si>
  <si>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</si>
  <si>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</si>
  <si>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NKA-059947</t>
  </si>
  <si>
    <t>2025-04-10 08:03:00.000</t>
  </si>
  <si>
    <t>2025-04-29 10:56:00.000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</si>
  <si>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</si>
  <si>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</si>
  <si>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</si>
  <si>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</si>
  <si>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</si>
  <si>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</si>
  <si>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</si>
  <si>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</si>
  <si>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</si>
  <si>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</si>
  <si>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</si>
  <si>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</si>
  <si>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</si>
  <si>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NKA-060048</t>
  </si>
  <si>
    <t>NMA-060047</t>
  </si>
  <si>
    <t>NML-060049</t>
  </si>
  <si>
    <t>NSW-060046</t>
  </si>
  <si>
    <t>NGZC ApS</t>
  </si>
  <si>
    <t>105044</t>
  </si>
  <si>
    <t>NBM-060260</t>
  </si>
  <si>
    <t>NKA-060257</t>
  </si>
  <si>
    <t>2025-05-01 14:14:00.000</t>
  </si>
  <si>
    <t>2025-05-02 09:16:00.000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</si>
  <si>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</si>
  <si>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</si>
  <si>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</si>
  <si>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</si>
  <si>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</si>
  <si>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</si>
  <si>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</si>
  <si>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</si>
  <si>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</si>
  <si>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</si>
  <si>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</si>
  <si>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</si>
  <si>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</si>
  <si>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</si>
  <si>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Ok A.M.B.A.</t>
  </si>
  <si>
    <t>102967</t>
  </si>
  <si>
    <t>NBM-060644</t>
  </si>
  <si>
    <t>NKA-060641</t>
  </si>
  <si>
    <t>NMA-060643</t>
  </si>
  <si>
    <t>NSW-060642</t>
  </si>
  <si>
    <t>Optinor ApS</t>
  </si>
  <si>
    <t>103352</t>
  </si>
  <si>
    <t>NKA-060551</t>
  </si>
  <si>
    <t>NMA-060553</t>
  </si>
  <si>
    <t>NSW-060552</t>
  </si>
  <si>
    <t>Data center lacks capacity/need to Confirm ME Trunks</t>
  </si>
  <si>
    <t>Perspektiva IT ApS</t>
  </si>
  <si>
    <t>100657</t>
  </si>
  <si>
    <t>NKA-059019</t>
  </si>
  <si>
    <t>NKA-059020</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</si>
  <si>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</si>
  <si>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</si>
  <si>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</si>
  <si>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</si>
  <si>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</si>
  <si>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</si>
  <si>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</si>
  <si>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</si>
  <si>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</si>
  <si>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</si>
  <si>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</si>
  <si>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</si>
  <si>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</si>
  <si>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</si>
  <si>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</si>
  <si>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</si>
  <si>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</si>
  <si>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</si>
  <si>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</si>
  <si>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</si>
  <si>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</si>
  <si>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</si>
  <si>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</si>
  <si>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</si>
  <si>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</si>
  <si>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</si>
  <si>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</si>
  <si>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</si>
  <si>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</si>
  <si>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</si>
  <si>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</si>
  <si>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</si>
  <si>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</si>
  <si>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</si>
  <si>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</si>
  <si>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</si>
  <si>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</si>
  <si>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</si>
  <si>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</si>
  <si>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</si>
  <si>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</si>
  <si>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</si>
  <si>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</si>
  <si>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</si>
  <si>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</si>
  <si>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</si>
  <si>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</si>
  <si>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</si>
  <si>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</si>
  <si>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</si>
  <si>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</si>
  <si>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</si>
  <si>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</si>
  <si>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</si>
  <si>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</si>
  <si>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</si>
  <si>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</si>
  <si>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</si>
  <si>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</si>
  <si>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</si>
  <si>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</si>
  <si>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</si>
  <si>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</si>
  <si>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</si>
  <si>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</si>
  <si>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</si>
  <si>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</si>
  <si>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2025-01-15</t>
  </si>
  <si>
    <t>NKA-057289</t>
  </si>
  <si>
    <t>2024-12-03 11:53:00.000</t>
  </si>
  <si>
    <t>2024-12-11 13:01:00.000</t>
  </si>
  <si>
    <t>NKA-057291</t>
  </si>
  <si>
    <t>2024-12-08 23:23:00.000</t>
  </si>
  <si>
    <t>2024-12-13 08:46:00.000</t>
  </si>
  <si>
    <t>NKA-057293</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</si>
  <si>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</si>
  <si>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</si>
  <si>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</si>
  <si>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</si>
  <si>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</si>
  <si>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</si>
  <si>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</si>
  <si>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</si>
  <si>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</si>
  <si>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</si>
  <si>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</si>
  <si>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</si>
  <si>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</si>
  <si>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</si>
  <si>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Awaiting customer accepting cost of internal cabling</t>
  </si>
  <si>
    <t>Trescal A/S</t>
  </si>
  <si>
    <t>95792</t>
  </si>
  <si>
    <t>NKA-056532</t>
  </si>
  <si>
    <t>2024-10-18</t>
  </si>
  <si>
    <t>2026-04-25</t>
  </si>
  <si>
    <t>NKA-056533</t>
  </si>
  <si>
    <t>2024-10-10</t>
  </si>
  <si>
    <t>Vækst+ ApS</t>
  </si>
  <si>
    <t>104703</t>
  </si>
  <si>
    <t>NKA-059996</t>
  </si>
  <si>
    <t>2025-04-09 09:05:00.000</t>
  </si>
  <si>
    <t>2025-05-08 07:27:00.000</t>
  </si>
  <si>
    <t>VESTBO MEDICAL V/JØRGEN VESTBO</t>
  </si>
  <si>
    <t>103140</t>
  </si>
  <si>
    <t>NKA-059149</t>
  </si>
  <si>
    <t>NMA-059151</t>
  </si>
  <si>
    <t>NSW-059150</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</si>
  <si>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</si>
  <si>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</si>
  <si>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</si>
  <si>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</si>
  <si>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</si>
  <si>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</si>
  <si>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</si>
  <si>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</si>
  <si>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</si>
  <si>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</si>
  <si>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</si>
  <si>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</si>
  <si>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</si>
  <si>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</si>
  <si>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</si>
  <si>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</si>
  <si>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</si>
  <si>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Waiting for siteinspection</t>
  </si>
  <si>
    <t>Wolt Services  Danmark ApS</t>
  </si>
  <si>
    <t>105303</t>
  </si>
  <si>
    <t>NKA-060446</t>
  </si>
  <si>
    <t>ADDvision ApS</t>
  </si>
  <si>
    <t>102224</t>
  </si>
  <si>
    <t>NKA-059275</t>
  </si>
  <si>
    <t>NKA-059277</t>
  </si>
  <si>
    <t>2025-04-02 09:46:00.000</t>
  </si>
  <si>
    <t>2025-04-10 10:52:00.000</t>
  </si>
  <si>
    <t>Follow NKA-059275</t>
  </si>
  <si>
    <t>NML-059276</t>
  </si>
  <si>
    <t>NML-059278</t>
  </si>
  <si>
    <t>A-One Solutions ApS</t>
  </si>
  <si>
    <t>101317</t>
  </si>
  <si>
    <t>NKA-044529</t>
  </si>
  <si>
    <t>2022-09-15</t>
  </si>
  <si>
    <t>2022-12-30 11:10:00.000</t>
  </si>
  <si>
    <t>Basic &amp; More A/S</t>
  </si>
  <si>
    <t>103579</t>
  </si>
  <si>
    <t>NKA-059849</t>
  </si>
  <si>
    <t>2025-04-22 09:22:00.000</t>
  </si>
  <si>
    <t>2025-04-28 14:22:00.000</t>
  </si>
  <si>
    <t>NML-059850</t>
  </si>
  <si>
    <t>105734</t>
  </si>
  <si>
    <t>NKA-060730</t>
  </si>
  <si>
    <t>Follow NKA-060730</t>
  </si>
  <si>
    <t>NML-060731</t>
  </si>
  <si>
    <t>Klarmeldt d. 30-06-23</t>
  </si>
  <si>
    <t>Beat A/S</t>
  </si>
  <si>
    <t>81373</t>
  </si>
  <si>
    <t>NKA-043321</t>
  </si>
  <si>
    <t>103330</t>
  </si>
  <si>
    <t>NKA-059806</t>
  </si>
  <si>
    <t>2025-03-20 15:34:00.000</t>
  </si>
  <si>
    <t>2025-04-23 09:55:00.000</t>
  </si>
  <si>
    <t>NKA-059807</t>
  </si>
  <si>
    <t>2025-04-23 10:53:00.000</t>
  </si>
  <si>
    <t>ByFrame ApS</t>
  </si>
  <si>
    <t>103557</t>
  </si>
  <si>
    <t>NKA-059960</t>
  </si>
  <si>
    <t>2025-04-30 08:10:00.000</t>
  </si>
  <si>
    <t>2025-05-02 12:20:00.000</t>
  </si>
  <si>
    <t>NMA-059961</t>
  </si>
  <si>
    <t>NSW-059962</t>
  </si>
  <si>
    <t>Christiansen &amp; Essenbæk A/S</t>
  </si>
  <si>
    <t>103186</t>
  </si>
  <si>
    <t>NKA-059642</t>
  </si>
  <si>
    <t>2025-03-12 09:41:00.000</t>
  </si>
  <si>
    <t>2025-04-14 12:23:00.000</t>
  </si>
  <si>
    <t>Dalsten Tandlægecenter ApS</t>
  </si>
  <si>
    <t>104897</t>
  </si>
  <si>
    <t>NKA-060056</t>
  </si>
  <si>
    <t>2025-04-15 08:17:00.000</t>
  </si>
  <si>
    <t>2025-04-25 13:17:00.000</t>
  </si>
  <si>
    <t>DANSK CAMPING UNION</t>
  </si>
  <si>
    <t>102100</t>
  </si>
  <si>
    <t>NKA-058445</t>
  </si>
  <si>
    <t>2025-06-19</t>
  </si>
  <si>
    <t>102499</t>
  </si>
  <si>
    <t>NKA-058785</t>
  </si>
  <si>
    <t>103124</t>
  </si>
  <si>
    <t>NKA-059177</t>
  </si>
  <si>
    <t>On track, Fibia leverer 4/6</t>
  </si>
  <si>
    <t>Dansk Miljørådgivning A/S (DMR Geoteknik, DMR Skimmel &amp; DMR Arbejdsmiljø)</t>
  </si>
  <si>
    <t>103430</t>
  </si>
  <si>
    <t>NKA-014092</t>
  </si>
  <si>
    <t>2016-03-30</t>
  </si>
  <si>
    <t>2016-06-15</t>
  </si>
  <si>
    <t>Problemer med fiber</t>
  </si>
  <si>
    <t>Estatetool A/S</t>
  </si>
  <si>
    <t>103694</t>
  </si>
  <si>
    <t>NKA-059853</t>
  </si>
  <si>
    <t>2025-04-22 10:54:00.000</t>
  </si>
  <si>
    <t>NMA-059855</t>
  </si>
  <si>
    <t>NSW-059854</t>
  </si>
  <si>
    <t>On track, installtation uge 21</t>
  </si>
  <si>
    <t>Faxe Kommune - IT-afdelingen</t>
  </si>
  <si>
    <t>103174</t>
  </si>
  <si>
    <t>NKA-059900</t>
  </si>
  <si>
    <t>Forsvarsministeriets Ejendomsstyrelse</t>
  </si>
  <si>
    <t>103026</t>
  </si>
  <si>
    <t>NKA-059934</t>
  </si>
  <si>
    <t>2025-04-30 12:51:00.000</t>
  </si>
  <si>
    <t>Afventer leveringsdato fra 3.part</t>
  </si>
  <si>
    <t>103320</t>
  </si>
  <si>
    <t>NKA-060338</t>
  </si>
  <si>
    <t>2025-04-11 07:29:00.000</t>
  </si>
  <si>
    <t>Ganni A/S</t>
  </si>
  <si>
    <t>100380</t>
  </si>
  <si>
    <t>NKA-057854</t>
  </si>
  <si>
    <t>2024-12-17</t>
  </si>
  <si>
    <t>2025-03-14 13:21:00.000</t>
  </si>
  <si>
    <t>2025-04-08 09:49:00.000</t>
  </si>
  <si>
    <t>NKA-057855</t>
  </si>
  <si>
    <t>2025-04-08 09:50:00.000</t>
  </si>
  <si>
    <t>Awaits power supply in the shop</t>
  </si>
  <si>
    <t>NKA-057859</t>
  </si>
  <si>
    <t>102217</t>
  </si>
  <si>
    <t>NKA-058736</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</si>
  <si>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</si>
  <si>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</si>
  <si>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</si>
  <si>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</si>
  <si>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</si>
  <si>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</si>
  <si>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</si>
  <si>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</si>
  <si>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</si>
  <si>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</si>
  <si>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</si>
  <si>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</si>
  <si>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</si>
  <si>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</si>
  <si>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</si>
  <si>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I/S Lægerne Sønderhøj</t>
  </si>
  <si>
    <t>102968</t>
  </si>
  <si>
    <t>NKA-059245</t>
  </si>
  <si>
    <t>2025-03-12 09:53:00.000</t>
  </si>
  <si>
    <t>2025-04-30 09:21:00.000</t>
  </si>
  <si>
    <t>Impero A/S</t>
  </si>
  <si>
    <t>103196</t>
  </si>
  <si>
    <t>NKA-059273</t>
  </si>
  <si>
    <t>2025-03-28 13:34:00.000</t>
  </si>
  <si>
    <t>2025-04-03 08:57:00.000</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</si>
  <si>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</si>
  <si>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</si>
  <si>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</si>
  <si>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</si>
  <si>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</si>
  <si>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</si>
  <si>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</si>
  <si>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</si>
  <si>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</si>
  <si>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</si>
  <si>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</si>
  <si>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</si>
  <si>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</si>
  <si>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</si>
  <si>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</si>
  <si>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</si>
  <si>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</si>
  <si>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</si>
  <si>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</si>
  <si>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</si>
  <si>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</si>
  <si>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Confirmed delivery</t>
  </si>
  <si>
    <t>NKA-057905</t>
  </si>
  <si>
    <t>2025-08-25</t>
  </si>
  <si>
    <t>Nr. Snede Fængsel</t>
  </si>
  <si>
    <t>103616</t>
  </si>
  <si>
    <t>NKA-004029</t>
  </si>
  <si>
    <t>NKA-005319</t>
  </si>
  <si>
    <t>Peter Skafte ApS</t>
  </si>
  <si>
    <t>104549</t>
  </si>
  <si>
    <t>NKA-059979</t>
  </si>
  <si>
    <t>2025-04-30 07:41:00.000</t>
  </si>
  <si>
    <t>2025-05-07 10:44:00.000</t>
  </si>
  <si>
    <t>Region Nordjylland</t>
  </si>
  <si>
    <t>103176</t>
  </si>
  <si>
    <t>NKA-059644</t>
  </si>
  <si>
    <t>2025-03-06 15:51:00.000</t>
  </si>
  <si>
    <t>NML-059645</t>
  </si>
  <si>
    <t>Riel Sikring ApS</t>
  </si>
  <si>
    <t>101555</t>
  </si>
  <si>
    <t>NKA-057864</t>
  </si>
  <si>
    <t>NML-057865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</si>
  <si>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</si>
  <si>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</si>
  <si>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</si>
  <si>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</si>
  <si>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</si>
  <si>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</si>
  <si>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</si>
  <si>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</si>
  <si>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</si>
  <si>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</si>
  <si>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</si>
  <si>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</si>
  <si>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</si>
  <si>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Statens Museum For Kunst</t>
  </si>
  <si>
    <t>102147</t>
  </si>
  <si>
    <t>NKA-058894</t>
  </si>
  <si>
    <t>2025-02-25 14:33:00.000</t>
  </si>
  <si>
    <t>2025-02-13 09:07:00.000</t>
  </si>
  <si>
    <t>103393</t>
  </si>
  <si>
    <t>NKA-059791</t>
  </si>
  <si>
    <t>2025-03-20 12:08:00.000</t>
  </si>
  <si>
    <t>2025-03-31 11:22:00.000</t>
  </si>
  <si>
    <t>Telenor A/S</t>
  </si>
  <si>
    <t>103416</t>
  </si>
  <si>
    <t>NKA-059719</t>
  </si>
  <si>
    <t>105145</t>
  </si>
  <si>
    <t>NKA-060326</t>
  </si>
  <si>
    <t>NKA-060327</t>
  </si>
  <si>
    <t>NKA-060328</t>
  </si>
  <si>
    <t>NKA-060329</t>
  </si>
  <si>
    <t>NKA-060330</t>
  </si>
  <si>
    <t>NKA-060331</t>
  </si>
  <si>
    <t>NKA-060332</t>
  </si>
  <si>
    <t>NKA-060333</t>
  </si>
  <si>
    <t>2025-06-23</t>
  </si>
  <si>
    <t>98971</t>
  </si>
  <si>
    <t>NKA-056784</t>
  </si>
  <si>
    <t>2024-11-05</t>
  </si>
  <si>
    <t>99904</t>
  </si>
  <si>
    <t>NKA-056783</t>
  </si>
  <si>
    <t>The Marketing Guy ApS</t>
  </si>
  <si>
    <t>103086</t>
  </si>
  <si>
    <t>NKA-059816</t>
  </si>
  <si>
    <t>2025-04-08 12:26:00.000</t>
  </si>
  <si>
    <t>2025-04-24 14:41:00.000</t>
  </si>
  <si>
    <t>Unicontrol ApS</t>
  </si>
  <si>
    <t>102597</t>
  </si>
  <si>
    <t>NKA-059967</t>
  </si>
  <si>
    <t>2025-03-28 07:11:00.000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</si>
  <si>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</si>
  <si>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</si>
  <si>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</si>
  <si>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</si>
  <si>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</si>
  <si>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</si>
  <si>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</si>
  <si>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</si>
  <si>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</si>
  <si>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</si>
  <si>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</si>
  <si>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</si>
  <si>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</si>
  <si>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</si>
  <si>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101976</t>
  </si>
  <si>
    <t>NKA-060219</t>
  </si>
  <si>
    <t>2025-05-01 12:34:00.000</t>
  </si>
  <si>
    <t>2025-05-05 12:56:00.000</t>
  </si>
  <si>
    <t>NML-060220</t>
  </si>
  <si>
    <t>102766</t>
  </si>
  <si>
    <t>NKA-031201</t>
  </si>
  <si>
    <t>103431</t>
  </si>
  <si>
    <t>NKA-060621</t>
  </si>
  <si>
    <t>NML-060622</t>
  </si>
  <si>
    <t>105459</t>
  </si>
  <si>
    <t>NKA-060584</t>
  </si>
  <si>
    <t>2025-05-13 13:22:00.000</t>
  </si>
  <si>
    <t>NML-060585</t>
  </si>
  <si>
    <t>Afventer installationsuge</t>
  </si>
  <si>
    <t>Adminia ApS</t>
  </si>
  <si>
    <t>105363</t>
  </si>
  <si>
    <t>NKA-060472</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</si>
  <si>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</si>
  <si>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</si>
  <si>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</si>
  <si>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</si>
  <si>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</si>
  <si>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</si>
  <si>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</si>
  <si>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</si>
  <si>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</si>
  <si>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</si>
  <si>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</si>
  <si>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</si>
  <si>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</si>
  <si>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</si>
  <si>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</si>
  <si>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</si>
  <si>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</si>
  <si>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</si>
  <si>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</si>
  <si>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</si>
  <si>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</si>
  <si>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</si>
  <si>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</si>
  <si>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</si>
  <si>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</si>
  <si>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</si>
  <si>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NKA-058524</t>
  </si>
  <si>
    <t>2025-02-28 14:04:00.000</t>
  </si>
  <si>
    <t>2025-03-18 08:27:00.000</t>
  </si>
  <si>
    <t xml:space="preserve">afventer installation </t>
  </si>
  <si>
    <t>Alphadyne Asset Management (Europe) A/S</t>
  </si>
  <si>
    <t>102644</t>
  </si>
  <si>
    <t>NKA-059831</t>
  </si>
  <si>
    <t xml:space="preserve">Afventer COLT i UK </t>
  </si>
  <si>
    <t>NKA-059834</t>
  </si>
  <si>
    <t>2025-04-14 12:15:00.000</t>
  </si>
  <si>
    <t>2025-04-22 14:20:00.000</t>
  </si>
  <si>
    <t>Afventer prov for håndtering af IPv6 adresser</t>
  </si>
  <si>
    <t>Anchor Lab K/S</t>
  </si>
  <si>
    <t>103946</t>
  </si>
  <si>
    <t>NKA-032881</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</si>
  <si>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</si>
  <si>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</si>
  <si>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</si>
  <si>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</si>
  <si>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</si>
  <si>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</si>
  <si>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</si>
  <si>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</si>
  <si>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</si>
  <si>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</si>
  <si>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</si>
  <si>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</si>
  <si>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</si>
  <si>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</si>
  <si>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</si>
  <si>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</si>
  <si>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Bagt ApS</t>
  </si>
  <si>
    <t>102606</t>
  </si>
  <si>
    <t>NKA-060099</t>
  </si>
  <si>
    <t>2025-05-08 07:57:00.000</t>
  </si>
  <si>
    <t>NKA-060102</t>
  </si>
  <si>
    <t>NKA-060105</t>
  </si>
  <si>
    <t>NKA-060108</t>
  </si>
  <si>
    <t>NKA-060111</t>
  </si>
  <si>
    <t>NKA-060114</t>
  </si>
  <si>
    <t>NMA-060101</t>
  </si>
  <si>
    <t>NMA-060104</t>
  </si>
  <si>
    <t>NMA-060107</t>
  </si>
  <si>
    <t>NMA-060110</t>
  </si>
  <si>
    <t>NMA-060113</t>
  </si>
  <si>
    <t>NMA-060116</t>
  </si>
  <si>
    <t>NSW-060100</t>
  </si>
  <si>
    <t>NSW-060103</t>
  </si>
  <si>
    <t>NSW-060106</t>
  </si>
  <si>
    <t>NSW-060109</t>
  </si>
  <si>
    <t>NSW-060112</t>
  </si>
  <si>
    <t>NSW-060115</t>
  </si>
  <si>
    <t>BEGRAVELSESFORRETNINGEN DEN SIDSTEREJSE V/SOLVEJG RITZAU</t>
  </si>
  <si>
    <t>105398</t>
  </si>
  <si>
    <t>NKA-060598</t>
  </si>
  <si>
    <t>2025-08-31</t>
  </si>
  <si>
    <t>Begroni ApS</t>
  </si>
  <si>
    <t>103050</t>
  </si>
  <si>
    <t>NKA-060520</t>
  </si>
  <si>
    <t>2025-05-13 10:11:00.000</t>
  </si>
  <si>
    <t>2025-05-13 10:12:00.000</t>
  </si>
  <si>
    <t>SV aftalt</t>
  </si>
  <si>
    <t>Bionordika Denmark A/S</t>
  </si>
  <si>
    <t>104650</t>
  </si>
  <si>
    <t>NKA-025618</t>
  </si>
  <si>
    <t>2018-09-12</t>
  </si>
  <si>
    <t>2018-10-04 10:21:00.000</t>
  </si>
  <si>
    <t>2018-10-05 11:30:00.000</t>
  </si>
  <si>
    <t>2025-05-22</t>
  </si>
  <si>
    <t>2018-12-05</t>
  </si>
  <si>
    <t>NMA-059963</t>
  </si>
  <si>
    <t>NSW-059964</t>
  </si>
  <si>
    <t>Afventer svar fra kunden på info omkring DC/Rack</t>
  </si>
  <si>
    <t>Blueprint</t>
  </si>
  <si>
    <t>100868</t>
  </si>
  <si>
    <t>NKA-057898</t>
  </si>
  <si>
    <t>Bolig Buddy ApS</t>
  </si>
  <si>
    <t>98852</t>
  </si>
  <si>
    <t>NKA-056432</t>
  </si>
  <si>
    <t>2025-04-01 09:35:00.000</t>
  </si>
  <si>
    <t>2025-04-15 10:06:00.000</t>
  </si>
  <si>
    <t>Boligforeningen Grønløkken</t>
  </si>
  <si>
    <t>107620-002</t>
  </si>
  <si>
    <t>C36637-1136771-01</t>
  </si>
  <si>
    <t>107620-002-001</t>
  </si>
  <si>
    <t>C36637-1136772-01</t>
  </si>
  <si>
    <t>107620-002-002</t>
  </si>
  <si>
    <t>Afventer installation</t>
  </si>
  <si>
    <t>Bomae ApS</t>
  </si>
  <si>
    <t>105415</t>
  </si>
  <si>
    <t>NKA-060529</t>
  </si>
  <si>
    <t>2025-05-12 10:24:00.000</t>
  </si>
  <si>
    <t>2025-05-01 14:52:00.000</t>
  </si>
  <si>
    <t>Britt Sisseck</t>
  </si>
  <si>
    <t>97827</t>
  </si>
  <si>
    <t>NKA-060422</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</si>
  <si>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</si>
  <si>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</si>
  <si>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</si>
  <si>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</si>
  <si>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</si>
  <si>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</si>
  <si>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</si>
  <si>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</si>
  <si>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</si>
  <si>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</si>
  <si>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</si>
  <si>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</si>
  <si>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</si>
  <si>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</si>
  <si>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</si>
  <si>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</si>
  <si>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</si>
  <si>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 xml:space="preserve">Afventer installation </t>
  </si>
  <si>
    <t>104899</t>
  </si>
  <si>
    <t>NKA-060054</t>
  </si>
  <si>
    <t>2025-04-03 09:32:00.000</t>
  </si>
  <si>
    <t>2025-04-07 09:00:00.000</t>
  </si>
  <si>
    <t>NML-060055</t>
  </si>
  <si>
    <t>afventer svar fra TK</t>
  </si>
  <si>
    <t>Cematech ApS</t>
  </si>
  <si>
    <t>102720</t>
  </si>
  <si>
    <t>NDD-059955</t>
  </si>
  <si>
    <t>NKA-059954</t>
  </si>
  <si>
    <t>NML-059956</t>
  </si>
  <si>
    <t>CENTERFORENINGEN RO´S TORV F.M.B.A.</t>
  </si>
  <si>
    <t>93246</t>
  </si>
  <si>
    <t>NKA-052598</t>
  </si>
  <si>
    <t>2023-05-22</t>
  </si>
  <si>
    <t>2024-06-19 13:54:00.000</t>
  </si>
  <si>
    <t>2024-06-19 13:55:00.000</t>
  </si>
  <si>
    <t>2024-04-22</t>
  </si>
  <si>
    <t>NMA-052599</t>
  </si>
  <si>
    <t>2023-12-22</t>
  </si>
  <si>
    <t>Zen omlægning</t>
  </si>
  <si>
    <t>NSW-052600</t>
  </si>
  <si>
    <t>Chatservice ApS</t>
  </si>
  <si>
    <t>105285</t>
  </si>
  <si>
    <t>NKA-060436</t>
  </si>
  <si>
    <t>2025-05-08 15:44:00.000</t>
  </si>
  <si>
    <t>2025-05-13 08:09:00.000</t>
  </si>
  <si>
    <t>CIC Operations Odense ApS</t>
  </si>
  <si>
    <t>98795</t>
  </si>
  <si>
    <t>NKA-057086</t>
  </si>
  <si>
    <t>2025-04-04 09:58:00.000</t>
  </si>
  <si>
    <t>2025-05-02 11:09:00.000</t>
  </si>
  <si>
    <t>Waiting for Fiber PM to start the project</t>
  </si>
  <si>
    <t>Citrusmedia ApS</t>
  </si>
  <si>
    <t>105037</t>
  </si>
  <si>
    <t>NKA-060263</t>
  </si>
  <si>
    <t>2025-05-02 13:47:00.000</t>
  </si>
  <si>
    <t>2025-05-05 10:24:00.000</t>
  </si>
  <si>
    <t>Compugroup Medical Denmark A/S</t>
  </si>
  <si>
    <t>101944-014</t>
  </si>
  <si>
    <t>C32025-1134067-01</t>
  </si>
  <si>
    <t>101944-014-001</t>
  </si>
  <si>
    <t>C32025-1134069-01</t>
  </si>
  <si>
    <t>101944-014-003</t>
  </si>
  <si>
    <t>ConXus A/S</t>
  </si>
  <si>
    <t>105120</t>
  </si>
  <si>
    <t>NKA-060402</t>
  </si>
  <si>
    <t>2025-04-23 12:00:00.000</t>
  </si>
  <si>
    <t>2025-04-24 09:32:00.000</t>
  </si>
  <si>
    <t>NMA-060404</t>
  </si>
  <si>
    <t>NSW-060403</t>
  </si>
  <si>
    <t>Danibo ApS</t>
  </si>
  <si>
    <t>97085</t>
  </si>
  <si>
    <t>NKA-054814</t>
  </si>
  <si>
    <t>NML-054815</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</si>
  <si>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</si>
  <si>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</si>
  <si>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</si>
  <si>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</si>
  <si>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</si>
  <si>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</si>
  <si>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</si>
  <si>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</si>
  <si>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</si>
  <si>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</si>
  <si>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</si>
  <si>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</si>
  <si>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</si>
  <si>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Dansk It</t>
  </si>
  <si>
    <t>105023</t>
  </si>
  <si>
    <t>NKA-060359</t>
  </si>
  <si>
    <t>2025-05-06 14:17:00.000</t>
  </si>
  <si>
    <t>2025-05-14 13:22:00.000</t>
  </si>
  <si>
    <t>NML-060360</t>
  </si>
  <si>
    <t>Dansk Turbo Teknik A/S</t>
  </si>
  <si>
    <t>105272</t>
  </si>
  <si>
    <t>NKA-060668</t>
  </si>
  <si>
    <t>Danske Advokater</t>
  </si>
  <si>
    <t>103584</t>
  </si>
  <si>
    <t>NKA-005674</t>
  </si>
  <si>
    <t>Afventer Netplan</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</si>
  <si>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</si>
  <si>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</si>
  <si>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</si>
  <si>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</si>
  <si>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</si>
  <si>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</si>
  <si>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</si>
  <si>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</si>
  <si>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</si>
  <si>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</si>
  <si>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</si>
  <si>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</si>
  <si>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</si>
  <si>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</si>
  <si>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afventer kunde svar omkring dato for SV</t>
  </si>
  <si>
    <t>Dignity - Dansk Institut Mod Tortur</t>
  </si>
  <si>
    <t>102249</t>
  </si>
  <si>
    <t>NKA-058696</t>
  </si>
  <si>
    <t>2025-03-03 07:35:00.000</t>
  </si>
  <si>
    <t>2025-03-12 14:47:00.000</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</si>
  <si>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</si>
  <si>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</si>
  <si>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</si>
  <si>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</si>
  <si>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</si>
  <si>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</si>
  <si>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</si>
  <si>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</si>
  <si>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</si>
  <si>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</si>
  <si>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</si>
  <si>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</si>
  <si>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RFS 15 maj 2025</t>
  </si>
  <si>
    <t>ed A/S</t>
  </si>
  <si>
    <t>96319</t>
  </si>
  <si>
    <t>NKA-028814</t>
  </si>
  <si>
    <t>2019-10-23</t>
  </si>
  <si>
    <t>Edora A/S</t>
  </si>
  <si>
    <t>105533</t>
  </si>
  <si>
    <t>NKA-049932</t>
  </si>
  <si>
    <t>2023-10-02</t>
  </si>
  <si>
    <t>2023-10-11 08:21:00.000</t>
  </si>
  <si>
    <t>2023-12-15</t>
  </si>
  <si>
    <t>Afventer TDC klarmelder</t>
  </si>
  <si>
    <t>Ejendomsselskabet Lyngby Hovedgade 78 ApS</t>
  </si>
  <si>
    <t>99947</t>
  </si>
  <si>
    <t>NKA-056809</t>
  </si>
  <si>
    <t>SV er sat op</t>
  </si>
  <si>
    <t>EKHO EKHO</t>
  </si>
  <si>
    <t>101232</t>
  </si>
  <si>
    <t>NKA-025721</t>
  </si>
  <si>
    <t>2018-09-26</t>
  </si>
  <si>
    <t>NML-057697</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</si>
  <si>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</si>
  <si>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</si>
  <si>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</si>
  <si>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</si>
  <si>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</si>
  <si>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</si>
  <si>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</si>
  <si>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</si>
  <si>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</si>
  <si>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</si>
  <si>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</si>
  <si>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</si>
  <si>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</si>
  <si>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</si>
  <si>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</si>
  <si>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</si>
  <si>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</si>
  <si>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</si>
  <si>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</si>
  <si>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</si>
  <si>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</si>
  <si>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</si>
  <si>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</si>
  <si>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</si>
  <si>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</si>
  <si>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</si>
  <si>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</si>
  <si>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</si>
  <si>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</si>
  <si>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</si>
  <si>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</si>
  <si>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</si>
  <si>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</si>
  <si>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</si>
  <si>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</si>
  <si>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</si>
  <si>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</si>
  <si>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</si>
  <si>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</si>
  <si>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</si>
  <si>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</si>
  <si>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</si>
  <si>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</si>
  <si>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</si>
  <si>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</si>
  <si>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Fiberline Building Profiles A/S</t>
  </si>
  <si>
    <t>105577</t>
  </si>
  <si>
    <t>NKA-060610</t>
  </si>
  <si>
    <t>2025-05-07 15:14:00.000</t>
  </si>
  <si>
    <t>2025-05-08 13:51:00.000</t>
  </si>
  <si>
    <t>Filmkontakt Nord. Fonden For Nordiske Kort- og Dokumentarfilm</t>
  </si>
  <si>
    <t>105343</t>
  </si>
  <si>
    <t>NKA-057312</t>
  </si>
  <si>
    <t>2024-11-21</t>
  </si>
  <si>
    <t>2024-12-06 10:55:00.000</t>
  </si>
  <si>
    <t>2024-12-10 10:51:00.000</t>
  </si>
  <si>
    <t>Waiting for 3 party</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</si>
  <si>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</si>
  <si>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</si>
  <si>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</si>
  <si>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</si>
  <si>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</si>
  <si>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</si>
  <si>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</si>
  <si>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</si>
  <si>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</si>
  <si>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</si>
  <si>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</si>
  <si>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</si>
  <si>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</si>
  <si>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</si>
  <si>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</si>
  <si>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</si>
  <si>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</si>
  <si>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</si>
  <si>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</si>
  <si>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</si>
  <si>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</si>
  <si>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</si>
  <si>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</si>
  <si>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</si>
  <si>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</si>
  <si>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Flexdanmark</t>
  </si>
  <si>
    <t>102845-005</t>
  </si>
  <si>
    <t>C32515-1136586-01</t>
  </si>
  <si>
    <t>102845-005-001</t>
  </si>
  <si>
    <t>C32515-1136587-01</t>
  </si>
  <si>
    <t>102845-005-002</t>
  </si>
  <si>
    <t>C32515-1136588-01</t>
  </si>
  <si>
    <t>102845-005-003</t>
  </si>
  <si>
    <t>Mangler blot installation</t>
  </si>
  <si>
    <t>Fonden for Herning Isstadion</t>
  </si>
  <si>
    <t>101024</t>
  </si>
  <si>
    <t>NKA-059152</t>
  </si>
  <si>
    <t>2025-03-25 10:37:00.000</t>
  </si>
  <si>
    <t>2025-04-14 14:10:00.000</t>
  </si>
  <si>
    <t>Need a FE and a service window</t>
  </si>
  <si>
    <t>Fonden Wonderful Copenhagen</t>
  </si>
  <si>
    <t>107556-002</t>
  </si>
  <si>
    <t>C36592-1133981-01</t>
  </si>
  <si>
    <t>107556-002-001</t>
  </si>
  <si>
    <t>Fondsmæglerselskabet Marselis A/S</t>
  </si>
  <si>
    <t>104901</t>
  </si>
  <si>
    <t>NKA-060079</t>
  </si>
  <si>
    <t>2025-04-30 14:25:00.000</t>
  </si>
  <si>
    <t>2025-05-08 12:20:00.000</t>
  </si>
  <si>
    <t>Foreningshuset Sundholm8</t>
  </si>
  <si>
    <t>84553</t>
  </si>
  <si>
    <t>NKA-046136</t>
  </si>
  <si>
    <t>Lars Gottschalck</t>
  </si>
  <si>
    <t>Forum Cph ApS</t>
  </si>
  <si>
    <t>107618-002</t>
  </si>
  <si>
    <t>C36635-1136705-01</t>
  </si>
  <si>
    <t>107618-002-001</t>
  </si>
  <si>
    <t>C36635-1136706-01</t>
  </si>
  <si>
    <t>107618-002-002</t>
  </si>
  <si>
    <t>C36635-1136708-01</t>
  </si>
  <si>
    <t>107618-002-004</t>
  </si>
  <si>
    <t>C36635-1136710-01</t>
  </si>
  <si>
    <t>107618-002-006</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</si>
  <si>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</si>
  <si>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</si>
  <si>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</si>
  <si>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</si>
  <si>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</si>
  <si>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</si>
  <si>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</si>
  <si>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</si>
  <si>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</si>
  <si>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</si>
  <si>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</si>
  <si>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</si>
  <si>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</si>
  <si>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</si>
  <si>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</si>
  <si>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</si>
  <si>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</si>
  <si>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</si>
  <si>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</si>
  <si>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</si>
  <si>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</si>
  <si>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</si>
  <si>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Fsb I Gladsaxe</t>
  </si>
  <si>
    <t>105176</t>
  </si>
  <si>
    <t>NKA-040724</t>
  </si>
  <si>
    <t>2022-03-07</t>
  </si>
  <si>
    <t>2022-04-12 12:57:00.000</t>
  </si>
  <si>
    <t>2022-03-02 10:38:00.000</t>
  </si>
  <si>
    <t>2022-05-25</t>
  </si>
  <si>
    <t>NMA-040726</t>
  </si>
  <si>
    <t>NSW-040725</t>
  </si>
  <si>
    <t>GORM x ENVISION A/S</t>
  </si>
  <si>
    <t>103391</t>
  </si>
  <si>
    <t>NKA-050671</t>
  </si>
  <si>
    <t>2023-10-17</t>
  </si>
  <si>
    <t>2023-10-23 12:12:00.000</t>
  </si>
  <si>
    <t>2023-10-26 10:37:00.000</t>
  </si>
  <si>
    <t>NKA-059820</t>
  </si>
  <si>
    <t>2024-03-26</t>
  </si>
  <si>
    <t>2025-04-23 09:27:00.000</t>
  </si>
  <si>
    <t>2025-04-30 07:40:00.000</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</si>
  <si>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</si>
  <si>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</si>
  <si>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</si>
  <si>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</si>
  <si>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</si>
  <si>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</si>
  <si>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</si>
  <si>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</si>
  <si>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</si>
  <si>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</si>
  <si>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</si>
  <si>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</si>
  <si>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</si>
  <si>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</si>
  <si>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</si>
  <si>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</si>
  <si>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</si>
  <si>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</si>
  <si>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</si>
  <si>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</si>
  <si>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</si>
  <si>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Afventer afvikling af servicevindue</t>
  </si>
  <si>
    <t>H9 ApS</t>
  </si>
  <si>
    <t>98474</t>
  </si>
  <si>
    <t>NKA-021308</t>
  </si>
  <si>
    <t>2024-04-29</t>
  </si>
  <si>
    <t>NML-056835</t>
  </si>
  <si>
    <t>AFventer intern/ekstern afklaring omkring nogle ting vedr. DC</t>
  </si>
  <si>
    <t>Hallerupnet ApS</t>
  </si>
  <si>
    <t>103076</t>
  </si>
  <si>
    <t>NDD-059810</t>
  </si>
  <si>
    <t>NKA-043808</t>
  </si>
  <si>
    <t>2022-09-05</t>
  </si>
  <si>
    <t>NKA-059809</t>
  </si>
  <si>
    <t>NKA-059811</t>
  </si>
  <si>
    <t>NRS-043807</t>
  </si>
  <si>
    <t>NRS-059808</t>
  </si>
  <si>
    <t>ZEN omlægning - afventer afvikling</t>
  </si>
  <si>
    <t>Heimstaden Flintholm Kollegiet ApS</t>
  </si>
  <si>
    <t>94367</t>
  </si>
  <si>
    <t>NKA-053529</t>
  </si>
  <si>
    <t>2024-03-05</t>
  </si>
  <si>
    <t>2024-03-06 09:30:00.000</t>
  </si>
  <si>
    <t>2024-03-06 09:31:00.000</t>
  </si>
  <si>
    <t>Got new dates from Fiber PM</t>
  </si>
  <si>
    <t>Hesehus A/S</t>
  </si>
  <si>
    <t>104734-010</t>
  </si>
  <si>
    <t>C34237-1134236-01</t>
  </si>
  <si>
    <t>104734-010-001</t>
  </si>
  <si>
    <t>C34237-1134237-01</t>
  </si>
  <si>
    <t>104734-010-002</t>
  </si>
  <si>
    <t>C34237-1134238-01</t>
  </si>
  <si>
    <t>104734-010-003</t>
  </si>
  <si>
    <t>Holst-Group ApS</t>
  </si>
  <si>
    <t>104453</t>
  </si>
  <si>
    <t>NKA-059874</t>
  </si>
  <si>
    <t>2025-05-02 07:14:00.000</t>
  </si>
  <si>
    <t>2025-05-05 09:38:00.000</t>
  </si>
  <si>
    <t>NMA-059876</t>
  </si>
  <si>
    <t>NSW-059875</t>
  </si>
  <si>
    <t>Holtec Automatic A/S</t>
  </si>
  <si>
    <t>100768</t>
  </si>
  <si>
    <t>NKA-058900</t>
  </si>
  <si>
    <t>Hudklinikken Helsingør I/S</t>
  </si>
  <si>
    <t>103481</t>
  </si>
  <si>
    <t>NKA-060089</t>
  </si>
  <si>
    <t>2025-04-15 09:41:00.000</t>
  </si>
  <si>
    <t>2025-04-28 08:01:00.000</t>
  </si>
  <si>
    <t>NML-060090</t>
  </si>
  <si>
    <t>Infolink ApS</t>
  </si>
  <si>
    <t>102404</t>
  </si>
  <si>
    <t>NKA-060218</t>
  </si>
  <si>
    <t>2025-04-04 10:23:00.000</t>
  </si>
  <si>
    <t>2025-04-28 12:12:00.000</t>
  </si>
  <si>
    <t>Institutionen Thomas P.Hejles Ungdomshus</t>
  </si>
  <si>
    <t>105308</t>
  </si>
  <si>
    <t>NKA-060437</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</si>
  <si>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</si>
  <si>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</si>
  <si>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</si>
  <si>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</si>
  <si>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</si>
  <si>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</si>
  <si>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</si>
  <si>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</si>
  <si>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</si>
  <si>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</si>
  <si>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</si>
  <si>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</si>
  <si>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IntraVAT ApS</t>
  </si>
  <si>
    <t>100480</t>
  </si>
  <si>
    <t>NKA-057080</t>
  </si>
  <si>
    <t>NMA-057082</t>
  </si>
  <si>
    <t>NSW-057081</t>
  </si>
  <si>
    <t>Ismageriet ApS</t>
  </si>
  <si>
    <t>104409-004</t>
  </si>
  <si>
    <t>C33943-1134819-01</t>
  </si>
  <si>
    <t>104409-004-001</t>
  </si>
  <si>
    <t>C33943-1134820-01</t>
  </si>
  <si>
    <t>104409-004-002</t>
  </si>
  <si>
    <t>Provisioning awaits info from custormer</t>
  </si>
  <si>
    <t>IT Forum Gruppen A/S</t>
  </si>
  <si>
    <t>102529</t>
  </si>
  <si>
    <t>NKA-058983</t>
  </si>
  <si>
    <t>2025-03-25 10:45:00.000</t>
  </si>
  <si>
    <t>2025-03-25 10:46:00.000</t>
  </si>
  <si>
    <t>NKA-058984</t>
  </si>
  <si>
    <t>2025-03-25 10:55:00.000</t>
  </si>
  <si>
    <t>Delivery late August</t>
  </si>
  <si>
    <t>102686</t>
  </si>
  <si>
    <t>NKA-059689</t>
  </si>
  <si>
    <t>Jelling Familie Camping ApS</t>
  </si>
  <si>
    <t>105442</t>
  </si>
  <si>
    <t>NKA-028737</t>
  </si>
  <si>
    <t>2019-10-15</t>
  </si>
  <si>
    <t>2019-11-26</t>
  </si>
  <si>
    <t>Waiting for a delivery date</t>
  </si>
  <si>
    <t>Jeudan A/S</t>
  </si>
  <si>
    <t>105215</t>
  </si>
  <si>
    <t>NKA-060361</t>
  </si>
  <si>
    <t>105609</t>
  </si>
  <si>
    <t>NKA-025629</t>
  </si>
  <si>
    <t>2018-09-14</t>
  </si>
  <si>
    <t>2018-09-26 11:39:00.000</t>
  </si>
  <si>
    <t>2018-09-27 09:03:00.000</t>
  </si>
  <si>
    <t>2018-10-26</t>
  </si>
  <si>
    <t>Keepers ApS</t>
  </si>
  <si>
    <t>102583</t>
  </si>
  <si>
    <t>NKA-059116</t>
  </si>
  <si>
    <t>2025-03-19 13:20:00.000</t>
  </si>
  <si>
    <t>2025-04-10 10:51:00.000</t>
  </si>
  <si>
    <t>2024-04-25</t>
  </si>
  <si>
    <t>102668</t>
  </si>
  <si>
    <t>NKA-059862</t>
  </si>
  <si>
    <t>Kirkebjerg Køreskole ApS</t>
  </si>
  <si>
    <t>85903</t>
  </si>
  <si>
    <t>NKA-046870</t>
  </si>
  <si>
    <t>2023-02-17</t>
  </si>
  <si>
    <t>2025-05-07 14:09:00.000</t>
  </si>
  <si>
    <t>2023-05-04</t>
  </si>
  <si>
    <t>Skal aftales SV for</t>
  </si>
  <si>
    <t>Kjærgaard A/S</t>
  </si>
  <si>
    <t>93908</t>
  </si>
  <si>
    <t>NKA-053097</t>
  </si>
  <si>
    <t>2024-02-22 14:28:00.000</t>
  </si>
  <si>
    <t>2024-02-16 11:04:00.000</t>
  </si>
  <si>
    <t>2024-03-08</t>
  </si>
  <si>
    <t>NML-053098</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</si>
  <si>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</si>
  <si>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</si>
  <si>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</si>
  <si>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</si>
  <si>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</si>
  <si>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</si>
  <si>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</si>
  <si>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</si>
  <si>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</si>
  <si>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</si>
  <si>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</si>
  <si>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</si>
  <si>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</si>
  <si>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</si>
  <si>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Konsulent Bjarne Aalbæk</t>
  </si>
  <si>
    <t>105153</t>
  </si>
  <si>
    <t>NKA-060443</t>
  </si>
  <si>
    <t>Krogstrup ApS</t>
  </si>
  <si>
    <t>103606</t>
  </si>
  <si>
    <t>NKA-060357</t>
  </si>
  <si>
    <t>Kuube Denmark ApS</t>
  </si>
  <si>
    <t>102144</t>
  </si>
  <si>
    <t>NKA-058447</t>
  </si>
  <si>
    <t>NMA-058448</t>
  </si>
  <si>
    <t>NSW-058449</t>
  </si>
  <si>
    <t>Læge Torben Larsen</t>
  </si>
  <si>
    <t>105483</t>
  </si>
  <si>
    <t>NKA-060582</t>
  </si>
  <si>
    <t>NML-060583</t>
  </si>
  <si>
    <t>ontrack</t>
  </si>
  <si>
    <t>Landinspektørfirmaet Hyldegaard P/S</t>
  </si>
  <si>
    <t>102373</t>
  </si>
  <si>
    <t>NKA-059249</t>
  </si>
  <si>
    <t>2025-04-29 12:59:00.000</t>
  </si>
  <si>
    <t>2025-05-02 08:37:00.000</t>
  </si>
  <si>
    <t>LEMAN A/S</t>
  </si>
  <si>
    <t>105301</t>
  </si>
  <si>
    <t>NKA-060555</t>
  </si>
  <si>
    <t>2025-05-06 14:33:00.000</t>
  </si>
  <si>
    <t>Lokalbolig Hvidovre ApS</t>
  </si>
  <si>
    <t>103266</t>
  </si>
  <si>
    <t>NKA-059865</t>
  </si>
  <si>
    <t>2025-05-02 10:47:00.000</t>
  </si>
  <si>
    <t>NMA-059864</t>
  </si>
  <si>
    <t>NSW-059863</t>
  </si>
  <si>
    <t>afventer SV dato</t>
  </si>
  <si>
    <t>Ls Montage ApS</t>
  </si>
  <si>
    <t>100378</t>
  </si>
  <si>
    <t>NKA-056963</t>
  </si>
  <si>
    <t>Lyngby Låse &amp; Alarm ApS</t>
  </si>
  <si>
    <t>103576</t>
  </si>
  <si>
    <t>NKA-059812</t>
  </si>
  <si>
    <t>2025-04-23 08:37:00.000</t>
  </si>
  <si>
    <t>2025-04-28 09:45:00.000</t>
  </si>
  <si>
    <t>MOBILXPERTEN ApS</t>
  </si>
  <si>
    <t>103839</t>
  </si>
  <si>
    <t>NKA-060352</t>
  </si>
  <si>
    <t>2025-05-09 12:53:00.000</t>
  </si>
  <si>
    <t>105536</t>
  </si>
  <si>
    <t>NKA-060684</t>
  </si>
  <si>
    <t>NML-060685</t>
  </si>
  <si>
    <t>afventer COLT svar</t>
  </si>
  <si>
    <t>Mos Mosh A/S</t>
  </si>
  <si>
    <t>103236</t>
  </si>
  <si>
    <t>NKA-060075</t>
  </si>
  <si>
    <t>Move Innovation ApS</t>
  </si>
  <si>
    <t>102737</t>
  </si>
  <si>
    <t>NKA-060683</t>
  </si>
  <si>
    <t>Erstattes af ny sag</t>
  </si>
  <si>
    <t>N3 ApS</t>
  </si>
  <si>
    <t>103317</t>
  </si>
  <si>
    <t>NKA-060527</t>
  </si>
  <si>
    <t>Eltel uge 24</t>
  </si>
  <si>
    <t>Najell Denmark ApS</t>
  </si>
  <si>
    <t>105329</t>
  </si>
  <si>
    <t>NKA-060534</t>
  </si>
  <si>
    <t>2025-05-13 13:00:00.000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</si>
  <si>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</si>
  <si>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</si>
  <si>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</si>
  <si>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</si>
  <si>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</si>
  <si>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</si>
  <si>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</si>
  <si>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</si>
  <si>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</si>
  <si>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</si>
  <si>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</si>
  <si>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</si>
  <si>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</si>
  <si>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</si>
  <si>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</si>
  <si>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</si>
  <si>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</si>
  <si>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</si>
  <si>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</si>
  <si>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</si>
  <si>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</si>
  <si>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</si>
  <si>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</si>
  <si>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</si>
  <si>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</si>
  <si>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</si>
  <si>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</si>
  <si>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</si>
  <si>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</si>
  <si>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2024-06-27</t>
  </si>
  <si>
    <t>Rebooked for week 21 postponed as customer pours floor</t>
  </si>
  <si>
    <t>Oreco A/S</t>
  </si>
  <si>
    <t>103235</t>
  </si>
  <si>
    <t>NKA-059760</t>
  </si>
  <si>
    <t>2025-04-03 09:38:00.000</t>
  </si>
  <si>
    <t>2025-04-03 09:39:00.000</t>
  </si>
  <si>
    <t>Our Units ApS</t>
  </si>
  <si>
    <t>104852</t>
  </si>
  <si>
    <t>NKA-060530</t>
  </si>
  <si>
    <t>NML-060531</t>
  </si>
  <si>
    <t>Oustrupgård Agro ApS</t>
  </si>
  <si>
    <t>97994</t>
  </si>
  <si>
    <t>NKA-056743</t>
  </si>
  <si>
    <t>Owayy ApS</t>
  </si>
  <si>
    <t>103102</t>
  </si>
  <si>
    <t>NKA-059174</t>
  </si>
  <si>
    <t>2025-04-09 08:34:00.000</t>
  </si>
  <si>
    <t>2025-04-11 12:06:00.000</t>
  </si>
  <si>
    <t>NMA-059175</t>
  </si>
  <si>
    <t>NSW-059176</t>
  </si>
  <si>
    <t>P+p Arkitekter A/S</t>
  </si>
  <si>
    <t>103316</t>
  </si>
  <si>
    <t>NKA-059901</t>
  </si>
  <si>
    <t>2025-04-01 12:32:00.000</t>
  </si>
  <si>
    <t>2025-04-24 06:48:00.000</t>
  </si>
  <si>
    <t>levering november</t>
  </si>
  <si>
    <t>Penta Advokater A/S</t>
  </si>
  <si>
    <t>105456</t>
  </si>
  <si>
    <t>NKA-013625</t>
  </si>
  <si>
    <t>105457</t>
  </si>
  <si>
    <t>NKA-060629</t>
  </si>
  <si>
    <t>2025-11-01</t>
  </si>
  <si>
    <t>Planet2030</t>
  </si>
  <si>
    <t>98496</t>
  </si>
  <si>
    <t>NKA-058679</t>
  </si>
  <si>
    <t>2025-04-01 09:18:00.000</t>
  </si>
  <si>
    <t>2025-04-15 10:02:00.000</t>
  </si>
  <si>
    <t>NMA-058681</t>
  </si>
  <si>
    <t>NSW-058680</t>
  </si>
  <si>
    <t>Polaris Management A/S</t>
  </si>
  <si>
    <t>94828</t>
  </si>
  <si>
    <t>NKA-054033</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</si>
  <si>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</si>
  <si>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</si>
  <si>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</si>
  <si>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</si>
  <si>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</si>
  <si>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</si>
  <si>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</si>
  <si>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</si>
  <si>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</si>
  <si>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</si>
  <si>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</si>
  <si>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</si>
  <si>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</si>
  <si>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</si>
  <si>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</si>
  <si>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</si>
  <si>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</si>
  <si>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</si>
  <si>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</si>
  <si>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Need prov to order FE</t>
  </si>
  <si>
    <t>PROJECT OPEN ApS</t>
  </si>
  <si>
    <t>107619-003</t>
  </si>
  <si>
    <t>C36636-1136796-01</t>
  </si>
  <si>
    <t>107619-003-001</t>
  </si>
  <si>
    <t>C36636-1136797-01</t>
  </si>
  <si>
    <t>107619-003-002</t>
  </si>
  <si>
    <t>C36636-1136798-01</t>
  </si>
  <si>
    <t>107619-003-003</t>
  </si>
  <si>
    <t>Uge 21 Cematech 22/5-25 14-16</t>
  </si>
  <si>
    <t>Pålsson Arkitekter A/S</t>
  </si>
  <si>
    <t>105003</t>
  </si>
  <si>
    <t>NKA-040572</t>
  </si>
  <si>
    <t>2022-02-23</t>
  </si>
  <si>
    <t>2022-03-10 10:11:00.000</t>
  </si>
  <si>
    <t>2022-02-16 19:53:00.000</t>
  </si>
  <si>
    <t>2022-03-31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</si>
  <si>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</si>
  <si>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</si>
  <si>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</si>
  <si>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</si>
  <si>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</si>
  <si>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</si>
  <si>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</si>
  <si>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</si>
  <si>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</si>
  <si>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</si>
  <si>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</si>
  <si>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</si>
  <si>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</si>
  <si>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</si>
  <si>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Delivery 13 Juni 2025</t>
  </si>
  <si>
    <t>RIGHT PEOPLE GROUP ApS</t>
  </si>
  <si>
    <t>107438-003</t>
  </si>
  <si>
    <t>C36481-1135502-01</t>
  </si>
  <si>
    <t>107438-003-001</t>
  </si>
  <si>
    <t>2025-06-12</t>
  </si>
  <si>
    <t>C36481-1135503-01</t>
  </si>
  <si>
    <t>107438-003-002</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</si>
  <si>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</si>
  <si>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</si>
  <si>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</si>
  <si>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</si>
  <si>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</si>
  <si>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</si>
  <si>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</si>
  <si>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</si>
  <si>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</si>
  <si>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</si>
  <si>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</si>
  <si>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</si>
  <si>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</si>
  <si>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</si>
  <si>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</si>
  <si>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</si>
  <si>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</si>
  <si>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Sephora Danmark ApS</t>
  </si>
  <si>
    <t>100014</t>
  </si>
  <si>
    <t>NKA-038507</t>
  </si>
  <si>
    <t>NKA-038509</t>
  </si>
  <si>
    <t>NML-038508</t>
  </si>
  <si>
    <t>NML-038510</t>
  </si>
  <si>
    <t>100017</t>
  </si>
  <si>
    <t>NKA-037347</t>
  </si>
  <si>
    <t>2021-10-05</t>
  </si>
  <si>
    <t>NML-057260</t>
  </si>
  <si>
    <t>Delivery 30 maj 2025</t>
  </si>
  <si>
    <t>Sharp Business Systems Danmark A/S</t>
  </si>
  <si>
    <t>103117</t>
  </si>
  <si>
    <t>NKA-060180</t>
  </si>
  <si>
    <t>2025-05-13 13:14:00.000</t>
  </si>
  <si>
    <t>2025-05-13 13:30:00.000</t>
  </si>
  <si>
    <t>RFS 16 maj 2025</t>
  </si>
  <si>
    <t>Simons Padel Club ApS</t>
  </si>
  <si>
    <t>102857</t>
  </si>
  <si>
    <t>NKA-058992</t>
  </si>
  <si>
    <t>2025-04-09 12:32:00.000</t>
  </si>
  <si>
    <t>2025-04-28 12:26:00.000</t>
  </si>
  <si>
    <t>afventer design</t>
  </si>
  <si>
    <t>Sleep in Heaven ApS</t>
  </si>
  <si>
    <t>103041</t>
  </si>
  <si>
    <t>NKA-059821</t>
  </si>
  <si>
    <t>2025-05-01 10:57:00.000</t>
  </si>
  <si>
    <t>2025-05-06 08:35:00.000</t>
  </si>
  <si>
    <t>NKA-059822</t>
  </si>
  <si>
    <t>2025-05-01 10:37:00.000</t>
  </si>
  <si>
    <t>2025-05-06 10:12:00.000</t>
  </si>
  <si>
    <t>afvneter installation and prov</t>
  </si>
  <si>
    <t>Smiley Fitness ApS</t>
  </si>
  <si>
    <t>103111</t>
  </si>
  <si>
    <t>NKA-059171</t>
  </si>
  <si>
    <t>2025-04-24 10:35:00.000</t>
  </si>
  <si>
    <t>2025-05-06 13:34:00.000</t>
  </si>
  <si>
    <t>NMA-059172</t>
  </si>
  <si>
    <t>NSW-059173</t>
  </si>
  <si>
    <t>Sofigate ApS</t>
  </si>
  <si>
    <t>105312</t>
  </si>
  <si>
    <t>NKA-060442</t>
  </si>
  <si>
    <t>2025-04-28 15:13:00.000</t>
  </si>
  <si>
    <t>2025-04-28 10:11:00.000</t>
  </si>
  <si>
    <t>Space Composite Structures DENMARK APS</t>
  </si>
  <si>
    <t>100398</t>
  </si>
  <si>
    <t>NKA-060586</t>
  </si>
  <si>
    <t>Space gaming ApS</t>
  </si>
  <si>
    <t>101332</t>
  </si>
  <si>
    <t>NKA-030643</t>
  </si>
  <si>
    <t>2020-05-29</t>
  </si>
  <si>
    <t>2020-06-08 14:22:00.000</t>
  </si>
  <si>
    <t>2020-07-09 13:47:00.000</t>
  </si>
  <si>
    <t>2020-07-27</t>
  </si>
  <si>
    <t>NMA-057699</t>
  </si>
  <si>
    <t>NSW-057698</t>
  </si>
  <si>
    <t>Strøm Hansen A/S</t>
  </si>
  <si>
    <t>105440</t>
  </si>
  <si>
    <t>NKA-060597</t>
  </si>
  <si>
    <t>2025-05-06 07:38:00.000</t>
  </si>
  <si>
    <t>2025-05-09 10:48:00.000</t>
  </si>
  <si>
    <t>Suaning Import</t>
  </si>
  <si>
    <t>102078</t>
  </si>
  <si>
    <t>NKA-058362</t>
  </si>
  <si>
    <t>2025-02-12</t>
  </si>
  <si>
    <t>NMA-058364</t>
  </si>
  <si>
    <t>NSW-058363</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</si>
  <si>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</si>
  <si>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</si>
  <si>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</si>
  <si>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</si>
  <si>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</si>
  <si>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</si>
  <si>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</si>
  <si>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</si>
  <si>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</si>
  <si>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</si>
  <si>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</si>
  <si>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</si>
  <si>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</si>
  <si>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</si>
  <si>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</si>
  <si>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</si>
  <si>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</si>
  <si>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</si>
  <si>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</si>
  <si>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</si>
  <si>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</si>
  <si>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</si>
  <si>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</si>
  <si>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</si>
  <si>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</si>
  <si>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</si>
  <si>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</si>
  <si>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</si>
  <si>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</si>
  <si>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Td-K A/S</t>
  </si>
  <si>
    <t>101714-006</t>
  </si>
  <si>
    <t>C31680-1135555-01</t>
  </si>
  <si>
    <t>101714-006-001</t>
  </si>
  <si>
    <t>C31680-1135556-01</t>
  </si>
  <si>
    <t>101714-006-002</t>
  </si>
  <si>
    <t>afventer tdc</t>
  </si>
  <si>
    <t>Tegnestuen Vandkunsten A/S</t>
  </si>
  <si>
    <t>101036</t>
  </si>
  <si>
    <t>NKA-057597</t>
  </si>
  <si>
    <t>NML-057598</t>
  </si>
  <si>
    <t>Telebesparelse ApS</t>
  </si>
  <si>
    <t>105083</t>
  </si>
  <si>
    <t>NKA-060317</t>
  </si>
  <si>
    <t>2025-05-12 15:23:00.000</t>
  </si>
  <si>
    <t>2025-05-14 13:59:00.000</t>
  </si>
  <si>
    <t>NKA-060318</t>
  </si>
  <si>
    <t>NKA-060319</t>
  </si>
  <si>
    <t>Telecom X ApS</t>
  </si>
  <si>
    <t>105378</t>
  </si>
  <si>
    <t>NKA-034507</t>
  </si>
  <si>
    <t>2021-05-03</t>
  </si>
  <si>
    <t>2021-05-04 10:45:00.000</t>
  </si>
  <si>
    <t>2021-06-17 10:15:00.000</t>
  </si>
  <si>
    <t>2021-06-24</t>
  </si>
  <si>
    <t>Temashop ApS</t>
  </si>
  <si>
    <t>98382</t>
  </si>
  <si>
    <t>NKA-056221</t>
  </si>
  <si>
    <t>2024-10-04</t>
  </si>
  <si>
    <t>2025-05-05 12:38:00.000</t>
  </si>
  <si>
    <t>2025-05-14 13:15:00.000</t>
  </si>
  <si>
    <t>NML-056222</t>
  </si>
  <si>
    <t>afventer kundes svar på SV dato</t>
  </si>
  <si>
    <t>The Company Group A/S</t>
  </si>
  <si>
    <t>102438</t>
  </si>
  <si>
    <t>NKA-059007</t>
  </si>
  <si>
    <t>Topsil Globalwafers A/S</t>
  </si>
  <si>
    <t>103231</t>
  </si>
  <si>
    <t>NKA-059922</t>
  </si>
  <si>
    <t>NOC-995820</t>
  </si>
  <si>
    <t>Totalklima ApS</t>
  </si>
  <si>
    <t>105380</t>
  </si>
  <si>
    <t>NKA-060532</t>
  </si>
  <si>
    <t>Truckplanner A/S</t>
  </si>
  <si>
    <t>105461</t>
  </si>
  <si>
    <t>NKA-060623</t>
  </si>
  <si>
    <t>2025-05-13 08:27:00.000</t>
  </si>
  <si>
    <t>2025-05-14 07:43:00.000</t>
  </si>
  <si>
    <t>Cematech uge 22</t>
  </si>
  <si>
    <t>Tømrermester Jim Jensen A/S</t>
  </si>
  <si>
    <t>102182</t>
  </si>
  <si>
    <t>NKA-058670</t>
  </si>
  <si>
    <t>2025-02-14 13:12:00.000</t>
  </si>
  <si>
    <t>2025-02-20 10:55:00.000</t>
  </si>
  <si>
    <t>Væxthuset 3 ApS</t>
  </si>
  <si>
    <t>101127</t>
  </si>
  <si>
    <t>NKA-010325</t>
  </si>
  <si>
    <t>2015-03-11</t>
  </si>
  <si>
    <t>NMA-057713</t>
  </si>
  <si>
    <t>NSW-057712</t>
  </si>
  <si>
    <t>Vamdrup Fjernvarme A m b A</t>
  </si>
  <si>
    <t>105019</t>
  </si>
  <si>
    <t>NKA-060255</t>
  </si>
  <si>
    <t>2025-04-11 08:19:00.000</t>
  </si>
  <si>
    <t>2025-05-05 12:19:00.000</t>
  </si>
  <si>
    <t>Wennick Enterprise A/S</t>
  </si>
  <si>
    <t>103127</t>
  </si>
  <si>
    <t>NKA-059797</t>
  </si>
  <si>
    <t>2025-04-25 08:23:00.000</t>
  </si>
  <si>
    <t>2025-05-07 10:51:00.000</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</si>
  <si>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</si>
  <si>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</si>
  <si>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</si>
  <si>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</si>
  <si>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</si>
  <si>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</si>
  <si>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</si>
  <si>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</si>
  <si>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</si>
  <si>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</si>
  <si>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</si>
  <si>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</si>
  <si>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</si>
  <si>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Cematech uge 29</t>
  </si>
  <si>
    <t>Vest Energi ApS</t>
  </si>
  <si>
    <t>105347</t>
  </si>
  <si>
    <t>NKA-060508</t>
  </si>
  <si>
    <t>2025-04-30 10:23:00.000</t>
  </si>
  <si>
    <t>2025-05-06 12:52:00.000</t>
  </si>
  <si>
    <t>Servicevindue skal aftales</t>
  </si>
  <si>
    <t>Vilhelm Lauritzen Arkitekter A/S</t>
  </si>
  <si>
    <t>97191</t>
  </si>
  <si>
    <t>NDD-056466</t>
  </si>
  <si>
    <t>2024-12-04</t>
  </si>
  <si>
    <t>NKA-030930</t>
  </si>
  <si>
    <t>2020-06-26</t>
  </si>
  <si>
    <t>2020-08-28 09:14:00.000</t>
  </si>
  <si>
    <t>2020-06-25 11:22:00.000</t>
  </si>
  <si>
    <t>2020-09-11</t>
  </si>
  <si>
    <t>NRK-030931</t>
  </si>
  <si>
    <t>2020-06-25</t>
  </si>
  <si>
    <t>2020-09-14 13:09:00.000</t>
  </si>
  <si>
    <t>Eltel uge 23</t>
  </si>
  <si>
    <t>Vurderingsmægler ApS</t>
  </si>
  <si>
    <t>105158</t>
  </si>
  <si>
    <t>NKA-060325</t>
  </si>
  <si>
    <t>2025-05-08 14:01:00.000</t>
  </si>
  <si>
    <t>2025-05-13 14:55:00.000</t>
  </si>
  <si>
    <t>Zauner Anlagentechnik GmbH</t>
  </si>
  <si>
    <t>101608</t>
  </si>
  <si>
    <t>NKA-058379</t>
  </si>
  <si>
    <t>2025-05-07 07:57:00.000</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</si>
  <si>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</si>
  <si>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</si>
  <si>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</si>
  <si>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</si>
  <si>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</si>
  <si>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</si>
  <si>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</si>
  <si>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</si>
  <si>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</si>
  <si>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</si>
  <si>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</si>
  <si>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</si>
  <si>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</si>
  <si>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</si>
  <si>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</si>
  <si>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</si>
  <si>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</si>
  <si>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</si>
  <si>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</si>
  <si>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</si>
  <si>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</si>
  <si>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</si>
  <si>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</si>
  <si>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NKA-060577</t>
  </si>
  <si>
    <t>NML-060572</t>
  </si>
  <si>
    <t>NML-060574</t>
  </si>
  <si>
    <t>Cematech uge 24</t>
  </si>
  <si>
    <t>Ølsnedkeren ApS</t>
  </si>
  <si>
    <t>102565</t>
  </si>
  <si>
    <t>NKA-059914</t>
  </si>
  <si>
    <t>Do not edit</t>
  </si>
  <si>
    <t>DKK</t>
  </si>
  <si>
    <t>EUR</t>
  </si>
  <si>
    <t>All orders</t>
  </si>
  <si>
    <t>Delivery status</t>
  </si>
  <si>
    <t>NO</t>
  </si>
  <si>
    <t>SPEJDER SPORT A/S ADMINISTRATIONEN</t>
  </si>
  <si>
    <t>Kemp &amp; Lauritzen A/S</t>
  </si>
  <si>
    <t>Hedensted Kommune</t>
  </si>
  <si>
    <t>Carglass A/S</t>
  </si>
  <si>
    <t>NOA NOA A/S</t>
  </si>
  <si>
    <t>Team Olivia Danmark ApS</t>
  </si>
  <si>
    <t>Plus1 Tandlægeklinik København ApS</t>
  </si>
  <si>
    <t>Ejner Hessel A/S</t>
  </si>
  <si>
    <t>FDB Møbler A/S</t>
  </si>
  <si>
    <t>LØGISMOSE A/S</t>
  </si>
  <si>
    <t>Core Hospitality A/S</t>
  </si>
  <si>
    <t>Herlev Kommune</t>
  </si>
  <si>
    <t>King Food Danmark A/S</t>
  </si>
  <si>
    <t>Delivery stages</t>
  </si>
  <si>
    <t>Delivery statuses</t>
  </si>
  <si>
    <t>9. Vendor invoice</t>
  </si>
  <si>
    <t>3.3 Third party resource constraint</t>
  </si>
  <si>
    <t>SE</t>
  </si>
  <si>
    <t>DK</t>
  </si>
  <si>
    <t>PMOs</t>
  </si>
  <si>
    <t>GlobalConnect A/S</t>
  </si>
  <si>
    <t>Trossamfundet Svenska Kyrkan</t>
  </si>
  <si>
    <t>MØLLER DIGITAL AS</t>
  </si>
  <si>
    <t>Migrationsverket</t>
  </si>
  <si>
    <t>Svenska Spel</t>
  </si>
  <si>
    <t>Norges vassdrags- og energidir.</t>
  </si>
  <si>
    <t>Praktikertjänst AB</t>
  </si>
  <si>
    <t>Østersund kommune</t>
  </si>
  <si>
    <t>TRONDHEIM PARKERING AS</t>
  </si>
  <si>
    <t>Apoteket AB</t>
  </si>
  <si>
    <t>Nordic Choice Shared Services AS</t>
  </si>
  <si>
    <t>Systembolaget AB</t>
  </si>
  <si>
    <t>JØLSTAD BEGRAVELSESBYRÅ AS</t>
  </si>
  <si>
    <t>Circle K Sverige AB</t>
  </si>
  <si>
    <t>Direktoratet for samfunnssikkerhet og beredskap</t>
  </si>
  <si>
    <t>Gatusmak AB</t>
  </si>
  <si>
    <t>AKERSHUS FYLKESKOMMUNE</t>
  </si>
  <si>
    <t>Kronans Apotek AB</t>
  </si>
  <si>
    <t>Hemtex AB</t>
  </si>
  <si>
    <t>Reitan Convenience Sweden AB</t>
  </si>
  <si>
    <t>ORIS DENTAL AS</t>
  </si>
  <si>
    <t>Östersunds kommun</t>
  </si>
  <si>
    <t>Moelven Industrier ASA</t>
  </si>
  <si>
    <t>ELKJØP NORDIC AS</t>
  </si>
  <si>
    <t>HØYER AS</t>
  </si>
  <si>
    <t>XXL Sport &amp; Villmark AS v/Atea AS</t>
  </si>
  <si>
    <t>Stadion AS</t>
  </si>
  <si>
    <t>SPORT OUTLET DRIFT AS</t>
  </si>
  <si>
    <t>GlobalConnect AS</t>
  </si>
  <si>
    <t>DIGIFLOW AS</t>
  </si>
  <si>
    <t>Motek V/Visolit</t>
  </si>
  <si>
    <t>Domstolsadministrasjonen v/Advania</t>
  </si>
  <si>
    <t>Extra Leker AS v/UpHeads</t>
  </si>
  <si>
    <t>Elite Foto AS</t>
  </si>
  <si>
    <t>RENTA AS</t>
  </si>
  <si>
    <t>Homeco AS</t>
  </si>
  <si>
    <t>Waiting for delivery of fiber</t>
  </si>
  <si>
    <t>3. party hasn't delivered the fiber on time</t>
  </si>
  <si>
    <t xml:space="preserve">Waiting for the customer to move their stuf so the installation can be completed </t>
  </si>
  <si>
    <t>ON HOLD. Missing 144f between two  fiber optic closures("muffe")</t>
  </si>
  <si>
    <t>Kunde mener at have købt redundans</t>
  </si>
  <si>
    <t>Uklarheder om korrekt linjesalg</t>
  </si>
  <si>
    <t>OBS. sælger lovet expidite uden salg</t>
  </si>
  <si>
    <t>On track. Pending delivery/sign off.</t>
  </si>
  <si>
    <t>2.4 Pending equipment/product to be ready for installations</t>
  </si>
  <si>
    <t>Total orders mapped</t>
  </si>
  <si>
    <t>Total unmapped orders</t>
  </si>
  <si>
    <t>Total in backlog (Marked as New sales or Change)</t>
  </si>
  <si>
    <t>Sum</t>
  </si>
  <si>
    <t>Total orders mapped to delivery steps in backlog</t>
  </si>
  <si>
    <t>Total orders mapped to delivery steps and status in backlog</t>
  </si>
  <si>
    <t>Jakob uge 23</t>
  </si>
  <si>
    <t>Total in backlog (Marked with delivery steps)</t>
  </si>
  <si>
    <t>Orders without status</t>
  </si>
  <si>
    <t>Fejlmeldt til TDC-afventer</t>
  </si>
  <si>
    <t>Claus N uge 22</t>
  </si>
  <si>
    <t>Eltel uge 22</t>
  </si>
  <si>
    <t>Elcon uge 22</t>
  </si>
  <si>
    <t>Cematech uge 28</t>
  </si>
  <si>
    <t>Klarmeldt 19/5</t>
  </si>
  <si>
    <t>Awaiting customer</t>
  </si>
  <si>
    <t>Is being done by technology</t>
  </si>
  <si>
    <t>3P is waiting for their 3P</t>
  </si>
  <si>
    <t>No power and no config power in week 23</t>
  </si>
  <si>
    <t>technology need to answer what equipment to use</t>
  </si>
  <si>
    <t>On hold. Pending customer, as they have to reinforce building, before we can deliver.</t>
  </si>
  <si>
    <t>Klarmaldr 20/5-25</t>
  </si>
  <si>
    <t>Klarmeldt 25/5-25</t>
  </si>
  <si>
    <t>Klarmeldt 20/5-2025</t>
  </si>
  <si>
    <t>MRC</t>
  </si>
  <si>
    <t>May orders</t>
  </si>
  <si>
    <t>Number of orders</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</si>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</sst>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yyyy\-mm\-dd\ hh:mm:ss"/>
    <numFmt numFmtId="165" formatCode="[$-414]d/\ mmmm\ yyyy;@"/>
    <numFmt numFmtId="166" formatCode="[$-409]mmm/yy;@"/>
    <numFmt numFmtId="168" formatCode="_-* #,##0_-;\-* #,##0_-;_-* &quot;-&quot;??_-;_-@_-"/>
  </numFmts>
  <fonts count="34"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9"/>
      <color rgb="FF000000"/>
      <name val="Arial"/>
      <family val="2"/>
      <scheme val="minor"/>
    </font>
    <font>
      <sz val="9"/>
      <color theme="1"/>
      <name val="Arial"/>
      <family val="2"/>
      <scheme val="minor"/>
    </font>
    <font>
      <sz val="11"/>
      <color rgb="FF242424"/>
      <name val="Aptos Narrow"/>
      <charset val="1"/>
    </font>
    <font>
      <sz val="11"/>
      <color rgb="FF000000"/>
      <name val="Arial"/>
      <charset val="1"/>
    </font>
  </fonts>
  <fills count="22">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2" tint="-4.9989318521683403E-2"/>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s>
  <borders count="11">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2">
    <xf numFmtId="0" fontId="0" fillId="0" borderId="0" xfId="0"/>
    <xf numFmtId="0" fontId="18" fillId="14" borderId="8" xfId="0" applyFont="1" applyFill="1" applyBorder="1" applyAlignment="1">
      <alignment horizontal="center" vertical="top"/>
    </xf>
    <xf numFmtId="164" fontId="0" fillId="0" borderId="0" xfId="0" applyNumberFormat="1"/>
    <xf numFmtId="0" fontId="0" fillId="15" borderId="8" xfId="0" applyFill="1" applyBorder="1"/>
    <xf numFmtId="14" fontId="0" fillId="15" borderId="8" xfId="0" applyNumberFormat="1" applyFill="1" applyBorder="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18" fillId="16" borderId="8" xfId="0" applyFont="1" applyFill="1" applyBorder="1" applyAlignment="1">
      <alignment horizontal="center" vertical="top"/>
    </xf>
    <xf numFmtId="0" fontId="22" fillId="17" borderId="9" xfId="0" applyFont="1" applyFill="1" applyBorder="1"/>
    <xf numFmtId="0" fontId="23" fillId="18" borderId="9" xfId="0" applyFont="1" applyFill="1" applyBorder="1"/>
    <xf numFmtId="9" fontId="24" fillId="19"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8" borderId="9" xfId="0" applyFont="1" applyFill="1" applyBorder="1" applyAlignment="1">
      <alignment horizontal="center" wrapText="1"/>
    </xf>
    <xf numFmtId="166" fontId="23" fillId="18" borderId="9" xfId="0" applyNumberFormat="1" applyFont="1" applyFill="1" applyBorder="1" applyAlignment="1">
      <alignment horizontal="center" wrapText="1"/>
    </xf>
    <xf numFmtId="0" fontId="24" fillId="19" borderId="9" xfId="0" applyFont="1" applyFill="1" applyBorder="1"/>
    <xf numFmtId="168" fontId="1" fillId="0" borderId="9" xfId="25" applyNumberFormat="1" applyFont="1" applyBorder="1"/>
    <xf numFmtId="168" fontId="25" fillId="0" borderId="9" xfId="25" applyNumberFormat="1" applyFont="1" applyBorder="1"/>
    <xf numFmtId="0" fontId="25" fillId="0" borderId="0" xfId="0" applyFont="1"/>
    <xf numFmtId="0" fontId="12" fillId="0" borderId="0" xfId="29"/>
    <xf numFmtId="0" fontId="0" fillId="20" borderId="0" xfId="0" applyFill="1"/>
    <xf numFmtId="0" fontId="18" fillId="0" borderId="10" xfId="0" applyFont="1" applyBorder="1" applyAlignment="1">
      <alignment horizontal="center" vertical="top"/>
    </xf>
    <xf numFmtId="166" fontId="23" fillId="18" borderId="9" xfId="0" applyNumberFormat="1" applyFont="1" applyFill="1" applyBorder="1" applyAlignment="1">
      <alignment horizontal="left" wrapText="1"/>
    </xf>
    <xf numFmtId="166" fontId="23" fillId="18" borderId="9" xfId="0" applyNumberFormat="1" applyFont="1" applyFill="1" applyBorder="1" applyAlignment="1">
      <alignment horizontal="right" wrapText="1"/>
    </xf>
    <xf numFmtId="166" fontId="24" fillId="18" borderId="9" xfId="0" applyNumberFormat="1" applyFont="1" applyFill="1" applyBorder="1" applyAlignment="1">
      <alignment horizontal="left" wrapText="1"/>
    </xf>
    <xf numFmtId="0" fontId="26" fillId="14" borderId="0" xfId="0" applyFont="1" applyFill="1"/>
    <xf numFmtId="0" fontId="25" fillId="21" borderId="0" xfId="0" applyFont="1" applyFill="1"/>
    <xf numFmtId="165" fontId="25" fillId="21" borderId="0" xfId="0" applyNumberFormat="1" applyFont="1" applyFill="1" applyAlignment="1">
      <alignment horizontal="left"/>
    </xf>
    <xf numFmtId="0" fontId="28" fillId="14" borderId="0" xfId="0" applyFont="1" applyFill="1"/>
    <xf numFmtId="0" fontId="28" fillId="16"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0" fontId="30" fillId="15" borderId="8" xfId="0" applyFont="1" applyFill="1" applyBorder="1"/>
    <xf numFmtId="0" fontId="31" fillId="15" borderId="8" xfId="0" applyFont="1" applyFill="1" applyBorder="1"/>
    <xf numFmtId="14" fontId="0" fillId="0" borderId="0" xfId="0" applyNumberFormat="1" applyAlignment="1">
      <alignment horizontal="left"/>
    </xf>
    <xf numFmtId="0" fontId="32" fillId="0" borderId="0" xfId="0" applyFont="1"/>
    <xf numFmtId="0" fontId="33" fillId="0" borderId="0" xfId="0" applyFont="1"/>
    <xf numFmtId="0" fontId="0" fillId="15" borderId="8" xfId="0" applyFill="1" applyBorder="1" applyAlignment="1">
      <alignment wrapText="1"/>
    </xf>
    <xf numFmtId="0" fontId="25" fillId="15" borderId="8" xfId="0" applyFont="1" applyFill="1" applyBorder="1"/>
    <xf numFmtId="0" fontId="0" fillId="14" borderId="8" xfId="0" applyFill="1" applyBorder="1"/>
    <xf numFmtId="166" fontId="23" fillId="18" borderId="0" xfId="0" applyNumberFormat="1" applyFont="1" applyFill="1" applyAlignment="1">
      <alignment horizontal="center" wrapText="1"/>
    </xf>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3335"/>
  <sheetViews>
    <sheetView showGridLines="0" topLeftCell="N1" zoomScale="145" zoomScaleNormal="90" workbookViewId="0">
      <pane ySplit="1" topLeftCell="A2087" activePane="bottomLeft" state="frozen"/>
      <selection activeCell="Y14" sqref="Y14"/>
      <selection pane="bottomLeft" activeCell="X2155" sqref="X2155"/>
    </sheetView>
  </sheetViews>
  <sheetFormatPr defaultRowHeight="13.8" x14ac:dyDescent="0.25"/>
  <cols>
    <col min="1" max="1" width="98.09765625" customWidth="1"/>
    <col min="2" max="2" width="6" customWidth="1"/>
    <col min="3" max="3" width="30.59765625" customWidth="1"/>
    <col min="4" max="4" width="55.09765625" customWidth="1"/>
    <col min="5" max="5" width="28.59765625" customWidth="1"/>
    <col min="6" max="6" width="9.09765625" customWidth="1"/>
    <col min="7" max="7" width="22.8984375" customWidth="1"/>
    <col min="8" max="8" width="8.8984375" customWidth="1"/>
    <col min="9" max="9" width="12.5" customWidth="1"/>
    <col min="10" max="10" width="14.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7" t="s">
        <v>0</v>
      </c>
      <c r="C1" s="1" t="s">
        <v>1</v>
      </c>
      <c r="D1" s="1" t="s">
        <v>2</v>
      </c>
      <c r="E1" s="8" t="s">
        <v>3</v>
      </c>
      <c r="F1" s="31" t="s">
        <v>4</v>
      </c>
      <c r="G1" s="31" t="s">
        <v>5</v>
      </c>
      <c r="H1" s="31" t="s">
        <v>6</v>
      </c>
      <c r="I1" s="31" t="s">
        <v>7</v>
      </c>
      <c r="J1" s="31" t="s">
        <v>8</v>
      </c>
      <c r="K1" s="32" t="s">
        <v>9</v>
      </c>
      <c r="L1" s="31" t="s">
        <v>10</v>
      </c>
      <c r="M1" s="31" t="s">
        <v>11</v>
      </c>
      <c r="N1" s="31" t="s">
        <v>12</v>
      </c>
      <c r="O1" s="31" t="s">
        <v>13</v>
      </c>
      <c r="P1" s="31" t="s">
        <v>14</v>
      </c>
      <c r="Q1" s="31" t="s">
        <v>15</v>
      </c>
      <c r="R1" s="31" t="s">
        <v>16</v>
      </c>
      <c r="S1" s="31" t="s">
        <v>17</v>
      </c>
      <c r="T1" s="31" t="s">
        <v>18</v>
      </c>
      <c r="U1" s="31" t="s">
        <v>19</v>
      </c>
      <c r="V1" s="31" t="s">
        <v>20</v>
      </c>
      <c r="W1" s="31" t="s">
        <v>21</v>
      </c>
      <c r="X1" s="31" t="s">
        <v>22</v>
      </c>
      <c r="Y1" s="31" t="s">
        <v>23</v>
      </c>
      <c r="Z1" s="31" t="s">
        <v>24</v>
      </c>
      <c r="AA1" s="31" t="s">
        <v>25</v>
      </c>
      <c r="AB1" s="31" t="s">
        <v>26</v>
      </c>
      <c r="AC1" s="31" t="s">
        <v>27</v>
      </c>
      <c r="AD1" s="31" t="s">
        <v>28</v>
      </c>
      <c r="AE1" s="22"/>
    </row>
    <row r="2" spans="1:31" ht="13.95" x14ac:dyDescent="0.25">
      <c r="A2" s="28">
        <v>45792</v>
      </c>
      <c r="C2" s="3" t="s">
        <v>86</v>
      </c>
      <c r="D2" s="3" t="s">
        <v>87</v>
      </c>
      <c r="E2" s="3" t="s">
        <v>5142</v>
      </c>
      <c r="F2">
        <v>4800</v>
      </c>
      <c r="G2" t="s">
        <v>29</v>
      </c>
      <c r="H2" t="s">
        <v>30</v>
      </c>
      <c r="I2" t="s">
        <v>31</v>
      </c>
      <c r="J2" t="s">
        <v>32</v>
      </c>
      <c r="K2" t="s">
        <v>33</v>
      </c>
      <c r="L2" t="s">
        <v>34</v>
      </c>
      <c r="M2" t="s">
        <v>35</v>
      </c>
      <c r="N2" s="2">
        <v>45656</v>
      </c>
      <c r="O2" s="2">
        <v>45842</v>
      </c>
      <c r="P2" s="2"/>
      <c r="Q2" t="s">
        <v>36</v>
      </c>
      <c r="W2" t="s">
        <v>37</v>
      </c>
      <c r="Z2" t="s">
        <v>38</v>
      </c>
      <c r="AA2" t="s">
        <v>38</v>
      </c>
      <c r="AC2" t="s">
        <v>39</v>
      </c>
      <c r="AD2" t="s">
        <v>40</v>
      </c>
    </row>
    <row r="3" spans="1:31" ht="13.95" x14ac:dyDescent="0.25">
      <c r="C3" s="3" t="s">
        <v>86</v>
      </c>
      <c r="D3" s="3" t="s">
        <v>87</v>
      </c>
      <c r="E3" s="3" t="s">
        <v>5142</v>
      </c>
      <c r="F3">
        <v>1024</v>
      </c>
      <c r="G3" t="s">
        <v>29</v>
      </c>
      <c r="H3" t="s">
        <v>30</v>
      </c>
      <c r="I3" t="s">
        <v>41</v>
      </c>
      <c r="J3" t="s">
        <v>42</v>
      </c>
      <c r="K3" t="s">
        <v>33</v>
      </c>
      <c r="L3" t="s">
        <v>34</v>
      </c>
      <c r="M3" t="s">
        <v>35</v>
      </c>
      <c r="N3" s="2">
        <v>45656</v>
      </c>
      <c r="O3" s="2">
        <v>45842</v>
      </c>
      <c r="P3" s="2"/>
      <c r="Q3" t="s">
        <v>36</v>
      </c>
      <c r="W3" t="s">
        <v>37</v>
      </c>
      <c r="Z3" t="s">
        <v>38</v>
      </c>
      <c r="AA3" t="s">
        <v>38</v>
      </c>
      <c r="AC3" t="s">
        <v>39</v>
      </c>
      <c r="AD3" t="s">
        <v>40</v>
      </c>
    </row>
    <row r="4" spans="1:31" ht="21" x14ac:dyDescent="0.4">
      <c r="A4" s="7" t="s">
        <v>43</v>
      </c>
      <c r="C4" s="3" t="s">
        <v>86</v>
      </c>
      <c r="D4" s="3" t="s">
        <v>87</v>
      </c>
      <c r="E4" s="3" t="s">
        <v>5142</v>
      </c>
      <c r="F4">
        <v>4800</v>
      </c>
      <c r="G4" t="s">
        <v>29</v>
      </c>
      <c r="H4" t="s">
        <v>30</v>
      </c>
      <c r="I4" t="s">
        <v>44</v>
      </c>
      <c r="J4" t="s">
        <v>45</v>
      </c>
      <c r="K4" t="s">
        <v>33</v>
      </c>
      <c r="L4" t="s">
        <v>34</v>
      </c>
      <c r="M4" t="s">
        <v>35</v>
      </c>
      <c r="N4" s="2">
        <v>45656</v>
      </c>
      <c r="O4" s="2">
        <v>45842</v>
      </c>
      <c r="P4" s="2"/>
      <c r="Q4" t="s">
        <v>36</v>
      </c>
      <c r="W4" t="s">
        <v>37</v>
      </c>
      <c r="Z4" t="s">
        <v>38</v>
      </c>
      <c r="AA4" t="s">
        <v>38</v>
      </c>
      <c r="AC4" t="s">
        <v>39</v>
      </c>
      <c r="AD4" t="s">
        <v>40</v>
      </c>
    </row>
    <row r="5" spans="1:31" ht="13.95" x14ac:dyDescent="0.25">
      <c r="A5" s="5" t="s">
        <v>46</v>
      </c>
      <c r="C5" s="3" t="s">
        <v>86</v>
      </c>
      <c r="D5" s="3" t="s">
        <v>87</v>
      </c>
      <c r="E5" s="3" t="s">
        <v>5142</v>
      </c>
      <c r="F5">
        <v>1024</v>
      </c>
      <c r="G5" t="s">
        <v>29</v>
      </c>
      <c r="H5" t="s">
        <v>30</v>
      </c>
      <c r="I5" t="s">
        <v>47</v>
      </c>
      <c r="J5" t="s">
        <v>48</v>
      </c>
      <c r="K5" t="s">
        <v>33</v>
      </c>
      <c r="L5" t="s">
        <v>34</v>
      </c>
      <c r="M5" t="s">
        <v>35</v>
      </c>
      <c r="N5" s="2">
        <v>45656</v>
      </c>
      <c r="O5" s="2">
        <v>45842</v>
      </c>
      <c r="P5" s="2"/>
      <c r="Q5" t="s">
        <v>36</v>
      </c>
      <c r="W5" t="s">
        <v>37</v>
      </c>
      <c r="Z5" t="s">
        <v>38</v>
      </c>
      <c r="AA5" t="s">
        <v>38</v>
      </c>
      <c r="AC5" t="s">
        <v>39</v>
      </c>
      <c r="AD5" t="s">
        <v>40</v>
      </c>
    </row>
    <row r="6" spans="1:31" ht="13.95" x14ac:dyDescent="0.25">
      <c r="A6" s="5" t="s">
        <v>49</v>
      </c>
      <c r="C6" s="3" t="s">
        <v>86</v>
      </c>
      <c r="D6" s="3" t="s">
        <v>87</v>
      </c>
      <c r="E6" s="3" t="s">
        <v>5142</v>
      </c>
      <c r="F6">
        <v>1125</v>
      </c>
      <c r="G6" t="s">
        <v>29</v>
      </c>
      <c r="H6" t="s">
        <v>30</v>
      </c>
      <c r="I6" t="s">
        <v>50</v>
      </c>
      <c r="J6" t="s">
        <v>51</v>
      </c>
      <c r="K6" t="s">
        <v>33</v>
      </c>
      <c r="L6" t="s">
        <v>34</v>
      </c>
      <c r="M6" t="s">
        <v>35</v>
      </c>
      <c r="N6" s="2">
        <v>45656</v>
      </c>
      <c r="O6" s="2">
        <v>45842</v>
      </c>
      <c r="P6" s="2"/>
      <c r="Q6" t="s">
        <v>52</v>
      </c>
      <c r="W6" t="s">
        <v>37</v>
      </c>
      <c r="Z6" t="s">
        <v>38</v>
      </c>
      <c r="AA6" t="s">
        <v>38</v>
      </c>
      <c r="AC6" t="s">
        <v>39</v>
      </c>
      <c r="AD6" t="s">
        <v>40</v>
      </c>
    </row>
    <row r="7" spans="1:31" ht="13.95" x14ac:dyDescent="0.25">
      <c r="A7" s="5" t="s">
        <v>53</v>
      </c>
      <c r="C7" s="3" t="s">
        <v>54</v>
      </c>
      <c r="D7" s="3" t="s">
        <v>55</v>
      </c>
      <c r="E7" s="3" t="s">
        <v>56</v>
      </c>
      <c r="F7">
        <v>947.5</v>
      </c>
      <c r="G7" t="s">
        <v>57</v>
      </c>
      <c r="H7" t="s">
        <v>58</v>
      </c>
      <c r="I7" t="s">
        <v>59</v>
      </c>
      <c r="K7" t="s">
        <v>60</v>
      </c>
      <c r="L7" t="s">
        <v>34</v>
      </c>
      <c r="M7" t="s">
        <v>61</v>
      </c>
      <c r="N7" s="2">
        <v>45726</v>
      </c>
      <c r="O7" s="2">
        <v>45807</v>
      </c>
      <c r="P7" s="2">
        <v>45807</v>
      </c>
      <c r="Q7" t="s">
        <v>36</v>
      </c>
      <c r="R7" t="s">
        <v>62</v>
      </c>
      <c r="W7" t="s">
        <v>63</v>
      </c>
      <c r="Y7" t="s">
        <v>64</v>
      </c>
      <c r="Z7" t="s">
        <v>64</v>
      </c>
      <c r="AC7" t="s">
        <v>39</v>
      </c>
      <c r="AD7" t="s">
        <v>65</v>
      </c>
    </row>
    <row r="8" spans="1:31" ht="18" customHeight="1" x14ac:dyDescent="0.25">
      <c r="A8" s="5" t="s">
        <v>66</v>
      </c>
      <c r="C8" s="3" t="s">
        <v>67</v>
      </c>
      <c r="D8" s="3" t="s">
        <v>5126</v>
      </c>
      <c r="E8" s="3" t="s">
        <v>68</v>
      </c>
      <c r="F8">
        <v>947.5</v>
      </c>
      <c r="G8" t="s">
        <v>57</v>
      </c>
      <c r="H8" t="s">
        <v>58</v>
      </c>
      <c r="I8" t="s">
        <v>69</v>
      </c>
      <c r="K8" t="s">
        <v>60</v>
      </c>
      <c r="L8" t="s">
        <v>34</v>
      </c>
      <c r="M8" t="s">
        <v>61</v>
      </c>
      <c r="N8" s="2">
        <v>45726</v>
      </c>
      <c r="O8" s="2">
        <v>45807</v>
      </c>
      <c r="P8" s="2">
        <v>45807</v>
      </c>
      <c r="Q8" t="s">
        <v>52</v>
      </c>
      <c r="R8" t="s">
        <v>62</v>
      </c>
      <c r="W8" t="s">
        <v>63</v>
      </c>
      <c r="Y8" t="s">
        <v>64</v>
      </c>
      <c r="Z8" t="s">
        <v>64</v>
      </c>
      <c r="AC8" t="s">
        <v>39</v>
      </c>
      <c r="AD8" t="s">
        <v>65</v>
      </c>
    </row>
    <row r="9" spans="1:31" ht="13.95" x14ac:dyDescent="0.25">
      <c r="A9" s="5"/>
      <c r="C9" s="3" t="s">
        <v>54</v>
      </c>
      <c r="D9" s="3" t="s">
        <v>70</v>
      </c>
      <c r="E9" s="3" t="s">
        <v>71</v>
      </c>
      <c r="F9">
        <v>560</v>
      </c>
      <c r="G9" t="s">
        <v>72</v>
      </c>
      <c r="H9" t="s">
        <v>73</v>
      </c>
      <c r="I9" t="s">
        <v>74</v>
      </c>
      <c r="K9" t="s">
        <v>75</v>
      </c>
      <c r="L9" t="s">
        <v>76</v>
      </c>
      <c r="M9" t="s">
        <v>61</v>
      </c>
      <c r="N9" s="2">
        <v>45758</v>
      </c>
      <c r="O9" s="2">
        <v>45833</v>
      </c>
      <c r="P9" s="2">
        <v>45833</v>
      </c>
      <c r="Q9" t="s">
        <v>52</v>
      </c>
      <c r="R9" t="s">
        <v>77</v>
      </c>
      <c r="U9" t="s">
        <v>78</v>
      </c>
      <c r="W9" t="s">
        <v>79</v>
      </c>
      <c r="X9" t="s">
        <v>80</v>
      </c>
      <c r="Y9" t="s">
        <v>81</v>
      </c>
      <c r="Z9" t="s">
        <v>81</v>
      </c>
      <c r="AC9" t="s">
        <v>39</v>
      </c>
      <c r="AD9" t="s">
        <v>65</v>
      </c>
    </row>
    <row r="10" spans="1:31" ht="13.95" x14ac:dyDescent="0.25">
      <c r="C10" s="3" t="s">
        <v>54</v>
      </c>
      <c r="D10" s="3" t="s">
        <v>70</v>
      </c>
      <c r="E10" s="3" t="s">
        <v>82</v>
      </c>
      <c r="F10">
        <v>30</v>
      </c>
      <c r="G10" t="s">
        <v>72</v>
      </c>
      <c r="H10" t="s">
        <v>83</v>
      </c>
      <c r="I10" t="s">
        <v>74</v>
      </c>
      <c r="K10" t="s">
        <v>75</v>
      </c>
      <c r="L10" t="s">
        <v>76</v>
      </c>
      <c r="M10" t="s">
        <v>61</v>
      </c>
      <c r="N10" s="2">
        <v>45758</v>
      </c>
      <c r="O10" s="2">
        <v>45833</v>
      </c>
      <c r="P10" s="2">
        <v>45833</v>
      </c>
      <c r="Q10" t="s">
        <v>84</v>
      </c>
      <c r="R10" t="s">
        <v>77</v>
      </c>
      <c r="W10" t="s">
        <v>79</v>
      </c>
      <c r="Y10" t="s">
        <v>81</v>
      </c>
      <c r="Z10" t="s">
        <v>81</v>
      </c>
      <c r="AC10" t="s">
        <v>84</v>
      </c>
      <c r="AD10" t="s">
        <v>65</v>
      </c>
    </row>
    <row r="11" spans="1:31" ht="21" x14ac:dyDescent="0.4">
      <c r="A11" s="7" t="s">
        <v>85</v>
      </c>
      <c r="C11" s="3" t="s">
        <v>86</v>
      </c>
      <c r="D11" s="3" t="s">
        <v>87</v>
      </c>
      <c r="E11" s="3" t="s">
        <v>88</v>
      </c>
      <c r="F11">
        <v>560</v>
      </c>
      <c r="G11" t="s">
        <v>72</v>
      </c>
      <c r="H11" t="s">
        <v>89</v>
      </c>
      <c r="I11" t="s">
        <v>90</v>
      </c>
      <c r="K11" t="s">
        <v>91</v>
      </c>
      <c r="L11" t="s">
        <v>76</v>
      </c>
      <c r="M11" t="s">
        <v>92</v>
      </c>
      <c r="N11" s="2">
        <v>45365</v>
      </c>
      <c r="O11" s="2"/>
      <c r="P11" s="2"/>
      <c r="Q11" t="s">
        <v>52</v>
      </c>
    </row>
    <row r="12" spans="1:31" ht="13.95" x14ac:dyDescent="0.25">
      <c r="A12" s="5" t="s">
        <v>93</v>
      </c>
      <c r="C12" s="3" t="s">
        <v>54</v>
      </c>
      <c r="D12" s="3" t="s">
        <v>94</v>
      </c>
      <c r="E12" s="3" t="s">
        <v>95</v>
      </c>
      <c r="F12">
        <v>753.22</v>
      </c>
      <c r="G12" t="s">
        <v>96</v>
      </c>
      <c r="H12" t="s">
        <v>97</v>
      </c>
      <c r="I12" t="s">
        <v>98</v>
      </c>
      <c r="J12" t="s">
        <v>99</v>
      </c>
      <c r="K12" t="s">
        <v>100</v>
      </c>
      <c r="L12" t="s">
        <v>76</v>
      </c>
      <c r="M12" t="s">
        <v>61</v>
      </c>
      <c r="N12" s="2">
        <v>45645</v>
      </c>
      <c r="O12" s="2">
        <v>45807</v>
      </c>
      <c r="P12" s="2">
        <v>45730</v>
      </c>
      <c r="Q12" t="s">
        <v>101</v>
      </c>
      <c r="U12" t="s">
        <v>102</v>
      </c>
      <c r="W12" t="s">
        <v>103</v>
      </c>
      <c r="Y12" t="s">
        <v>62</v>
      </c>
      <c r="Z12" t="s">
        <v>64</v>
      </c>
      <c r="AA12" t="s">
        <v>64</v>
      </c>
      <c r="AC12" t="s">
        <v>39</v>
      </c>
      <c r="AD12" t="s">
        <v>40</v>
      </c>
    </row>
    <row r="13" spans="1:31" ht="13.95" x14ac:dyDescent="0.25">
      <c r="A13" s="6" t="s">
        <v>104</v>
      </c>
      <c r="C13" s="3" t="s">
        <v>54</v>
      </c>
      <c r="D13" s="3" t="s">
        <v>94</v>
      </c>
      <c r="E13" s="3" t="s">
        <v>95</v>
      </c>
      <c r="F13">
        <v>753.22</v>
      </c>
      <c r="G13" t="s">
        <v>96</v>
      </c>
      <c r="H13" t="s">
        <v>97</v>
      </c>
      <c r="I13" t="s">
        <v>105</v>
      </c>
      <c r="J13" t="s">
        <v>106</v>
      </c>
      <c r="K13" t="s">
        <v>100</v>
      </c>
      <c r="L13" t="s">
        <v>76</v>
      </c>
      <c r="M13" t="s">
        <v>61</v>
      </c>
      <c r="N13" s="2">
        <v>45645</v>
      </c>
      <c r="O13" s="2">
        <v>45807</v>
      </c>
      <c r="P13" s="2">
        <v>45730</v>
      </c>
      <c r="Q13" t="s">
        <v>101</v>
      </c>
      <c r="U13" t="s">
        <v>102</v>
      </c>
      <c r="W13" t="s">
        <v>103</v>
      </c>
      <c r="Y13" t="s">
        <v>62</v>
      </c>
      <c r="Z13" t="s">
        <v>64</v>
      </c>
      <c r="AA13" t="s">
        <v>64</v>
      </c>
      <c r="AC13" t="s">
        <v>39</v>
      </c>
      <c r="AD13" t="s">
        <v>40</v>
      </c>
    </row>
    <row r="14" spans="1:31" ht="13.95" x14ac:dyDescent="0.25">
      <c r="A14" s="6" t="s">
        <v>107</v>
      </c>
      <c r="C14" s="3" t="s">
        <v>54</v>
      </c>
      <c r="D14" s="3" t="s">
        <v>263</v>
      </c>
      <c r="E14" s="3" t="s">
        <v>108</v>
      </c>
      <c r="F14">
        <v>845</v>
      </c>
      <c r="G14" t="s">
        <v>109</v>
      </c>
      <c r="H14" t="s">
        <v>110</v>
      </c>
      <c r="I14" t="s">
        <v>111</v>
      </c>
      <c r="K14" t="s">
        <v>112</v>
      </c>
      <c r="L14" t="s">
        <v>76</v>
      </c>
      <c r="M14" t="s">
        <v>61</v>
      </c>
      <c r="N14" s="2">
        <v>45670</v>
      </c>
      <c r="O14" s="2">
        <v>45821</v>
      </c>
      <c r="P14" s="2">
        <v>45821</v>
      </c>
      <c r="Q14" t="s">
        <v>52</v>
      </c>
      <c r="R14" t="s">
        <v>113</v>
      </c>
      <c r="U14" t="s">
        <v>114</v>
      </c>
      <c r="W14" t="s">
        <v>64</v>
      </c>
      <c r="Y14" t="s">
        <v>115</v>
      </c>
      <c r="Z14" t="s">
        <v>115</v>
      </c>
      <c r="AC14" t="s">
        <v>39</v>
      </c>
      <c r="AD14" t="s">
        <v>65</v>
      </c>
    </row>
    <row r="15" spans="1:31" ht="13.95" x14ac:dyDescent="0.25">
      <c r="A15" s="6" t="s">
        <v>116</v>
      </c>
      <c r="C15" s="3" t="s">
        <v>54</v>
      </c>
      <c r="D15" s="3" t="s">
        <v>263</v>
      </c>
      <c r="E15" s="3" t="s">
        <v>117</v>
      </c>
      <c r="F15">
        <v>845</v>
      </c>
      <c r="G15" t="s">
        <v>109</v>
      </c>
      <c r="H15" t="s">
        <v>118</v>
      </c>
      <c r="I15" t="s">
        <v>119</v>
      </c>
      <c r="K15" t="s">
        <v>112</v>
      </c>
      <c r="L15" t="s">
        <v>76</v>
      </c>
      <c r="M15" t="s">
        <v>61</v>
      </c>
      <c r="N15" s="2">
        <v>45692</v>
      </c>
      <c r="O15" s="2">
        <v>45837</v>
      </c>
      <c r="P15" s="2">
        <v>45837</v>
      </c>
      <c r="Q15" t="s">
        <v>52</v>
      </c>
      <c r="Y15" t="s">
        <v>120</v>
      </c>
      <c r="Z15" t="s">
        <v>120</v>
      </c>
      <c r="AC15" t="s">
        <v>39</v>
      </c>
      <c r="AD15" t="s">
        <v>65</v>
      </c>
    </row>
    <row r="16" spans="1:31" ht="15.75" customHeight="1" x14ac:dyDescent="0.25">
      <c r="A16" s="5" t="s">
        <v>121</v>
      </c>
      <c r="C16" s="3"/>
      <c r="D16" s="3"/>
      <c r="E16" s="3"/>
      <c r="F16">
        <v>7625</v>
      </c>
      <c r="G16" t="s">
        <v>109</v>
      </c>
      <c r="H16" t="s">
        <v>122</v>
      </c>
      <c r="I16" t="s">
        <v>123</v>
      </c>
      <c r="K16" t="s">
        <v>112</v>
      </c>
      <c r="L16" t="s">
        <v>76</v>
      </c>
      <c r="M16" t="s">
        <v>61</v>
      </c>
      <c r="N16" s="2">
        <v>45783</v>
      </c>
      <c r="O16" s="2"/>
      <c r="P16" s="2"/>
      <c r="Q16" t="s">
        <v>84</v>
      </c>
      <c r="R16" t="s">
        <v>124</v>
      </c>
      <c r="S16" t="s">
        <v>125</v>
      </c>
      <c r="T16" t="s">
        <v>125</v>
      </c>
      <c r="AC16" t="s">
        <v>84</v>
      </c>
      <c r="AD16" t="s">
        <v>65</v>
      </c>
    </row>
    <row r="17" spans="1:30" ht="13.95" x14ac:dyDescent="0.25">
      <c r="A17" t="s">
        <v>126</v>
      </c>
      <c r="C17" s="3"/>
      <c r="D17" s="3"/>
      <c r="E17" s="3"/>
      <c r="F17">
        <v>6000</v>
      </c>
      <c r="G17" t="s">
        <v>109</v>
      </c>
      <c r="H17" t="s">
        <v>122</v>
      </c>
      <c r="I17" t="s">
        <v>127</v>
      </c>
      <c r="K17" t="s">
        <v>112</v>
      </c>
      <c r="L17" t="s">
        <v>76</v>
      </c>
      <c r="M17" t="s">
        <v>61</v>
      </c>
      <c r="N17" s="2">
        <v>45783</v>
      </c>
      <c r="O17" s="2"/>
      <c r="P17" s="2"/>
      <c r="Q17" t="s">
        <v>84</v>
      </c>
      <c r="AC17" t="s">
        <v>84</v>
      </c>
      <c r="AD17" t="s">
        <v>65</v>
      </c>
    </row>
    <row r="18" spans="1:30" ht="13.95" x14ac:dyDescent="0.25">
      <c r="A18" t="s">
        <v>128</v>
      </c>
      <c r="C18" s="3"/>
      <c r="D18" s="3"/>
      <c r="E18" s="3"/>
      <c r="F18">
        <v>7000</v>
      </c>
      <c r="G18" t="s">
        <v>109</v>
      </c>
      <c r="H18" t="s">
        <v>122</v>
      </c>
      <c r="I18" t="s">
        <v>129</v>
      </c>
      <c r="K18" t="s">
        <v>112</v>
      </c>
      <c r="L18" t="s">
        <v>76</v>
      </c>
      <c r="M18" t="s">
        <v>61</v>
      </c>
      <c r="N18" s="2">
        <v>45783</v>
      </c>
      <c r="O18" s="2"/>
      <c r="P18" s="2"/>
      <c r="Q18" t="s">
        <v>84</v>
      </c>
      <c r="R18" t="s">
        <v>130</v>
      </c>
      <c r="S18" t="s">
        <v>131</v>
      </c>
      <c r="T18" t="s">
        <v>132</v>
      </c>
      <c r="AC18" t="s">
        <v>84</v>
      </c>
      <c r="AD18" t="s">
        <v>65</v>
      </c>
    </row>
    <row r="19" spans="1:30" ht="13.95" x14ac:dyDescent="0.25">
      <c r="C19" s="3" t="s">
        <v>54</v>
      </c>
      <c r="D19" s="3" t="s">
        <v>133</v>
      </c>
      <c r="E19" s="3" t="s">
        <v>71</v>
      </c>
      <c r="F19">
        <v>1210</v>
      </c>
      <c r="G19" t="s">
        <v>134</v>
      </c>
      <c r="H19" t="s">
        <v>135</v>
      </c>
      <c r="I19" t="s">
        <v>136</v>
      </c>
      <c r="K19" t="s">
        <v>75</v>
      </c>
      <c r="L19" t="s">
        <v>76</v>
      </c>
      <c r="M19" t="s">
        <v>61</v>
      </c>
      <c r="N19" s="2">
        <v>45785</v>
      </c>
      <c r="O19" s="2">
        <v>46022</v>
      </c>
      <c r="P19" s="2">
        <v>46022</v>
      </c>
      <c r="Q19" t="s">
        <v>36</v>
      </c>
      <c r="R19" t="s">
        <v>63</v>
      </c>
      <c r="Y19" t="s">
        <v>137</v>
      </c>
      <c r="Z19" t="s">
        <v>137</v>
      </c>
      <c r="AC19" t="s">
        <v>39</v>
      </c>
      <c r="AD19" t="s">
        <v>65</v>
      </c>
    </row>
    <row r="20" spans="1:30" ht="13.95" x14ac:dyDescent="0.25">
      <c r="C20" s="3" t="s">
        <v>54</v>
      </c>
      <c r="D20" s="3" t="s">
        <v>133</v>
      </c>
      <c r="E20" s="3" t="s">
        <v>71</v>
      </c>
      <c r="F20">
        <v>1210</v>
      </c>
      <c r="G20" t="s">
        <v>134</v>
      </c>
      <c r="H20" t="s">
        <v>135</v>
      </c>
      <c r="I20" t="s">
        <v>138</v>
      </c>
      <c r="K20" t="s">
        <v>75</v>
      </c>
      <c r="L20" t="s">
        <v>76</v>
      </c>
      <c r="M20" t="s">
        <v>61</v>
      </c>
      <c r="N20" s="2">
        <v>45785</v>
      </c>
      <c r="O20" s="2">
        <v>46022</v>
      </c>
      <c r="P20" s="2">
        <v>46022</v>
      </c>
      <c r="Q20" t="s">
        <v>36</v>
      </c>
      <c r="R20" t="s">
        <v>63</v>
      </c>
      <c r="Y20" t="s">
        <v>137</v>
      </c>
      <c r="Z20" t="s">
        <v>137</v>
      </c>
      <c r="AC20" t="s">
        <v>39</v>
      </c>
      <c r="AD20" t="s">
        <v>65</v>
      </c>
    </row>
    <row r="21" spans="1:30" ht="13.95" x14ac:dyDescent="0.25">
      <c r="C21" s="3" t="s">
        <v>54</v>
      </c>
      <c r="D21" s="3" t="s">
        <v>133</v>
      </c>
      <c r="E21" s="3" t="s">
        <v>71</v>
      </c>
      <c r="F21">
        <v>860</v>
      </c>
      <c r="G21" t="s">
        <v>134</v>
      </c>
      <c r="H21" t="s">
        <v>135</v>
      </c>
      <c r="I21" t="s">
        <v>139</v>
      </c>
      <c r="K21" t="s">
        <v>75</v>
      </c>
      <c r="L21" t="s">
        <v>76</v>
      </c>
      <c r="M21" t="s">
        <v>61</v>
      </c>
      <c r="N21" s="2">
        <v>45785</v>
      </c>
      <c r="O21" s="2">
        <v>46022</v>
      </c>
      <c r="P21" s="2">
        <v>46022</v>
      </c>
      <c r="Q21" t="s">
        <v>36</v>
      </c>
      <c r="R21" t="s">
        <v>63</v>
      </c>
      <c r="Y21" t="s">
        <v>137</v>
      </c>
      <c r="Z21" t="s">
        <v>137</v>
      </c>
      <c r="AC21" t="s">
        <v>39</v>
      </c>
      <c r="AD21" t="s">
        <v>65</v>
      </c>
    </row>
    <row r="22" spans="1:30" ht="21" x14ac:dyDescent="0.4">
      <c r="A22" s="7" t="s">
        <v>140</v>
      </c>
      <c r="C22" s="3" t="s">
        <v>141</v>
      </c>
      <c r="D22" s="3" t="s">
        <v>142</v>
      </c>
      <c r="E22" s="3" t="s">
        <v>143</v>
      </c>
      <c r="F22">
        <v>1095</v>
      </c>
      <c r="G22" t="s">
        <v>144</v>
      </c>
      <c r="H22" t="s">
        <v>145</v>
      </c>
      <c r="I22" t="s">
        <v>146</v>
      </c>
      <c r="K22" t="s">
        <v>147</v>
      </c>
      <c r="L22" t="s">
        <v>34</v>
      </c>
      <c r="M22" t="s">
        <v>61</v>
      </c>
      <c r="N22" s="2">
        <v>45747</v>
      </c>
      <c r="O22" s="2"/>
      <c r="P22" s="2"/>
      <c r="Q22" t="s">
        <v>101</v>
      </c>
      <c r="AC22" t="s">
        <v>39</v>
      </c>
      <c r="AD22" t="s">
        <v>65</v>
      </c>
    </row>
    <row r="23" spans="1:30" ht="13.95" x14ac:dyDescent="0.25">
      <c r="A23" t="s">
        <v>148</v>
      </c>
      <c r="C23" s="3" t="s">
        <v>141</v>
      </c>
      <c r="D23" s="3" t="s">
        <v>142</v>
      </c>
      <c r="E23" s="3" t="s">
        <v>143</v>
      </c>
      <c r="F23">
        <v>1095</v>
      </c>
      <c r="G23" t="s">
        <v>144</v>
      </c>
      <c r="H23" t="s">
        <v>145</v>
      </c>
      <c r="I23" t="s">
        <v>149</v>
      </c>
      <c r="K23" t="s">
        <v>147</v>
      </c>
      <c r="L23" t="s">
        <v>34</v>
      </c>
      <c r="M23" t="s">
        <v>61</v>
      </c>
      <c r="N23" s="2">
        <v>45747</v>
      </c>
      <c r="O23" s="2"/>
      <c r="P23" s="2"/>
      <c r="Q23" t="s">
        <v>36</v>
      </c>
      <c r="AC23" t="s">
        <v>39</v>
      </c>
      <c r="AD23" t="s">
        <v>65</v>
      </c>
    </row>
    <row r="24" spans="1:30" ht="27.6" x14ac:dyDescent="0.25">
      <c r="A24" s="5" t="s">
        <v>150</v>
      </c>
      <c r="C24" s="3" t="s">
        <v>141</v>
      </c>
      <c r="D24" s="3" t="s">
        <v>142</v>
      </c>
      <c r="E24" s="3" t="s">
        <v>143</v>
      </c>
      <c r="F24">
        <v>1095</v>
      </c>
      <c r="G24" t="s">
        <v>144</v>
      </c>
      <c r="H24" t="s">
        <v>145</v>
      </c>
      <c r="I24" t="s">
        <v>151</v>
      </c>
      <c r="K24" t="s">
        <v>147</v>
      </c>
      <c r="L24" t="s">
        <v>34</v>
      </c>
      <c r="M24" t="s">
        <v>61</v>
      </c>
      <c r="N24" s="2">
        <v>45747</v>
      </c>
      <c r="O24" s="2"/>
      <c r="P24" s="2"/>
      <c r="Q24" t="s">
        <v>36</v>
      </c>
      <c r="AC24" t="s">
        <v>39</v>
      </c>
      <c r="AD24" t="s">
        <v>65</v>
      </c>
    </row>
    <row r="25" spans="1:30" ht="13.95" x14ac:dyDescent="0.25">
      <c r="C25" s="3" t="s">
        <v>141</v>
      </c>
      <c r="D25" s="3" t="s">
        <v>142</v>
      </c>
      <c r="E25" s="3" t="s">
        <v>143</v>
      </c>
      <c r="F25">
        <v>1095</v>
      </c>
      <c r="G25" t="s">
        <v>144</v>
      </c>
      <c r="H25" t="s">
        <v>145</v>
      </c>
      <c r="I25" t="s">
        <v>152</v>
      </c>
      <c r="K25" t="s">
        <v>147</v>
      </c>
      <c r="L25" t="s">
        <v>34</v>
      </c>
      <c r="M25" t="s">
        <v>61</v>
      </c>
      <c r="N25" s="2">
        <v>45747</v>
      </c>
      <c r="O25" s="2"/>
      <c r="P25" s="2"/>
      <c r="Q25" t="s">
        <v>36</v>
      </c>
      <c r="AC25" t="s">
        <v>39</v>
      </c>
      <c r="AD25" t="s">
        <v>65</v>
      </c>
    </row>
    <row r="26" spans="1:30" ht="13.95" x14ac:dyDescent="0.25">
      <c r="C26" s="3" t="s">
        <v>141</v>
      </c>
      <c r="D26" s="3" t="s">
        <v>142</v>
      </c>
      <c r="E26" s="3" t="s">
        <v>143</v>
      </c>
      <c r="F26">
        <v>1095</v>
      </c>
      <c r="G26" t="s">
        <v>144</v>
      </c>
      <c r="H26" t="s">
        <v>145</v>
      </c>
      <c r="I26" t="s">
        <v>153</v>
      </c>
      <c r="K26" t="s">
        <v>147</v>
      </c>
      <c r="L26" t="s">
        <v>34</v>
      </c>
      <c r="M26" t="s">
        <v>61</v>
      </c>
      <c r="N26" s="2">
        <v>45747</v>
      </c>
      <c r="O26" s="2"/>
      <c r="P26" s="2"/>
      <c r="Q26" t="s">
        <v>36</v>
      </c>
      <c r="AC26" t="s">
        <v>39</v>
      </c>
      <c r="AD26" t="s">
        <v>65</v>
      </c>
    </row>
    <row r="27" spans="1:30" ht="14.4" x14ac:dyDescent="0.3">
      <c r="A27" s="29" t="s">
        <v>154</v>
      </c>
      <c r="C27" s="3" t="s">
        <v>141</v>
      </c>
      <c r="D27" s="3" t="s">
        <v>142</v>
      </c>
      <c r="E27" s="3" t="s">
        <v>143</v>
      </c>
      <c r="F27">
        <v>1095</v>
      </c>
      <c r="G27" t="s">
        <v>144</v>
      </c>
      <c r="H27" t="s">
        <v>145</v>
      </c>
      <c r="I27" t="s">
        <v>155</v>
      </c>
      <c r="K27" t="s">
        <v>147</v>
      </c>
      <c r="L27" t="s">
        <v>34</v>
      </c>
      <c r="M27" t="s">
        <v>61</v>
      </c>
      <c r="N27" s="2">
        <v>45747</v>
      </c>
      <c r="O27" s="2"/>
      <c r="P27" s="2"/>
      <c r="Q27" t="s">
        <v>52</v>
      </c>
      <c r="T27" t="s">
        <v>156</v>
      </c>
      <c r="AC27" t="s">
        <v>39</v>
      </c>
      <c r="AD27" t="s">
        <v>65</v>
      </c>
    </row>
    <row r="28" spans="1:30" ht="14.4" x14ac:dyDescent="0.3">
      <c r="A28" s="30" t="s">
        <v>157</v>
      </c>
      <c r="C28" s="3" t="s">
        <v>141</v>
      </c>
      <c r="D28" s="3" t="s">
        <v>142</v>
      </c>
      <c r="E28" s="3" t="s">
        <v>143</v>
      </c>
      <c r="F28">
        <v>1095</v>
      </c>
      <c r="G28" t="s">
        <v>144</v>
      </c>
      <c r="H28" t="s">
        <v>145</v>
      </c>
      <c r="I28" t="s">
        <v>158</v>
      </c>
      <c r="K28" t="s">
        <v>147</v>
      </c>
      <c r="L28" t="s">
        <v>34</v>
      </c>
      <c r="M28" t="s">
        <v>61</v>
      </c>
      <c r="N28" s="2">
        <v>45747</v>
      </c>
      <c r="O28" s="2"/>
      <c r="P28" s="2"/>
      <c r="Q28" t="s">
        <v>36</v>
      </c>
      <c r="AC28" t="s">
        <v>39</v>
      </c>
      <c r="AD28" t="s">
        <v>65</v>
      </c>
    </row>
    <row r="29" spans="1:30" ht="13.95" x14ac:dyDescent="0.25">
      <c r="C29" s="3" t="s">
        <v>141</v>
      </c>
      <c r="D29" s="3" t="s">
        <v>142</v>
      </c>
      <c r="E29" s="3" t="s">
        <v>143</v>
      </c>
      <c r="F29">
        <v>1095</v>
      </c>
      <c r="G29" t="s">
        <v>144</v>
      </c>
      <c r="H29" t="s">
        <v>145</v>
      </c>
      <c r="I29" t="s">
        <v>159</v>
      </c>
      <c r="K29" t="s">
        <v>147</v>
      </c>
      <c r="L29" t="s">
        <v>34</v>
      </c>
      <c r="M29" t="s">
        <v>61</v>
      </c>
      <c r="N29" s="2">
        <v>45747</v>
      </c>
      <c r="O29" s="2"/>
      <c r="P29" s="2"/>
      <c r="Q29" t="s">
        <v>52</v>
      </c>
      <c r="T29" t="s">
        <v>160</v>
      </c>
      <c r="AC29" t="s">
        <v>39</v>
      </c>
      <c r="AD29" t="s">
        <v>65</v>
      </c>
    </row>
    <row r="30" spans="1:30" ht="13.95" x14ac:dyDescent="0.25">
      <c r="C30" s="3" t="s">
        <v>141</v>
      </c>
      <c r="D30" s="3" t="s">
        <v>142</v>
      </c>
      <c r="E30" s="3" t="s">
        <v>143</v>
      </c>
      <c r="F30">
        <v>1095</v>
      </c>
      <c r="G30" t="s">
        <v>144</v>
      </c>
      <c r="H30" t="s">
        <v>145</v>
      </c>
      <c r="I30" t="s">
        <v>161</v>
      </c>
      <c r="K30" t="s">
        <v>147</v>
      </c>
      <c r="L30" t="s">
        <v>34</v>
      </c>
      <c r="M30" t="s">
        <v>61</v>
      </c>
      <c r="N30" s="2">
        <v>45747</v>
      </c>
      <c r="O30" s="2"/>
      <c r="P30" s="2"/>
      <c r="Q30" t="s">
        <v>36</v>
      </c>
      <c r="AC30" t="s">
        <v>39</v>
      </c>
      <c r="AD30" t="s">
        <v>65</v>
      </c>
    </row>
    <row r="31" spans="1:30" ht="13.95" x14ac:dyDescent="0.25">
      <c r="C31" s="3" t="s">
        <v>141</v>
      </c>
      <c r="D31" s="3" t="s">
        <v>142</v>
      </c>
      <c r="E31" s="3" t="s">
        <v>143</v>
      </c>
      <c r="F31">
        <v>1095</v>
      </c>
      <c r="G31" t="s">
        <v>144</v>
      </c>
      <c r="H31" t="s">
        <v>145</v>
      </c>
      <c r="I31" t="s">
        <v>162</v>
      </c>
      <c r="K31" t="s">
        <v>147</v>
      </c>
      <c r="L31" t="s">
        <v>34</v>
      </c>
      <c r="M31" t="s">
        <v>61</v>
      </c>
      <c r="N31" s="2">
        <v>45747</v>
      </c>
      <c r="O31" s="2"/>
      <c r="P31" s="2"/>
      <c r="Q31" t="s">
        <v>36</v>
      </c>
      <c r="AC31" t="s">
        <v>39</v>
      </c>
      <c r="AD31" t="s">
        <v>65</v>
      </c>
    </row>
    <row r="32" spans="1:30" ht="13.95" x14ac:dyDescent="0.25">
      <c r="C32" s="3" t="s">
        <v>141</v>
      </c>
      <c r="D32" s="3" t="s">
        <v>142</v>
      </c>
      <c r="E32" s="3" t="s">
        <v>143</v>
      </c>
      <c r="F32">
        <v>1095</v>
      </c>
      <c r="G32" t="s">
        <v>144</v>
      </c>
      <c r="H32" t="s">
        <v>145</v>
      </c>
      <c r="I32" t="s">
        <v>163</v>
      </c>
      <c r="K32" t="s">
        <v>147</v>
      </c>
      <c r="L32" t="s">
        <v>34</v>
      </c>
      <c r="M32" t="s">
        <v>61</v>
      </c>
      <c r="N32" s="2">
        <v>45747</v>
      </c>
      <c r="O32" s="2"/>
      <c r="P32" s="2"/>
      <c r="Q32" t="s">
        <v>36</v>
      </c>
      <c r="AC32" t="s">
        <v>39</v>
      </c>
      <c r="AD32" t="s">
        <v>65</v>
      </c>
    </row>
    <row r="33" spans="3:30" ht="13.95" x14ac:dyDescent="0.25">
      <c r="C33" s="3" t="s">
        <v>141</v>
      </c>
      <c r="D33" s="3" t="s">
        <v>142</v>
      </c>
      <c r="E33" s="3" t="s">
        <v>143</v>
      </c>
      <c r="F33">
        <v>1095</v>
      </c>
      <c r="G33" t="s">
        <v>144</v>
      </c>
      <c r="H33" t="s">
        <v>145</v>
      </c>
      <c r="I33" t="s">
        <v>164</v>
      </c>
      <c r="K33" t="s">
        <v>147</v>
      </c>
      <c r="L33" t="s">
        <v>34</v>
      </c>
      <c r="M33" t="s">
        <v>61</v>
      </c>
      <c r="N33" s="2">
        <v>45747</v>
      </c>
      <c r="O33" s="2"/>
      <c r="P33" s="2"/>
      <c r="Q33" t="s">
        <v>36</v>
      </c>
      <c r="AC33" t="s">
        <v>39</v>
      </c>
      <c r="AD33" t="s">
        <v>65</v>
      </c>
    </row>
    <row r="34" spans="3:30" ht="13.95" x14ac:dyDescent="0.25">
      <c r="C34" s="3" t="s">
        <v>141</v>
      </c>
      <c r="D34" s="3" t="s">
        <v>142</v>
      </c>
      <c r="E34" s="3" t="s">
        <v>143</v>
      </c>
      <c r="F34">
        <v>1095</v>
      </c>
      <c r="G34" t="s">
        <v>144</v>
      </c>
      <c r="H34" t="s">
        <v>145</v>
      </c>
      <c r="I34" t="s">
        <v>165</v>
      </c>
      <c r="K34" t="s">
        <v>147</v>
      </c>
      <c r="L34" t="s">
        <v>34</v>
      </c>
      <c r="M34" t="s">
        <v>61</v>
      </c>
      <c r="N34" s="2">
        <v>45747</v>
      </c>
      <c r="O34" s="2"/>
      <c r="P34" s="2"/>
      <c r="Q34" t="s">
        <v>36</v>
      </c>
      <c r="AC34" t="s">
        <v>39</v>
      </c>
      <c r="AD34" t="s">
        <v>65</v>
      </c>
    </row>
    <row r="35" spans="3:30" ht="13.95" x14ac:dyDescent="0.25">
      <c r="C35" s="3" t="s">
        <v>141</v>
      </c>
      <c r="D35" s="3" t="s">
        <v>142</v>
      </c>
      <c r="E35" s="3" t="s">
        <v>143</v>
      </c>
      <c r="F35">
        <v>1095</v>
      </c>
      <c r="G35" t="s">
        <v>144</v>
      </c>
      <c r="H35" t="s">
        <v>145</v>
      </c>
      <c r="I35" t="s">
        <v>166</v>
      </c>
      <c r="K35" t="s">
        <v>147</v>
      </c>
      <c r="L35" t="s">
        <v>34</v>
      </c>
      <c r="M35" t="s">
        <v>61</v>
      </c>
      <c r="N35" s="2">
        <v>45747</v>
      </c>
      <c r="O35" s="2"/>
      <c r="P35" s="2"/>
      <c r="Q35" t="s">
        <v>36</v>
      </c>
      <c r="AC35" t="s">
        <v>39</v>
      </c>
      <c r="AD35" t="s">
        <v>65</v>
      </c>
    </row>
    <row r="36" spans="3:30" ht="13.95" x14ac:dyDescent="0.25">
      <c r="C36" s="3" t="s">
        <v>141</v>
      </c>
      <c r="D36" s="3" t="s">
        <v>142</v>
      </c>
      <c r="E36" s="3" t="s">
        <v>143</v>
      </c>
      <c r="F36">
        <v>1095</v>
      </c>
      <c r="G36" t="s">
        <v>144</v>
      </c>
      <c r="H36" t="s">
        <v>145</v>
      </c>
      <c r="I36" t="s">
        <v>167</v>
      </c>
      <c r="K36" t="s">
        <v>147</v>
      </c>
      <c r="L36" t="s">
        <v>34</v>
      </c>
      <c r="M36" t="s">
        <v>61</v>
      </c>
      <c r="N36" s="2">
        <v>45747</v>
      </c>
      <c r="O36" s="2"/>
      <c r="P36" s="2"/>
      <c r="Q36" t="s">
        <v>36</v>
      </c>
      <c r="AC36" t="s">
        <v>39</v>
      </c>
      <c r="AD36" t="s">
        <v>65</v>
      </c>
    </row>
    <row r="37" spans="3:30" ht="13.95" x14ac:dyDescent="0.25">
      <c r="C37" s="3" t="s">
        <v>141</v>
      </c>
      <c r="D37" s="3" t="s">
        <v>142</v>
      </c>
      <c r="E37" s="3" t="s">
        <v>143</v>
      </c>
      <c r="F37">
        <v>1095</v>
      </c>
      <c r="G37" t="s">
        <v>144</v>
      </c>
      <c r="H37" t="s">
        <v>145</v>
      </c>
      <c r="I37" t="s">
        <v>168</v>
      </c>
      <c r="K37" t="s">
        <v>147</v>
      </c>
      <c r="L37" t="s">
        <v>34</v>
      </c>
      <c r="M37" t="s">
        <v>61</v>
      </c>
      <c r="N37" s="2">
        <v>45747</v>
      </c>
      <c r="O37" s="2"/>
      <c r="P37" s="2"/>
      <c r="Q37" t="s">
        <v>36</v>
      </c>
      <c r="AC37" t="s">
        <v>39</v>
      </c>
      <c r="AD37" t="s">
        <v>65</v>
      </c>
    </row>
    <row r="38" spans="3:30" ht="13.95" x14ac:dyDescent="0.25">
      <c r="C38" s="3" t="s">
        <v>141</v>
      </c>
      <c r="D38" s="3" t="s">
        <v>142</v>
      </c>
      <c r="E38" s="3" t="s">
        <v>143</v>
      </c>
      <c r="F38">
        <v>1725</v>
      </c>
      <c r="G38" t="s">
        <v>144</v>
      </c>
      <c r="H38" t="s">
        <v>145</v>
      </c>
      <c r="I38" t="s">
        <v>169</v>
      </c>
      <c r="K38" t="s">
        <v>147</v>
      </c>
      <c r="L38" t="s">
        <v>34</v>
      </c>
      <c r="M38" t="s">
        <v>61</v>
      </c>
      <c r="N38" s="2">
        <v>45747</v>
      </c>
      <c r="O38" s="2"/>
      <c r="P38" s="2"/>
      <c r="Q38" t="s">
        <v>36</v>
      </c>
      <c r="AC38" t="s">
        <v>39</v>
      </c>
      <c r="AD38" t="s">
        <v>65</v>
      </c>
    </row>
    <row r="39" spans="3:30" ht="13.95" x14ac:dyDescent="0.25">
      <c r="C39" s="3" t="s">
        <v>141</v>
      </c>
      <c r="D39" s="3" t="s">
        <v>142</v>
      </c>
      <c r="E39" s="3" t="s">
        <v>143</v>
      </c>
      <c r="F39">
        <v>1725</v>
      </c>
      <c r="G39" t="s">
        <v>144</v>
      </c>
      <c r="H39" t="s">
        <v>145</v>
      </c>
      <c r="I39" t="s">
        <v>170</v>
      </c>
      <c r="K39" t="s">
        <v>147</v>
      </c>
      <c r="L39" t="s">
        <v>34</v>
      </c>
      <c r="M39" t="s">
        <v>61</v>
      </c>
      <c r="N39" s="2">
        <v>45747</v>
      </c>
      <c r="O39" s="2"/>
      <c r="P39" s="2"/>
      <c r="Q39" t="s">
        <v>36</v>
      </c>
      <c r="AC39" t="s">
        <v>39</v>
      </c>
      <c r="AD39" t="s">
        <v>65</v>
      </c>
    </row>
    <row r="40" spans="3:30" ht="13.95" x14ac:dyDescent="0.25">
      <c r="C40" s="3" t="s">
        <v>141</v>
      </c>
      <c r="D40" s="3" t="s">
        <v>142</v>
      </c>
      <c r="E40" s="3" t="s">
        <v>143</v>
      </c>
      <c r="F40">
        <v>282.5</v>
      </c>
      <c r="G40" t="s">
        <v>144</v>
      </c>
      <c r="H40" t="s">
        <v>145</v>
      </c>
      <c r="I40" t="s">
        <v>171</v>
      </c>
      <c r="K40" t="s">
        <v>147</v>
      </c>
      <c r="L40" t="s">
        <v>34</v>
      </c>
      <c r="M40" t="s">
        <v>61</v>
      </c>
      <c r="N40" s="2">
        <v>45747</v>
      </c>
      <c r="O40" s="2"/>
      <c r="P40" s="2"/>
      <c r="Q40" t="s">
        <v>52</v>
      </c>
      <c r="AC40" t="s">
        <v>39</v>
      </c>
      <c r="AD40" t="s">
        <v>65</v>
      </c>
    </row>
    <row r="41" spans="3:30" ht="13.95" x14ac:dyDescent="0.25">
      <c r="C41" s="3" t="s">
        <v>141</v>
      </c>
      <c r="D41" s="3" t="s">
        <v>142</v>
      </c>
      <c r="E41" s="3" t="s">
        <v>143</v>
      </c>
      <c r="F41">
        <v>282.5</v>
      </c>
      <c r="G41" t="s">
        <v>144</v>
      </c>
      <c r="H41" t="s">
        <v>145</v>
      </c>
      <c r="I41" t="s">
        <v>172</v>
      </c>
      <c r="K41" t="s">
        <v>147</v>
      </c>
      <c r="L41" t="s">
        <v>34</v>
      </c>
      <c r="M41" t="s">
        <v>61</v>
      </c>
      <c r="N41" s="2">
        <v>45747</v>
      </c>
      <c r="O41" s="2"/>
      <c r="P41" s="2"/>
      <c r="Q41" t="s">
        <v>52</v>
      </c>
      <c r="AC41" t="s">
        <v>39</v>
      </c>
      <c r="AD41" t="s">
        <v>65</v>
      </c>
    </row>
    <row r="42" spans="3:30" ht="13.95" x14ac:dyDescent="0.25">
      <c r="C42" s="3" t="s">
        <v>141</v>
      </c>
      <c r="D42" s="3" t="s">
        <v>142</v>
      </c>
      <c r="E42" s="3" t="s">
        <v>143</v>
      </c>
      <c r="F42">
        <v>282.5</v>
      </c>
      <c r="G42" t="s">
        <v>144</v>
      </c>
      <c r="H42" t="s">
        <v>145</v>
      </c>
      <c r="I42" t="s">
        <v>173</v>
      </c>
      <c r="K42" t="s">
        <v>147</v>
      </c>
      <c r="L42" t="s">
        <v>34</v>
      </c>
      <c r="M42" t="s">
        <v>61</v>
      </c>
      <c r="N42" s="2">
        <v>45747</v>
      </c>
      <c r="O42" s="2"/>
      <c r="P42" s="2"/>
      <c r="Q42" t="s">
        <v>52</v>
      </c>
      <c r="AC42" t="s">
        <v>39</v>
      </c>
      <c r="AD42" t="s">
        <v>65</v>
      </c>
    </row>
    <row r="43" spans="3:30" ht="13.95" x14ac:dyDescent="0.25">
      <c r="C43" s="3" t="s">
        <v>141</v>
      </c>
      <c r="D43" s="3" t="s">
        <v>142</v>
      </c>
      <c r="E43" s="3" t="s">
        <v>143</v>
      </c>
      <c r="F43">
        <v>282.5</v>
      </c>
      <c r="G43" t="s">
        <v>144</v>
      </c>
      <c r="H43" t="s">
        <v>145</v>
      </c>
      <c r="I43" t="s">
        <v>174</v>
      </c>
      <c r="K43" t="s">
        <v>147</v>
      </c>
      <c r="L43" t="s">
        <v>34</v>
      </c>
      <c r="M43" t="s">
        <v>61</v>
      </c>
      <c r="N43" s="2">
        <v>45747</v>
      </c>
      <c r="O43" s="2"/>
      <c r="P43" s="2"/>
      <c r="Q43" t="s">
        <v>52</v>
      </c>
      <c r="AC43" t="s">
        <v>39</v>
      </c>
      <c r="AD43" t="s">
        <v>65</v>
      </c>
    </row>
    <row r="44" spans="3:30" ht="13.95" x14ac:dyDescent="0.25">
      <c r="C44" s="3" t="s">
        <v>141</v>
      </c>
      <c r="D44" s="3" t="s">
        <v>142</v>
      </c>
      <c r="E44" s="3" t="s">
        <v>143</v>
      </c>
      <c r="F44">
        <v>282.5</v>
      </c>
      <c r="G44" t="s">
        <v>144</v>
      </c>
      <c r="H44" t="s">
        <v>145</v>
      </c>
      <c r="I44" t="s">
        <v>175</v>
      </c>
      <c r="K44" t="s">
        <v>147</v>
      </c>
      <c r="L44" t="s">
        <v>34</v>
      </c>
      <c r="M44" t="s">
        <v>61</v>
      </c>
      <c r="N44" s="2">
        <v>45747</v>
      </c>
      <c r="O44" s="2"/>
      <c r="P44" s="2"/>
      <c r="Q44" t="s">
        <v>52</v>
      </c>
      <c r="AC44" t="s">
        <v>39</v>
      </c>
      <c r="AD44" t="s">
        <v>65</v>
      </c>
    </row>
    <row r="45" spans="3:30" ht="13.95" x14ac:dyDescent="0.25">
      <c r="C45" s="3" t="s">
        <v>141</v>
      </c>
      <c r="D45" s="3" t="s">
        <v>142</v>
      </c>
      <c r="E45" s="3" t="s">
        <v>143</v>
      </c>
      <c r="F45">
        <v>282.5</v>
      </c>
      <c r="G45" t="s">
        <v>144</v>
      </c>
      <c r="H45" t="s">
        <v>145</v>
      </c>
      <c r="I45" t="s">
        <v>176</v>
      </c>
      <c r="K45" t="s">
        <v>147</v>
      </c>
      <c r="L45" t="s">
        <v>34</v>
      </c>
      <c r="M45" t="s">
        <v>61</v>
      </c>
      <c r="N45" s="2">
        <v>45747</v>
      </c>
      <c r="O45" s="2"/>
      <c r="P45" s="2"/>
      <c r="Q45" t="s">
        <v>52</v>
      </c>
      <c r="AC45" t="s">
        <v>39</v>
      </c>
      <c r="AD45" t="s">
        <v>65</v>
      </c>
    </row>
    <row r="46" spans="3:30" ht="13.95" x14ac:dyDescent="0.25">
      <c r="C46" s="3" t="s">
        <v>141</v>
      </c>
      <c r="D46" s="3" t="s">
        <v>142</v>
      </c>
      <c r="E46" s="3" t="s">
        <v>143</v>
      </c>
      <c r="F46">
        <v>282.5</v>
      </c>
      <c r="G46" t="s">
        <v>144</v>
      </c>
      <c r="H46" t="s">
        <v>145</v>
      </c>
      <c r="I46" t="s">
        <v>177</v>
      </c>
      <c r="K46" t="s">
        <v>147</v>
      </c>
      <c r="L46" t="s">
        <v>34</v>
      </c>
      <c r="M46" t="s">
        <v>61</v>
      </c>
      <c r="N46" s="2">
        <v>45747</v>
      </c>
      <c r="O46" s="2"/>
      <c r="P46" s="2"/>
      <c r="Q46" t="s">
        <v>52</v>
      </c>
      <c r="AC46" t="s">
        <v>39</v>
      </c>
      <c r="AD46" t="s">
        <v>65</v>
      </c>
    </row>
    <row r="47" spans="3:30" ht="13.95" x14ac:dyDescent="0.25">
      <c r="C47" s="3" t="s">
        <v>141</v>
      </c>
      <c r="D47" s="3" t="s">
        <v>142</v>
      </c>
      <c r="E47" s="3" t="s">
        <v>143</v>
      </c>
      <c r="F47">
        <v>282.5</v>
      </c>
      <c r="G47" t="s">
        <v>144</v>
      </c>
      <c r="H47" t="s">
        <v>145</v>
      </c>
      <c r="I47" t="s">
        <v>178</v>
      </c>
      <c r="K47" t="s">
        <v>147</v>
      </c>
      <c r="L47" t="s">
        <v>34</v>
      </c>
      <c r="M47" t="s">
        <v>61</v>
      </c>
      <c r="N47" s="2">
        <v>45747</v>
      </c>
      <c r="O47" s="2"/>
      <c r="P47" s="2"/>
      <c r="Q47" t="s">
        <v>52</v>
      </c>
      <c r="AC47" t="s">
        <v>39</v>
      </c>
      <c r="AD47" t="s">
        <v>65</v>
      </c>
    </row>
    <row r="48" spans="3:30" ht="13.95" x14ac:dyDescent="0.25">
      <c r="C48" s="3" t="s">
        <v>141</v>
      </c>
      <c r="D48" s="3" t="s">
        <v>142</v>
      </c>
      <c r="E48" s="3" t="s">
        <v>143</v>
      </c>
      <c r="F48">
        <v>282.5</v>
      </c>
      <c r="G48" t="s">
        <v>144</v>
      </c>
      <c r="H48" t="s">
        <v>145</v>
      </c>
      <c r="I48" t="s">
        <v>179</v>
      </c>
      <c r="K48" t="s">
        <v>147</v>
      </c>
      <c r="L48" t="s">
        <v>34</v>
      </c>
      <c r="M48" t="s">
        <v>61</v>
      </c>
      <c r="N48" s="2">
        <v>45747</v>
      </c>
      <c r="O48" s="2"/>
      <c r="P48" s="2"/>
      <c r="Q48" t="s">
        <v>52</v>
      </c>
      <c r="AC48" t="s">
        <v>39</v>
      </c>
      <c r="AD48" t="s">
        <v>65</v>
      </c>
    </row>
    <row r="49" spans="3:30" ht="13.95" x14ac:dyDescent="0.25">
      <c r="C49" s="3" t="s">
        <v>141</v>
      </c>
      <c r="D49" s="3" t="s">
        <v>142</v>
      </c>
      <c r="E49" s="3" t="s">
        <v>143</v>
      </c>
      <c r="F49">
        <v>282.5</v>
      </c>
      <c r="G49" t="s">
        <v>144</v>
      </c>
      <c r="H49" t="s">
        <v>145</v>
      </c>
      <c r="I49" t="s">
        <v>180</v>
      </c>
      <c r="K49" t="s">
        <v>147</v>
      </c>
      <c r="L49" t="s">
        <v>34</v>
      </c>
      <c r="M49" t="s">
        <v>61</v>
      </c>
      <c r="N49" s="2">
        <v>45747</v>
      </c>
      <c r="O49" s="2"/>
      <c r="P49" s="2"/>
      <c r="Q49" t="s">
        <v>52</v>
      </c>
      <c r="AC49" t="s">
        <v>39</v>
      </c>
      <c r="AD49" t="s">
        <v>65</v>
      </c>
    </row>
    <row r="50" spans="3:30" ht="13.95" x14ac:dyDescent="0.25">
      <c r="C50" s="3" t="s">
        <v>141</v>
      </c>
      <c r="D50" s="3" t="s">
        <v>142</v>
      </c>
      <c r="E50" s="3" t="s">
        <v>143</v>
      </c>
      <c r="F50">
        <v>282.5</v>
      </c>
      <c r="G50" t="s">
        <v>144</v>
      </c>
      <c r="H50" t="s">
        <v>145</v>
      </c>
      <c r="I50" t="s">
        <v>181</v>
      </c>
      <c r="K50" t="s">
        <v>147</v>
      </c>
      <c r="L50" t="s">
        <v>34</v>
      </c>
      <c r="M50" t="s">
        <v>61</v>
      </c>
      <c r="N50" s="2">
        <v>45747</v>
      </c>
      <c r="O50" s="2"/>
      <c r="P50" s="2"/>
      <c r="Q50" t="s">
        <v>52</v>
      </c>
      <c r="AC50" t="s">
        <v>39</v>
      </c>
      <c r="AD50" t="s">
        <v>65</v>
      </c>
    </row>
    <row r="51" spans="3:30" ht="13.95" x14ac:dyDescent="0.25">
      <c r="C51" s="3" t="s">
        <v>141</v>
      </c>
      <c r="D51" s="3" t="s">
        <v>142</v>
      </c>
      <c r="E51" s="3" t="s">
        <v>143</v>
      </c>
      <c r="F51">
        <v>282.5</v>
      </c>
      <c r="G51" t="s">
        <v>144</v>
      </c>
      <c r="H51" t="s">
        <v>145</v>
      </c>
      <c r="I51" t="s">
        <v>182</v>
      </c>
      <c r="K51" t="s">
        <v>147</v>
      </c>
      <c r="L51" t="s">
        <v>34</v>
      </c>
      <c r="M51" t="s">
        <v>61</v>
      </c>
      <c r="N51" s="2">
        <v>45747</v>
      </c>
      <c r="O51" s="2"/>
      <c r="P51" s="2"/>
      <c r="Q51" t="s">
        <v>52</v>
      </c>
      <c r="AC51" t="s">
        <v>39</v>
      </c>
      <c r="AD51" t="s">
        <v>65</v>
      </c>
    </row>
    <row r="52" spans="3:30" ht="13.95" x14ac:dyDescent="0.25">
      <c r="C52" s="3" t="s">
        <v>141</v>
      </c>
      <c r="D52" s="3" t="s">
        <v>142</v>
      </c>
      <c r="E52" s="3" t="s">
        <v>143</v>
      </c>
      <c r="F52">
        <v>282.5</v>
      </c>
      <c r="G52" t="s">
        <v>144</v>
      </c>
      <c r="H52" t="s">
        <v>145</v>
      </c>
      <c r="I52" t="s">
        <v>183</v>
      </c>
      <c r="K52" t="s">
        <v>147</v>
      </c>
      <c r="L52" t="s">
        <v>34</v>
      </c>
      <c r="M52" t="s">
        <v>61</v>
      </c>
      <c r="N52" s="2">
        <v>45747</v>
      </c>
      <c r="O52" s="2"/>
      <c r="P52" s="2"/>
      <c r="Q52" t="s">
        <v>52</v>
      </c>
      <c r="AC52" t="s">
        <v>39</v>
      </c>
      <c r="AD52" t="s">
        <v>65</v>
      </c>
    </row>
    <row r="53" spans="3:30" ht="13.95" x14ac:dyDescent="0.25">
      <c r="C53" s="3" t="s">
        <v>141</v>
      </c>
      <c r="D53" s="3" t="s">
        <v>142</v>
      </c>
      <c r="E53" s="3" t="s">
        <v>143</v>
      </c>
      <c r="F53">
        <v>282.5</v>
      </c>
      <c r="G53" t="s">
        <v>144</v>
      </c>
      <c r="H53" t="s">
        <v>145</v>
      </c>
      <c r="I53" t="s">
        <v>184</v>
      </c>
      <c r="K53" t="s">
        <v>147</v>
      </c>
      <c r="L53" t="s">
        <v>34</v>
      </c>
      <c r="M53" t="s">
        <v>61</v>
      </c>
      <c r="N53" s="2">
        <v>45747</v>
      </c>
      <c r="O53" s="2"/>
      <c r="P53" s="2"/>
      <c r="Q53" t="s">
        <v>52</v>
      </c>
      <c r="AC53" t="s">
        <v>39</v>
      </c>
      <c r="AD53" t="s">
        <v>65</v>
      </c>
    </row>
    <row r="54" spans="3:30" ht="13.95" x14ac:dyDescent="0.25">
      <c r="C54" s="3" t="s">
        <v>141</v>
      </c>
      <c r="D54" s="3" t="s">
        <v>142</v>
      </c>
      <c r="E54" s="3" t="s">
        <v>143</v>
      </c>
      <c r="F54">
        <v>282.5</v>
      </c>
      <c r="G54" t="s">
        <v>144</v>
      </c>
      <c r="H54" t="s">
        <v>145</v>
      </c>
      <c r="I54" t="s">
        <v>185</v>
      </c>
      <c r="K54" t="s">
        <v>147</v>
      </c>
      <c r="L54" t="s">
        <v>34</v>
      </c>
      <c r="M54" t="s">
        <v>61</v>
      </c>
      <c r="N54" s="2">
        <v>45747</v>
      </c>
      <c r="O54" s="2"/>
      <c r="P54" s="2"/>
      <c r="Q54" t="s">
        <v>52</v>
      </c>
      <c r="AC54" t="s">
        <v>39</v>
      </c>
      <c r="AD54" t="s">
        <v>65</v>
      </c>
    </row>
    <row r="55" spans="3:30" ht="13.95" x14ac:dyDescent="0.25">
      <c r="C55" s="3" t="s">
        <v>141</v>
      </c>
      <c r="D55" s="3" t="s">
        <v>142</v>
      </c>
      <c r="E55" s="3" t="s">
        <v>143</v>
      </c>
      <c r="F55">
        <v>282.5</v>
      </c>
      <c r="G55" t="s">
        <v>144</v>
      </c>
      <c r="H55" t="s">
        <v>145</v>
      </c>
      <c r="I55" t="s">
        <v>186</v>
      </c>
      <c r="K55" t="s">
        <v>147</v>
      </c>
      <c r="L55" t="s">
        <v>34</v>
      </c>
      <c r="M55" t="s">
        <v>61</v>
      </c>
      <c r="N55" s="2">
        <v>45747</v>
      </c>
      <c r="O55" s="2"/>
      <c r="P55" s="2"/>
      <c r="Q55" t="s">
        <v>52</v>
      </c>
      <c r="AC55" t="s">
        <v>39</v>
      </c>
      <c r="AD55" t="s">
        <v>65</v>
      </c>
    </row>
    <row r="56" spans="3:30" ht="13.95" x14ac:dyDescent="0.25">
      <c r="C56" s="3" t="s">
        <v>141</v>
      </c>
      <c r="D56" s="3" t="s">
        <v>142</v>
      </c>
      <c r="E56" s="3" t="s">
        <v>143</v>
      </c>
      <c r="F56">
        <v>282.5</v>
      </c>
      <c r="G56" t="s">
        <v>144</v>
      </c>
      <c r="H56" t="s">
        <v>145</v>
      </c>
      <c r="I56" t="s">
        <v>187</v>
      </c>
      <c r="K56" t="s">
        <v>147</v>
      </c>
      <c r="L56" t="s">
        <v>34</v>
      </c>
      <c r="M56" t="s">
        <v>61</v>
      </c>
      <c r="N56" s="2">
        <v>45747</v>
      </c>
      <c r="O56" s="2"/>
      <c r="P56" s="2"/>
      <c r="Q56" t="s">
        <v>36</v>
      </c>
      <c r="AC56" t="s">
        <v>39</v>
      </c>
      <c r="AD56" t="s">
        <v>65</v>
      </c>
    </row>
    <row r="57" spans="3:30" ht="13.95" x14ac:dyDescent="0.25">
      <c r="C57" s="3" t="s">
        <v>141</v>
      </c>
      <c r="D57" s="3" t="s">
        <v>142</v>
      </c>
      <c r="E57" s="3" t="s">
        <v>143</v>
      </c>
      <c r="F57">
        <v>282.5</v>
      </c>
      <c r="G57" t="s">
        <v>144</v>
      </c>
      <c r="H57" t="s">
        <v>145</v>
      </c>
      <c r="I57" t="s">
        <v>188</v>
      </c>
      <c r="K57" t="s">
        <v>147</v>
      </c>
      <c r="L57" t="s">
        <v>34</v>
      </c>
      <c r="M57" t="s">
        <v>61</v>
      </c>
      <c r="N57" s="2">
        <v>45747</v>
      </c>
      <c r="O57" s="2"/>
      <c r="P57" s="2"/>
      <c r="Q57" t="s">
        <v>36</v>
      </c>
      <c r="AC57" t="s">
        <v>39</v>
      </c>
      <c r="AD57" t="s">
        <v>65</v>
      </c>
    </row>
    <row r="58" spans="3:30" ht="13.95" x14ac:dyDescent="0.25">
      <c r="C58" s="3" t="s">
        <v>141</v>
      </c>
      <c r="D58" s="3" t="s">
        <v>142</v>
      </c>
      <c r="E58" s="3" t="s">
        <v>143</v>
      </c>
      <c r="F58">
        <v>282.5</v>
      </c>
      <c r="G58" t="s">
        <v>144</v>
      </c>
      <c r="H58" t="s">
        <v>145</v>
      </c>
      <c r="I58" t="s">
        <v>189</v>
      </c>
      <c r="K58" t="s">
        <v>147</v>
      </c>
      <c r="L58" t="s">
        <v>34</v>
      </c>
      <c r="M58" t="s">
        <v>61</v>
      </c>
      <c r="N58" s="2">
        <v>45747</v>
      </c>
      <c r="O58" s="2"/>
      <c r="P58" s="2"/>
      <c r="Q58" t="s">
        <v>36</v>
      </c>
      <c r="AC58" t="s">
        <v>39</v>
      </c>
      <c r="AD58" t="s">
        <v>65</v>
      </c>
    </row>
    <row r="59" spans="3:30" ht="13.95" x14ac:dyDescent="0.25">
      <c r="C59" s="3" t="s">
        <v>141</v>
      </c>
      <c r="D59" s="3" t="s">
        <v>142</v>
      </c>
      <c r="E59" s="3" t="s">
        <v>143</v>
      </c>
      <c r="F59">
        <v>282.5</v>
      </c>
      <c r="G59" t="s">
        <v>144</v>
      </c>
      <c r="H59" t="s">
        <v>145</v>
      </c>
      <c r="I59" t="s">
        <v>190</v>
      </c>
      <c r="K59" t="s">
        <v>147</v>
      </c>
      <c r="L59" t="s">
        <v>34</v>
      </c>
      <c r="M59" t="s">
        <v>61</v>
      </c>
      <c r="N59" s="2">
        <v>45747</v>
      </c>
      <c r="O59" s="2"/>
      <c r="P59" s="2"/>
      <c r="Q59" t="s">
        <v>36</v>
      </c>
      <c r="AC59" t="s">
        <v>39</v>
      </c>
      <c r="AD59" t="s">
        <v>65</v>
      </c>
    </row>
    <row r="60" spans="3:30" ht="13.95" x14ac:dyDescent="0.25">
      <c r="C60" s="3" t="s">
        <v>141</v>
      </c>
      <c r="D60" s="3" t="s">
        <v>142</v>
      </c>
      <c r="E60" s="3" t="s">
        <v>143</v>
      </c>
      <c r="F60">
        <v>282.5</v>
      </c>
      <c r="G60" t="s">
        <v>144</v>
      </c>
      <c r="H60" t="s">
        <v>145</v>
      </c>
      <c r="I60" t="s">
        <v>191</v>
      </c>
      <c r="K60" t="s">
        <v>147</v>
      </c>
      <c r="L60" t="s">
        <v>34</v>
      </c>
      <c r="M60" t="s">
        <v>61</v>
      </c>
      <c r="N60" s="2">
        <v>45747</v>
      </c>
      <c r="O60" s="2"/>
      <c r="P60" s="2"/>
      <c r="Q60" t="s">
        <v>36</v>
      </c>
      <c r="AC60" t="s">
        <v>39</v>
      </c>
      <c r="AD60" t="s">
        <v>65</v>
      </c>
    </row>
    <row r="61" spans="3:30" ht="13.95" x14ac:dyDescent="0.25">
      <c r="C61" s="3" t="s">
        <v>141</v>
      </c>
      <c r="D61" s="3" t="s">
        <v>142</v>
      </c>
      <c r="E61" s="3" t="s">
        <v>143</v>
      </c>
      <c r="F61">
        <v>282.5</v>
      </c>
      <c r="G61" t="s">
        <v>144</v>
      </c>
      <c r="H61" t="s">
        <v>145</v>
      </c>
      <c r="I61" t="s">
        <v>192</v>
      </c>
      <c r="K61" t="s">
        <v>147</v>
      </c>
      <c r="L61" t="s">
        <v>34</v>
      </c>
      <c r="M61" t="s">
        <v>61</v>
      </c>
      <c r="N61" s="2">
        <v>45747</v>
      </c>
      <c r="O61" s="2"/>
      <c r="P61" s="2"/>
      <c r="Q61" t="s">
        <v>36</v>
      </c>
      <c r="AC61" t="s">
        <v>39</v>
      </c>
      <c r="AD61" t="s">
        <v>65</v>
      </c>
    </row>
    <row r="62" spans="3:30" ht="13.95" x14ac:dyDescent="0.25">
      <c r="C62" s="3" t="s">
        <v>141</v>
      </c>
      <c r="D62" s="3" t="s">
        <v>142</v>
      </c>
      <c r="E62" s="3" t="s">
        <v>143</v>
      </c>
      <c r="F62">
        <v>282.5</v>
      </c>
      <c r="G62" t="s">
        <v>144</v>
      </c>
      <c r="H62" t="s">
        <v>145</v>
      </c>
      <c r="I62" t="s">
        <v>193</v>
      </c>
      <c r="K62" t="s">
        <v>147</v>
      </c>
      <c r="L62" t="s">
        <v>34</v>
      </c>
      <c r="M62" t="s">
        <v>61</v>
      </c>
      <c r="N62" s="2">
        <v>45747</v>
      </c>
      <c r="O62" s="2"/>
      <c r="P62" s="2"/>
      <c r="Q62" t="s">
        <v>36</v>
      </c>
      <c r="AC62" t="s">
        <v>39</v>
      </c>
      <c r="AD62" t="s">
        <v>65</v>
      </c>
    </row>
    <row r="63" spans="3:30" ht="13.95" x14ac:dyDescent="0.25">
      <c r="C63" s="3" t="s">
        <v>141</v>
      </c>
      <c r="D63" s="3" t="s">
        <v>142</v>
      </c>
      <c r="E63" s="3" t="s">
        <v>143</v>
      </c>
      <c r="F63">
        <v>282.5</v>
      </c>
      <c r="G63" t="s">
        <v>144</v>
      </c>
      <c r="H63" t="s">
        <v>145</v>
      </c>
      <c r="I63" t="s">
        <v>194</v>
      </c>
      <c r="K63" t="s">
        <v>147</v>
      </c>
      <c r="L63" t="s">
        <v>34</v>
      </c>
      <c r="M63" t="s">
        <v>61</v>
      </c>
      <c r="N63" s="2">
        <v>45747</v>
      </c>
      <c r="O63" s="2"/>
      <c r="P63" s="2"/>
      <c r="Q63" t="s">
        <v>36</v>
      </c>
      <c r="AC63" t="s">
        <v>39</v>
      </c>
      <c r="AD63" t="s">
        <v>65</v>
      </c>
    </row>
    <row r="64" spans="3:30" ht="13.95" x14ac:dyDescent="0.25">
      <c r="C64" s="3" t="s">
        <v>141</v>
      </c>
      <c r="D64" s="3" t="s">
        <v>142</v>
      </c>
      <c r="E64" s="3" t="s">
        <v>143</v>
      </c>
      <c r="F64">
        <v>282.5</v>
      </c>
      <c r="G64" t="s">
        <v>144</v>
      </c>
      <c r="H64" t="s">
        <v>145</v>
      </c>
      <c r="I64" t="s">
        <v>195</v>
      </c>
      <c r="K64" t="s">
        <v>147</v>
      </c>
      <c r="L64" t="s">
        <v>34</v>
      </c>
      <c r="M64" t="s">
        <v>61</v>
      </c>
      <c r="N64" s="2">
        <v>45747</v>
      </c>
      <c r="O64" s="2"/>
      <c r="P64" s="2"/>
      <c r="Q64" t="s">
        <v>36</v>
      </c>
      <c r="AC64" t="s">
        <v>39</v>
      </c>
      <c r="AD64" t="s">
        <v>65</v>
      </c>
    </row>
    <row r="65" spans="3:30" ht="13.95" x14ac:dyDescent="0.25">
      <c r="C65" s="3" t="s">
        <v>141</v>
      </c>
      <c r="D65" s="3" t="s">
        <v>142</v>
      </c>
      <c r="E65" s="3" t="s">
        <v>143</v>
      </c>
      <c r="F65">
        <v>282.5</v>
      </c>
      <c r="G65" t="s">
        <v>144</v>
      </c>
      <c r="H65" t="s">
        <v>145</v>
      </c>
      <c r="I65" t="s">
        <v>196</v>
      </c>
      <c r="K65" t="s">
        <v>147</v>
      </c>
      <c r="L65" t="s">
        <v>34</v>
      </c>
      <c r="M65" t="s">
        <v>61</v>
      </c>
      <c r="N65" s="2">
        <v>45747</v>
      </c>
      <c r="O65" s="2"/>
      <c r="P65" s="2"/>
      <c r="Q65" t="s">
        <v>36</v>
      </c>
      <c r="AC65" t="s">
        <v>39</v>
      </c>
      <c r="AD65" t="s">
        <v>65</v>
      </c>
    </row>
    <row r="66" spans="3:30" ht="13.95" x14ac:dyDescent="0.25">
      <c r="C66" s="3" t="s">
        <v>141</v>
      </c>
      <c r="D66" s="3" t="s">
        <v>142</v>
      </c>
      <c r="E66" s="3" t="s">
        <v>143</v>
      </c>
      <c r="F66">
        <v>282.5</v>
      </c>
      <c r="G66" t="s">
        <v>144</v>
      </c>
      <c r="H66" t="s">
        <v>145</v>
      </c>
      <c r="I66" t="s">
        <v>197</v>
      </c>
      <c r="K66" t="s">
        <v>147</v>
      </c>
      <c r="L66" t="s">
        <v>34</v>
      </c>
      <c r="M66" t="s">
        <v>61</v>
      </c>
      <c r="N66" s="2">
        <v>45747</v>
      </c>
      <c r="O66" s="2"/>
      <c r="P66" s="2"/>
      <c r="Q66" t="s">
        <v>36</v>
      </c>
      <c r="AC66" t="s">
        <v>39</v>
      </c>
      <c r="AD66" t="s">
        <v>65</v>
      </c>
    </row>
    <row r="67" spans="3:30" ht="13.95" x14ac:dyDescent="0.25">
      <c r="C67" s="3" t="s">
        <v>141</v>
      </c>
      <c r="D67" s="3" t="s">
        <v>142</v>
      </c>
      <c r="E67" s="3" t="s">
        <v>143</v>
      </c>
      <c r="F67">
        <v>282.5</v>
      </c>
      <c r="G67" t="s">
        <v>144</v>
      </c>
      <c r="H67" t="s">
        <v>145</v>
      </c>
      <c r="I67" t="s">
        <v>198</v>
      </c>
      <c r="K67" t="s">
        <v>147</v>
      </c>
      <c r="L67" t="s">
        <v>34</v>
      </c>
      <c r="M67" t="s">
        <v>61</v>
      </c>
      <c r="N67" s="2">
        <v>45747</v>
      </c>
      <c r="O67" s="2"/>
      <c r="P67" s="2"/>
      <c r="Q67" t="s">
        <v>36</v>
      </c>
      <c r="AC67" t="s">
        <v>39</v>
      </c>
      <c r="AD67" t="s">
        <v>65</v>
      </c>
    </row>
    <row r="68" spans="3:30" ht="13.95" x14ac:dyDescent="0.25">
      <c r="C68" s="3" t="s">
        <v>141</v>
      </c>
      <c r="D68" s="3" t="s">
        <v>142</v>
      </c>
      <c r="E68" s="3" t="s">
        <v>143</v>
      </c>
      <c r="F68">
        <v>282.5</v>
      </c>
      <c r="G68" t="s">
        <v>144</v>
      </c>
      <c r="H68" t="s">
        <v>145</v>
      </c>
      <c r="I68" t="s">
        <v>199</v>
      </c>
      <c r="K68" t="s">
        <v>147</v>
      </c>
      <c r="L68" t="s">
        <v>34</v>
      </c>
      <c r="M68" t="s">
        <v>61</v>
      </c>
      <c r="N68" s="2">
        <v>45747</v>
      </c>
      <c r="O68" s="2"/>
      <c r="P68" s="2"/>
      <c r="Q68" t="s">
        <v>36</v>
      </c>
      <c r="AC68" t="s">
        <v>39</v>
      </c>
      <c r="AD68" t="s">
        <v>65</v>
      </c>
    </row>
    <row r="69" spans="3:30" ht="13.95" x14ac:dyDescent="0.25">
      <c r="C69" s="3" t="s">
        <v>141</v>
      </c>
      <c r="D69" s="3" t="s">
        <v>142</v>
      </c>
      <c r="E69" s="3" t="s">
        <v>143</v>
      </c>
      <c r="F69">
        <v>282.5</v>
      </c>
      <c r="G69" t="s">
        <v>144</v>
      </c>
      <c r="H69" t="s">
        <v>145</v>
      </c>
      <c r="I69" t="s">
        <v>200</v>
      </c>
      <c r="K69" t="s">
        <v>147</v>
      </c>
      <c r="L69" t="s">
        <v>34</v>
      </c>
      <c r="M69" t="s">
        <v>61</v>
      </c>
      <c r="N69" s="2">
        <v>45747</v>
      </c>
      <c r="O69" s="2"/>
      <c r="P69" s="2"/>
      <c r="Q69" t="s">
        <v>36</v>
      </c>
      <c r="AC69" t="s">
        <v>39</v>
      </c>
      <c r="AD69" t="s">
        <v>65</v>
      </c>
    </row>
    <row r="70" spans="3:30" ht="13.95" x14ac:dyDescent="0.25">
      <c r="C70" s="3" t="s">
        <v>141</v>
      </c>
      <c r="D70" s="3" t="s">
        <v>142</v>
      </c>
      <c r="E70" s="3" t="s">
        <v>143</v>
      </c>
      <c r="F70">
        <v>282.5</v>
      </c>
      <c r="G70" t="s">
        <v>144</v>
      </c>
      <c r="H70" t="s">
        <v>145</v>
      </c>
      <c r="I70" t="s">
        <v>201</v>
      </c>
      <c r="K70" t="s">
        <v>147</v>
      </c>
      <c r="L70" t="s">
        <v>34</v>
      </c>
      <c r="M70" t="s">
        <v>61</v>
      </c>
      <c r="N70" s="2">
        <v>45747</v>
      </c>
      <c r="O70" s="2"/>
      <c r="P70" s="2"/>
      <c r="Q70" t="s">
        <v>36</v>
      </c>
      <c r="AC70" t="s">
        <v>39</v>
      </c>
      <c r="AD70" t="s">
        <v>65</v>
      </c>
    </row>
    <row r="71" spans="3:30" ht="13.95" x14ac:dyDescent="0.25">
      <c r="C71" s="3" t="s">
        <v>141</v>
      </c>
      <c r="D71" s="3" t="s">
        <v>142</v>
      </c>
      <c r="E71" s="3" t="s">
        <v>143</v>
      </c>
      <c r="F71">
        <v>282.5</v>
      </c>
      <c r="G71" t="s">
        <v>144</v>
      </c>
      <c r="H71" t="s">
        <v>145</v>
      </c>
      <c r="I71" t="s">
        <v>202</v>
      </c>
      <c r="K71" t="s">
        <v>147</v>
      </c>
      <c r="L71" t="s">
        <v>34</v>
      </c>
      <c r="M71" t="s">
        <v>61</v>
      </c>
      <c r="N71" s="2">
        <v>45747</v>
      </c>
      <c r="O71" s="2"/>
      <c r="P71" s="2"/>
      <c r="Q71" t="s">
        <v>36</v>
      </c>
      <c r="AC71" t="s">
        <v>39</v>
      </c>
      <c r="AD71" t="s">
        <v>65</v>
      </c>
    </row>
    <row r="72" spans="3:30" ht="13.95" x14ac:dyDescent="0.25">
      <c r="C72" s="3" t="s">
        <v>141</v>
      </c>
      <c r="D72" s="3" t="s">
        <v>142</v>
      </c>
      <c r="E72" s="3" t="s">
        <v>143</v>
      </c>
      <c r="F72">
        <v>700</v>
      </c>
      <c r="G72" t="s">
        <v>144</v>
      </c>
      <c r="H72" t="s">
        <v>145</v>
      </c>
      <c r="I72" t="s">
        <v>203</v>
      </c>
      <c r="K72" t="s">
        <v>147</v>
      </c>
      <c r="L72" t="s">
        <v>34</v>
      </c>
      <c r="M72" t="s">
        <v>61</v>
      </c>
      <c r="N72" s="2">
        <v>45747</v>
      </c>
      <c r="O72" s="2"/>
      <c r="P72" s="2"/>
      <c r="Q72" t="s">
        <v>36</v>
      </c>
      <c r="AC72" t="s">
        <v>39</v>
      </c>
      <c r="AD72" t="s">
        <v>65</v>
      </c>
    </row>
    <row r="73" spans="3:30" ht="13.95" x14ac:dyDescent="0.25">
      <c r="C73" s="3" t="s">
        <v>141</v>
      </c>
      <c r="D73" s="3" t="s">
        <v>142</v>
      </c>
      <c r="E73" s="3" t="s">
        <v>143</v>
      </c>
      <c r="F73">
        <v>700</v>
      </c>
      <c r="G73" t="s">
        <v>144</v>
      </c>
      <c r="H73" t="s">
        <v>145</v>
      </c>
      <c r="I73" t="s">
        <v>204</v>
      </c>
      <c r="K73" t="s">
        <v>147</v>
      </c>
      <c r="L73" t="s">
        <v>34</v>
      </c>
      <c r="M73" t="s">
        <v>61</v>
      </c>
      <c r="N73" s="2">
        <v>45747</v>
      </c>
      <c r="O73" s="2"/>
      <c r="P73" s="2"/>
      <c r="Q73" t="s">
        <v>36</v>
      </c>
      <c r="AC73" t="s">
        <v>39</v>
      </c>
      <c r="AD73" t="s">
        <v>65</v>
      </c>
    </row>
    <row r="74" spans="3:30" ht="13.95" x14ac:dyDescent="0.25">
      <c r="C74" s="3" t="s">
        <v>205</v>
      </c>
      <c r="D74" s="3" t="s">
        <v>133</v>
      </c>
      <c r="E74" s="3" t="s">
        <v>5125</v>
      </c>
      <c r="F74">
        <v>4282</v>
      </c>
      <c r="G74" t="s">
        <v>206</v>
      </c>
      <c r="H74" t="s">
        <v>207</v>
      </c>
      <c r="I74" t="s">
        <v>208</v>
      </c>
      <c r="K74" t="s">
        <v>209</v>
      </c>
      <c r="L74" t="s">
        <v>34</v>
      </c>
      <c r="M74" t="s">
        <v>61</v>
      </c>
      <c r="N74" s="2">
        <v>45737</v>
      </c>
      <c r="O74" s="2">
        <v>45933</v>
      </c>
      <c r="P74" s="2">
        <v>45933</v>
      </c>
      <c r="Q74" t="s">
        <v>101</v>
      </c>
      <c r="R74" t="s">
        <v>210</v>
      </c>
      <c r="W74" t="s">
        <v>211</v>
      </c>
      <c r="Y74" t="s">
        <v>212</v>
      </c>
      <c r="Z74" t="s">
        <v>212</v>
      </c>
      <c r="AC74" t="s">
        <v>39</v>
      </c>
      <c r="AD74" t="s">
        <v>65</v>
      </c>
    </row>
    <row r="75" spans="3:30" ht="13.95" x14ac:dyDescent="0.25">
      <c r="C75" s="3" t="s">
        <v>141</v>
      </c>
      <c r="D75" s="3" t="s">
        <v>213</v>
      </c>
      <c r="E75" s="3" t="s">
        <v>214</v>
      </c>
      <c r="F75">
        <v>2299</v>
      </c>
      <c r="G75" t="s">
        <v>215</v>
      </c>
      <c r="H75" t="s">
        <v>216</v>
      </c>
      <c r="I75" t="s">
        <v>217</v>
      </c>
      <c r="K75" t="s">
        <v>218</v>
      </c>
      <c r="L75" t="s">
        <v>34</v>
      </c>
      <c r="M75" t="s">
        <v>61</v>
      </c>
      <c r="N75" s="2">
        <v>45769</v>
      </c>
      <c r="O75" s="2"/>
      <c r="P75" s="2"/>
      <c r="Q75" t="s">
        <v>84</v>
      </c>
      <c r="R75" t="s">
        <v>102</v>
      </c>
      <c r="AC75" t="s">
        <v>84</v>
      </c>
      <c r="AD75" t="s">
        <v>65</v>
      </c>
    </row>
    <row r="76" spans="3:30" ht="13.95" x14ac:dyDescent="0.25">
      <c r="C76" s="3" t="s">
        <v>205</v>
      </c>
      <c r="D76" s="3" t="s">
        <v>133</v>
      </c>
      <c r="E76" s="3" t="s">
        <v>219</v>
      </c>
      <c r="F76">
        <v>6500</v>
      </c>
      <c r="G76" t="s">
        <v>220</v>
      </c>
      <c r="H76" t="s">
        <v>221</v>
      </c>
      <c r="I76" t="s">
        <v>222</v>
      </c>
      <c r="J76" t="s">
        <v>223</v>
      </c>
      <c r="K76" t="s">
        <v>100</v>
      </c>
      <c r="L76" t="s">
        <v>76</v>
      </c>
      <c r="M76" t="s">
        <v>35</v>
      </c>
      <c r="N76" s="2">
        <v>45700</v>
      </c>
      <c r="O76" s="2">
        <v>45805</v>
      </c>
      <c r="P76" s="2">
        <v>45805</v>
      </c>
      <c r="Q76" t="s">
        <v>36</v>
      </c>
      <c r="U76" t="s">
        <v>224</v>
      </c>
      <c r="W76" t="s">
        <v>225</v>
      </c>
      <c r="X76" t="s">
        <v>63</v>
      </c>
      <c r="Y76" t="s">
        <v>226</v>
      </c>
      <c r="Z76" t="s">
        <v>226</v>
      </c>
      <c r="AA76" t="s">
        <v>226</v>
      </c>
      <c r="AC76" t="s">
        <v>39</v>
      </c>
      <c r="AD76" t="s">
        <v>40</v>
      </c>
    </row>
    <row r="77" spans="3:30" ht="13.95" x14ac:dyDescent="0.25">
      <c r="C77" s="3" t="s">
        <v>205</v>
      </c>
      <c r="D77" s="3" t="s">
        <v>133</v>
      </c>
      <c r="E77" s="3" t="s">
        <v>219</v>
      </c>
      <c r="F77">
        <v>176</v>
      </c>
      <c r="G77" t="s">
        <v>220</v>
      </c>
      <c r="H77" t="s">
        <v>221</v>
      </c>
      <c r="I77" t="s">
        <v>227</v>
      </c>
      <c r="J77" t="s">
        <v>228</v>
      </c>
      <c r="K77" t="s">
        <v>100</v>
      </c>
      <c r="L77" t="s">
        <v>76</v>
      </c>
      <c r="M77" t="s">
        <v>35</v>
      </c>
      <c r="N77" s="2">
        <v>45700</v>
      </c>
      <c r="O77" s="2">
        <v>45805</v>
      </c>
      <c r="P77" s="2">
        <v>45805</v>
      </c>
      <c r="Q77" t="s">
        <v>36</v>
      </c>
      <c r="U77" t="s">
        <v>229</v>
      </c>
      <c r="W77" t="s">
        <v>225</v>
      </c>
      <c r="X77" t="s">
        <v>63</v>
      </c>
      <c r="Y77" t="s">
        <v>226</v>
      </c>
      <c r="Z77" t="s">
        <v>226</v>
      </c>
      <c r="AA77" t="s">
        <v>226</v>
      </c>
      <c r="AC77" t="s">
        <v>39</v>
      </c>
      <c r="AD77" t="s">
        <v>40</v>
      </c>
    </row>
    <row r="78" spans="3:30" ht="13.95" x14ac:dyDescent="0.25">
      <c r="C78" s="3" t="s">
        <v>205</v>
      </c>
      <c r="D78" s="3" t="s">
        <v>133</v>
      </c>
      <c r="E78" s="3" t="s">
        <v>219</v>
      </c>
      <c r="F78">
        <v>1408</v>
      </c>
      <c r="G78" t="s">
        <v>220</v>
      </c>
      <c r="H78" t="s">
        <v>221</v>
      </c>
      <c r="I78" t="s">
        <v>230</v>
      </c>
      <c r="J78" t="s">
        <v>231</v>
      </c>
      <c r="K78" t="s">
        <v>100</v>
      </c>
      <c r="L78" t="s">
        <v>76</v>
      </c>
      <c r="M78" t="s">
        <v>35</v>
      </c>
      <c r="N78" s="2">
        <v>45700</v>
      </c>
      <c r="O78" s="2">
        <v>45805</v>
      </c>
      <c r="P78" s="2">
        <v>45805</v>
      </c>
      <c r="Q78" t="s">
        <v>36</v>
      </c>
      <c r="U78" t="s">
        <v>229</v>
      </c>
      <c r="W78" t="s">
        <v>225</v>
      </c>
      <c r="X78" t="s">
        <v>63</v>
      </c>
      <c r="Y78" t="s">
        <v>226</v>
      </c>
      <c r="Z78" t="s">
        <v>226</v>
      </c>
      <c r="AA78" t="s">
        <v>226</v>
      </c>
      <c r="AC78" t="s">
        <v>39</v>
      </c>
      <c r="AD78" t="s">
        <v>40</v>
      </c>
    </row>
    <row r="79" spans="3:30" ht="13.95" x14ac:dyDescent="0.25">
      <c r="C79" s="3" t="s">
        <v>399</v>
      </c>
      <c r="D79" s="3" t="s">
        <v>5126</v>
      </c>
      <c r="E79" s="3"/>
      <c r="F79">
        <v>13740.4</v>
      </c>
      <c r="G79" t="s">
        <v>232</v>
      </c>
      <c r="H79" t="s">
        <v>233</v>
      </c>
      <c r="I79" t="s">
        <v>234</v>
      </c>
      <c r="K79" t="s">
        <v>235</v>
      </c>
      <c r="L79" t="s">
        <v>34</v>
      </c>
      <c r="M79" t="s">
        <v>61</v>
      </c>
      <c r="N79" s="2">
        <v>45600</v>
      </c>
      <c r="O79" s="2">
        <v>45838</v>
      </c>
      <c r="P79" s="2">
        <v>45838</v>
      </c>
      <c r="Q79" t="s">
        <v>36</v>
      </c>
      <c r="Y79" t="s">
        <v>236</v>
      </c>
      <c r="Z79" t="s">
        <v>236</v>
      </c>
      <c r="AC79" t="s">
        <v>39</v>
      </c>
      <c r="AD79" t="s">
        <v>65</v>
      </c>
    </row>
    <row r="80" spans="3:30" ht="13.95" x14ac:dyDescent="0.25">
      <c r="C80" s="3" t="s">
        <v>141</v>
      </c>
      <c r="D80" s="3" t="s">
        <v>263</v>
      </c>
      <c r="E80" s="3" t="s">
        <v>733</v>
      </c>
      <c r="F80">
        <v>1505</v>
      </c>
      <c r="G80" t="s">
        <v>237</v>
      </c>
      <c r="H80" t="s">
        <v>238</v>
      </c>
      <c r="I80" t="s">
        <v>239</v>
      </c>
      <c r="K80" t="s">
        <v>249</v>
      </c>
      <c r="L80" t="s">
        <v>76</v>
      </c>
      <c r="M80" t="s">
        <v>61</v>
      </c>
      <c r="N80" s="2">
        <v>45769</v>
      </c>
      <c r="O80" s="2"/>
      <c r="P80" s="2"/>
      <c r="Q80" t="s">
        <v>52</v>
      </c>
      <c r="R80" t="s">
        <v>240</v>
      </c>
      <c r="T80" t="s">
        <v>241</v>
      </c>
      <c r="U80" t="s">
        <v>63</v>
      </c>
      <c r="AC80" t="s">
        <v>39</v>
      </c>
      <c r="AD80" t="s">
        <v>65</v>
      </c>
    </row>
    <row r="81" spans="3:30" ht="13.95" x14ac:dyDescent="0.25">
      <c r="C81" s="3" t="s">
        <v>141</v>
      </c>
      <c r="D81" s="3" t="s">
        <v>263</v>
      </c>
      <c r="E81" s="3" t="s">
        <v>733</v>
      </c>
      <c r="F81">
        <v>387.5</v>
      </c>
      <c r="G81" t="s">
        <v>237</v>
      </c>
      <c r="H81" t="s">
        <v>238</v>
      </c>
      <c r="I81" t="s">
        <v>242</v>
      </c>
      <c r="K81" t="s">
        <v>249</v>
      </c>
      <c r="L81" t="s">
        <v>76</v>
      </c>
      <c r="M81" t="s">
        <v>61</v>
      </c>
      <c r="N81" s="2">
        <v>45769</v>
      </c>
      <c r="O81" s="2"/>
      <c r="P81" s="2"/>
      <c r="Q81" t="s">
        <v>52</v>
      </c>
      <c r="AC81" t="s">
        <v>39</v>
      </c>
      <c r="AD81" t="s">
        <v>65</v>
      </c>
    </row>
    <row r="82" spans="3:30" ht="13.95" x14ac:dyDescent="0.25">
      <c r="C82" s="3" t="s">
        <v>141</v>
      </c>
      <c r="D82" s="3" t="s">
        <v>263</v>
      </c>
      <c r="E82" s="3" t="s">
        <v>733</v>
      </c>
      <c r="F82">
        <v>387.5</v>
      </c>
      <c r="G82" t="s">
        <v>237</v>
      </c>
      <c r="H82" t="s">
        <v>238</v>
      </c>
      <c r="I82" t="s">
        <v>243</v>
      </c>
      <c r="K82" t="s">
        <v>249</v>
      </c>
      <c r="L82" t="s">
        <v>76</v>
      </c>
      <c r="M82" t="s">
        <v>61</v>
      </c>
      <c r="N82" s="2">
        <v>45769</v>
      </c>
      <c r="O82" s="2"/>
      <c r="P82" s="2"/>
      <c r="Q82" t="s">
        <v>36</v>
      </c>
      <c r="AC82" t="s">
        <v>39</v>
      </c>
      <c r="AD82" t="s">
        <v>65</v>
      </c>
    </row>
    <row r="83" spans="3:30" ht="13.95" x14ac:dyDescent="0.25">
      <c r="C83" s="3" t="s">
        <v>141</v>
      </c>
      <c r="D83" s="3" t="s">
        <v>245</v>
      </c>
      <c r="E83" s="3" t="s">
        <v>246</v>
      </c>
      <c r="F83">
        <v>0</v>
      </c>
      <c r="G83" t="s">
        <v>237</v>
      </c>
      <c r="H83" t="s">
        <v>247</v>
      </c>
      <c r="I83" t="s">
        <v>248</v>
      </c>
      <c r="K83" t="s">
        <v>249</v>
      </c>
      <c r="L83" t="s">
        <v>76</v>
      </c>
      <c r="M83" t="s">
        <v>61</v>
      </c>
      <c r="N83" s="2">
        <v>45489</v>
      </c>
      <c r="O83" s="2">
        <v>45814</v>
      </c>
      <c r="P83" s="2">
        <v>45814</v>
      </c>
      <c r="Q83" t="s">
        <v>36</v>
      </c>
      <c r="Y83" t="s">
        <v>114</v>
      </c>
      <c r="Z83" t="s">
        <v>114</v>
      </c>
      <c r="AC83" t="s">
        <v>39</v>
      </c>
      <c r="AD83" t="s">
        <v>65</v>
      </c>
    </row>
    <row r="84" spans="3:30" ht="13.95" x14ac:dyDescent="0.25">
      <c r="C84" s="3" t="s">
        <v>54</v>
      </c>
      <c r="D84" s="3" t="s">
        <v>133</v>
      </c>
      <c r="E84" s="3"/>
      <c r="F84">
        <v>5050</v>
      </c>
      <c r="G84" t="s">
        <v>250</v>
      </c>
      <c r="H84" t="s">
        <v>251</v>
      </c>
      <c r="I84" t="s">
        <v>252</v>
      </c>
      <c r="J84" t="s">
        <v>253</v>
      </c>
      <c r="K84" t="s">
        <v>33</v>
      </c>
      <c r="L84" t="s">
        <v>34</v>
      </c>
      <c r="M84" t="s">
        <v>61</v>
      </c>
      <c r="N84" s="2">
        <v>45763</v>
      </c>
      <c r="O84" s="2"/>
      <c r="P84" s="2"/>
      <c r="Q84" t="s">
        <v>36</v>
      </c>
      <c r="W84" t="s">
        <v>254</v>
      </c>
      <c r="AC84" t="s">
        <v>39</v>
      </c>
      <c r="AD84" t="s">
        <v>40</v>
      </c>
    </row>
    <row r="85" spans="3:30" ht="13.95" x14ac:dyDescent="0.25">
      <c r="C85" s="3" t="s">
        <v>141</v>
      </c>
      <c r="D85" s="3" t="s">
        <v>142</v>
      </c>
      <c r="E85" s="3" t="s">
        <v>255</v>
      </c>
      <c r="F85">
        <v>1725</v>
      </c>
      <c r="G85" t="s">
        <v>256</v>
      </c>
      <c r="H85" t="s">
        <v>257</v>
      </c>
      <c r="I85" t="s">
        <v>258</v>
      </c>
      <c r="K85" t="s">
        <v>112</v>
      </c>
      <c r="L85" t="s">
        <v>76</v>
      </c>
      <c r="M85" t="s">
        <v>61</v>
      </c>
      <c r="N85" s="2">
        <v>45733</v>
      </c>
      <c r="O85" s="2">
        <v>45805</v>
      </c>
      <c r="P85" s="2">
        <v>45805</v>
      </c>
      <c r="Q85" t="s">
        <v>84</v>
      </c>
      <c r="R85" t="s">
        <v>259</v>
      </c>
      <c r="S85" t="s">
        <v>260</v>
      </c>
      <c r="T85" t="s">
        <v>261</v>
      </c>
      <c r="W85" t="s">
        <v>262</v>
      </c>
      <c r="Y85" t="s">
        <v>226</v>
      </c>
      <c r="Z85" t="s">
        <v>226</v>
      </c>
      <c r="AC85" t="s">
        <v>84</v>
      </c>
      <c r="AD85" t="s">
        <v>65</v>
      </c>
    </row>
    <row r="86" spans="3:30" ht="13.95" x14ac:dyDescent="0.25">
      <c r="C86" s="3" t="s">
        <v>54</v>
      </c>
      <c r="D86" s="3" t="s">
        <v>263</v>
      </c>
      <c r="E86" s="3" t="s">
        <v>264</v>
      </c>
      <c r="F86">
        <v>945</v>
      </c>
      <c r="G86" t="s">
        <v>256</v>
      </c>
      <c r="H86" t="s">
        <v>265</v>
      </c>
      <c r="I86" t="s">
        <v>266</v>
      </c>
      <c r="K86" t="s">
        <v>112</v>
      </c>
      <c r="L86" t="s">
        <v>76</v>
      </c>
      <c r="M86" t="s">
        <v>61</v>
      </c>
      <c r="N86" s="2">
        <v>45741</v>
      </c>
      <c r="O86" s="2">
        <v>45865</v>
      </c>
      <c r="P86" s="2">
        <v>45865</v>
      </c>
      <c r="Q86" t="s">
        <v>52</v>
      </c>
      <c r="Y86" t="s">
        <v>267</v>
      </c>
      <c r="Z86" t="s">
        <v>267</v>
      </c>
      <c r="AC86" t="s">
        <v>39</v>
      </c>
      <c r="AD86" t="s">
        <v>65</v>
      </c>
    </row>
    <row r="87" spans="3:30" ht="13.95" x14ac:dyDescent="0.25">
      <c r="C87" s="3" t="s">
        <v>268</v>
      </c>
      <c r="D87" s="3" t="s">
        <v>268</v>
      </c>
      <c r="E87" s="3" t="s">
        <v>219</v>
      </c>
      <c r="F87">
        <v>1050</v>
      </c>
      <c r="G87" t="s">
        <v>269</v>
      </c>
      <c r="H87" t="s">
        <v>270</v>
      </c>
      <c r="I87" t="s">
        <v>271</v>
      </c>
      <c r="K87" t="s">
        <v>100</v>
      </c>
      <c r="L87" t="s">
        <v>34</v>
      </c>
      <c r="M87" t="s">
        <v>61</v>
      </c>
      <c r="N87" s="2">
        <v>45680</v>
      </c>
      <c r="O87" s="2"/>
      <c r="P87" s="2"/>
      <c r="Q87" t="s">
        <v>84</v>
      </c>
    </row>
    <row r="88" spans="3:30" ht="13.95" x14ac:dyDescent="0.25">
      <c r="C88" s="3" t="s">
        <v>268</v>
      </c>
      <c r="D88" s="3" t="s">
        <v>268</v>
      </c>
      <c r="E88" s="3" t="s">
        <v>219</v>
      </c>
      <c r="F88">
        <v>525</v>
      </c>
      <c r="G88" t="s">
        <v>269</v>
      </c>
      <c r="H88" t="s">
        <v>270</v>
      </c>
      <c r="I88" t="s">
        <v>272</v>
      </c>
      <c r="K88" t="s">
        <v>100</v>
      </c>
      <c r="L88" t="s">
        <v>34</v>
      </c>
      <c r="M88" t="s">
        <v>61</v>
      </c>
      <c r="N88" s="2">
        <v>45680</v>
      </c>
      <c r="O88" s="2">
        <v>45807</v>
      </c>
      <c r="P88" s="2">
        <v>45807</v>
      </c>
      <c r="Q88" t="s">
        <v>36</v>
      </c>
      <c r="R88" t="s">
        <v>273</v>
      </c>
      <c r="S88" t="s">
        <v>274</v>
      </c>
      <c r="T88" t="s">
        <v>275</v>
      </c>
      <c r="U88" t="s">
        <v>276</v>
      </c>
      <c r="W88" t="s">
        <v>277</v>
      </c>
      <c r="X88" t="s">
        <v>278</v>
      </c>
      <c r="Y88" t="s">
        <v>64</v>
      </c>
      <c r="Z88" t="s">
        <v>64</v>
      </c>
      <c r="AC88" t="s">
        <v>39</v>
      </c>
      <c r="AD88" t="s">
        <v>65</v>
      </c>
    </row>
    <row r="89" spans="3:30" ht="13.95" x14ac:dyDescent="0.25">
      <c r="C89" s="3" t="s">
        <v>268</v>
      </c>
      <c r="D89" s="3" t="s">
        <v>268</v>
      </c>
      <c r="E89" s="3" t="s">
        <v>219</v>
      </c>
      <c r="F89">
        <v>0</v>
      </c>
      <c r="G89" t="s">
        <v>269</v>
      </c>
      <c r="H89" t="s">
        <v>270</v>
      </c>
      <c r="I89" t="s">
        <v>279</v>
      </c>
      <c r="K89" t="s">
        <v>100</v>
      </c>
      <c r="L89" t="s">
        <v>34</v>
      </c>
      <c r="M89" t="s">
        <v>61</v>
      </c>
      <c r="N89" s="2">
        <v>45680</v>
      </c>
      <c r="O89" s="2"/>
      <c r="P89" s="2"/>
      <c r="Q89" t="s">
        <v>84</v>
      </c>
    </row>
    <row r="90" spans="3:30" ht="13.95" x14ac:dyDescent="0.25">
      <c r="C90" s="3" t="s">
        <v>268</v>
      </c>
      <c r="D90" s="3" t="s">
        <v>268</v>
      </c>
      <c r="E90" s="3" t="s">
        <v>219</v>
      </c>
      <c r="F90">
        <v>525</v>
      </c>
      <c r="G90" t="s">
        <v>269</v>
      </c>
      <c r="H90" t="s">
        <v>270</v>
      </c>
      <c r="I90" t="s">
        <v>280</v>
      </c>
      <c r="K90" t="s">
        <v>100</v>
      </c>
      <c r="L90" t="s">
        <v>34</v>
      </c>
      <c r="M90" t="s">
        <v>61</v>
      </c>
      <c r="N90" s="2">
        <v>45680</v>
      </c>
      <c r="O90" s="2">
        <v>45807</v>
      </c>
      <c r="P90" s="2">
        <v>45807</v>
      </c>
      <c r="Q90" t="s">
        <v>52</v>
      </c>
      <c r="R90" t="s">
        <v>273</v>
      </c>
      <c r="U90" t="s">
        <v>276</v>
      </c>
      <c r="X90" t="s">
        <v>278</v>
      </c>
      <c r="Y90" t="s">
        <v>64</v>
      </c>
      <c r="Z90" t="s">
        <v>64</v>
      </c>
      <c r="AC90" t="s">
        <v>39</v>
      </c>
      <c r="AD90" t="s">
        <v>65</v>
      </c>
    </row>
    <row r="91" spans="3:30" ht="13.95" x14ac:dyDescent="0.25">
      <c r="C91" s="3" t="s">
        <v>54</v>
      </c>
      <c r="D91" s="3" t="s">
        <v>263</v>
      </c>
      <c r="E91" s="3" t="s">
        <v>281</v>
      </c>
      <c r="F91">
        <v>1250</v>
      </c>
      <c r="G91" t="s">
        <v>282</v>
      </c>
      <c r="H91" t="s">
        <v>283</v>
      </c>
      <c r="I91" t="s">
        <v>284</v>
      </c>
      <c r="K91" t="s">
        <v>218</v>
      </c>
      <c r="L91" t="s">
        <v>34</v>
      </c>
      <c r="M91" t="s">
        <v>61</v>
      </c>
      <c r="N91" s="2">
        <v>45769</v>
      </c>
      <c r="O91" s="2">
        <v>45814</v>
      </c>
      <c r="P91" s="2">
        <v>45814</v>
      </c>
      <c r="Q91" t="s">
        <v>52</v>
      </c>
      <c r="R91" t="s">
        <v>77</v>
      </c>
      <c r="U91" t="s">
        <v>114</v>
      </c>
      <c r="Y91" t="s">
        <v>114</v>
      </c>
      <c r="Z91" t="s">
        <v>114</v>
      </c>
      <c r="AC91" t="s">
        <v>39</v>
      </c>
      <c r="AD91" t="s">
        <v>65</v>
      </c>
    </row>
    <row r="92" spans="3:30" ht="13.95" x14ac:dyDescent="0.25">
      <c r="C92" s="3" t="s">
        <v>54</v>
      </c>
      <c r="D92" s="3" t="s">
        <v>263</v>
      </c>
      <c r="E92" s="3" t="s">
        <v>285</v>
      </c>
      <c r="F92">
        <v>375</v>
      </c>
      <c r="G92" t="s">
        <v>282</v>
      </c>
      <c r="H92" t="s">
        <v>283</v>
      </c>
      <c r="I92" t="s">
        <v>286</v>
      </c>
      <c r="K92" t="s">
        <v>218</v>
      </c>
      <c r="L92" t="s">
        <v>34</v>
      </c>
      <c r="M92" t="s">
        <v>61</v>
      </c>
      <c r="N92" s="2">
        <v>45769</v>
      </c>
      <c r="O92" s="2">
        <v>45814</v>
      </c>
      <c r="P92" s="2">
        <v>45814</v>
      </c>
      <c r="Q92" t="s">
        <v>36</v>
      </c>
      <c r="U92" t="s">
        <v>114</v>
      </c>
      <c r="Y92" t="s">
        <v>114</v>
      </c>
      <c r="Z92" t="s">
        <v>114</v>
      </c>
      <c r="AC92" t="s">
        <v>39</v>
      </c>
      <c r="AD92" t="s">
        <v>65</v>
      </c>
    </row>
    <row r="93" spans="3:30" ht="13.95" x14ac:dyDescent="0.25">
      <c r="C93" s="3" t="s">
        <v>54</v>
      </c>
      <c r="D93" s="3" t="s">
        <v>263</v>
      </c>
      <c r="E93" s="3" t="s">
        <v>285</v>
      </c>
      <c r="F93">
        <v>1250</v>
      </c>
      <c r="G93" t="s">
        <v>282</v>
      </c>
      <c r="H93" t="s">
        <v>287</v>
      </c>
      <c r="I93" t="s">
        <v>288</v>
      </c>
      <c r="K93" t="s">
        <v>218</v>
      </c>
      <c r="L93" t="s">
        <v>34</v>
      </c>
      <c r="M93" t="s">
        <v>61</v>
      </c>
      <c r="N93" s="2">
        <v>45769</v>
      </c>
      <c r="O93" s="2">
        <v>45849</v>
      </c>
      <c r="P93" s="2">
        <v>45849</v>
      </c>
      <c r="Q93" t="s">
        <v>52</v>
      </c>
      <c r="R93" t="s">
        <v>289</v>
      </c>
      <c r="Y93" t="s">
        <v>290</v>
      </c>
      <c r="Z93" t="s">
        <v>290</v>
      </c>
      <c r="AC93" t="s">
        <v>39</v>
      </c>
      <c r="AD93" t="s">
        <v>65</v>
      </c>
    </row>
    <row r="94" spans="3:30" ht="13.95" x14ac:dyDescent="0.25">
      <c r="C94" s="3" t="s">
        <v>54</v>
      </c>
      <c r="D94" s="3" t="s">
        <v>263</v>
      </c>
      <c r="E94" s="3" t="s">
        <v>285</v>
      </c>
      <c r="F94">
        <v>375</v>
      </c>
      <c r="G94" t="s">
        <v>282</v>
      </c>
      <c r="H94" t="s">
        <v>287</v>
      </c>
      <c r="I94" t="s">
        <v>291</v>
      </c>
      <c r="K94" t="s">
        <v>218</v>
      </c>
      <c r="L94" t="s">
        <v>34</v>
      </c>
      <c r="M94" t="s">
        <v>61</v>
      </c>
      <c r="N94" s="2">
        <v>45769</v>
      </c>
      <c r="O94" s="2">
        <v>45849</v>
      </c>
      <c r="P94" s="2">
        <v>45849</v>
      </c>
      <c r="Q94" t="s">
        <v>36</v>
      </c>
      <c r="Y94" t="s">
        <v>290</v>
      </c>
      <c r="Z94" t="s">
        <v>290</v>
      </c>
      <c r="AC94" t="s">
        <v>39</v>
      </c>
      <c r="AD94" t="s">
        <v>65</v>
      </c>
    </row>
    <row r="95" spans="3:30" ht="13.95" x14ac:dyDescent="0.25">
      <c r="C95" s="3" t="s">
        <v>205</v>
      </c>
      <c r="D95" s="3" t="s">
        <v>133</v>
      </c>
      <c r="E95" s="3" t="s">
        <v>292</v>
      </c>
      <c r="F95">
        <v>784.5</v>
      </c>
      <c r="G95" t="s">
        <v>293</v>
      </c>
      <c r="H95" t="s">
        <v>294</v>
      </c>
      <c r="I95" t="s">
        <v>295</v>
      </c>
      <c r="K95" t="s">
        <v>296</v>
      </c>
      <c r="L95" t="s">
        <v>34</v>
      </c>
      <c r="M95" t="s">
        <v>61</v>
      </c>
      <c r="N95" s="2">
        <v>45772</v>
      </c>
      <c r="O95" s="2"/>
      <c r="P95" s="2"/>
      <c r="Q95" t="s">
        <v>36</v>
      </c>
      <c r="R95" t="s">
        <v>77</v>
      </c>
      <c r="S95" t="s">
        <v>297</v>
      </c>
      <c r="T95" t="s">
        <v>298</v>
      </c>
      <c r="U95" t="s">
        <v>299</v>
      </c>
      <c r="W95" t="s">
        <v>115</v>
      </c>
      <c r="X95" t="s">
        <v>300</v>
      </c>
      <c r="AC95" t="s">
        <v>39</v>
      </c>
      <c r="AD95" t="s">
        <v>65</v>
      </c>
    </row>
    <row r="96" spans="3:30" ht="13.95" x14ac:dyDescent="0.25">
      <c r="C96" s="3" t="s">
        <v>205</v>
      </c>
      <c r="D96" s="3" t="s">
        <v>133</v>
      </c>
      <c r="E96" s="3" t="s">
        <v>292</v>
      </c>
      <c r="F96">
        <v>784.5</v>
      </c>
      <c r="G96" t="s">
        <v>293</v>
      </c>
      <c r="H96" t="s">
        <v>294</v>
      </c>
      <c r="I96" t="s">
        <v>301</v>
      </c>
      <c r="K96" t="s">
        <v>296</v>
      </c>
      <c r="L96" t="s">
        <v>34</v>
      </c>
      <c r="M96" t="s">
        <v>61</v>
      </c>
      <c r="N96" s="2">
        <v>45772</v>
      </c>
      <c r="O96" s="2"/>
      <c r="P96" s="2"/>
      <c r="Q96" t="s">
        <v>52</v>
      </c>
      <c r="R96" t="s">
        <v>77</v>
      </c>
      <c r="U96" t="s">
        <v>299</v>
      </c>
      <c r="W96" t="s">
        <v>115</v>
      </c>
      <c r="X96" t="s">
        <v>300</v>
      </c>
      <c r="AC96" t="s">
        <v>39</v>
      </c>
      <c r="AD96" t="s">
        <v>65</v>
      </c>
    </row>
    <row r="97" spans="3:30" ht="13.95" x14ac:dyDescent="0.25">
      <c r="C97" s="3" t="s">
        <v>86</v>
      </c>
      <c r="D97" s="3" t="s">
        <v>87</v>
      </c>
      <c r="E97" s="3" t="s">
        <v>302</v>
      </c>
      <c r="F97">
        <v>725</v>
      </c>
      <c r="G97" t="s">
        <v>303</v>
      </c>
      <c r="H97" t="s">
        <v>304</v>
      </c>
      <c r="I97" t="s">
        <v>305</v>
      </c>
      <c r="K97" t="s">
        <v>306</v>
      </c>
      <c r="L97" t="s">
        <v>34</v>
      </c>
      <c r="M97" t="s">
        <v>61</v>
      </c>
      <c r="N97" s="2">
        <v>45341</v>
      </c>
      <c r="O97" s="2">
        <v>45933</v>
      </c>
      <c r="P97" s="2">
        <v>45933</v>
      </c>
      <c r="Q97" t="s">
        <v>52</v>
      </c>
      <c r="Y97" t="s">
        <v>212</v>
      </c>
      <c r="Z97" t="s">
        <v>212</v>
      </c>
      <c r="AC97" t="s">
        <v>39</v>
      </c>
      <c r="AD97" t="s">
        <v>65</v>
      </c>
    </row>
    <row r="98" spans="3:30" ht="13.95" x14ac:dyDescent="0.25">
      <c r="C98" s="3" t="s">
        <v>205</v>
      </c>
      <c r="D98" s="3" t="s">
        <v>133</v>
      </c>
      <c r="E98" s="3" t="s">
        <v>71</v>
      </c>
      <c r="F98">
        <v>725</v>
      </c>
      <c r="G98" t="s">
        <v>303</v>
      </c>
      <c r="H98" t="s">
        <v>304</v>
      </c>
      <c r="I98" t="s">
        <v>307</v>
      </c>
      <c r="K98" t="s">
        <v>306</v>
      </c>
      <c r="L98" t="s">
        <v>34</v>
      </c>
      <c r="M98" t="s">
        <v>61</v>
      </c>
      <c r="N98" s="2">
        <v>45341</v>
      </c>
      <c r="O98" s="2">
        <v>45814</v>
      </c>
      <c r="P98" s="2">
        <v>45814</v>
      </c>
      <c r="Q98" t="s">
        <v>52</v>
      </c>
      <c r="U98" t="s">
        <v>64</v>
      </c>
      <c r="W98" t="s">
        <v>114</v>
      </c>
      <c r="X98" t="s">
        <v>225</v>
      </c>
      <c r="Y98" t="s">
        <v>114</v>
      </c>
      <c r="Z98" t="s">
        <v>114</v>
      </c>
      <c r="AC98" t="s">
        <v>39</v>
      </c>
      <c r="AD98" t="s">
        <v>65</v>
      </c>
    </row>
    <row r="99" spans="3:30" ht="13.95" x14ac:dyDescent="0.25">
      <c r="C99" s="3" t="s">
        <v>86</v>
      </c>
      <c r="D99" s="3" t="s">
        <v>87</v>
      </c>
      <c r="E99" s="3" t="s">
        <v>308</v>
      </c>
      <c r="F99">
        <v>725</v>
      </c>
      <c r="G99" t="s">
        <v>303</v>
      </c>
      <c r="H99" t="s">
        <v>304</v>
      </c>
      <c r="I99" t="s">
        <v>309</v>
      </c>
      <c r="K99" t="s">
        <v>306</v>
      </c>
      <c r="L99" t="s">
        <v>34</v>
      </c>
      <c r="M99" t="s">
        <v>61</v>
      </c>
      <c r="N99" s="2">
        <v>45341</v>
      </c>
      <c r="O99" s="2">
        <v>45933</v>
      </c>
      <c r="P99" s="2">
        <v>45933</v>
      </c>
      <c r="Q99" t="s">
        <v>52</v>
      </c>
      <c r="Y99" t="s">
        <v>212</v>
      </c>
      <c r="Z99" t="s">
        <v>212</v>
      </c>
      <c r="AC99" t="s">
        <v>39</v>
      </c>
      <c r="AD99" t="s">
        <v>65</v>
      </c>
    </row>
    <row r="100" spans="3:30" ht="13.95" x14ac:dyDescent="0.25">
      <c r="C100" s="3" t="s">
        <v>205</v>
      </c>
      <c r="D100" s="3" t="s">
        <v>133</v>
      </c>
      <c r="E100" s="3"/>
      <c r="F100">
        <v>725</v>
      </c>
      <c r="G100" t="s">
        <v>303</v>
      </c>
      <c r="H100" t="s">
        <v>304</v>
      </c>
      <c r="I100" t="s">
        <v>310</v>
      </c>
      <c r="K100" t="s">
        <v>306</v>
      </c>
      <c r="L100" t="s">
        <v>34</v>
      </c>
      <c r="M100" t="s">
        <v>61</v>
      </c>
      <c r="N100" s="2">
        <v>45341</v>
      </c>
      <c r="O100" s="2">
        <v>45814</v>
      </c>
      <c r="P100" s="2">
        <v>45814</v>
      </c>
      <c r="Q100" t="s">
        <v>52</v>
      </c>
      <c r="R100" t="s">
        <v>311</v>
      </c>
      <c r="U100" t="s">
        <v>64</v>
      </c>
      <c r="X100" t="s">
        <v>225</v>
      </c>
      <c r="Y100" t="s">
        <v>114</v>
      </c>
      <c r="Z100" t="s">
        <v>114</v>
      </c>
      <c r="AC100" t="s">
        <v>39</v>
      </c>
      <c r="AD100" t="s">
        <v>65</v>
      </c>
    </row>
    <row r="101" spans="3:30" ht="13.95" x14ac:dyDescent="0.25">
      <c r="C101" s="3" t="s">
        <v>268</v>
      </c>
      <c r="D101" s="3" t="s">
        <v>268</v>
      </c>
      <c r="E101" s="3"/>
      <c r="F101">
        <v>1000</v>
      </c>
      <c r="G101" t="s">
        <v>312</v>
      </c>
      <c r="H101" t="s">
        <v>313</v>
      </c>
      <c r="I101" t="s">
        <v>314</v>
      </c>
      <c r="K101" t="s">
        <v>315</v>
      </c>
      <c r="L101" t="s">
        <v>76</v>
      </c>
      <c r="M101" t="s">
        <v>61</v>
      </c>
      <c r="N101" s="2">
        <v>45706</v>
      </c>
      <c r="O101" s="2">
        <v>45793</v>
      </c>
      <c r="P101" s="2">
        <v>45793</v>
      </c>
      <c r="Q101" t="s">
        <v>84</v>
      </c>
      <c r="S101" t="s">
        <v>316</v>
      </c>
      <c r="T101" t="s">
        <v>316</v>
      </c>
      <c r="U101" t="s">
        <v>317</v>
      </c>
      <c r="X101" t="s">
        <v>317</v>
      </c>
      <c r="Y101" t="s">
        <v>276</v>
      </c>
      <c r="Z101" t="s">
        <v>276</v>
      </c>
      <c r="AC101" t="s">
        <v>84</v>
      </c>
      <c r="AD101" t="s">
        <v>65</v>
      </c>
    </row>
    <row r="102" spans="3:30" ht="13.95" x14ac:dyDescent="0.25">
      <c r="C102" s="3" t="s">
        <v>268</v>
      </c>
      <c r="D102" s="3" t="s">
        <v>268</v>
      </c>
      <c r="E102" s="3"/>
      <c r="F102">
        <v>450</v>
      </c>
      <c r="G102" t="s">
        <v>312</v>
      </c>
      <c r="H102" t="s">
        <v>313</v>
      </c>
      <c r="I102" t="s">
        <v>318</v>
      </c>
      <c r="K102" t="s">
        <v>315</v>
      </c>
      <c r="L102" t="s">
        <v>76</v>
      </c>
      <c r="M102" t="s">
        <v>61</v>
      </c>
      <c r="N102" s="2">
        <v>45706</v>
      </c>
      <c r="O102" s="2">
        <v>45793</v>
      </c>
      <c r="P102" s="2">
        <v>45793</v>
      </c>
      <c r="Q102" t="s">
        <v>84</v>
      </c>
      <c r="S102" t="s">
        <v>319</v>
      </c>
      <c r="T102" t="s">
        <v>319</v>
      </c>
      <c r="U102" t="s">
        <v>317</v>
      </c>
      <c r="X102" t="s">
        <v>300</v>
      </c>
      <c r="Y102" t="s">
        <v>276</v>
      </c>
      <c r="Z102" t="s">
        <v>276</v>
      </c>
      <c r="AC102" t="s">
        <v>84</v>
      </c>
      <c r="AD102" t="s">
        <v>65</v>
      </c>
    </row>
    <row r="103" spans="3:30" ht="13.95" x14ac:dyDescent="0.25">
      <c r="C103" s="3" t="s">
        <v>268</v>
      </c>
      <c r="D103" s="3" t="s">
        <v>268</v>
      </c>
      <c r="E103" s="3"/>
      <c r="F103">
        <v>450</v>
      </c>
      <c r="G103" t="s">
        <v>312</v>
      </c>
      <c r="H103" t="s">
        <v>313</v>
      </c>
      <c r="I103" t="s">
        <v>320</v>
      </c>
      <c r="K103" t="s">
        <v>315</v>
      </c>
      <c r="L103" t="s">
        <v>76</v>
      </c>
      <c r="M103" t="s">
        <v>61</v>
      </c>
      <c r="N103" s="2">
        <v>45706</v>
      </c>
      <c r="O103" s="2">
        <v>45793</v>
      </c>
      <c r="P103" s="2">
        <v>45793</v>
      </c>
      <c r="Q103" t="s">
        <v>84</v>
      </c>
      <c r="S103" t="s">
        <v>321</v>
      </c>
      <c r="T103" t="s">
        <v>321</v>
      </c>
      <c r="U103" t="s">
        <v>80</v>
      </c>
      <c r="X103" t="s">
        <v>80</v>
      </c>
      <c r="Y103" t="s">
        <v>276</v>
      </c>
      <c r="Z103" t="s">
        <v>276</v>
      </c>
      <c r="AC103" t="s">
        <v>84</v>
      </c>
      <c r="AD103" t="s">
        <v>65</v>
      </c>
    </row>
    <row r="104" spans="3:30" ht="13.95" x14ac:dyDescent="0.25">
      <c r="C104" s="3" t="s">
        <v>268</v>
      </c>
      <c r="D104" s="3" t="s">
        <v>268</v>
      </c>
      <c r="E104" s="3"/>
      <c r="F104">
        <v>600</v>
      </c>
      <c r="G104" t="s">
        <v>312</v>
      </c>
      <c r="H104" t="s">
        <v>313</v>
      </c>
      <c r="I104" t="s">
        <v>322</v>
      </c>
      <c r="K104" t="s">
        <v>315</v>
      </c>
      <c r="L104" t="s">
        <v>76</v>
      </c>
      <c r="M104" t="s">
        <v>61</v>
      </c>
      <c r="N104" s="2">
        <v>45706</v>
      </c>
      <c r="O104" s="2">
        <v>45793</v>
      </c>
      <c r="P104" s="2">
        <v>45793</v>
      </c>
      <c r="Q104" t="s">
        <v>84</v>
      </c>
      <c r="U104" t="s">
        <v>80</v>
      </c>
      <c r="X104" t="s">
        <v>80</v>
      </c>
      <c r="Y104" t="s">
        <v>276</v>
      </c>
      <c r="Z104" t="s">
        <v>276</v>
      </c>
      <c r="AC104" t="s">
        <v>84</v>
      </c>
      <c r="AD104" t="s">
        <v>65</v>
      </c>
    </row>
    <row r="105" spans="3:30" ht="13.95" x14ac:dyDescent="0.25">
      <c r="C105" s="3" t="s">
        <v>141</v>
      </c>
      <c r="D105" s="3" t="s">
        <v>133</v>
      </c>
      <c r="E105" s="3"/>
      <c r="F105">
        <v>1025</v>
      </c>
      <c r="G105" t="s">
        <v>323</v>
      </c>
      <c r="H105" t="s">
        <v>324</v>
      </c>
      <c r="I105" t="s">
        <v>325</v>
      </c>
      <c r="K105" t="s">
        <v>75</v>
      </c>
      <c r="L105" t="s">
        <v>76</v>
      </c>
      <c r="M105" t="s">
        <v>61</v>
      </c>
      <c r="N105" s="2">
        <v>45791</v>
      </c>
      <c r="O105" s="2"/>
      <c r="P105" s="2"/>
      <c r="Q105" t="s">
        <v>101</v>
      </c>
      <c r="X105" t="s">
        <v>80</v>
      </c>
      <c r="AC105" t="s">
        <v>39</v>
      </c>
      <c r="AD105" t="s">
        <v>65</v>
      </c>
    </row>
    <row r="106" spans="3:30" ht="13.95" x14ac:dyDescent="0.25">
      <c r="C106" s="3" t="s">
        <v>141</v>
      </c>
      <c r="D106" s="3" t="s">
        <v>133</v>
      </c>
      <c r="E106" s="3"/>
      <c r="F106">
        <v>1275</v>
      </c>
      <c r="G106" t="s">
        <v>323</v>
      </c>
      <c r="H106" t="s">
        <v>324</v>
      </c>
      <c r="I106" t="s">
        <v>326</v>
      </c>
      <c r="K106" t="s">
        <v>75</v>
      </c>
      <c r="L106" t="s">
        <v>76</v>
      </c>
      <c r="M106" t="s">
        <v>61</v>
      </c>
      <c r="N106" s="2">
        <v>45791</v>
      </c>
      <c r="O106" s="2"/>
      <c r="P106" s="2"/>
      <c r="Q106" t="s">
        <v>101</v>
      </c>
      <c r="X106" t="s">
        <v>80</v>
      </c>
      <c r="AC106" t="s">
        <v>39</v>
      </c>
      <c r="AD106" t="s">
        <v>65</v>
      </c>
    </row>
    <row r="107" spans="3:30" ht="13.95" x14ac:dyDescent="0.25">
      <c r="C107" s="3" t="s">
        <v>141</v>
      </c>
      <c r="D107" s="3" t="s">
        <v>133</v>
      </c>
      <c r="E107" s="3"/>
      <c r="F107">
        <v>1525</v>
      </c>
      <c r="G107" t="s">
        <v>323</v>
      </c>
      <c r="H107" t="s">
        <v>324</v>
      </c>
      <c r="I107" t="s">
        <v>327</v>
      </c>
      <c r="K107" t="s">
        <v>75</v>
      </c>
      <c r="L107" t="s">
        <v>76</v>
      </c>
      <c r="M107" t="s">
        <v>61</v>
      </c>
      <c r="N107" s="2">
        <v>45791</v>
      </c>
      <c r="O107" s="2"/>
      <c r="P107" s="2"/>
      <c r="Q107" t="s">
        <v>101</v>
      </c>
      <c r="X107" t="s">
        <v>80</v>
      </c>
      <c r="AC107" t="s">
        <v>39</v>
      </c>
      <c r="AD107" t="s">
        <v>65</v>
      </c>
    </row>
    <row r="108" spans="3:30" ht="13.95" x14ac:dyDescent="0.25">
      <c r="C108" s="3" t="s">
        <v>54</v>
      </c>
      <c r="D108" s="3" t="s">
        <v>55</v>
      </c>
      <c r="E108" s="3" t="s">
        <v>71</v>
      </c>
      <c r="F108">
        <v>-4168.6166666666686</v>
      </c>
      <c r="G108" t="s">
        <v>328</v>
      </c>
      <c r="H108" t="s">
        <v>329</v>
      </c>
      <c r="I108" t="s">
        <v>330</v>
      </c>
      <c r="J108" t="s">
        <v>331</v>
      </c>
      <c r="K108" t="s">
        <v>332</v>
      </c>
      <c r="L108" t="s">
        <v>76</v>
      </c>
      <c r="M108" t="s">
        <v>61</v>
      </c>
      <c r="N108" s="2">
        <v>45761</v>
      </c>
      <c r="O108" s="2">
        <v>45821</v>
      </c>
      <c r="P108" s="2"/>
      <c r="Q108" t="s">
        <v>84</v>
      </c>
      <c r="U108" t="s">
        <v>114</v>
      </c>
      <c r="W108" t="s">
        <v>211</v>
      </c>
      <c r="Z108" t="s">
        <v>115</v>
      </c>
      <c r="AA108" t="s">
        <v>115</v>
      </c>
      <c r="AC108" t="s">
        <v>84</v>
      </c>
      <c r="AD108" t="s">
        <v>40</v>
      </c>
    </row>
    <row r="109" spans="3:30" ht="13.95" x14ac:dyDescent="0.25">
      <c r="C109" s="3" t="s">
        <v>54</v>
      </c>
      <c r="D109" s="3" t="s">
        <v>133</v>
      </c>
      <c r="E109" s="3"/>
      <c r="F109">
        <v>1050</v>
      </c>
      <c r="G109" t="s">
        <v>333</v>
      </c>
      <c r="H109" t="s">
        <v>334</v>
      </c>
      <c r="I109" t="s">
        <v>335</v>
      </c>
      <c r="J109" t="s">
        <v>336</v>
      </c>
      <c r="K109" t="s">
        <v>33</v>
      </c>
      <c r="L109" t="s">
        <v>34</v>
      </c>
      <c r="M109" t="s">
        <v>35</v>
      </c>
      <c r="N109" s="2">
        <v>45742</v>
      </c>
      <c r="O109" s="2">
        <v>45828</v>
      </c>
      <c r="P109" s="2">
        <v>45828</v>
      </c>
      <c r="Q109" t="s">
        <v>101</v>
      </c>
      <c r="U109" t="s">
        <v>115</v>
      </c>
      <c r="W109" t="s">
        <v>337</v>
      </c>
      <c r="Y109" t="s">
        <v>78</v>
      </c>
      <c r="Z109" t="s">
        <v>78</v>
      </c>
      <c r="AA109" t="s">
        <v>78</v>
      </c>
      <c r="AC109" t="s">
        <v>39</v>
      </c>
      <c r="AD109" t="s">
        <v>40</v>
      </c>
    </row>
    <row r="110" spans="3:30" ht="13.95" x14ac:dyDescent="0.25">
      <c r="C110" s="3" t="s">
        <v>54</v>
      </c>
      <c r="D110" s="3" t="s">
        <v>133</v>
      </c>
      <c r="E110" s="3"/>
      <c r="F110">
        <v>0</v>
      </c>
      <c r="G110" t="s">
        <v>333</v>
      </c>
      <c r="H110" t="s">
        <v>334</v>
      </c>
      <c r="I110" t="s">
        <v>338</v>
      </c>
      <c r="J110" t="s">
        <v>339</v>
      </c>
      <c r="K110" t="s">
        <v>33</v>
      </c>
      <c r="L110" t="s">
        <v>34</v>
      </c>
      <c r="M110" t="s">
        <v>35</v>
      </c>
      <c r="N110" s="2">
        <v>45742</v>
      </c>
      <c r="O110" s="2">
        <v>45828</v>
      </c>
      <c r="P110" s="2"/>
      <c r="Q110" t="s">
        <v>36</v>
      </c>
      <c r="W110" t="s">
        <v>337</v>
      </c>
      <c r="Z110" t="s">
        <v>78</v>
      </c>
      <c r="AA110" t="s">
        <v>78</v>
      </c>
      <c r="AC110" t="s">
        <v>39</v>
      </c>
      <c r="AD110" t="s">
        <v>40</v>
      </c>
    </row>
    <row r="111" spans="3:30" ht="13.95" x14ac:dyDescent="0.25">
      <c r="C111" s="3" t="s">
        <v>54</v>
      </c>
      <c r="D111" s="3" t="s">
        <v>133</v>
      </c>
      <c r="E111" s="3"/>
      <c r="F111">
        <v>0</v>
      </c>
      <c r="G111" t="s">
        <v>333</v>
      </c>
      <c r="H111" t="s">
        <v>334</v>
      </c>
      <c r="I111" t="s">
        <v>340</v>
      </c>
      <c r="J111" t="s">
        <v>341</v>
      </c>
      <c r="K111" t="s">
        <v>33</v>
      </c>
      <c r="L111" t="s">
        <v>34</v>
      </c>
      <c r="M111" t="s">
        <v>35</v>
      </c>
      <c r="N111" s="2">
        <v>45742</v>
      </c>
      <c r="O111" s="2">
        <v>45828</v>
      </c>
      <c r="P111" s="2"/>
      <c r="Q111" t="s">
        <v>36</v>
      </c>
      <c r="W111" t="s">
        <v>337</v>
      </c>
      <c r="Z111" t="s">
        <v>78</v>
      </c>
      <c r="AA111" t="s">
        <v>78</v>
      </c>
      <c r="AC111" t="s">
        <v>39</v>
      </c>
      <c r="AD111" t="s">
        <v>40</v>
      </c>
    </row>
    <row r="112" spans="3:30" ht="13.95" x14ac:dyDescent="0.25">
      <c r="C112" s="3" t="s">
        <v>67</v>
      </c>
      <c r="D112" s="3" t="s">
        <v>87</v>
      </c>
      <c r="E112" s="3" t="s">
        <v>5143</v>
      </c>
      <c r="F112">
        <v>0</v>
      </c>
      <c r="G112" t="s">
        <v>342</v>
      </c>
      <c r="H112" t="s">
        <v>343</v>
      </c>
      <c r="I112" t="s">
        <v>344</v>
      </c>
      <c r="J112" t="s">
        <v>345</v>
      </c>
      <c r="K112" t="s">
        <v>33</v>
      </c>
      <c r="L112" t="s">
        <v>34</v>
      </c>
      <c r="M112" t="s">
        <v>35</v>
      </c>
      <c r="N112" s="2">
        <v>45596</v>
      </c>
      <c r="O112" s="2">
        <v>45814</v>
      </c>
      <c r="P112" s="2"/>
      <c r="Q112" t="s">
        <v>36</v>
      </c>
      <c r="W112" t="s">
        <v>346</v>
      </c>
      <c r="Z112" t="s">
        <v>114</v>
      </c>
      <c r="AA112" t="s">
        <v>114</v>
      </c>
      <c r="AC112" t="s">
        <v>39</v>
      </c>
      <c r="AD112" t="s">
        <v>40</v>
      </c>
    </row>
    <row r="113" spans="3:30" ht="13.95" x14ac:dyDescent="0.25">
      <c r="C113" s="3" t="s">
        <v>141</v>
      </c>
      <c r="D113" s="3" t="s">
        <v>213</v>
      </c>
      <c r="E113" s="3" t="s">
        <v>347</v>
      </c>
      <c r="F113">
        <v>417.5</v>
      </c>
      <c r="G113" t="s">
        <v>348</v>
      </c>
      <c r="H113" t="s">
        <v>349</v>
      </c>
      <c r="I113" t="s">
        <v>350</v>
      </c>
      <c r="K113" t="s">
        <v>147</v>
      </c>
      <c r="L113" t="s">
        <v>34</v>
      </c>
      <c r="M113" t="s">
        <v>61</v>
      </c>
      <c r="N113" s="2">
        <v>45757</v>
      </c>
      <c r="O113" s="2"/>
      <c r="P113" s="2"/>
      <c r="Q113" t="s">
        <v>36</v>
      </c>
      <c r="AC113" t="s">
        <v>39</v>
      </c>
      <c r="AD113" t="s">
        <v>65</v>
      </c>
    </row>
    <row r="114" spans="3:30" ht="13.95" x14ac:dyDescent="0.25">
      <c r="C114" s="3" t="s">
        <v>141</v>
      </c>
      <c r="D114" s="3" t="s">
        <v>213</v>
      </c>
      <c r="E114" s="3" t="s">
        <v>347</v>
      </c>
      <c r="F114">
        <v>417.5</v>
      </c>
      <c r="G114" t="s">
        <v>348</v>
      </c>
      <c r="H114" t="s">
        <v>349</v>
      </c>
      <c r="I114" t="s">
        <v>351</v>
      </c>
      <c r="K114" t="s">
        <v>147</v>
      </c>
      <c r="L114" t="s">
        <v>34</v>
      </c>
      <c r="M114" t="s">
        <v>61</v>
      </c>
      <c r="N114" s="2">
        <v>45757</v>
      </c>
      <c r="O114" s="2"/>
      <c r="P114" s="2"/>
      <c r="Q114" t="s">
        <v>52</v>
      </c>
      <c r="AC114" t="s">
        <v>39</v>
      </c>
      <c r="AD114" t="s">
        <v>65</v>
      </c>
    </row>
    <row r="115" spans="3:30" ht="13.95" x14ac:dyDescent="0.25">
      <c r="C115" s="3" t="s">
        <v>205</v>
      </c>
      <c r="D115" s="3" t="s">
        <v>263</v>
      </c>
      <c r="E115" s="3" t="s">
        <v>352</v>
      </c>
      <c r="G115" t="s">
        <v>348</v>
      </c>
      <c r="H115" t="s">
        <v>353</v>
      </c>
      <c r="I115" t="s">
        <v>354</v>
      </c>
      <c r="K115" t="s">
        <v>147</v>
      </c>
      <c r="L115" t="s">
        <v>34</v>
      </c>
      <c r="M115" t="s">
        <v>61</v>
      </c>
      <c r="N115" s="2">
        <v>45744</v>
      </c>
      <c r="O115" s="2"/>
      <c r="P115" s="2"/>
      <c r="Q115" t="s">
        <v>84</v>
      </c>
      <c r="R115" t="s">
        <v>355</v>
      </c>
      <c r="S115" t="s">
        <v>356</v>
      </c>
      <c r="T115" t="s">
        <v>357</v>
      </c>
      <c r="AC115" t="s">
        <v>84</v>
      </c>
      <c r="AD115" t="s">
        <v>65</v>
      </c>
    </row>
    <row r="116" spans="3:30" ht="13.95" x14ac:dyDescent="0.25">
      <c r="C116" s="3" t="s">
        <v>205</v>
      </c>
      <c r="D116" s="3" t="s">
        <v>263</v>
      </c>
      <c r="E116" s="3" t="s">
        <v>352</v>
      </c>
      <c r="G116" t="s">
        <v>348</v>
      </c>
      <c r="H116" t="s">
        <v>358</v>
      </c>
      <c r="I116" t="s">
        <v>359</v>
      </c>
      <c r="K116" t="s">
        <v>147</v>
      </c>
      <c r="L116" t="s">
        <v>34</v>
      </c>
      <c r="M116" t="s">
        <v>61</v>
      </c>
      <c r="N116" s="2">
        <v>45757</v>
      </c>
      <c r="O116" s="2">
        <v>45814</v>
      </c>
      <c r="P116" s="2">
        <v>45814</v>
      </c>
      <c r="Q116" t="s">
        <v>84</v>
      </c>
      <c r="X116" t="s">
        <v>360</v>
      </c>
      <c r="Y116" t="s">
        <v>114</v>
      </c>
      <c r="Z116" t="s">
        <v>114</v>
      </c>
      <c r="AC116" t="s">
        <v>84</v>
      </c>
      <c r="AD116" t="s">
        <v>65</v>
      </c>
    </row>
    <row r="117" spans="3:30" ht="13.95" x14ac:dyDescent="0.25">
      <c r="C117" s="3" t="s">
        <v>205</v>
      </c>
      <c r="D117" s="3" t="s">
        <v>263</v>
      </c>
      <c r="E117" s="3" t="s">
        <v>361</v>
      </c>
      <c r="F117">
        <v>417.5</v>
      </c>
      <c r="G117" t="s">
        <v>348</v>
      </c>
      <c r="H117" t="s">
        <v>362</v>
      </c>
      <c r="I117" t="s">
        <v>363</v>
      </c>
      <c r="K117" t="s">
        <v>147</v>
      </c>
      <c r="L117" t="s">
        <v>34</v>
      </c>
      <c r="M117" t="s">
        <v>61</v>
      </c>
      <c r="N117" s="2">
        <v>45754</v>
      </c>
      <c r="O117" s="2">
        <v>45807</v>
      </c>
      <c r="P117" s="2">
        <v>45807</v>
      </c>
      <c r="Q117" t="s">
        <v>52</v>
      </c>
      <c r="R117" t="s">
        <v>364</v>
      </c>
      <c r="U117" t="s">
        <v>64</v>
      </c>
      <c r="W117" t="s">
        <v>365</v>
      </c>
      <c r="X117" t="s">
        <v>366</v>
      </c>
      <c r="Y117" t="s">
        <v>64</v>
      </c>
      <c r="Z117" t="s">
        <v>64</v>
      </c>
      <c r="AC117" t="s">
        <v>39</v>
      </c>
      <c r="AD117" t="s">
        <v>65</v>
      </c>
    </row>
    <row r="118" spans="3:30" ht="13.95" x14ac:dyDescent="0.25">
      <c r="C118" s="3" t="s">
        <v>205</v>
      </c>
      <c r="D118" s="3" t="s">
        <v>263</v>
      </c>
      <c r="E118" s="3" t="s">
        <v>361</v>
      </c>
      <c r="F118">
        <v>417.5</v>
      </c>
      <c r="G118" t="s">
        <v>348</v>
      </c>
      <c r="H118" t="s">
        <v>362</v>
      </c>
      <c r="I118" t="s">
        <v>367</v>
      </c>
      <c r="K118" t="s">
        <v>147</v>
      </c>
      <c r="L118" t="s">
        <v>34</v>
      </c>
      <c r="M118" t="s">
        <v>61</v>
      </c>
      <c r="N118" s="2">
        <v>45754</v>
      </c>
      <c r="O118" s="2">
        <v>45807</v>
      </c>
      <c r="P118" s="2">
        <v>45807</v>
      </c>
      <c r="Q118" t="s">
        <v>52</v>
      </c>
      <c r="R118" t="s">
        <v>364</v>
      </c>
      <c r="U118" t="s">
        <v>64</v>
      </c>
      <c r="X118" t="s">
        <v>366</v>
      </c>
      <c r="Y118" t="s">
        <v>64</v>
      </c>
      <c r="Z118" t="s">
        <v>64</v>
      </c>
      <c r="AC118" t="s">
        <v>39</v>
      </c>
      <c r="AD118" t="s">
        <v>65</v>
      </c>
    </row>
    <row r="119" spans="3:30" ht="13.95" x14ac:dyDescent="0.25">
      <c r="C119" s="3" t="s">
        <v>141</v>
      </c>
      <c r="D119" s="3" t="s">
        <v>133</v>
      </c>
      <c r="E119" s="3" t="s">
        <v>368</v>
      </c>
      <c r="G119" t="s">
        <v>348</v>
      </c>
      <c r="H119" t="s">
        <v>369</v>
      </c>
      <c r="I119" t="s">
        <v>370</v>
      </c>
      <c r="K119" t="s">
        <v>147</v>
      </c>
      <c r="L119" t="s">
        <v>34</v>
      </c>
      <c r="M119" t="s">
        <v>61</v>
      </c>
      <c r="N119" s="2">
        <v>45785</v>
      </c>
      <c r="O119" s="2"/>
      <c r="P119" s="2"/>
      <c r="Q119" t="s">
        <v>84</v>
      </c>
      <c r="AC119" t="s">
        <v>84</v>
      </c>
      <c r="AD119" t="s">
        <v>65</v>
      </c>
    </row>
    <row r="120" spans="3:30" ht="13.95" x14ac:dyDescent="0.25">
      <c r="C120" s="3" t="s">
        <v>141</v>
      </c>
      <c r="D120" s="3" t="s">
        <v>133</v>
      </c>
      <c r="E120" s="3" t="s">
        <v>368</v>
      </c>
      <c r="F120">
        <v>110.61</v>
      </c>
      <c r="G120" t="s">
        <v>348</v>
      </c>
      <c r="H120" t="s">
        <v>371</v>
      </c>
      <c r="I120" t="s">
        <v>372</v>
      </c>
      <c r="K120" t="s">
        <v>147</v>
      </c>
      <c r="L120" t="s">
        <v>34</v>
      </c>
      <c r="M120" t="s">
        <v>61</v>
      </c>
      <c r="N120" s="2">
        <v>45785</v>
      </c>
      <c r="O120" s="2"/>
      <c r="P120" s="2"/>
      <c r="Q120" t="s">
        <v>84</v>
      </c>
      <c r="AC120" t="s">
        <v>84</v>
      </c>
      <c r="AD120" t="s">
        <v>65</v>
      </c>
    </row>
    <row r="121" spans="3:30" ht="13.95" x14ac:dyDescent="0.25">
      <c r="C121" s="3" t="s">
        <v>268</v>
      </c>
      <c r="D121" s="3" t="s">
        <v>268</v>
      </c>
      <c r="E121" s="3"/>
      <c r="F121">
        <v>475</v>
      </c>
      <c r="G121" t="s">
        <v>348</v>
      </c>
      <c r="H121" t="s">
        <v>373</v>
      </c>
      <c r="I121" t="s">
        <v>374</v>
      </c>
      <c r="K121" t="s">
        <v>147</v>
      </c>
      <c r="L121" t="s">
        <v>34</v>
      </c>
      <c r="M121" t="s">
        <v>61</v>
      </c>
      <c r="N121" s="2">
        <v>45785</v>
      </c>
      <c r="O121" s="2">
        <v>45793</v>
      </c>
      <c r="P121" s="2">
        <v>45793</v>
      </c>
      <c r="Q121" t="s">
        <v>84</v>
      </c>
      <c r="R121" t="s">
        <v>375</v>
      </c>
      <c r="X121" t="s">
        <v>80</v>
      </c>
      <c r="Y121" t="s">
        <v>276</v>
      </c>
      <c r="Z121" t="s">
        <v>276</v>
      </c>
      <c r="AC121" t="s">
        <v>84</v>
      </c>
      <c r="AD121" t="s">
        <v>65</v>
      </c>
    </row>
    <row r="122" spans="3:30" ht="13.95" x14ac:dyDescent="0.25">
      <c r="C122" s="3" t="s">
        <v>268</v>
      </c>
      <c r="D122" s="3" t="s">
        <v>268</v>
      </c>
      <c r="E122" s="3"/>
      <c r="F122">
        <v>475</v>
      </c>
      <c r="G122" t="s">
        <v>348</v>
      </c>
      <c r="H122" t="s">
        <v>373</v>
      </c>
      <c r="I122" t="s">
        <v>376</v>
      </c>
      <c r="K122" t="s">
        <v>147</v>
      </c>
      <c r="L122" t="s">
        <v>34</v>
      </c>
      <c r="M122" t="s">
        <v>61</v>
      </c>
      <c r="N122" s="2">
        <v>45785</v>
      </c>
      <c r="O122" s="2">
        <v>45793</v>
      </c>
      <c r="P122" s="2">
        <v>45793</v>
      </c>
      <c r="Q122" t="s">
        <v>84</v>
      </c>
      <c r="X122" t="s">
        <v>80</v>
      </c>
      <c r="Y122" t="s">
        <v>276</v>
      </c>
      <c r="Z122" t="s">
        <v>276</v>
      </c>
      <c r="AC122" t="s">
        <v>84</v>
      </c>
      <c r="AD122" t="s">
        <v>65</v>
      </c>
    </row>
    <row r="123" spans="3:30" ht="13.95" x14ac:dyDescent="0.25">
      <c r="C123" s="3"/>
      <c r="D123" s="3"/>
      <c r="E123" s="3"/>
      <c r="F123">
        <v>0</v>
      </c>
      <c r="G123" t="s">
        <v>348</v>
      </c>
      <c r="H123" t="s">
        <v>377</v>
      </c>
      <c r="I123" t="s">
        <v>378</v>
      </c>
      <c r="K123" t="s">
        <v>379</v>
      </c>
      <c r="L123" t="s">
        <v>34</v>
      </c>
      <c r="M123" t="s">
        <v>61</v>
      </c>
      <c r="N123" s="2">
        <v>45279</v>
      </c>
      <c r="O123" s="2"/>
      <c r="P123" s="2"/>
      <c r="Q123" t="s">
        <v>36</v>
      </c>
      <c r="AC123" t="s">
        <v>39</v>
      </c>
      <c r="AD123" t="s">
        <v>65</v>
      </c>
    </row>
    <row r="124" spans="3:30" ht="13.95" x14ac:dyDescent="0.25">
      <c r="C124" s="3" t="s">
        <v>67</v>
      </c>
      <c r="D124" s="3" t="s">
        <v>55</v>
      </c>
      <c r="E124" s="3" t="s">
        <v>380</v>
      </c>
      <c r="G124" t="s">
        <v>348</v>
      </c>
      <c r="H124" t="s">
        <v>381</v>
      </c>
      <c r="I124" t="s">
        <v>382</v>
      </c>
      <c r="K124" t="s">
        <v>147</v>
      </c>
      <c r="L124" t="s">
        <v>34</v>
      </c>
      <c r="M124" t="s">
        <v>61</v>
      </c>
      <c r="N124" s="2">
        <v>45475</v>
      </c>
      <c r="O124" s="2"/>
      <c r="P124" s="2"/>
      <c r="Q124" t="s">
        <v>84</v>
      </c>
      <c r="AC124" t="s">
        <v>84</v>
      </c>
      <c r="AD124" t="s">
        <v>65</v>
      </c>
    </row>
    <row r="125" spans="3:30" ht="13.95" x14ac:dyDescent="0.25">
      <c r="C125" s="3"/>
      <c r="D125" s="3"/>
      <c r="E125" s="3"/>
      <c r="F125">
        <v>1480</v>
      </c>
      <c r="G125" t="s">
        <v>383</v>
      </c>
      <c r="H125" t="s">
        <v>384</v>
      </c>
      <c r="I125" t="s">
        <v>385</v>
      </c>
      <c r="K125" t="s">
        <v>386</v>
      </c>
      <c r="L125" t="s">
        <v>34</v>
      </c>
      <c r="M125" t="s">
        <v>61</v>
      </c>
      <c r="N125" s="2">
        <v>45786</v>
      </c>
      <c r="O125" s="2"/>
      <c r="P125" s="2"/>
      <c r="Q125" t="s">
        <v>84</v>
      </c>
      <c r="R125" t="s">
        <v>300</v>
      </c>
      <c r="U125" t="s">
        <v>300</v>
      </c>
      <c r="W125" t="s">
        <v>387</v>
      </c>
      <c r="AC125" t="s">
        <v>84</v>
      </c>
      <c r="AD125" t="s">
        <v>65</v>
      </c>
    </row>
    <row r="126" spans="3:30" ht="13.95" x14ac:dyDescent="0.25">
      <c r="C126" s="3" t="s">
        <v>205</v>
      </c>
      <c r="D126" s="3" t="s">
        <v>263</v>
      </c>
      <c r="E126" s="3" t="s">
        <v>5144</v>
      </c>
      <c r="F126">
        <v>4879.75</v>
      </c>
      <c r="G126" t="s">
        <v>388</v>
      </c>
      <c r="H126" t="s">
        <v>389</v>
      </c>
      <c r="I126" t="s">
        <v>390</v>
      </c>
      <c r="J126" t="s">
        <v>391</v>
      </c>
      <c r="K126" t="s">
        <v>33</v>
      </c>
      <c r="L126" t="s">
        <v>34</v>
      </c>
      <c r="M126" t="s">
        <v>35</v>
      </c>
      <c r="N126" s="2">
        <v>45617</v>
      </c>
      <c r="O126" s="2">
        <v>45842</v>
      </c>
      <c r="P126" s="2"/>
      <c r="Q126" t="s">
        <v>52</v>
      </c>
      <c r="W126" t="s">
        <v>392</v>
      </c>
      <c r="Z126" t="s">
        <v>38</v>
      </c>
      <c r="AA126" t="s">
        <v>38</v>
      </c>
      <c r="AC126" t="s">
        <v>39</v>
      </c>
      <c r="AD126" t="s">
        <v>40</v>
      </c>
    </row>
    <row r="127" spans="3:30" ht="13.95" x14ac:dyDescent="0.25">
      <c r="C127" s="3" t="s">
        <v>205</v>
      </c>
      <c r="D127" s="3" t="s">
        <v>263</v>
      </c>
      <c r="E127" s="3" t="s">
        <v>5144</v>
      </c>
      <c r="F127">
        <v>2682</v>
      </c>
      <c r="G127" t="s">
        <v>388</v>
      </c>
      <c r="H127" t="s">
        <v>389</v>
      </c>
      <c r="I127" t="s">
        <v>393</v>
      </c>
      <c r="J127" t="s">
        <v>394</v>
      </c>
      <c r="K127" t="s">
        <v>33</v>
      </c>
      <c r="L127" t="s">
        <v>34</v>
      </c>
      <c r="M127" t="s">
        <v>35</v>
      </c>
      <c r="N127" s="2">
        <v>45617</v>
      </c>
      <c r="O127" s="2">
        <v>45842</v>
      </c>
      <c r="P127" s="2"/>
      <c r="Q127" t="s">
        <v>52</v>
      </c>
      <c r="W127" t="s">
        <v>392</v>
      </c>
      <c r="Z127" t="s">
        <v>38</v>
      </c>
      <c r="AA127" t="s">
        <v>38</v>
      </c>
      <c r="AC127" t="s">
        <v>39</v>
      </c>
      <c r="AD127" t="s">
        <v>40</v>
      </c>
    </row>
    <row r="128" spans="3:30" ht="13.95" x14ac:dyDescent="0.25">
      <c r="C128" s="3" t="s">
        <v>205</v>
      </c>
      <c r="D128" s="3" t="s">
        <v>263</v>
      </c>
      <c r="E128" s="3" t="s">
        <v>5144</v>
      </c>
      <c r="F128">
        <v>0</v>
      </c>
      <c r="G128" t="s">
        <v>388</v>
      </c>
      <c r="H128" t="s">
        <v>389</v>
      </c>
      <c r="I128" t="s">
        <v>395</v>
      </c>
      <c r="J128" t="s">
        <v>396</v>
      </c>
      <c r="K128" t="s">
        <v>33</v>
      </c>
      <c r="L128" t="s">
        <v>34</v>
      </c>
      <c r="M128" t="s">
        <v>35</v>
      </c>
      <c r="N128" s="2">
        <v>45617</v>
      </c>
      <c r="O128" s="2">
        <v>45842</v>
      </c>
      <c r="P128" s="2"/>
      <c r="Q128" t="s">
        <v>36</v>
      </c>
      <c r="W128" t="s">
        <v>392</v>
      </c>
      <c r="Z128" t="s">
        <v>38</v>
      </c>
      <c r="AA128" t="s">
        <v>38</v>
      </c>
      <c r="AC128" t="s">
        <v>39</v>
      </c>
      <c r="AD128" t="s">
        <v>40</v>
      </c>
    </row>
    <row r="129" spans="3:30" ht="13.95" x14ac:dyDescent="0.25">
      <c r="C129" s="3" t="s">
        <v>205</v>
      </c>
      <c r="D129" s="3" t="s">
        <v>263</v>
      </c>
      <c r="E129" s="3" t="s">
        <v>5144</v>
      </c>
      <c r="F129">
        <v>0</v>
      </c>
      <c r="G129" t="s">
        <v>388</v>
      </c>
      <c r="H129" t="s">
        <v>389</v>
      </c>
      <c r="I129" t="s">
        <v>397</v>
      </c>
      <c r="J129" t="s">
        <v>398</v>
      </c>
      <c r="K129" t="s">
        <v>33</v>
      </c>
      <c r="L129" t="s">
        <v>34</v>
      </c>
      <c r="M129" t="s">
        <v>35</v>
      </c>
      <c r="N129" s="2">
        <v>45617</v>
      </c>
      <c r="O129" s="2">
        <v>45842</v>
      </c>
      <c r="P129" s="2"/>
      <c r="Q129" t="s">
        <v>36</v>
      </c>
      <c r="W129" t="s">
        <v>392</v>
      </c>
      <c r="Z129" t="s">
        <v>38</v>
      </c>
      <c r="AA129" t="s">
        <v>38</v>
      </c>
      <c r="AC129" t="s">
        <v>39</v>
      </c>
      <c r="AD129" t="s">
        <v>40</v>
      </c>
    </row>
    <row r="130" spans="3:30" ht="13.95" x14ac:dyDescent="0.25">
      <c r="C130" s="3" t="s">
        <v>399</v>
      </c>
      <c r="D130" s="3" t="s">
        <v>133</v>
      </c>
      <c r="E130" s="3" t="s">
        <v>400</v>
      </c>
      <c r="F130">
        <v>14157</v>
      </c>
      <c r="G130" t="s">
        <v>401</v>
      </c>
      <c r="H130" t="s">
        <v>402</v>
      </c>
      <c r="I130" t="s">
        <v>403</v>
      </c>
      <c r="K130" t="s">
        <v>404</v>
      </c>
      <c r="L130" t="s">
        <v>34</v>
      </c>
      <c r="M130" t="s">
        <v>61</v>
      </c>
      <c r="N130" s="2">
        <v>45274</v>
      </c>
      <c r="O130" s="2">
        <v>45807</v>
      </c>
      <c r="P130" s="2">
        <v>45807</v>
      </c>
      <c r="Q130" t="s">
        <v>36</v>
      </c>
      <c r="Y130" t="s">
        <v>64</v>
      </c>
      <c r="Z130" t="s">
        <v>64</v>
      </c>
      <c r="AC130" t="s">
        <v>39</v>
      </c>
      <c r="AD130" t="s">
        <v>65</v>
      </c>
    </row>
    <row r="131" spans="3:30" ht="13.95" x14ac:dyDescent="0.25">
      <c r="C131" s="3" t="s">
        <v>399</v>
      </c>
      <c r="D131" s="3" t="s">
        <v>133</v>
      </c>
      <c r="E131" s="3" t="s">
        <v>400</v>
      </c>
      <c r="F131">
        <v>11956.7</v>
      </c>
      <c r="G131" t="s">
        <v>401</v>
      </c>
      <c r="H131" t="s">
        <v>402</v>
      </c>
      <c r="I131" t="s">
        <v>405</v>
      </c>
      <c r="K131" t="s">
        <v>404</v>
      </c>
      <c r="L131" t="s">
        <v>34</v>
      </c>
      <c r="M131" t="s">
        <v>61</v>
      </c>
      <c r="N131" s="2">
        <v>45274</v>
      </c>
      <c r="O131" s="2">
        <v>45807</v>
      </c>
      <c r="P131" s="2">
        <v>45807</v>
      </c>
      <c r="Q131" t="s">
        <v>36</v>
      </c>
      <c r="Y131" t="s">
        <v>64</v>
      </c>
      <c r="Z131" t="s">
        <v>64</v>
      </c>
      <c r="AC131" t="s">
        <v>39</v>
      </c>
      <c r="AD131" t="s">
        <v>65</v>
      </c>
    </row>
    <row r="132" spans="3:30" ht="13.95" x14ac:dyDescent="0.25">
      <c r="C132" s="3" t="s">
        <v>205</v>
      </c>
      <c r="D132" s="3" t="s">
        <v>133</v>
      </c>
      <c r="E132" s="3" t="s">
        <v>205</v>
      </c>
      <c r="F132">
        <v>0</v>
      </c>
      <c r="G132" t="s">
        <v>401</v>
      </c>
      <c r="H132" t="s">
        <v>406</v>
      </c>
      <c r="I132" t="s">
        <v>407</v>
      </c>
      <c r="K132" t="s">
        <v>386</v>
      </c>
      <c r="L132" t="s">
        <v>34</v>
      </c>
      <c r="M132" t="s">
        <v>61</v>
      </c>
      <c r="N132" s="2">
        <v>45273</v>
      </c>
      <c r="O132" s="2">
        <v>45800</v>
      </c>
      <c r="P132" s="2">
        <v>45800</v>
      </c>
      <c r="Q132" t="s">
        <v>84</v>
      </c>
      <c r="R132" t="s">
        <v>408</v>
      </c>
      <c r="Y132" t="s">
        <v>299</v>
      </c>
      <c r="Z132" t="s">
        <v>299</v>
      </c>
      <c r="AC132" t="s">
        <v>84</v>
      </c>
      <c r="AD132" t="s">
        <v>65</v>
      </c>
    </row>
    <row r="133" spans="3:30" ht="13.95" x14ac:dyDescent="0.25">
      <c r="C133" s="3" t="s">
        <v>205</v>
      </c>
      <c r="D133" s="3" t="s">
        <v>133</v>
      </c>
      <c r="E133" s="3" t="s">
        <v>205</v>
      </c>
      <c r="F133">
        <v>0</v>
      </c>
      <c r="G133" t="s">
        <v>401</v>
      </c>
      <c r="H133" t="s">
        <v>406</v>
      </c>
      <c r="I133" t="s">
        <v>409</v>
      </c>
      <c r="K133" t="s">
        <v>386</v>
      </c>
      <c r="L133" t="s">
        <v>34</v>
      </c>
      <c r="M133" t="s">
        <v>61</v>
      </c>
      <c r="N133" s="2">
        <v>45273</v>
      </c>
      <c r="O133" s="2">
        <v>45800</v>
      </c>
      <c r="P133" s="2">
        <v>45800</v>
      </c>
      <c r="Q133" t="s">
        <v>84</v>
      </c>
      <c r="R133" t="s">
        <v>410</v>
      </c>
      <c r="S133" t="s">
        <v>411</v>
      </c>
      <c r="T133" t="s">
        <v>412</v>
      </c>
      <c r="W133" t="s">
        <v>413</v>
      </c>
      <c r="Y133" t="s">
        <v>299</v>
      </c>
      <c r="Z133" t="s">
        <v>299</v>
      </c>
      <c r="AC133" t="s">
        <v>84</v>
      </c>
      <c r="AD133" t="s">
        <v>65</v>
      </c>
    </row>
    <row r="134" spans="3:30" ht="13.95" x14ac:dyDescent="0.25">
      <c r="C134" s="3" t="s">
        <v>205</v>
      </c>
      <c r="D134" s="3" t="s">
        <v>133</v>
      </c>
      <c r="E134" s="3" t="s">
        <v>205</v>
      </c>
      <c r="F134">
        <v>1634</v>
      </c>
      <c r="G134" t="s">
        <v>401</v>
      </c>
      <c r="H134" t="s">
        <v>406</v>
      </c>
      <c r="I134" t="s">
        <v>414</v>
      </c>
      <c r="K134" t="s">
        <v>386</v>
      </c>
      <c r="L134" t="s">
        <v>34</v>
      </c>
      <c r="M134" t="s">
        <v>61</v>
      </c>
      <c r="N134" s="2">
        <v>45273</v>
      </c>
      <c r="O134" s="2">
        <v>45800</v>
      </c>
      <c r="P134" s="2">
        <v>45800</v>
      </c>
      <c r="Q134" t="s">
        <v>36</v>
      </c>
      <c r="R134" t="s">
        <v>408</v>
      </c>
      <c r="S134" t="s">
        <v>415</v>
      </c>
      <c r="T134" t="s">
        <v>416</v>
      </c>
      <c r="U134" t="s">
        <v>417</v>
      </c>
      <c r="X134" t="s">
        <v>418</v>
      </c>
      <c r="Y134" t="s">
        <v>299</v>
      </c>
      <c r="Z134" t="s">
        <v>299</v>
      </c>
      <c r="AC134" t="s">
        <v>39</v>
      </c>
      <c r="AD134" t="s">
        <v>65</v>
      </c>
    </row>
    <row r="135" spans="3:30" ht="13.95" x14ac:dyDescent="0.25">
      <c r="C135" s="3" t="s">
        <v>205</v>
      </c>
      <c r="D135" s="3" t="s">
        <v>133</v>
      </c>
      <c r="E135" s="3" t="s">
        <v>205</v>
      </c>
      <c r="F135">
        <v>1634</v>
      </c>
      <c r="G135" t="s">
        <v>401</v>
      </c>
      <c r="H135" t="s">
        <v>406</v>
      </c>
      <c r="I135" t="s">
        <v>419</v>
      </c>
      <c r="K135" t="s">
        <v>386</v>
      </c>
      <c r="L135" t="s">
        <v>34</v>
      </c>
      <c r="M135" t="s">
        <v>61</v>
      </c>
      <c r="N135" s="2">
        <v>45273</v>
      </c>
      <c r="O135" s="2">
        <v>45800</v>
      </c>
      <c r="P135" s="2">
        <v>45800</v>
      </c>
      <c r="Q135" t="s">
        <v>36</v>
      </c>
      <c r="R135" t="s">
        <v>420</v>
      </c>
      <c r="S135" t="s">
        <v>421</v>
      </c>
      <c r="T135" t="s">
        <v>422</v>
      </c>
      <c r="U135" t="s">
        <v>417</v>
      </c>
      <c r="X135" t="s">
        <v>418</v>
      </c>
      <c r="Y135" t="s">
        <v>299</v>
      </c>
      <c r="Z135" t="s">
        <v>299</v>
      </c>
      <c r="AC135" t="s">
        <v>39</v>
      </c>
      <c r="AD135" t="s">
        <v>65</v>
      </c>
    </row>
    <row r="136" spans="3:30" ht="13.95" x14ac:dyDescent="0.25">
      <c r="C136" s="3" t="s">
        <v>205</v>
      </c>
      <c r="D136" s="3" t="s">
        <v>133</v>
      </c>
      <c r="E136" s="3" t="s">
        <v>205</v>
      </c>
      <c r="F136">
        <v>2203.1999999999998</v>
      </c>
      <c r="G136" t="s">
        <v>401</v>
      </c>
      <c r="H136" t="s">
        <v>406</v>
      </c>
      <c r="I136" t="s">
        <v>423</v>
      </c>
      <c r="K136" t="s">
        <v>386</v>
      </c>
      <c r="L136" t="s">
        <v>34</v>
      </c>
      <c r="M136" t="s">
        <v>61</v>
      </c>
      <c r="N136" s="2">
        <v>45273</v>
      </c>
      <c r="O136" s="2">
        <v>45793</v>
      </c>
      <c r="P136" s="2">
        <v>45793</v>
      </c>
      <c r="Q136" t="s">
        <v>36</v>
      </c>
      <c r="U136" t="s">
        <v>424</v>
      </c>
      <c r="X136" t="s">
        <v>425</v>
      </c>
      <c r="Y136" t="s">
        <v>276</v>
      </c>
      <c r="Z136" t="s">
        <v>276</v>
      </c>
      <c r="AC136" t="s">
        <v>39</v>
      </c>
      <c r="AD136" t="s">
        <v>65</v>
      </c>
    </row>
    <row r="137" spans="3:30" ht="13.95" x14ac:dyDescent="0.25">
      <c r="C137" s="3" t="s">
        <v>399</v>
      </c>
      <c r="D137" s="3" t="s">
        <v>133</v>
      </c>
      <c r="E137" s="3" t="s">
        <v>400</v>
      </c>
      <c r="F137">
        <v>-9403.9399999999987</v>
      </c>
      <c r="G137" t="s">
        <v>401</v>
      </c>
      <c r="H137" t="s">
        <v>426</v>
      </c>
      <c r="I137" t="s">
        <v>403</v>
      </c>
      <c r="K137" t="s">
        <v>404</v>
      </c>
      <c r="L137" t="s">
        <v>34</v>
      </c>
      <c r="M137" t="s">
        <v>61</v>
      </c>
      <c r="N137" s="2">
        <v>45646</v>
      </c>
      <c r="O137" s="2">
        <v>45807</v>
      </c>
      <c r="P137" s="2">
        <v>45807</v>
      </c>
      <c r="Q137" t="s">
        <v>84</v>
      </c>
      <c r="Y137" t="s">
        <v>64</v>
      </c>
      <c r="Z137" t="s">
        <v>64</v>
      </c>
      <c r="AC137" t="s">
        <v>84</v>
      </c>
      <c r="AD137" t="s">
        <v>65</v>
      </c>
    </row>
    <row r="138" spans="3:30" ht="13.95" x14ac:dyDescent="0.25">
      <c r="C138" s="3" t="s">
        <v>399</v>
      </c>
      <c r="D138" s="3" t="s">
        <v>133</v>
      </c>
      <c r="E138" s="3" t="s">
        <v>400</v>
      </c>
      <c r="F138">
        <v>-7203.64</v>
      </c>
      <c r="G138" t="s">
        <v>401</v>
      </c>
      <c r="H138" t="s">
        <v>426</v>
      </c>
      <c r="I138" t="s">
        <v>405</v>
      </c>
      <c r="K138" t="s">
        <v>404</v>
      </c>
      <c r="L138" t="s">
        <v>34</v>
      </c>
      <c r="M138" t="s">
        <v>61</v>
      </c>
      <c r="N138" s="2">
        <v>45646</v>
      </c>
      <c r="O138" s="2">
        <v>45807</v>
      </c>
      <c r="P138" s="2">
        <v>45807</v>
      </c>
      <c r="Q138" t="s">
        <v>84</v>
      </c>
      <c r="Y138" t="s">
        <v>64</v>
      </c>
      <c r="Z138" t="s">
        <v>64</v>
      </c>
      <c r="AC138" t="s">
        <v>84</v>
      </c>
      <c r="AD138" t="s">
        <v>65</v>
      </c>
    </row>
    <row r="139" spans="3:30" ht="13.95" x14ac:dyDescent="0.25">
      <c r="C139" s="3" t="s">
        <v>141</v>
      </c>
      <c r="D139" s="3" t="s">
        <v>70</v>
      </c>
      <c r="E139" s="3" t="s">
        <v>427</v>
      </c>
      <c r="F139">
        <v>977.5</v>
      </c>
      <c r="G139" t="s">
        <v>428</v>
      </c>
      <c r="H139" t="s">
        <v>429</v>
      </c>
      <c r="I139" t="s">
        <v>430</v>
      </c>
      <c r="K139" t="s">
        <v>60</v>
      </c>
      <c r="L139" t="s">
        <v>34</v>
      </c>
      <c r="M139" t="s">
        <v>61</v>
      </c>
      <c r="N139" s="2">
        <v>45728</v>
      </c>
      <c r="O139" s="2"/>
      <c r="P139" s="2"/>
      <c r="Q139" t="s">
        <v>36</v>
      </c>
      <c r="AC139" t="s">
        <v>39</v>
      </c>
      <c r="AD139" t="s">
        <v>65</v>
      </c>
    </row>
    <row r="140" spans="3:30" ht="13.95" x14ac:dyDescent="0.25">
      <c r="C140" s="3" t="s">
        <v>141</v>
      </c>
      <c r="D140" s="3" t="s">
        <v>70</v>
      </c>
      <c r="E140" s="3" t="s">
        <v>427</v>
      </c>
      <c r="F140">
        <v>977.5</v>
      </c>
      <c r="G140" t="s">
        <v>428</v>
      </c>
      <c r="H140" t="s">
        <v>429</v>
      </c>
      <c r="I140" t="s">
        <v>431</v>
      </c>
      <c r="K140" t="s">
        <v>60</v>
      </c>
      <c r="L140" t="s">
        <v>34</v>
      </c>
      <c r="M140" t="s">
        <v>61</v>
      </c>
      <c r="N140" s="2">
        <v>45728</v>
      </c>
      <c r="O140" s="2"/>
      <c r="P140" s="2"/>
      <c r="Q140" t="s">
        <v>52</v>
      </c>
      <c r="AC140" t="s">
        <v>39</v>
      </c>
      <c r="AD140" t="s">
        <v>65</v>
      </c>
    </row>
    <row r="141" spans="3:30" ht="13.95" x14ac:dyDescent="0.25">
      <c r="C141" s="3" t="s">
        <v>54</v>
      </c>
      <c r="D141" s="3" t="s">
        <v>55</v>
      </c>
      <c r="E141" s="3" t="s">
        <v>71</v>
      </c>
      <c r="F141">
        <v>-0.8733333333311748</v>
      </c>
      <c r="G141" t="s">
        <v>432</v>
      </c>
      <c r="H141" t="s">
        <v>433</v>
      </c>
      <c r="I141" t="s">
        <v>434</v>
      </c>
      <c r="J141" t="s">
        <v>435</v>
      </c>
      <c r="K141" t="s">
        <v>332</v>
      </c>
      <c r="L141" t="s">
        <v>34</v>
      </c>
      <c r="M141" t="s">
        <v>35</v>
      </c>
      <c r="N141" s="2">
        <v>45743</v>
      </c>
      <c r="O141" s="2">
        <v>45800</v>
      </c>
      <c r="P141" s="2">
        <v>45779</v>
      </c>
      <c r="Q141" t="s">
        <v>84</v>
      </c>
      <c r="U141" t="s">
        <v>77</v>
      </c>
      <c r="W141" t="s">
        <v>436</v>
      </c>
      <c r="Y141" t="s">
        <v>278</v>
      </c>
      <c r="Z141" t="s">
        <v>299</v>
      </c>
      <c r="AA141" t="s">
        <v>299</v>
      </c>
      <c r="AC141" t="s">
        <v>84</v>
      </c>
      <c r="AD141" t="s">
        <v>40</v>
      </c>
    </row>
    <row r="142" spans="3:30" ht="13.95" x14ac:dyDescent="0.25">
      <c r="C142" s="3" t="s">
        <v>54</v>
      </c>
      <c r="D142" s="3" t="s">
        <v>55</v>
      </c>
      <c r="E142" s="3" t="s">
        <v>71</v>
      </c>
      <c r="F142">
        <v>518.20000000000005</v>
      </c>
      <c r="G142" t="s">
        <v>432</v>
      </c>
      <c r="H142" t="s">
        <v>433</v>
      </c>
      <c r="I142" t="s">
        <v>437</v>
      </c>
      <c r="J142" t="s">
        <v>438</v>
      </c>
      <c r="K142" t="s">
        <v>332</v>
      </c>
      <c r="L142" t="s">
        <v>34</v>
      </c>
      <c r="M142" t="s">
        <v>35</v>
      </c>
      <c r="N142" s="2">
        <v>45743</v>
      </c>
      <c r="O142" s="2">
        <v>45800</v>
      </c>
      <c r="P142" s="2">
        <v>45779</v>
      </c>
      <c r="Q142" t="s">
        <v>84</v>
      </c>
      <c r="U142" t="s">
        <v>77</v>
      </c>
      <c r="W142" t="s">
        <v>436</v>
      </c>
      <c r="Y142" t="s">
        <v>278</v>
      </c>
      <c r="Z142" t="s">
        <v>299</v>
      </c>
      <c r="AA142" t="s">
        <v>299</v>
      </c>
      <c r="AC142" t="s">
        <v>84</v>
      </c>
      <c r="AD142" t="s">
        <v>40</v>
      </c>
    </row>
    <row r="143" spans="3:30" ht="13.95" x14ac:dyDescent="0.25">
      <c r="C143" s="3" t="s">
        <v>54</v>
      </c>
      <c r="D143" s="3" t="s">
        <v>55</v>
      </c>
      <c r="E143" s="3" t="s">
        <v>71</v>
      </c>
      <c r="F143">
        <v>0</v>
      </c>
      <c r="G143" t="s">
        <v>432</v>
      </c>
      <c r="H143" t="s">
        <v>433</v>
      </c>
      <c r="I143" t="s">
        <v>439</v>
      </c>
      <c r="J143" t="s">
        <v>440</v>
      </c>
      <c r="K143" t="s">
        <v>332</v>
      </c>
      <c r="L143" t="s">
        <v>34</v>
      </c>
      <c r="M143" t="s">
        <v>35</v>
      </c>
      <c r="N143" s="2">
        <v>45743</v>
      </c>
      <c r="O143" s="2">
        <v>45800</v>
      </c>
      <c r="P143" s="2">
        <v>45779</v>
      </c>
      <c r="Q143" t="s">
        <v>36</v>
      </c>
      <c r="U143" t="s">
        <v>77</v>
      </c>
      <c r="W143" t="s">
        <v>436</v>
      </c>
      <c r="Y143" t="s">
        <v>278</v>
      </c>
      <c r="Z143" t="s">
        <v>299</v>
      </c>
      <c r="AA143" t="s">
        <v>299</v>
      </c>
      <c r="AC143" t="s">
        <v>39</v>
      </c>
      <c r="AD143" t="s">
        <v>40</v>
      </c>
    </row>
    <row r="144" spans="3:30" ht="13.95" x14ac:dyDescent="0.25">
      <c r="C144" s="3"/>
      <c r="D144" s="3"/>
      <c r="E144" s="3"/>
      <c r="F144">
        <v>2012</v>
      </c>
      <c r="G144" t="s">
        <v>441</v>
      </c>
      <c r="H144" t="s">
        <v>442</v>
      </c>
      <c r="I144" t="s">
        <v>443</v>
      </c>
      <c r="K144" t="s">
        <v>444</v>
      </c>
      <c r="L144" t="s">
        <v>34</v>
      </c>
      <c r="M144" t="s">
        <v>61</v>
      </c>
      <c r="N144" s="2">
        <v>45093</v>
      </c>
      <c r="O144" s="2">
        <v>45838</v>
      </c>
      <c r="P144" s="2">
        <v>45838</v>
      </c>
      <c r="Q144" t="s">
        <v>36</v>
      </c>
      <c r="R144" t="s">
        <v>445</v>
      </c>
      <c r="S144" t="s">
        <v>446</v>
      </c>
      <c r="T144" t="s">
        <v>447</v>
      </c>
      <c r="W144" t="s">
        <v>448</v>
      </c>
      <c r="X144" t="s">
        <v>449</v>
      </c>
      <c r="Y144" t="s">
        <v>236</v>
      </c>
      <c r="Z144" t="s">
        <v>236</v>
      </c>
      <c r="AC144" t="s">
        <v>39</v>
      </c>
      <c r="AD144" t="s">
        <v>65</v>
      </c>
    </row>
    <row r="145" spans="3:30" ht="13.95" x14ac:dyDescent="0.25">
      <c r="C145" s="3"/>
      <c r="D145" s="3"/>
      <c r="E145" s="3"/>
      <c r="F145">
        <v>2012</v>
      </c>
      <c r="G145" t="s">
        <v>441</v>
      </c>
      <c r="H145" t="s">
        <v>442</v>
      </c>
      <c r="I145" t="s">
        <v>450</v>
      </c>
      <c r="K145" t="s">
        <v>444</v>
      </c>
      <c r="L145" t="s">
        <v>34</v>
      </c>
      <c r="M145" t="s">
        <v>61</v>
      </c>
      <c r="N145" s="2">
        <v>45093</v>
      </c>
      <c r="O145" s="2">
        <v>45838</v>
      </c>
      <c r="P145" s="2">
        <v>45838</v>
      </c>
      <c r="Q145" t="s">
        <v>101</v>
      </c>
      <c r="R145" t="s">
        <v>451</v>
      </c>
      <c r="S145" t="s">
        <v>452</v>
      </c>
      <c r="T145" t="s">
        <v>452</v>
      </c>
      <c r="W145" t="s">
        <v>236</v>
      </c>
      <c r="X145" t="s">
        <v>449</v>
      </c>
      <c r="Y145" t="s">
        <v>236</v>
      </c>
      <c r="Z145" t="s">
        <v>236</v>
      </c>
      <c r="AC145" t="s">
        <v>39</v>
      </c>
      <c r="AD145" t="s">
        <v>65</v>
      </c>
    </row>
    <row r="146" spans="3:30" ht="13.95" x14ac:dyDescent="0.25">
      <c r="C146" s="3" t="s">
        <v>54</v>
      </c>
      <c r="D146" s="3" t="s">
        <v>70</v>
      </c>
      <c r="E146" s="3" t="s">
        <v>71</v>
      </c>
      <c r="F146">
        <v>350</v>
      </c>
      <c r="G146" t="s">
        <v>453</v>
      </c>
      <c r="H146" t="s">
        <v>454</v>
      </c>
      <c r="I146" t="s">
        <v>455</v>
      </c>
      <c r="K146" t="s">
        <v>75</v>
      </c>
      <c r="L146" t="s">
        <v>76</v>
      </c>
      <c r="M146" t="s">
        <v>61</v>
      </c>
      <c r="N146" s="2">
        <v>45707</v>
      </c>
      <c r="O146" s="2">
        <v>45828</v>
      </c>
      <c r="P146" s="2">
        <v>45828</v>
      </c>
      <c r="Q146" t="s">
        <v>52</v>
      </c>
      <c r="R146" t="s">
        <v>456</v>
      </c>
      <c r="U146" t="s">
        <v>115</v>
      </c>
      <c r="W146" t="s">
        <v>457</v>
      </c>
      <c r="X146" t="s">
        <v>317</v>
      </c>
      <c r="Y146" t="s">
        <v>78</v>
      </c>
      <c r="Z146" t="s">
        <v>78</v>
      </c>
      <c r="AC146" t="s">
        <v>39</v>
      </c>
      <c r="AD146" t="s">
        <v>65</v>
      </c>
    </row>
    <row r="147" spans="3:30" ht="13.95" x14ac:dyDescent="0.25">
      <c r="C147" s="3" t="s">
        <v>205</v>
      </c>
      <c r="D147" s="3" t="s">
        <v>245</v>
      </c>
      <c r="E147" s="3" t="s">
        <v>458</v>
      </c>
      <c r="F147">
        <v>821</v>
      </c>
      <c r="G147" t="s">
        <v>459</v>
      </c>
      <c r="H147" t="s">
        <v>460</v>
      </c>
      <c r="I147" t="s">
        <v>461</v>
      </c>
      <c r="J147" t="s">
        <v>462</v>
      </c>
      <c r="K147" t="s">
        <v>100</v>
      </c>
      <c r="L147" t="s">
        <v>76</v>
      </c>
      <c r="M147" t="s">
        <v>61</v>
      </c>
      <c r="N147" s="2">
        <v>45481</v>
      </c>
      <c r="O147" s="2">
        <v>45814</v>
      </c>
      <c r="P147" s="2">
        <v>45772</v>
      </c>
      <c r="Q147" t="s">
        <v>36</v>
      </c>
      <c r="U147" t="s">
        <v>463</v>
      </c>
      <c r="W147" t="s">
        <v>464</v>
      </c>
      <c r="Y147" t="s">
        <v>77</v>
      </c>
      <c r="Z147" t="s">
        <v>114</v>
      </c>
      <c r="AA147" t="s">
        <v>114</v>
      </c>
      <c r="AC147" t="s">
        <v>39</v>
      </c>
      <c r="AD147" t="s">
        <v>40</v>
      </c>
    </row>
    <row r="148" spans="3:30" ht="13.95" x14ac:dyDescent="0.25">
      <c r="C148" s="3" t="s">
        <v>205</v>
      </c>
      <c r="D148" s="3" t="s">
        <v>245</v>
      </c>
      <c r="E148" s="3" t="s">
        <v>458</v>
      </c>
      <c r="F148">
        <v>85</v>
      </c>
      <c r="G148" t="s">
        <v>459</v>
      </c>
      <c r="H148" t="s">
        <v>460</v>
      </c>
      <c r="I148" t="s">
        <v>465</v>
      </c>
      <c r="J148" t="s">
        <v>466</v>
      </c>
      <c r="K148" t="s">
        <v>100</v>
      </c>
      <c r="L148" t="s">
        <v>76</v>
      </c>
      <c r="M148" t="s">
        <v>61</v>
      </c>
      <c r="N148" s="2">
        <v>45481</v>
      </c>
      <c r="O148" s="2">
        <v>45814</v>
      </c>
      <c r="P148" s="2">
        <v>45765</v>
      </c>
      <c r="Q148" t="s">
        <v>36</v>
      </c>
      <c r="U148" t="s">
        <v>463</v>
      </c>
      <c r="W148" t="s">
        <v>464</v>
      </c>
      <c r="Y148" t="s">
        <v>467</v>
      </c>
      <c r="Z148" t="s">
        <v>114</v>
      </c>
      <c r="AA148" t="s">
        <v>114</v>
      </c>
      <c r="AC148" t="s">
        <v>39</v>
      </c>
      <c r="AD148" t="s">
        <v>40</v>
      </c>
    </row>
    <row r="149" spans="3:30" ht="13.95" x14ac:dyDescent="0.25">
      <c r="C149" s="3" t="s">
        <v>205</v>
      </c>
      <c r="D149" s="3" t="s">
        <v>245</v>
      </c>
      <c r="E149" s="3" t="s">
        <v>458</v>
      </c>
      <c r="F149">
        <v>94</v>
      </c>
      <c r="G149" t="s">
        <v>459</v>
      </c>
      <c r="H149" t="s">
        <v>460</v>
      </c>
      <c r="I149" t="s">
        <v>468</v>
      </c>
      <c r="J149" t="s">
        <v>469</v>
      </c>
      <c r="K149" t="s">
        <v>100</v>
      </c>
      <c r="L149" t="s">
        <v>76</v>
      </c>
      <c r="M149" t="s">
        <v>61</v>
      </c>
      <c r="N149" s="2">
        <v>45481</v>
      </c>
      <c r="O149" s="2">
        <v>45814</v>
      </c>
      <c r="P149" s="2">
        <v>45765</v>
      </c>
      <c r="Q149" t="s">
        <v>36</v>
      </c>
      <c r="U149" t="s">
        <v>463</v>
      </c>
      <c r="W149" t="s">
        <v>464</v>
      </c>
      <c r="Y149" t="s">
        <v>467</v>
      </c>
      <c r="Z149" t="s">
        <v>114</v>
      </c>
      <c r="AA149" t="s">
        <v>114</v>
      </c>
      <c r="AC149" t="s">
        <v>39</v>
      </c>
      <c r="AD149" t="s">
        <v>40</v>
      </c>
    </row>
    <row r="150" spans="3:30" ht="13.95" x14ac:dyDescent="0.25">
      <c r="C150" s="3" t="s">
        <v>205</v>
      </c>
      <c r="D150" s="3" t="s">
        <v>245</v>
      </c>
      <c r="E150" s="3" t="s">
        <v>458</v>
      </c>
      <c r="F150">
        <v>85</v>
      </c>
      <c r="G150" t="s">
        <v>459</v>
      </c>
      <c r="H150" t="s">
        <v>460</v>
      </c>
      <c r="I150" t="s">
        <v>470</v>
      </c>
      <c r="J150" t="s">
        <v>471</v>
      </c>
      <c r="K150" t="s">
        <v>100</v>
      </c>
      <c r="L150" t="s">
        <v>76</v>
      </c>
      <c r="M150" t="s">
        <v>61</v>
      </c>
      <c r="N150" s="2">
        <v>45481</v>
      </c>
      <c r="O150" s="2">
        <v>45814</v>
      </c>
      <c r="P150" s="2">
        <v>45765</v>
      </c>
      <c r="Q150" t="s">
        <v>36</v>
      </c>
      <c r="U150" t="s">
        <v>463</v>
      </c>
      <c r="W150" t="s">
        <v>464</v>
      </c>
      <c r="Y150" t="s">
        <v>467</v>
      </c>
      <c r="Z150" t="s">
        <v>114</v>
      </c>
      <c r="AA150" t="s">
        <v>114</v>
      </c>
      <c r="AC150" t="s">
        <v>39</v>
      </c>
      <c r="AD150" t="s">
        <v>40</v>
      </c>
    </row>
    <row r="151" spans="3:30" ht="13.95" x14ac:dyDescent="0.25">
      <c r="C151" s="3" t="s">
        <v>205</v>
      </c>
      <c r="D151" s="3" t="s">
        <v>245</v>
      </c>
      <c r="E151" s="3" t="s">
        <v>458</v>
      </c>
      <c r="F151">
        <v>146</v>
      </c>
      <c r="G151" t="s">
        <v>459</v>
      </c>
      <c r="H151" t="s">
        <v>460</v>
      </c>
      <c r="I151" t="s">
        <v>472</v>
      </c>
      <c r="J151" t="s">
        <v>473</v>
      </c>
      <c r="K151" t="s">
        <v>100</v>
      </c>
      <c r="L151" t="s">
        <v>76</v>
      </c>
      <c r="M151" t="s">
        <v>61</v>
      </c>
      <c r="N151" s="2">
        <v>45481</v>
      </c>
      <c r="O151" s="2">
        <v>45814</v>
      </c>
      <c r="P151" s="2">
        <v>45765</v>
      </c>
      <c r="Q151" t="s">
        <v>36</v>
      </c>
      <c r="U151" t="s">
        <v>463</v>
      </c>
      <c r="W151" t="s">
        <v>464</v>
      </c>
      <c r="Y151" t="s">
        <v>467</v>
      </c>
      <c r="Z151" t="s">
        <v>114</v>
      </c>
      <c r="AA151" t="s">
        <v>114</v>
      </c>
      <c r="AC151" t="s">
        <v>39</v>
      </c>
      <c r="AD151" t="s">
        <v>40</v>
      </c>
    </row>
    <row r="152" spans="3:30" ht="13.95" x14ac:dyDescent="0.25">
      <c r="C152" s="3" t="s">
        <v>205</v>
      </c>
      <c r="D152" s="3" t="s">
        <v>245</v>
      </c>
      <c r="E152" s="3" t="s">
        <v>458</v>
      </c>
      <c r="F152">
        <v>638</v>
      </c>
      <c r="G152" t="s">
        <v>459</v>
      </c>
      <c r="H152" t="s">
        <v>474</v>
      </c>
      <c r="I152" t="s">
        <v>475</v>
      </c>
      <c r="J152" t="s">
        <v>476</v>
      </c>
      <c r="K152" t="s">
        <v>100</v>
      </c>
      <c r="L152" t="s">
        <v>76</v>
      </c>
      <c r="M152" t="s">
        <v>61</v>
      </c>
      <c r="N152" s="2">
        <v>45496</v>
      </c>
      <c r="O152" s="2">
        <v>45838</v>
      </c>
      <c r="P152" s="2">
        <v>45772</v>
      </c>
      <c r="Q152" t="s">
        <v>36</v>
      </c>
      <c r="U152" t="s">
        <v>463</v>
      </c>
      <c r="W152" t="s">
        <v>477</v>
      </c>
      <c r="Y152" t="s">
        <v>77</v>
      </c>
      <c r="Z152" t="s">
        <v>236</v>
      </c>
      <c r="AA152" t="s">
        <v>236</v>
      </c>
      <c r="AC152" t="s">
        <v>39</v>
      </c>
      <c r="AD152" t="s">
        <v>40</v>
      </c>
    </row>
    <row r="153" spans="3:30" ht="13.95" x14ac:dyDescent="0.25">
      <c r="C153" s="3" t="s">
        <v>205</v>
      </c>
      <c r="D153" s="3" t="s">
        <v>245</v>
      </c>
      <c r="E153" s="3" t="s">
        <v>458</v>
      </c>
      <c r="F153">
        <v>629</v>
      </c>
      <c r="G153" t="s">
        <v>459</v>
      </c>
      <c r="H153" t="s">
        <v>478</v>
      </c>
      <c r="I153" t="s">
        <v>479</v>
      </c>
      <c r="J153" t="s">
        <v>480</v>
      </c>
      <c r="K153" t="s">
        <v>100</v>
      </c>
      <c r="L153" t="s">
        <v>76</v>
      </c>
      <c r="M153" t="s">
        <v>61</v>
      </c>
      <c r="N153" s="2">
        <v>45527</v>
      </c>
      <c r="O153" s="2">
        <v>45838</v>
      </c>
      <c r="P153" s="2">
        <v>45716</v>
      </c>
      <c r="Q153" t="s">
        <v>101</v>
      </c>
      <c r="U153" t="s">
        <v>481</v>
      </c>
      <c r="W153" t="s">
        <v>482</v>
      </c>
      <c r="Y153" t="s">
        <v>483</v>
      </c>
      <c r="Z153" t="s">
        <v>236</v>
      </c>
      <c r="AA153" t="s">
        <v>236</v>
      </c>
      <c r="AC153" t="s">
        <v>39</v>
      </c>
      <c r="AD153" t="s">
        <v>40</v>
      </c>
    </row>
    <row r="154" spans="3:30" ht="13.95" x14ac:dyDescent="0.25">
      <c r="C154" s="3" t="s">
        <v>205</v>
      </c>
      <c r="D154" s="3" t="s">
        <v>245</v>
      </c>
      <c r="E154" s="3" t="s">
        <v>458</v>
      </c>
      <c r="F154">
        <v>92</v>
      </c>
      <c r="G154" t="s">
        <v>459</v>
      </c>
      <c r="H154" t="s">
        <v>478</v>
      </c>
      <c r="I154" t="s">
        <v>484</v>
      </c>
      <c r="J154" t="s">
        <v>485</v>
      </c>
      <c r="K154" t="s">
        <v>100</v>
      </c>
      <c r="L154" t="s">
        <v>76</v>
      </c>
      <c r="M154" t="s">
        <v>61</v>
      </c>
      <c r="N154" s="2">
        <v>45527</v>
      </c>
      <c r="O154" s="2">
        <v>45838</v>
      </c>
      <c r="P154" s="2">
        <v>45716</v>
      </c>
      <c r="Q154" t="s">
        <v>101</v>
      </c>
      <c r="U154" t="s">
        <v>481</v>
      </c>
      <c r="W154" t="s">
        <v>482</v>
      </c>
      <c r="Y154" t="s">
        <v>483</v>
      </c>
      <c r="Z154" t="s">
        <v>236</v>
      </c>
      <c r="AA154" t="s">
        <v>236</v>
      </c>
      <c r="AC154" t="s">
        <v>39</v>
      </c>
      <c r="AD154" t="s">
        <v>40</v>
      </c>
    </row>
    <row r="155" spans="3:30" ht="13.95" x14ac:dyDescent="0.25">
      <c r="C155" s="3" t="s">
        <v>205</v>
      </c>
      <c r="D155" s="3" t="s">
        <v>245</v>
      </c>
      <c r="E155" s="3" t="s">
        <v>458</v>
      </c>
      <c r="F155">
        <v>96</v>
      </c>
      <c r="G155" t="s">
        <v>459</v>
      </c>
      <c r="H155" t="s">
        <v>478</v>
      </c>
      <c r="I155" t="s">
        <v>486</v>
      </c>
      <c r="J155" t="s">
        <v>487</v>
      </c>
      <c r="K155" t="s">
        <v>100</v>
      </c>
      <c r="L155" t="s">
        <v>76</v>
      </c>
      <c r="M155" t="s">
        <v>61</v>
      </c>
      <c r="N155" s="2">
        <v>45527</v>
      </c>
      <c r="O155" s="2">
        <v>45838</v>
      </c>
      <c r="P155" s="2">
        <v>45716</v>
      </c>
      <c r="Q155" t="s">
        <v>36</v>
      </c>
      <c r="U155" t="s">
        <v>481</v>
      </c>
      <c r="W155" t="s">
        <v>482</v>
      </c>
      <c r="Y155" t="s">
        <v>483</v>
      </c>
      <c r="Z155" t="s">
        <v>236</v>
      </c>
      <c r="AA155" t="s">
        <v>236</v>
      </c>
      <c r="AC155" t="s">
        <v>39</v>
      </c>
      <c r="AD155" t="s">
        <v>40</v>
      </c>
    </row>
    <row r="156" spans="3:30" ht="13.95" x14ac:dyDescent="0.25">
      <c r="C156" s="3" t="s">
        <v>205</v>
      </c>
      <c r="D156" s="3" t="s">
        <v>245</v>
      </c>
      <c r="E156" s="3" t="s">
        <v>458</v>
      </c>
      <c r="F156">
        <v>85</v>
      </c>
      <c r="G156" t="s">
        <v>459</v>
      </c>
      <c r="H156" t="s">
        <v>478</v>
      </c>
      <c r="I156" t="s">
        <v>488</v>
      </c>
      <c r="J156" t="s">
        <v>489</v>
      </c>
      <c r="K156" t="s">
        <v>100</v>
      </c>
      <c r="L156" t="s">
        <v>76</v>
      </c>
      <c r="M156" t="s">
        <v>35</v>
      </c>
      <c r="N156" s="2">
        <v>45527</v>
      </c>
      <c r="O156" s="2">
        <v>45838</v>
      </c>
      <c r="P156" s="2">
        <v>45716</v>
      </c>
      <c r="Q156" t="s">
        <v>101</v>
      </c>
      <c r="U156" t="s">
        <v>481</v>
      </c>
      <c r="W156" t="s">
        <v>482</v>
      </c>
      <c r="Y156" t="s">
        <v>483</v>
      </c>
      <c r="Z156" t="s">
        <v>236</v>
      </c>
      <c r="AA156" t="s">
        <v>236</v>
      </c>
      <c r="AC156" t="s">
        <v>39</v>
      </c>
      <c r="AD156" t="s">
        <v>40</v>
      </c>
    </row>
    <row r="157" spans="3:30" ht="13.95" x14ac:dyDescent="0.25">
      <c r="C157" s="3" t="s">
        <v>205</v>
      </c>
      <c r="D157" s="3" t="s">
        <v>245</v>
      </c>
      <c r="E157" s="3" t="s">
        <v>458</v>
      </c>
      <c r="F157">
        <v>163</v>
      </c>
      <c r="G157" t="s">
        <v>459</v>
      </c>
      <c r="H157" t="s">
        <v>478</v>
      </c>
      <c r="I157" t="s">
        <v>490</v>
      </c>
      <c r="J157" t="s">
        <v>491</v>
      </c>
      <c r="K157" t="s">
        <v>100</v>
      </c>
      <c r="L157" t="s">
        <v>76</v>
      </c>
      <c r="M157" t="s">
        <v>61</v>
      </c>
      <c r="N157" s="2">
        <v>45527</v>
      </c>
      <c r="O157" s="2">
        <v>45838</v>
      </c>
      <c r="P157" s="2">
        <v>45716</v>
      </c>
      <c r="Q157" t="s">
        <v>101</v>
      </c>
      <c r="U157" t="s">
        <v>481</v>
      </c>
      <c r="W157" t="s">
        <v>482</v>
      </c>
      <c r="Y157" t="s">
        <v>483</v>
      </c>
      <c r="Z157" t="s">
        <v>236</v>
      </c>
      <c r="AA157" t="s">
        <v>236</v>
      </c>
      <c r="AC157" t="s">
        <v>39</v>
      </c>
      <c r="AD157" t="s">
        <v>40</v>
      </c>
    </row>
    <row r="158" spans="3:30" ht="13.95" x14ac:dyDescent="0.25">
      <c r="C158" s="3" t="s">
        <v>205</v>
      </c>
      <c r="D158" s="3" t="s">
        <v>245</v>
      </c>
      <c r="E158" s="3" t="s">
        <v>458</v>
      </c>
      <c r="F158">
        <v>117</v>
      </c>
      <c r="G158" t="s">
        <v>459</v>
      </c>
      <c r="H158" t="s">
        <v>492</v>
      </c>
      <c r="I158" t="s">
        <v>493</v>
      </c>
      <c r="J158" t="s">
        <v>494</v>
      </c>
      <c r="K158" t="s">
        <v>100</v>
      </c>
      <c r="L158" t="s">
        <v>76</v>
      </c>
      <c r="M158" t="s">
        <v>35</v>
      </c>
      <c r="N158" s="2">
        <v>45710</v>
      </c>
      <c r="O158" s="2">
        <v>45838</v>
      </c>
      <c r="P158" s="2"/>
      <c r="Q158" t="s">
        <v>36</v>
      </c>
      <c r="W158" t="s">
        <v>276</v>
      </c>
      <c r="Z158" t="s">
        <v>236</v>
      </c>
      <c r="AA158" t="s">
        <v>236</v>
      </c>
      <c r="AC158" t="s">
        <v>39</v>
      </c>
      <c r="AD158" t="s">
        <v>40</v>
      </c>
    </row>
    <row r="159" spans="3:30" ht="13.95" x14ac:dyDescent="0.25">
      <c r="C159" s="3" t="s">
        <v>205</v>
      </c>
      <c r="D159" s="3" t="s">
        <v>245</v>
      </c>
      <c r="E159" s="3" t="s">
        <v>458</v>
      </c>
      <c r="F159">
        <v>283</v>
      </c>
      <c r="G159" t="s">
        <v>459</v>
      </c>
      <c r="H159" t="s">
        <v>495</v>
      </c>
      <c r="I159" t="s">
        <v>496</v>
      </c>
      <c r="J159" t="s">
        <v>497</v>
      </c>
      <c r="K159" t="s">
        <v>100</v>
      </c>
      <c r="L159" t="s">
        <v>76</v>
      </c>
      <c r="M159" t="s">
        <v>35</v>
      </c>
      <c r="N159" s="2">
        <v>45728</v>
      </c>
      <c r="O159" s="2">
        <v>45838</v>
      </c>
      <c r="P159" s="2"/>
      <c r="Q159" t="s">
        <v>36</v>
      </c>
      <c r="W159" t="s">
        <v>498</v>
      </c>
      <c r="Z159" t="s">
        <v>236</v>
      </c>
      <c r="AA159" t="s">
        <v>236</v>
      </c>
      <c r="AC159" t="s">
        <v>39</v>
      </c>
      <c r="AD159" t="s">
        <v>40</v>
      </c>
    </row>
    <row r="160" spans="3:30" ht="13.95" x14ac:dyDescent="0.25">
      <c r="C160" s="3" t="s">
        <v>205</v>
      </c>
      <c r="D160" s="3" t="s">
        <v>133</v>
      </c>
      <c r="E160" s="3" t="s">
        <v>499</v>
      </c>
      <c r="F160">
        <v>188</v>
      </c>
      <c r="G160" t="s">
        <v>459</v>
      </c>
      <c r="H160" t="s">
        <v>500</v>
      </c>
      <c r="I160" t="s">
        <v>501</v>
      </c>
      <c r="J160" t="s">
        <v>502</v>
      </c>
      <c r="K160" t="s">
        <v>100</v>
      </c>
      <c r="L160" t="s">
        <v>76</v>
      </c>
      <c r="M160" t="s">
        <v>61</v>
      </c>
      <c r="N160" s="2">
        <v>45777</v>
      </c>
      <c r="O160" s="2">
        <v>45838</v>
      </c>
      <c r="P160" s="2">
        <v>45838</v>
      </c>
      <c r="Q160" t="s">
        <v>101</v>
      </c>
      <c r="U160" t="s">
        <v>503</v>
      </c>
      <c r="W160" t="s">
        <v>254</v>
      </c>
      <c r="Y160" t="s">
        <v>236</v>
      </c>
      <c r="Z160" t="s">
        <v>236</v>
      </c>
      <c r="AA160" t="s">
        <v>236</v>
      </c>
      <c r="AC160" t="s">
        <v>39</v>
      </c>
      <c r="AD160" t="s">
        <v>40</v>
      </c>
    </row>
    <row r="161" spans="3:30" ht="13.95" x14ac:dyDescent="0.25">
      <c r="C161" s="3" t="s">
        <v>54</v>
      </c>
      <c r="D161" s="3" t="s">
        <v>133</v>
      </c>
      <c r="E161" s="3" t="s">
        <v>504</v>
      </c>
      <c r="F161">
        <v>475</v>
      </c>
      <c r="G161" t="s">
        <v>505</v>
      </c>
      <c r="H161" t="s">
        <v>506</v>
      </c>
      <c r="I161" t="s">
        <v>507</v>
      </c>
      <c r="K161" t="s">
        <v>315</v>
      </c>
      <c r="L161" t="s">
        <v>76</v>
      </c>
      <c r="M161" t="s">
        <v>61</v>
      </c>
      <c r="N161" s="2">
        <v>45744</v>
      </c>
      <c r="O161" s="2">
        <v>45870</v>
      </c>
      <c r="P161" s="2">
        <v>45870</v>
      </c>
      <c r="Q161" t="s">
        <v>52</v>
      </c>
      <c r="R161" t="s">
        <v>508</v>
      </c>
      <c r="U161" t="s">
        <v>509</v>
      </c>
      <c r="Y161" t="s">
        <v>510</v>
      </c>
      <c r="Z161" t="s">
        <v>510</v>
      </c>
      <c r="AC161" t="s">
        <v>39</v>
      </c>
      <c r="AD161" t="s">
        <v>65</v>
      </c>
    </row>
    <row r="162" spans="3:30" ht="13.95" x14ac:dyDescent="0.25">
      <c r="C162" s="3" t="s">
        <v>141</v>
      </c>
      <c r="D162" s="3" t="s">
        <v>87</v>
      </c>
      <c r="E162" s="3" t="s">
        <v>511</v>
      </c>
      <c r="F162">
        <v>540</v>
      </c>
      <c r="G162" t="s">
        <v>512</v>
      </c>
      <c r="H162" t="s">
        <v>513</v>
      </c>
      <c r="I162" t="s">
        <v>514</v>
      </c>
      <c r="K162" t="s">
        <v>296</v>
      </c>
      <c r="L162" t="s">
        <v>34</v>
      </c>
      <c r="M162" t="s">
        <v>61</v>
      </c>
      <c r="N162" s="2">
        <v>45653</v>
      </c>
      <c r="O162" s="2">
        <v>45807</v>
      </c>
      <c r="P162" s="2">
        <v>45758</v>
      </c>
      <c r="Q162" t="s">
        <v>52</v>
      </c>
      <c r="Y162" t="s">
        <v>463</v>
      </c>
      <c r="Z162" t="s">
        <v>463</v>
      </c>
      <c r="AA162" t="s">
        <v>64</v>
      </c>
      <c r="AC162" t="s">
        <v>39</v>
      </c>
      <c r="AD162" t="s">
        <v>65</v>
      </c>
    </row>
    <row r="163" spans="3:30" ht="13.95" x14ac:dyDescent="0.25">
      <c r="C163" s="3" t="s">
        <v>141</v>
      </c>
      <c r="D163" s="3" t="s">
        <v>87</v>
      </c>
      <c r="E163" s="3" t="s">
        <v>511</v>
      </c>
      <c r="F163">
        <v>540</v>
      </c>
      <c r="G163" t="s">
        <v>512</v>
      </c>
      <c r="H163" t="s">
        <v>513</v>
      </c>
      <c r="I163" t="s">
        <v>515</v>
      </c>
      <c r="K163" t="s">
        <v>296</v>
      </c>
      <c r="L163" t="s">
        <v>34</v>
      </c>
      <c r="M163" t="s">
        <v>61</v>
      </c>
      <c r="N163" s="2">
        <v>45653</v>
      </c>
      <c r="O163" s="2">
        <v>45807</v>
      </c>
      <c r="P163" s="2">
        <v>45758</v>
      </c>
      <c r="Q163" t="s">
        <v>52</v>
      </c>
      <c r="R163" t="s">
        <v>516</v>
      </c>
      <c r="Y163" t="s">
        <v>463</v>
      </c>
      <c r="Z163" t="s">
        <v>463</v>
      </c>
      <c r="AA163" t="s">
        <v>64</v>
      </c>
      <c r="AC163" t="s">
        <v>39</v>
      </c>
      <c r="AD163" t="s">
        <v>65</v>
      </c>
    </row>
    <row r="164" spans="3:30" ht="13.95" x14ac:dyDescent="0.25">
      <c r="C164" s="3" t="s">
        <v>141</v>
      </c>
      <c r="D164" s="3" t="s">
        <v>142</v>
      </c>
      <c r="E164" s="3"/>
      <c r="F164">
        <v>2495</v>
      </c>
      <c r="G164" t="s">
        <v>512</v>
      </c>
      <c r="H164" t="s">
        <v>517</v>
      </c>
      <c r="I164" t="s">
        <v>518</v>
      </c>
      <c r="K164" t="s">
        <v>296</v>
      </c>
      <c r="L164" t="s">
        <v>34</v>
      </c>
      <c r="M164" t="s">
        <v>61</v>
      </c>
      <c r="N164" s="2">
        <v>45775</v>
      </c>
      <c r="O164" s="2"/>
      <c r="P164" s="2"/>
      <c r="Q164" t="s">
        <v>36</v>
      </c>
      <c r="AC164" t="s">
        <v>39</v>
      </c>
      <c r="AD164" t="s">
        <v>65</v>
      </c>
    </row>
    <row r="165" spans="3:30" ht="13.95" x14ac:dyDescent="0.25">
      <c r="C165" s="3" t="s">
        <v>141</v>
      </c>
      <c r="D165" s="3" t="s">
        <v>142</v>
      </c>
      <c r="E165" s="3"/>
      <c r="F165">
        <v>2495</v>
      </c>
      <c r="G165" t="s">
        <v>512</v>
      </c>
      <c r="H165" t="s">
        <v>517</v>
      </c>
      <c r="I165" t="s">
        <v>519</v>
      </c>
      <c r="K165" t="s">
        <v>296</v>
      </c>
      <c r="L165" t="s">
        <v>34</v>
      </c>
      <c r="M165" t="s">
        <v>61</v>
      </c>
      <c r="N165" s="2">
        <v>45775</v>
      </c>
      <c r="O165" s="2"/>
      <c r="P165" s="2"/>
      <c r="Q165" t="s">
        <v>36</v>
      </c>
      <c r="AC165" t="s">
        <v>39</v>
      </c>
      <c r="AD165" t="s">
        <v>65</v>
      </c>
    </row>
    <row r="166" spans="3:30" ht="13.95" x14ac:dyDescent="0.25">
      <c r="C166" s="3" t="s">
        <v>141</v>
      </c>
      <c r="D166" s="3" t="s">
        <v>142</v>
      </c>
      <c r="E166" s="3"/>
      <c r="F166">
        <v>1995</v>
      </c>
      <c r="G166" t="s">
        <v>512</v>
      </c>
      <c r="H166" t="s">
        <v>517</v>
      </c>
      <c r="I166" t="s">
        <v>520</v>
      </c>
      <c r="K166" t="s">
        <v>296</v>
      </c>
      <c r="L166" t="s">
        <v>34</v>
      </c>
      <c r="M166" t="s">
        <v>61</v>
      </c>
      <c r="N166" s="2">
        <v>45775</v>
      </c>
      <c r="O166" s="2"/>
      <c r="P166" s="2"/>
      <c r="Q166" t="s">
        <v>36</v>
      </c>
      <c r="AC166" t="s">
        <v>39</v>
      </c>
      <c r="AD166" t="s">
        <v>65</v>
      </c>
    </row>
    <row r="167" spans="3:30" ht="13.95" x14ac:dyDescent="0.25">
      <c r="C167" s="3" t="s">
        <v>141</v>
      </c>
      <c r="D167" s="3" t="s">
        <v>142</v>
      </c>
      <c r="E167" s="3"/>
      <c r="F167">
        <v>1995</v>
      </c>
      <c r="G167" t="s">
        <v>512</v>
      </c>
      <c r="H167" t="s">
        <v>517</v>
      </c>
      <c r="I167" t="s">
        <v>521</v>
      </c>
      <c r="K167" t="s">
        <v>296</v>
      </c>
      <c r="L167" t="s">
        <v>34</v>
      </c>
      <c r="M167" t="s">
        <v>61</v>
      </c>
      <c r="N167" s="2">
        <v>45775</v>
      </c>
      <c r="O167" s="2"/>
      <c r="P167" s="2"/>
      <c r="Q167" t="s">
        <v>36</v>
      </c>
      <c r="AC167" t="s">
        <v>39</v>
      </c>
      <c r="AD167" t="s">
        <v>65</v>
      </c>
    </row>
    <row r="168" spans="3:30" ht="13.95" x14ac:dyDescent="0.25">
      <c r="C168" s="3" t="s">
        <v>141</v>
      </c>
      <c r="D168" s="3" t="s">
        <v>142</v>
      </c>
      <c r="E168" s="3"/>
      <c r="F168">
        <v>2520</v>
      </c>
      <c r="G168" t="s">
        <v>512</v>
      </c>
      <c r="H168" t="s">
        <v>517</v>
      </c>
      <c r="I168" t="s">
        <v>522</v>
      </c>
      <c r="K168" t="s">
        <v>296</v>
      </c>
      <c r="L168" t="s">
        <v>34</v>
      </c>
      <c r="M168" t="s">
        <v>61</v>
      </c>
      <c r="N168" s="2">
        <v>45775</v>
      </c>
      <c r="O168" s="2">
        <v>45835</v>
      </c>
      <c r="P168" s="2">
        <v>45835</v>
      </c>
      <c r="Q168" t="s">
        <v>36</v>
      </c>
      <c r="R168" t="s">
        <v>523</v>
      </c>
      <c r="W168" t="s">
        <v>503</v>
      </c>
      <c r="Y168" t="s">
        <v>503</v>
      </c>
      <c r="Z168" t="s">
        <v>503</v>
      </c>
      <c r="AC168" t="s">
        <v>39</v>
      </c>
      <c r="AD168" t="s">
        <v>65</v>
      </c>
    </row>
    <row r="169" spans="3:30" ht="13.95" x14ac:dyDescent="0.25">
      <c r="C169" s="3" t="s">
        <v>141</v>
      </c>
      <c r="D169" s="3" t="s">
        <v>142</v>
      </c>
      <c r="E169" s="3"/>
      <c r="F169">
        <v>2520</v>
      </c>
      <c r="G169" t="s">
        <v>512</v>
      </c>
      <c r="H169" t="s">
        <v>517</v>
      </c>
      <c r="I169" t="s">
        <v>524</v>
      </c>
      <c r="K169" t="s">
        <v>296</v>
      </c>
      <c r="L169" t="s">
        <v>34</v>
      </c>
      <c r="M169" t="s">
        <v>61</v>
      </c>
      <c r="N169" s="2">
        <v>45775</v>
      </c>
      <c r="O169" s="2">
        <v>45835</v>
      </c>
      <c r="P169" s="2">
        <v>45835</v>
      </c>
      <c r="Q169" t="s">
        <v>36</v>
      </c>
      <c r="R169" t="s">
        <v>523</v>
      </c>
      <c r="W169" t="s">
        <v>38</v>
      </c>
      <c r="Y169" t="s">
        <v>503</v>
      </c>
      <c r="Z169" t="s">
        <v>503</v>
      </c>
      <c r="AC169" t="s">
        <v>39</v>
      </c>
      <c r="AD169" t="s">
        <v>65</v>
      </c>
    </row>
    <row r="170" spans="3:30" ht="13.95" x14ac:dyDescent="0.25">
      <c r="C170" s="3" t="s">
        <v>141</v>
      </c>
      <c r="D170" s="3" t="s">
        <v>142</v>
      </c>
      <c r="E170" s="3"/>
      <c r="F170">
        <v>2520</v>
      </c>
      <c r="G170" t="s">
        <v>512</v>
      </c>
      <c r="H170" t="s">
        <v>517</v>
      </c>
      <c r="I170" t="s">
        <v>525</v>
      </c>
      <c r="K170" t="s">
        <v>296</v>
      </c>
      <c r="L170" t="s">
        <v>34</v>
      </c>
      <c r="M170" t="s">
        <v>61</v>
      </c>
      <c r="N170" s="2">
        <v>45775</v>
      </c>
      <c r="O170" s="2">
        <v>45842</v>
      </c>
      <c r="P170" s="2">
        <v>45842</v>
      </c>
      <c r="Q170" t="s">
        <v>36</v>
      </c>
      <c r="R170" t="s">
        <v>523</v>
      </c>
      <c r="S170" t="s">
        <v>526</v>
      </c>
      <c r="T170" t="s">
        <v>527</v>
      </c>
      <c r="U170" t="s">
        <v>114</v>
      </c>
      <c r="W170" t="s">
        <v>38</v>
      </c>
      <c r="Y170" t="s">
        <v>38</v>
      </c>
      <c r="Z170" t="s">
        <v>38</v>
      </c>
      <c r="AC170" t="s">
        <v>39</v>
      </c>
      <c r="AD170" t="s">
        <v>65</v>
      </c>
    </row>
    <row r="171" spans="3:30" ht="13.95" x14ac:dyDescent="0.25">
      <c r="C171" s="3" t="s">
        <v>141</v>
      </c>
      <c r="D171" s="3" t="s">
        <v>142</v>
      </c>
      <c r="E171" s="3"/>
      <c r="F171">
        <v>2520</v>
      </c>
      <c r="G171" t="s">
        <v>512</v>
      </c>
      <c r="H171" t="s">
        <v>517</v>
      </c>
      <c r="I171" t="s">
        <v>528</v>
      </c>
      <c r="K171" t="s">
        <v>296</v>
      </c>
      <c r="L171" t="s">
        <v>34</v>
      </c>
      <c r="M171" t="s">
        <v>61</v>
      </c>
      <c r="N171" s="2">
        <v>45775</v>
      </c>
      <c r="O171" s="2">
        <v>45842</v>
      </c>
      <c r="P171" s="2">
        <v>45842</v>
      </c>
      <c r="Q171" t="s">
        <v>36</v>
      </c>
      <c r="R171" t="s">
        <v>523</v>
      </c>
      <c r="S171" t="s">
        <v>529</v>
      </c>
      <c r="T171" t="s">
        <v>527</v>
      </c>
      <c r="U171" t="s">
        <v>114</v>
      </c>
      <c r="W171" t="s">
        <v>38</v>
      </c>
      <c r="Y171" t="s">
        <v>38</v>
      </c>
      <c r="Z171" t="s">
        <v>38</v>
      </c>
      <c r="AC171" t="s">
        <v>39</v>
      </c>
      <c r="AD171" t="s">
        <v>65</v>
      </c>
    </row>
    <row r="172" spans="3:30" ht="13.95" x14ac:dyDescent="0.25">
      <c r="C172" s="3" t="s">
        <v>141</v>
      </c>
      <c r="D172" s="3" t="s">
        <v>142</v>
      </c>
      <c r="E172" s="3"/>
      <c r="F172">
        <v>1372.5</v>
      </c>
      <c r="G172" t="s">
        <v>512</v>
      </c>
      <c r="H172" t="s">
        <v>517</v>
      </c>
      <c r="I172" t="s">
        <v>530</v>
      </c>
      <c r="K172" t="s">
        <v>296</v>
      </c>
      <c r="L172" t="s">
        <v>34</v>
      </c>
      <c r="M172" t="s">
        <v>61</v>
      </c>
      <c r="N172" s="2">
        <v>45775</v>
      </c>
      <c r="O172" s="2"/>
      <c r="P172" s="2"/>
      <c r="Q172" t="s">
        <v>101</v>
      </c>
      <c r="X172" t="s">
        <v>531</v>
      </c>
      <c r="AC172" t="s">
        <v>39</v>
      </c>
      <c r="AD172" t="s">
        <v>65</v>
      </c>
    </row>
    <row r="173" spans="3:30" ht="13.95" x14ac:dyDescent="0.25">
      <c r="C173" s="3" t="s">
        <v>141</v>
      </c>
      <c r="D173" s="3" t="s">
        <v>142</v>
      </c>
      <c r="E173" s="3"/>
      <c r="F173">
        <v>1372.5</v>
      </c>
      <c r="G173" t="s">
        <v>512</v>
      </c>
      <c r="H173" t="s">
        <v>517</v>
      </c>
      <c r="I173" t="s">
        <v>532</v>
      </c>
      <c r="K173" t="s">
        <v>296</v>
      </c>
      <c r="L173" t="s">
        <v>34</v>
      </c>
      <c r="M173" t="s">
        <v>61</v>
      </c>
      <c r="N173" s="2">
        <v>45775</v>
      </c>
      <c r="O173" s="2"/>
      <c r="P173" s="2"/>
      <c r="Q173" t="s">
        <v>101</v>
      </c>
      <c r="X173" t="s">
        <v>531</v>
      </c>
      <c r="AC173" t="s">
        <v>39</v>
      </c>
      <c r="AD173" t="s">
        <v>65</v>
      </c>
    </row>
    <row r="174" spans="3:30" ht="13.95" x14ac:dyDescent="0.25">
      <c r="C174" s="3" t="s">
        <v>141</v>
      </c>
      <c r="D174" s="3" t="s">
        <v>142</v>
      </c>
      <c r="E174" s="3"/>
      <c r="F174">
        <v>1372.5</v>
      </c>
      <c r="G174" t="s">
        <v>512</v>
      </c>
      <c r="H174" t="s">
        <v>517</v>
      </c>
      <c r="I174" t="s">
        <v>533</v>
      </c>
      <c r="K174" t="s">
        <v>296</v>
      </c>
      <c r="L174" t="s">
        <v>34</v>
      </c>
      <c r="M174" t="s">
        <v>61</v>
      </c>
      <c r="N174" s="2">
        <v>45775</v>
      </c>
      <c r="O174" s="2"/>
      <c r="P174" s="2"/>
      <c r="Q174" t="s">
        <v>101</v>
      </c>
      <c r="X174" t="s">
        <v>531</v>
      </c>
      <c r="AC174" t="s">
        <v>39</v>
      </c>
      <c r="AD174" t="s">
        <v>65</v>
      </c>
    </row>
    <row r="175" spans="3:30" ht="13.95" x14ac:dyDescent="0.25">
      <c r="C175" s="3" t="s">
        <v>141</v>
      </c>
      <c r="D175" s="3" t="s">
        <v>142</v>
      </c>
      <c r="E175" s="3"/>
      <c r="F175">
        <v>1372.5</v>
      </c>
      <c r="G175" t="s">
        <v>512</v>
      </c>
      <c r="H175" t="s">
        <v>517</v>
      </c>
      <c r="I175" t="s">
        <v>534</v>
      </c>
      <c r="K175" t="s">
        <v>296</v>
      </c>
      <c r="L175" t="s">
        <v>34</v>
      </c>
      <c r="M175" t="s">
        <v>61</v>
      </c>
      <c r="N175" s="2">
        <v>45775</v>
      </c>
      <c r="O175" s="2"/>
      <c r="P175" s="2"/>
      <c r="Q175" t="s">
        <v>101</v>
      </c>
      <c r="X175" t="s">
        <v>531</v>
      </c>
      <c r="AC175" t="s">
        <v>39</v>
      </c>
      <c r="AD175" t="s">
        <v>65</v>
      </c>
    </row>
    <row r="176" spans="3:30" ht="13.95" x14ac:dyDescent="0.25">
      <c r="C176" s="3" t="s">
        <v>141</v>
      </c>
      <c r="D176" s="3" t="s">
        <v>142</v>
      </c>
      <c r="E176" s="3"/>
      <c r="F176">
        <v>1372.5</v>
      </c>
      <c r="G176" t="s">
        <v>512</v>
      </c>
      <c r="H176" t="s">
        <v>517</v>
      </c>
      <c r="I176" t="s">
        <v>535</v>
      </c>
      <c r="K176" t="s">
        <v>296</v>
      </c>
      <c r="L176" t="s">
        <v>34</v>
      </c>
      <c r="M176" t="s">
        <v>61</v>
      </c>
      <c r="N176" s="2">
        <v>45775</v>
      </c>
      <c r="O176" s="2"/>
      <c r="P176" s="2"/>
      <c r="Q176" t="s">
        <v>101</v>
      </c>
      <c r="X176" t="s">
        <v>531</v>
      </c>
      <c r="AC176" t="s">
        <v>39</v>
      </c>
      <c r="AD176" t="s">
        <v>65</v>
      </c>
    </row>
    <row r="177" spans="3:30" ht="13.95" x14ac:dyDescent="0.25">
      <c r="C177" s="3" t="s">
        <v>141</v>
      </c>
      <c r="D177" s="3" t="s">
        <v>142</v>
      </c>
      <c r="E177" s="3"/>
      <c r="F177">
        <v>1372.5</v>
      </c>
      <c r="G177" t="s">
        <v>512</v>
      </c>
      <c r="H177" t="s">
        <v>517</v>
      </c>
      <c r="I177" t="s">
        <v>536</v>
      </c>
      <c r="K177" t="s">
        <v>296</v>
      </c>
      <c r="L177" t="s">
        <v>34</v>
      </c>
      <c r="M177" t="s">
        <v>61</v>
      </c>
      <c r="N177" s="2">
        <v>45775</v>
      </c>
      <c r="O177" s="2"/>
      <c r="P177" s="2"/>
      <c r="Q177" t="s">
        <v>101</v>
      </c>
      <c r="X177" t="s">
        <v>531</v>
      </c>
      <c r="AC177" t="s">
        <v>39</v>
      </c>
      <c r="AD177" t="s">
        <v>65</v>
      </c>
    </row>
    <row r="178" spans="3:30" ht="13.95" x14ac:dyDescent="0.25">
      <c r="C178" s="3" t="s">
        <v>205</v>
      </c>
      <c r="D178" s="3" t="s">
        <v>133</v>
      </c>
      <c r="E178" s="3" t="s">
        <v>5125</v>
      </c>
      <c r="F178">
        <v>2472.5</v>
      </c>
      <c r="G178" t="s">
        <v>537</v>
      </c>
      <c r="H178" t="s">
        <v>538</v>
      </c>
      <c r="I178" t="s">
        <v>539</v>
      </c>
      <c r="K178" t="s">
        <v>209</v>
      </c>
      <c r="L178" t="s">
        <v>34</v>
      </c>
      <c r="M178" t="s">
        <v>61</v>
      </c>
      <c r="N178" s="2">
        <v>45698</v>
      </c>
      <c r="O178" s="2">
        <v>45849</v>
      </c>
      <c r="P178" s="2">
        <v>45849</v>
      </c>
      <c r="Q178" t="s">
        <v>52</v>
      </c>
      <c r="R178" t="s">
        <v>103</v>
      </c>
      <c r="W178" t="s">
        <v>540</v>
      </c>
      <c r="Y178" t="s">
        <v>290</v>
      </c>
      <c r="Z178" t="s">
        <v>290</v>
      </c>
      <c r="AC178" t="s">
        <v>39</v>
      </c>
      <c r="AD178" t="s">
        <v>65</v>
      </c>
    </row>
    <row r="179" spans="3:30" ht="13.95" x14ac:dyDescent="0.25">
      <c r="C179" s="3" t="s">
        <v>205</v>
      </c>
      <c r="D179" s="3" t="s">
        <v>133</v>
      </c>
      <c r="E179" s="3" t="s">
        <v>541</v>
      </c>
      <c r="G179" t="s">
        <v>537</v>
      </c>
      <c r="H179" t="s">
        <v>538</v>
      </c>
      <c r="I179" t="s">
        <v>542</v>
      </c>
      <c r="K179" t="s">
        <v>209</v>
      </c>
      <c r="L179" t="s">
        <v>34</v>
      </c>
      <c r="M179" t="s">
        <v>61</v>
      </c>
      <c r="N179" s="2">
        <v>45698</v>
      </c>
      <c r="O179" s="2">
        <v>45849</v>
      </c>
      <c r="P179" s="2">
        <v>45849</v>
      </c>
      <c r="Q179" t="s">
        <v>84</v>
      </c>
      <c r="R179" t="s">
        <v>543</v>
      </c>
      <c r="Y179" t="s">
        <v>290</v>
      </c>
      <c r="Z179" t="s">
        <v>290</v>
      </c>
      <c r="AC179" t="s">
        <v>84</v>
      </c>
      <c r="AD179" t="s">
        <v>65</v>
      </c>
    </row>
    <row r="180" spans="3:30" ht="13.95" x14ac:dyDescent="0.25">
      <c r="C180" s="3" t="s">
        <v>54</v>
      </c>
      <c r="D180" s="3" t="s">
        <v>5126</v>
      </c>
      <c r="E180" s="3" t="s">
        <v>544</v>
      </c>
      <c r="F180">
        <v>4275</v>
      </c>
      <c r="G180" t="s">
        <v>545</v>
      </c>
      <c r="H180" t="s">
        <v>546</v>
      </c>
      <c r="I180" t="s">
        <v>547</v>
      </c>
      <c r="J180" t="s">
        <v>548</v>
      </c>
      <c r="K180" t="s">
        <v>549</v>
      </c>
      <c r="L180" t="s">
        <v>34</v>
      </c>
      <c r="M180" t="s">
        <v>61</v>
      </c>
      <c r="N180" s="2">
        <v>45762</v>
      </c>
      <c r="O180" s="2">
        <v>45805</v>
      </c>
      <c r="P180" s="2">
        <v>45897</v>
      </c>
      <c r="Q180" t="s">
        <v>101</v>
      </c>
      <c r="U180" t="s">
        <v>226</v>
      </c>
      <c r="W180" t="s">
        <v>550</v>
      </c>
      <c r="Y180" t="s">
        <v>551</v>
      </c>
      <c r="Z180" t="s">
        <v>226</v>
      </c>
      <c r="AA180" t="s">
        <v>226</v>
      </c>
      <c r="AC180" t="s">
        <v>39</v>
      </c>
      <c r="AD180" t="s">
        <v>40</v>
      </c>
    </row>
    <row r="181" spans="3:30" ht="13.95" x14ac:dyDescent="0.25">
      <c r="C181" s="3" t="s">
        <v>54</v>
      </c>
      <c r="D181" s="3" t="s">
        <v>5126</v>
      </c>
      <c r="E181" s="3" t="s">
        <v>544</v>
      </c>
      <c r="F181">
        <v>4575</v>
      </c>
      <c r="G181" t="s">
        <v>545</v>
      </c>
      <c r="H181" t="s">
        <v>546</v>
      </c>
      <c r="I181" t="s">
        <v>552</v>
      </c>
      <c r="J181" t="s">
        <v>553</v>
      </c>
      <c r="K181" t="s">
        <v>549</v>
      </c>
      <c r="L181" t="s">
        <v>34</v>
      </c>
      <c r="M181" t="s">
        <v>61</v>
      </c>
      <c r="N181" s="2">
        <v>45762</v>
      </c>
      <c r="O181" s="2">
        <v>45805</v>
      </c>
      <c r="P181" s="2">
        <v>45897</v>
      </c>
      <c r="Q181" t="s">
        <v>101</v>
      </c>
      <c r="U181" t="s">
        <v>226</v>
      </c>
      <c r="W181" t="s">
        <v>550</v>
      </c>
      <c r="Y181" t="s">
        <v>551</v>
      </c>
      <c r="Z181" t="s">
        <v>226</v>
      </c>
      <c r="AA181" t="s">
        <v>226</v>
      </c>
      <c r="AC181" t="s">
        <v>39</v>
      </c>
      <c r="AD181" t="s">
        <v>40</v>
      </c>
    </row>
    <row r="182" spans="3:30" ht="13.95" x14ac:dyDescent="0.25">
      <c r="C182" s="3" t="s">
        <v>268</v>
      </c>
      <c r="D182" s="3" t="s">
        <v>268</v>
      </c>
      <c r="E182" s="3"/>
      <c r="F182">
        <v>2091</v>
      </c>
      <c r="G182" t="s">
        <v>554</v>
      </c>
      <c r="H182" t="s">
        <v>555</v>
      </c>
      <c r="I182" t="s">
        <v>556</v>
      </c>
      <c r="K182" t="s">
        <v>209</v>
      </c>
      <c r="L182" t="s">
        <v>34</v>
      </c>
      <c r="M182" t="s">
        <v>61</v>
      </c>
      <c r="N182" s="2">
        <v>45636</v>
      </c>
      <c r="O182" s="2">
        <v>45931</v>
      </c>
      <c r="P182" s="2">
        <v>45931</v>
      </c>
      <c r="Q182" t="s">
        <v>101</v>
      </c>
      <c r="R182" t="s">
        <v>557</v>
      </c>
      <c r="S182" t="s">
        <v>558</v>
      </c>
      <c r="T182" t="s">
        <v>559</v>
      </c>
      <c r="W182" t="s">
        <v>62</v>
      </c>
      <c r="Y182" t="s">
        <v>560</v>
      </c>
      <c r="Z182" t="s">
        <v>560</v>
      </c>
      <c r="AC182" t="s">
        <v>39</v>
      </c>
      <c r="AD182" t="s">
        <v>65</v>
      </c>
    </row>
    <row r="183" spans="3:30" ht="13.95" x14ac:dyDescent="0.25">
      <c r="C183" s="3" t="s">
        <v>54</v>
      </c>
      <c r="D183" s="3" t="s">
        <v>561</v>
      </c>
      <c r="E183" s="3" t="s">
        <v>562</v>
      </c>
      <c r="F183">
        <v>2091</v>
      </c>
      <c r="G183" t="s">
        <v>554</v>
      </c>
      <c r="H183" t="s">
        <v>555</v>
      </c>
      <c r="I183" t="s">
        <v>563</v>
      </c>
      <c r="K183" t="s">
        <v>209</v>
      </c>
      <c r="L183" t="s">
        <v>34</v>
      </c>
      <c r="M183" t="s">
        <v>61</v>
      </c>
      <c r="N183" s="2">
        <v>45636</v>
      </c>
      <c r="O183" s="2">
        <v>45931</v>
      </c>
      <c r="P183" s="2">
        <v>45931</v>
      </c>
      <c r="Q183" t="s">
        <v>101</v>
      </c>
      <c r="R183" t="s">
        <v>557</v>
      </c>
      <c r="W183" t="s">
        <v>62</v>
      </c>
      <c r="Y183" t="s">
        <v>560</v>
      </c>
      <c r="Z183" t="s">
        <v>560</v>
      </c>
      <c r="AC183" t="s">
        <v>39</v>
      </c>
      <c r="AD183" t="s">
        <v>65</v>
      </c>
    </row>
    <row r="184" spans="3:30" ht="13.95" x14ac:dyDescent="0.25">
      <c r="C184" s="3" t="s">
        <v>205</v>
      </c>
      <c r="D184" s="3" t="s">
        <v>561</v>
      </c>
      <c r="E184" s="3" t="s">
        <v>564</v>
      </c>
      <c r="F184">
        <v>4500</v>
      </c>
      <c r="G184" t="s">
        <v>565</v>
      </c>
      <c r="H184" t="s">
        <v>566</v>
      </c>
      <c r="I184" t="s">
        <v>567</v>
      </c>
      <c r="J184" t="s">
        <v>568</v>
      </c>
      <c r="K184" t="s">
        <v>569</v>
      </c>
      <c r="L184" t="s">
        <v>34</v>
      </c>
      <c r="M184" t="s">
        <v>61</v>
      </c>
      <c r="N184" s="2">
        <v>45349</v>
      </c>
      <c r="O184" s="2">
        <v>45835</v>
      </c>
      <c r="P184" s="2">
        <v>45835</v>
      </c>
      <c r="Q184" t="s">
        <v>36</v>
      </c>
      <c r="U184" t="s">
        <v>78</v>
      </c>
      <c r="W184" t="s">
        <v>570</v>
      </c>
      <c r="Y184" t="s">
        <v>503</v>
      </c>
      <c r="Z184" t="s">
        <v>503</v>
      </c>
      <c r="AA184" t="s">
        <v>503</v>
      </c>
      <c r="AC184" t="s">
        <v>39</v>
      </c>
      <c r="AD184" t="s">
        <v>40</v>
      </c>
    </row>
    <row r="185" spans="3:30" ht="13.95" x14ac:dyDescent="0.25">
      <c r="C185" s="3" t="s">
        <v>205</v>
      </c>
      <c r="D185" s="3" t="s">
        <v>561</v>
      </c>
      <c r="E185" s="3" t="s">
        <v>564</v>
      </c>
      <c r="F185">
        <v>4600</v>
      </c>
      <c r="G185" t="s">
        <v>565</v>
      </c>
      <c r="H185" t="s">
        <v>566</v>
      </c>
      <c r="I185" t="s">
        <v>571</v>
      </c>
      <c r="J185" t="s">
        <v>572</v>
      </c>
      <c r="K185" t="s">
        <v>569</v>
      </c>
      <c r="L185" t="s">
        <v>34</v>
      </c>
      <c r="M185" t="s">
        <v>61</v>
      </c>
      <c r="N185" s="2">
        <v>45349</v>
      </c>
      <c r="O185" s="2">
        <v>45835</v>
      </c>
      <c r="P185" s="2">
        <v>45835</v>
      </c>
      <c r="Q185" t="s">
        <v>36</v>
      </c>
      <c r="U185" t="s">
        <v>78</v>
      </c>
      <c r="W185" t="s">
        <v>570</v>
      </c>
      <c r="Y185" t="s">
        <v>503</v>
      </c>
      <c r="Z185" t="s">
        <v>503</v>
      </c>
      <c r="AA185" t="s">
        <v>503</v>
      </c>
      <c r="AC185" t="s">
        <v>39</v>
      </c>
      <c r="AD185" t="s">
        <v>40</v>
      </c>
    </row>
    <row r="186" spans="3:30" ht="13.95" x14ac:dyDescent="0.25">
      <c r="C186" s="3" t="s">
        <v>205</v>
      </c>
      <c r="D186" s="3" t="s">
        <v>561</v>
      </c>
      <c r="E186" s="3" t="s">
        <v>564</v>
      </c>
      <c r="F186">
        <v>3900</v>
      </c>
      <c r="G186" t="s">
        <v>565</v>
      </c>
      <c r="H186" t="s">
        <v>566</v>
      </c>
      <c r="I186" t="s">
        <v>573</v>
      </c>
      <c r="J186" t="s">
        <v>574</v>
      </c>
      <c r="K186" t="s">
        <v>569</v>
      </c>
      <c r="L186" t="s">
        <v>34</v>
      </c>
      <c r="M186" t="s">
        <v>61</v>
      </c>
      <c r="N186" s="2">
        <v>45349</v>
      </c>
      <c r="O186" s="2">
        <v>45835</v>
      </c>
      <c r="P186" s="2">
        <v>45835</v>
      </c>
      <c r="Q186" t="s">
        <v>36</v>
      </c>
      <c r="U186" t="s">
        <v>78</v>
      </c>
      <c r="W186" t="s">
        <v>570</v>
      </c>
      <c r="Y186" t="s">
        <v>503</v>
      </c>
      <c r="Z186" t="s">
        <v>503</v>
      </c>
      <c r="AA186" t="s">
        <v>503</v>
      </c>
      <c r="AC186" t="s">
        <v>39</v>
      </c>
      <c r="AD186" t="s">
        <v>40</v>
      </c>
    </row>
    <row r="187" spans="3:30" ht="13.95" x14ac:dyDescent="0.25">
      <c r="C187" s="3" t="s">
        <v>205</v>
      </c>
      <c r="D187" s="3" t="s">
        <v>561</v>
      </c>
      <c r="E187" s="3" t="s">
        <v>564</v>
      </c>
      <c r="F187">
        <v>4000</v>
      </c>
      <c r="G187" t="s">
        <v>565</v>
      </c>
      <c r="H187" t="s">
        <v>566</v>
      </c>
      <c r="I187" t="s">
        <v>575</v>
      </c>
      <c r="J187" t="s">
        <v>576</v>
      </c>
      <c r="K187" t="s">
        <v>569</v>
      </c>
      <c r="L187" t="s">
        <v>34</v>
      </c>
      <c r="M187" t="s">
        <v>61</v>
      </c>
      <c r="N187" s="2">
        <v>45349</v>
      </c>
      <c r="O187" s="2">
        <v>45835</v>
      </c>
      <c r="P187" s="2">
        <v>45835</v>
      </c>
      <c r="Q187" t="s">
        <v>36</v>
      </c>
      <c r="U187" t="s">
        <v>78</v>
      </c>
      <c r="W187" t="s">
        <v>570</v>
      </c>
      <c r="Y187" t="s">
        <v>503</v>
      </c>
      <c r="Z187" t="s">
        <v>503</v>
      </c>
      <c r="AA187" t="s">
        <v>503</v>
      </c>
      <c r="AC187" t="s">
        <v>39</v>
      </c>
      <c r="AD187" t="s">
        <v>40</v>
      </c>
    </row>
    <row r="188" spans="3:30" ht="13.95" x14ac:dyDescent="0.25">
      <c r="C188" s="3" t="s">
        <v>54</v>
      </c>
      <c r="D188" s="3" t="s">
        <v>5126</v>
      </c>
      <c r="E188" s="3" t="s">
        <v>544</v>
      </c>
      <c r="F188">
        <v>1600</v>
      </c>
      <c r="G188" t="s">
        <v>565</v>
      </c>
      <c r="H188" t="s">
        <v>577</v>
      </c>
      <c r="I188" t="s">
        <v>578</v>
      </c>
      <c r="J188" t="s">
        <v>579</v>
      </c>
      <c r="K188" t="s">
        <v>549</v>
      </c>
      <c r="L188" t="s">
        <v>34</v>
      </c>
      <c r="M188" t="s">
        <v>35</v>
      </c>
      <c r="N188" s="2">
        <v>45774</v>
      </c>
      <c r="O188" s="2">
        <v>45839</v>
      </c>
      <c r="P188" s="2">
        <v>45839</v>
      </c>
      <c r="Q188" t="s">
        <v>36</v>
      </c>
      <c r="U188" t="s">
        <v>503</v>
      </c>
      <c r="W188" t="s">
        <v>254</v>
      </c>
      <c r="Y188" t="s">
        <v>580</v>
      </c>
      <c r="Z188" t="s">
        <v>580</v>
      </c>
      <c r="AA188" t="s">
        <v>580</v>
      </c>
      <c r="AC188" t="s">
        <v>39</v>
      </c>
      <c r="AD188" t="s">
        <v>40</v>
      </c>
    </row>
    <row r="189" spans="3:30" ht="13.95" x14ac:dyDescent="0.25">
      <c r="C189" s="3" t="s">
        <v>54</v>
      </c>
      <c r="D189" s="3" t="s">
        <v>5126</v>
      </c>
      <c r="E189" s="3" t="s">
        <v>544</v>
      </c>
      <c r="F189">
        <v>0</v>
      </c>
      <c r="G189" t="s">
        <v>565</v>
      </c>
      <c r="H189" t="s">
        <v>577</v>
      </c>
      <c r="I189" t="s">
        <v>581</v>
      </c>
      <c r="J189" t="s">
        <v>582</v>
      </c>
      <c r="K189" t="s">
        <v>549</v>
      </c>
      <c r="L189" t="s">
        <v>34</v>
      </c>
      <c r="M189" t="s">
        <v>35</v>
      </c>
      <c r="N189" s="2">
        <v>45774</v>
      </c>
      <c r="O189" s="2">
        <v>45839</v>
      </c>
      <c r="P189" s="2"/>
      <c r="Q189" t="s">
        <v>36</v>
      </c>
      <c r="W189" t="s">
        <v>254</v>
      </c>
      <c r="Z189" t="s">
        <v>580</v>
      </c>
      <c r="AA189" t="s">
        <v>580</v>
      </c>
      <c r="AC189" t="s">
        <v>39</v>
      </c>
      <c r="AD189" t="s">
        <v>40</v>
      </c>
    </row>
    <row r="190" spans="3:30" ht="13.95" x14ac:dyDescent="0.25">
      <c r="C190" s="3" t="s">
        <v>268</v>
      </c>
      <c r="D190" s="3" t="s">
        <v>268</v>
      </c>
      <c r="E190" s="3" t="s">
        <v>92</v>
      </c>
      <c r="F190">
        <v>1495</v>
      </c>
      <c r="G190" t="s">
        <v>583</v>
      </c>
      <c r="H190" t="s">
        <v>584</v>
      </c>
      <c r="I190" t="s">
        <v>585</v>
      </c>
      <c r="K190" t="s">
        <v>218</v>
      </c>
      <c r="L190" t="s">
        <v>34</v>
      </c>
      <c r="M190" t="s">
        <v>61</v>
      </c>
      <c r="N190" s="2">
        <v>45646</v>
      </c>
      <c r="O190" s="2">
        <v>45793</v>
      </c>
      <c r="P190" s="2">
        <v>45793</v>
      </c>
      <c r="Q190" t="s">
        <v>36</v>
      </c>
      <c r="Y190" t="s">
        <v>276</v>
      </c>
      <c r="Z190" t="s">
        <v>276</v>
      </c>
      <c r="AC190" t="s">
        <v>39</v>
      </c>
      <c r="AD190" t="s">
        <v>65</v>
      </c>
    </row>
    <row r="191" spans="3:30" ht="13.95" x14ac:dyDescent="0.25">
      <c r="C191" s="3" t="s">
        <v>268</v>
      </c>
      <c r="D191" s="3" t="s">
        <v>268</v>
      </c>
      <c r="E191" s="3" t="s">
        <v>92</v>
      </c>
      <c r="F191">
        <v>1495</v>
      </c>
      <c r="G191" t="s">
        <v>583</v>
      </c>
      <c r="H191" t="s">
        <v>584</v>
      </c>
      <c r="I191" t="s">
        <v>586</v>
      </c>
      <c r="K191" t="s">
        <v>218</v>
      </c>
      <c r="L191" t="s">
        <v>34</v>
      </c>
      <c r="M191" t="s">
        <v>61</v>
      </c>
      <c r="N191" s="2">
        <v>45646</v>
      </c>
      <c r="O191" s="2">
        <v>45793</v>
      </c>
      <c r="P191" s="2">
        <v>45793</v>
      </c>
      <c r="Q191" t="s">
        <v>36</v>
      </c>
      <c r="Y191" t="s">
        <v>276</v>
      </c>
      <c r="Z191" t="s">
        <v>276</v>
      </c>
      <c r="AC191" t="s">
        <v>39</v>
      </c>
      <c r="AD191" t="s">
        <v>65</v>
      </c>
    </row>
    <row r="192" spans="3:30" ht="13.95" x14ac:dyDescent="0.25">
      <c r="C192" s="3" t="s">
        <v>54</v>
      </c>
      <c r="D192" s="3" t="s">
        <v>263</v>
      </c>
      <c r="E192" s="3" t="s">
        <v>71</v>
      </c>
      <c r="F192">
        <v>837</v>
      </c>
      <c r="G192" t="s">
        <v>583</v>
      </c>
      <c r="H192" t="s">
        <v>584</v>
      </c>
      <c r="I192" t="s">
        <v>587</v>
      </c>
      <c r="K192" t="s">
        <v>218</v>
      </c>
      <c r="L192" t="s">
        <v>34</v>
      </c>
      <c r="M192" t="s">
        <v>61</v>
      </c>
      <c r="N192" s="2">
        <v>45646</v>
      </c>
      <c r="O192" s="2"/>
      <c r="P192" s="2"/>
      <c r="Q192" t="s">
        <v>52</v>
      </c>
      <c r="AC192" t="s">
        <v>39</v>
      </c>
      <c r="AD192" t="s">
        <v>65</v>
      </c>
    </row>
    <row r="193" spans="3:30" ht="13.95" x14ac:dyDescent="0.25">
      <c r="C193" s="3" t="s">
        <v>54</v>
      </c>
      <c r="D193" s="3" t="s">
        <v>263</v>
      </c>
      <c r="E193" s="3" t="s">
        <v>71</v>
      </c>
      <c r="F193">
        <v>837</v>
      </c>
      <c r="G193" t="s">
        <v>583</v>
      </c>
      <c r="H193" t="s">
        <v>584</v>
      </c>
      <c r="I193" t="s">
        <v>588</v>
      </c>
      <c r="K193" t="s">
        <v>218</v>
      </c>
      <c r="L193" t="s">
        <v>34</v>
      </c>
      <c r="M193" t="s">
        <v>61</v>
      </c>
      <c r="N193" s="2">
        <v>45646</v>
      </c>
      <c r="O193" s="2"/>
      <c r="P193" s="2"/>
      <c r="Q193" t="s">
        <v>52</v>
      </c>
      <c r="AC193" t="s">
        <v>39</v>
      </c>
      <c r="AD193" t="s">
        <v>65</v>
      </c>
    </row>
    <row r="194" spans="3:30" ht="13.95" x14ac:dyDescent="0.25">
      <c r="C194" s="3" t="s">
        <v>268</v>
      </c>
      <c r="D194" s="3" t="s">
        <v>268</v>
      </c>
      <c r="E194" s="3" t="s">
        <v>92</v>
      </c>
      <c r="F194">
        <v>837</v>
      </c>
      <c r="G194" t="s">
        <v>583</v>
      </c>
      <c r="H194" t="s">
        <v>584</v>
      </c>
      <c r="I194" t="s">
        <v>589</v>
      </c>
      <c r="K194" t="s">
        <v>218</v>
      </c>
      <c r="L194" t="s">
        <v>34</v>
      </c>
      <c r="M194" t="s">
        <v>61</v>
      </c>
      <c r="N194" s="2">
        <v>45646</v>
      </c>
      <c r="O194" s="2">
        <v>45793</v>
      </c>
      <c r="P194" s="2">
        <v>45793</v>
      </c>
      <c r="Q194" t="s">
        <v>36</v>
      </c>
      <c r="R194" t="s">
        <v>463</v>
      </c>
      <c r="S194" t="s">
        <v>590</v>
      </c>
      <c r="T194" t="s">
        <v>591</v>
      </c>
      <c r="U194" t="s">
        <v>276</v>
      </c>
      <c r="W194" t="s">
        <v>276</v>
      </c>
      <c r="Y194" t="s">
        <v>276</v>
      </c>
      <c r="Z194" t="s">
        <v>276</v>
      </c>
      <c r="AC194" t="s">
        <v>39</v>
      </c>
      <c r="AD194" t="s">
        <v>65</v>
      </c>
    </row>
    <row r="195" spans="3:30" ht="13.95" x14ac:dyDescent="0.25">
      <c r="C195" s="3" t="s">
        <v>268</v>
      </c>
      <c r="D195" s="3" t="s">
        <v>268</v>
      </c>
      <c r="E195" s="3" t="s">
        <v>92</v>
      </c>
      <c r="F195">
        <v>837</v>
      </c>
      <c r="G195" t="s">
        <v>583</v>
      </c>
      <c r="H195" t="s">
        <v>584</v>
      </c>
      <c r="I195" t="s">
        <v>592</v>
      </c>
      <c r="K195" t="s">
        <v>218</v>
      </c>
      <c r="L195" t="s">
        <v>34</v>
      </c>
      <c r="M195" t="s">
        <v>61</v>
      </c>
      <c r="N195" s="2">
        <v>45646</v>
      </c>
      <c r="O195" s="2">
        <v>45793</v>
      </c>
      <c r="P195" s="2">
        <v>45793</v>
      </c>
      <c r="Q195" t="s">
        <v>36</v>
      </c>
      <c r="R195" t="s">
        <v>366</v>
      </c>
      <c r="S195" t="s">
        <v>593</v>
      </c>
      <c r="T195" t="s">
        <v>594</v>
      </c>
      <c r="U195" t="s">
        <v>276</v>
      </c>
      <c r="W195" t="s">
        <v>276</v>
      </c>
      <c r="X195" t="s">
        <v>225</v>
      </c>
      <c r="Y195" t="s">
        <v>276</v>
      </c>
      <c r="Z195" t="s">
        <v>276</v>
      </c>
      <c r="AC195" t="s">
        <v>39</v>
      </c>
      <c r="AD195" t="s">
        <v>65</v>
      </c>
    </row>
    <row r="196" spans="3:30" ht="13.95" x14ac:dyDescent="0.25">
      <c r="C196" s="3" t="s">
        <v>54</v>
      </c>
      <c r="D196" s="3" t="s">
        <v>133</v>
      </c>
      <c r="E196" s="3" t="s">
        <v>595</v>
      </c>
      <c r="F196">
        <v>837</v>
      </c>
      <c r="G196" t="s">
        <v>583</v>
      </c>
      <c r="H196" t="s">
        <v>584</v>
      </c>
      <c r="I196" t="s">
        <v>596</v>
      </c>
      <c r="K196" t="s">
        <v>218</v>
      </c>
      <c r="L196" t="s">
        <v>34</v>
      </c>
      <c r="M196" t="s">
        <v>61</v>
      </c>
      <c r="N196" s="2">
        <v>45646</v>
      </c>
      <c r="O196" s="2"/>
      <c r="P196" s="2"/>
      <c r="Q196" t="s">
        <v>36</v>
      </c>
    </row>
    <row r="197" spans="3:30" ht="13.95" x14ac:dyDescent="0.25">
      <c r="C197" s="3" t="s">
        <v>205</v>
      </c>
      <c r="D197" s="3" t="s">
        <v>263</v>
      </c>
      <c r="E197" s="3" t="s">
        <v>595</v>
      </c>
      <c r="F197">
        <v>837</v>
      </c>
      <c r="G197" t="s">
        <v>583</v>
      </c>
      <c r="H197" t="s">
        <v>584</v>
      </c>
      <c r="I197" t="s">
        <v>597</v>
      </c>
      <c r="K197" t="s">
        <v>218</v>
      </c>
      <c r="L197" t="s">
        <v>34</v>
      </c>
      <c r="M197" t="s">
        <v>61</v>
      </c>
      <c r="N197" s="2">
        <v>45646</v>
      </c>
      <c r="O197" s="2"/>
      <c r="P197" s="2"/>
      <c r="Q197" t="s">
        <v>52</v>
      </c>
      <c r="AC197" t="s">
        <v>39</v>
      </c>
      <c r="AD197" t="s">
        <v>65</v>
      </c>
    </row>
    <row r="198" spans="3:30" ht="13.95" x14ac:dyDescent="0.25">
      <c r="C198" s="3" t="s">
        <v>205</v>
      </c>
      <c r="D198" s="3" t="s">
        <v>263</v>
      </c>
      <c r="E198" s="3" t="s">
        <v>595</v>
      </c>
      <c r="F198">
        <v>837</v>
      </c>
      <c r="G198" t="s">
        <v>583</v>
      </c>
      <c r="H198" t="s">
        <v>584</v>
      </c>
      <c r="I198" t="s">
        <v>598</v>
      </c>
      <c r="K198" t="s">
        <v>218</v>
      </c>
      <c r="L198" t="s">
        <v>34</v>
      </c>
      <c r="M198" t="s">
        <v>61</v>
      </c>
      <c r="N198" s="2">
        <v>45646</v>
      </c>
      <c r="O198" s="2"/>
      <c r="P198" s="2"/>
      <c r="Q198" t="s">
        <v>52</v>
      </c>
      <c r="AC198" t="s">
        <v>39</v>
      </c>
      <c r="AD198" t="s">
        <v>65</v>
      </c>
    </row>
    <row r="199" spans="3:30" ht="13.95" x14ac:dyDescent="0.25">
      <c r="C199" s="3" t="s">
        <v>268</v>
      </c>
      <c r="D199" s="3" t="s">
        <v>268</v>
      </c>
      <c r="E199" s="3" t="s">
        <v>92</v>
      </c>
      <c r="F199">
        <v>837</v>
      </c>
      <c r="G199" t="s">
        <v>583</v>
      </c>
      <c r="H199" t="s">
        <v>584</v>
      </c>
      <c r="I199" t="s">
        <v>599</v>
      </c>
      <c r="K199" t="s">
        <v>218</v>
      </c>
      <c r="L199" t="s">
        <v>34</v>
      </c>
      <c r="M199" t="s">
        <v>61</v>
      </c>
      <c r="N199" s="2">
        <v>45646</v>
      </c>
      <c r="O199" s="2">
        <v>45793</v>
      </c>
      <c r="P199" s="2">
        <v>45793</v>
      </c>
      <c r="Q199" t="s">
        <v>52</v>
      </c>
      <c r="T199" t="s">
        <v>600</v>
      </c>
      <c r="U199" t="s">
        <v>276</v>
      </c>
      <c r="Y199" t="s">
        <v>276</v>
      </c>
      <c r="Z199" t="s">
        <v>276</v>
      </c>
      <c r="AC199" t="s">
        <v>39</v>
      </c>
      <c r="AD199" t="s">
        <v>65</v>
      </c>
    </row>
    <row r="200" spans="3:30" ht="13.95" x14ac:dyDescent="0.25">
      <c r="C200" s="3" t="s">
        <v>268</v>
      </c>
      <c r="D200" s="3" t="s">
        <v>268</v>
      </c>
      <c r="E200" s="3" t="s">
        <v>92</v>
      </c>
      <c r="F200">
        <v>837</v>
      </c>
      <c r="G200" t="s">
        <v>583</v>
      </c>
      <c r="H200" t="s">
        <v>584</v>
      </c>
      <c r="I200" t="s">
        <v>601</v>
      </c>
      <c r="K200" t="s">
        <v>218</v>
      </c>
      <c r="L200" t="s">
        <v>34</v>
      </c>
      <c r="M200" t="s">
        <v>61</v>
      </c>
      <c r="N200" s="2">
        <v>45646</v>
      </c>
      <c r="O200" s="2">
        <v>45793</v>
      </c>
      <c r="P200" s="2">
        <v>45793</v>
      </c>
      <c r="Q200" t="s">
        <v>52</v>
      </c>
      <c r="R200" t="s">
        <v>602</v>
      </c>
      <c r="S200" t="s">
        <v>593</v>
      </c>
      <c r="T200" t="s">
        <v>603</v>
      </c>
      <c r="U200" t="s">
        <v>276</v>
      </c>
      <c r="W200" t="s">
        <v>299</v>
      </c>
      <c r="X200" t="s">
        <v>225</v>
      </c>
      <c r="Y200" t="s">
        <v>276</v>
      </c>
      <c r="Z200" t="s">
        <v>276</v>
      </c>
      <c r="AC200" t="s">
        <v>39</v>
      </c>
      <c r="AD200" t="s">
        <v>65</v>
      </c>
    </row>
    <row r="201" spans="3:30" ht="13.95" x14ac:dyDescent="0.25">
      <c r="C201" s="3" t="s">
        <v>141</v>
      </c>
      <c r="D201" s="3" t="s">
        <v>142</v>
      </c>
      <c r="E201" s="3" t="s">
        <v>71</v>
      </c>
      <c r="F201">
        <v>837</v>
      </c>
      <c r="G201" t="s">
        <v>583</v>
      </c>
      <c r="H201" t="s">
        <v>584</v>
      </c>
      <c r="I201" t="s">
        <v>604</v>
      </c>
      <c r="K201" t="s">
        <v>218</v>
      </c>
      <c r="L201" t="s">
        <v>34</v>
      </c>
      <c r="M201" t="s">
        <v>61</v>
      </c>
      <c r="N201" s="2">
        <v>45646</v>
      </c>
      <c r="O201" s="2"/>
      <c r="P201" s="2"/>
      <c r="Q201" t="s">
        <v>52</v>
      </c>
    </row>
    <row r="202" spans="3:30" ht="13.95" x14ac:dyDescent="0.25">
      <c r="C202" s="3" t="s">
        <v>205</v>
      </c>
      <c r="D202" s="3" t="s">
        <v>263</v>
      </c>
      <c r="E202" s="3" t="s">
        <v>595</v>
      </c>
      <c r="F202">
        <v>-777</v>
      </c>
      <c r="G202" t="s">
        <v>583</v>
      </c>
      <c r="H202" t="s">
        <v>605</v>
      </c>
      <c r="I202" t="s">
        <v>587</v>
      </c>
      <c r="K202" t="s">
        <v>218</v>
      </c>
      <c r="L202" t="s">
        <v>34</v>
      </c>
      <c r="M202" t="s">
        <v>61</v>
      </c>
      <c r="N202" s="2">
        <v>45742</v>
      </c>
      <c r="O202" s="2"/>
      <c r="P202" s="2"/>
      <c r="Q202" t="s">
        <v>84</v>
      </c>
      <c r="AC202" t="s">
        <v>84</v>
      </c>
      <c r="AD202" t="s">
        <v>65</v>
      </c>
    </row>
    <row r="203" spans="3:30" ht="13.95" x14ac:dyDescent="0.25">
      <c r="C203" s="3" t="s">
        <v>205</v>
      </c>
      <c r="D203" s="3" t="s">
        <v>263</v>
      </c>
      <c r="E203" s="3" t="s">
        <v>595</v>
      </c>
      <c r="F203">
        <v>-777</v>
      </c>
      <c r="G203" t="s">
        <v>583</v>
      </c>
      <c r="H203" t="s">
        <v>605</v>
      </c>
      <c r="I203" t="s">
        <v>588</v>
      </c>
      <c r="K203" t="s">
        <v>218</v>
      </c>
      <c r="L203" t="s">
        <v>34</v>
      </c>
      <c r="M203" t="s">
        <v>61</v>
      </c>
      <c r="N203" s="2">
        <v>45742</v>
      </c>
      <c r="O203" s="2"/>
      <c r="P203" s="2"/>
      <c r="Q203" t="s">
        <v>84</v>
      </c>
      <c r="AC203" t="s">
        <v>84</v>
      </c>
      <c r="AD203" t="s">
        <v>65</v>
      </c>
    </row>
    <row r="204" spans="3:30" ht="13.95" x14ac:dyDescent="0.25">
      <c r="C204" s="3" t="s">
        <v>268</v>
      </c>
      <c r="D204" s="3" t="s">
        <v>268</v>
      </c>
      <c r="E204" s="3" t="s">
        <v>92</v>
      </c>
      <c r="F204">
        <v>-777</v>
      </c>
      <c r="G204" t="s">
        <v>583</v>
      </c>
      <c r="H204" t="s">
        <v>605</v>
      </c>
      <c r="I204" t="s">
        <v>589</v>
      </c>
      <c r="K204" t="s">
        <v>218</v>
      </c>
      <c r="L204" t="s">
        <v>34</v>
      </c>
      <c r="M204" t="s">
        <v>61</v>
      </c>
      <c r="N204" s="2">
        <v>45742</v>
      </c>
      <c r="O204" s="2">
        <v>45793</v>
      </c>
      <c r="P204" s="2">
        <v>45793</v>
      </c>
      <c r="Q204" t="s">
        <v>84</v>
      </c>
      <c r="R204" t="s">
        <v>463</v>
      </c>
      <c r="S204" t="s">
        <v>590</v>
      </c>
      <c r="T204" t="s">
        <v>591</v>
      </c>
      <c r="W204" t="s">
        <v>276</v>
      </c>
      <c r="X204" t="s">
        <v>531</v>
      </c>
      <c r="Y204" t="s">
        <v>276</v>
      </c>
      <c r="Z204" t="s">
        <v>276</v>
      </c>
      <c r="AC204" t="s">
        <v>84</v>
      </c>
      <c r="AD204" t="s">
        <v>65</v>
      </c>
    </row>
    <row r="205" spans="3:30" ht="13.95" x14ac:dyDescent="0.25">
      <c r="C205" s="3" t="s">
        <v>268</v>
      </c>
      <c r="D205" s="3" t="s">
        <v>268</v>
      </c>
      <c r="E205" s="3" t="s">
        <v>92</v>
      </c>
      <c r="F205">
        <v>-777</v>
      </c>
      <c r="G205" t="s">
        <v>583</v>
      </c>
      <c r="H205" t="s">
        <v>605</v>
      </c>
      <c r="I205" t="s">
        <v>592</v>
      </c>
      <c r="K205" t="s">
        <v>218</v>
      </c>
      <c r="L205" t="s">
        <v>34</v>
      </c>
      <c r="M205" t="s">
        <v>61</v>
      </c>
      <c r="N205" s="2">
        <v>45742</v>
      </c>
      <c r="O205" s="2">
        <v>45793</v>
      </c>
      <c r="P205" s="2">
        <v>45793</v>
      </c>
      <c r="Q205" t="s">
        <v>84</v>
      </c>
      <c r="R205" t="s">
        <v>366</v>
      </c>
      <c r="S205" t="s">
        <v>593</v>
      </c>
      <c r="T205" t="s">
        <v>594</v>
      </c>
      <c r="U205" t="s">
        <v>276</v>
      </c>
      <c r="W205" t="s">
        <v>276</v>
      </c>
      <c r="Y205" t="s">
        <v>276</v>
      </c>
      <c r="Z205" t="s">
        <v>276</v>
      </c>
      <c r="AC205" t="s">
        <v>84</v>
      </c>
      <c r="AD205" t="s">
        <v>65</v>
      </c>
    </row>
    <row r="206" spans="3:30" ht="13.95" x14ac:dyDescent="0.25">
      <c r="C206" s="3" t="s">
        <v>268</v>
      </c>
      <c r="D206" s="3" t="s">
        <v>268</v>
      </c>
      <c r="E206" s="3" t="s">
        <v>92</v>
      </c>
      <c r="F206">
        <v>-1439</v>
      </c>
      <c r="G206" t="s">
        <v>583</v>
      </c>
      <c r="H206" t="s">
        <v>605</v>
      </c>
      <c r="I206" t="s">
        <v>606</v>
      </c>
      <c r="K206" t="s">
        <v>218</v>
      </c>
      <c r="L206" t="s">
        <v>34</v>
      </c>
      <c r="M206" t="s">
        <v>61</v>
      </c>
      <c r="N206" s="2">
        <v>45742</v>
      </c>
      <c r="O206" s="2"/>
      <c r="P206" s="2"/>
      <c r="Q206" t="s">
        <v>84</v>
      </c>
      <c r="R206" t="s">
        <v>607</v>
      </c>
      <c r="S206" t="s">
        <v>608</v>
      </c>
      <c r="T206" t="s">
        <v>609</v>
      </c>
      <c r="W206" t="s">
        <v>610</v>
      </c>
      <c r="X206" t="s">
        <v>225</v>
      </c>
      <c r="AC206" t="s">
        <v>84</v>
      </c>
      <c r="AD206" t="s">
        <v>65</v>
      </c>
    </row>
    <row r="207" spans="3:30" ht="13.95" x14ac:dyDescent="0.25">
      <c r="C207" s="3" t="s">
        <v>205</v>
      </c>
      <c r="D207" s="3" t="s">
        <v>142</v>
      </c>
      <c r="E207" s="3" t="s">
        <v>611</v>
      </c>
      <c r="F207">
        <v>60</v>
      </c>
      <c r="G207" t="s">
        <v>583</v>
      </c>
      <c r="H207" t="s">
        <v>605</v>
      </c>
      <c r="I207" t="s">
        <v>596</v>
      </c>
      <c r="K207" t="s">
        <v>218</v>
      </c>
      <c r="L207" t="s">
        <v>34</v>
      </c>
      <c r="M207" t="s">
        <v>61</v>
      </c>
      <c r="N207" s="2">
        <v>45742</v>
      </c>
      <c r="O207" s="2"/>
      <c r="P207" s="2"/>
      <c r="Q207" t="s">
        <v>84</v>
      </c>
    </row>
    <row r="208" spans="3:30" ht="13.95" x14ac:dyDescent="0.25">
      <c r="C208" s="3" t="s">
        <v>86</v>
      </c>
      <c r="D208" s="3" t="s">
        <v>87</v>
      </c>
      <c r="E208" s="3" t="s">
        <v>612</v>
      </c>
      <c r="F208">
        <v>955</v>
      </c>
      <c r="G208" t="s">
        <v>583</v>
      </c>
      <c r="H208" t="s">
        <v>605</v>
      </c>
      <c r="I208" t="s">
        <v>613</v>
      </c>
      <c r="K208" t="s">
        <v>218</v>
      </c>
      <c r="L208" t="s">
        <v>34</v>
      </c>
      <c r="M208" t="s">
        <v>61</v>
      </c>
      <c r="N208" s="2">
        <v>45742</v>
      </c>
      <c r="O208" s="2"/>
      <c r="P208" s="2"/>
      <c r="Q208" t="s">
        <v>52</v>
      </c>
      <c r="AC208" t="s">
        <v>39</v>
      </c>
      <c r="AD208" t="s">
        <v>65</v>
      </c>
    </row>
    <row r="209" spans="3:30" ht="13.95" x14ac:dyDescent="0.25">
      <c r="C209" s="3" t="s">
        <v>86</v>
      </c>
      <c r="D209" s="3" t="s">
        <v>87</v>
      </c>
      <c r="E209" s="3" t="s">
        <v>612</v>
      </c>
      <c r="F209">
        <v>955</v>
      </c>
      <c r="G209" t="s">
        <v>583</v>
      </c>
      <c r="H209" t="s">
        <v>605</v>
      </c>
      <c r="I209" t="s">
        <v>614</v>
      </c>
      <c r="K209" t="s">
        <v>218</v>
      </c>
      <c r="L209" t="s">
        <v>34</v>
      </c>
      <c r="M209" t="s">
        <v>61</v>
      </c>
      <c r="N209" s="2">
        <v>45742</v>
      </c>
      <c r="O209" s="2"/>
      <c r="P209" s="2"/>
      <c r="Q209" t="s">
        <v>52</v>
      </c>
      <c r="AC209" t="s">
        <v>39</v>
      </c>
      <c r="AD209" t="s">
        <v>65</v>
      </c>
    </row>
    <row r="210" spans="3:30" ht="13.95" x14ac:dyDescent="0.25">
      <c r="C210" s="3" t="s">
        <v>205</v>
      </c>
      <c r="D210" s="3" t="s">
        <v>142</v>
      </c>
      <c r="E210" s="3" t="s">
        <v>611</v>
      </c>
      <c r="G210" t="s">
        <v>583</v>
      </c>
      <c r="H210" t="s">
        <v>615</v>
      </c>
      <c r="I210" t="s">
        <v>596</v>
      </c>
      <c r="K210" t="s">
        <v>218</v>
      </c>
      <c r="L210" t="s">
        <v>34</v>
      </c>
      <c r="M210" t="s">
        <v>61</v>
      </c>
      <c r="N210" s="2">
        <v>45763</v>
      </c>
      <c r="O210" s="2"/>
      <c r="P210" s="2"/>
      <c r="Q210" t="s">
        <v>84</v>
      </c>
    </row>
    <row r="211" spans="3:30" ht="13.95" x14ac:dyDescent="0.25">
      <c r="C211" s="3" t="s">
        <v>268</v>
      </c>
      <c r="D211" s="3" t="s">
        <v>268</v>
      </c>
      <c r="E211" s="3" t="s">
        <v>616</v>
      </c>
      <c r="F211">
        <v>787</v>
      </c>
      <c r="G211" t="s">
        <v>583</v>
      </c>
      <c r="H211" t="s">
        <v>617</v>
      </c>
      <c r="I211" t="s">
        <v>596</v>
      </c>
      <c r="K211" t="s">
        <v>218</v>
      </c>
      <c r="L211" t="s">
        <v>34</v>
      </c>
      <c r="M211" t="s">
        <v>61</v>
      </c>
      <c r="N211" s="2">
        <v>45762</v>
      </c>
      <c r="O211" s="2"/>
      <c r="P211" s="2"/>
      <c r="Q211" t="s">
        <v>84</v>
      </c>
    </row>
    <row r="212" spans="3:30" ht="13.95" x14ac:dyDescent="0.25">
      <c r="C212" s="3" t="s">
        <v>268</v>
      </c>
      <c r="D212" s="3" t="s">
        <v>268</v>
      </c>
      <c r="E212" s="3"/>
      <c r="F212">
        <v>787</v>
      </c>
      <c r="G212" t="s">
        <v>583</v>
      </c>
      <c r="H212" t="s">
        <v>617</v>
      </c>
      <c r="I212" t="s">
        <v>604</v>
      </c>
      <c r="K212" t="s">
        <v>218</v>
      </c>
      <c r="L212" t="s">
        <v>34</v>
      </c>
      <c r="M212" t="s">
        <v>61</v>
      </c>
      <c r="N212" s="2">
        <v>45762</v>
      </c>
      <c r="O212" s="2"/>
      <c r="P212" s="2"/>
      <c r="Q212" t="s">
        <v>84</v>
      </c>
    </row>
    <row r="213" spans="3:30" ht="13.95" x14ac:dyDescent="0.25">
      <c r="C213" s="3" t="s">
        <v>205</v>
      </c>
      <c r="D213" s="3" t="s">
        <v>133</v>
      </c>
      <c r="E213" s="3" t="s">
        <v>618</v>
      </c>
      <c r="F213">
        <v>680</v>
      </c>
      <c r="G213" t="s">
        <v>619</v>
      </c>
      <c r="H213" t="s">
        <v>620</v>
      </c>
      <c r="I213" t="s">
        <v>621</v>
      </c>
      <c r="K213" t="s">
        <v>91</v>
      </c>
      <c r="L213" t="s">
        <v>34</v>
      </c>
      <c r="M213" t="s">
        <v>61</v>
      </c>
      <c r="N213" s="2">
        <v>45471</v>
      </c>
      <c r="O213" s="2">
        <v>45975</v>
      </c>
      <c r="P213" s="2">
        <v>45975</v>
      </c>
      <c r="Q213" t="s">
        <v>52</v>
      </c>
      <c r="R213" t="s">
        <v>622</v>
      </c>
      <c r="W213" t="s">
        <v>623</v>
      </c>
      <c r="X213" t="s">
        <v>622</v>
      </c>
      <c r="Y213" t="s">
        <v>624</v>
      </c>
      <c r="Z213" t="s">
        <v>624</v>
      </c>
      <c r="AC213" t="s">
        <v>39</v>
      </c>
      <c r="AD213" t="s">
        <v>65</v>
      </c>
    </row>
    <row r="214" spans="3:30" ht="13.95" x14ac:dyDescent="0.25">
      <c r="C214" s="3" t="s">
        <v>205</v>
      </c>
      <c r="D214" s="3" t="s">
        <v>133</v>
      </c>
      <c r="E214" s="3" t="s">
        <v>618</v>
      </c>
      <c r="F214">
        <v>680</v>
      </c>
      <c r="G214" t="s">
        <v>619</v>
      </c>
      <c r="H214" t="s">
        <v>620</v>
      </c>
      <c r="I214" t="s">
        <v>625</v>
      </c>
      <c r="K214" t="s">
        <v>91</v>
      </c>
      <c r="L214" t="s">
        <v>34</v>
      </c>
      <c r="M214" t="s">
        <v>61</v>
      </c>
      <c r="N214" s="2">
        <v>45471</v>
      </c>
      <c r="O214" s="2">
        <v>45828</v>
      </c>
      <c r="P214" s="2">
        <v>45828</v>
      </c>
      <c r="Q214" t="s">
        <v>52</v>
      </c>
      <c r="R214" t="s">
        <v>622</v>
      </c>
      <c r="W214" t="s">
        <v>626</v>
      </c>
      <c r="X214" t="s">
        <v>622</v>
      </c>
      <c r="Y214" t="s">
        <v>78</v>
      </c>
      <c r="Z214" t="s">
        <v>78</v>
      </c>
      <c r="AC214" t="s">
        <v>39</v>
      </c>
      <c r="AD214" t="s">
        <v>65</v>
      </c>
    </row>
    <row r="215" spans="3:30" ht="13.95" x14ac:dyDescent="0.25">
      <c r="C215" s="3" t="s">
        <v>205</v>
      </c>
      <c r="D215" s="3" t="s">
        <v>133</v>
      </c>
      <c r="E215" s="3" t="s">
        <v>618</v>
      </c>
      <c r="F215">
        <v>50</v>
      </c>
      <c r="G215" t="s">
        <v>619</v>
      </c>
      <c r="H215" t="s">
        <v>620</v>
      </c>
      <c r="I215" t="s">
        <v>627</v>
      </c>
      <c r="K215" t="s">
        <v>91</v>
      </c>
      <c r="L215" t="s">
        <v>34</v>
      </c>
      <c r="M215" t="s">
        <v>61</v>
      </c>
      <c r="N215" s="2">
        <v>45471</v>
      </c>
      <c r="O215" s="2">
        <v>45975</v>
      </c>
      <c r="P215" s="2">
        <v>45975</v>
      </c>
      <c r="Q215" t="s">
        <v>52</v>
      </c>
      <c r="Y215" t="s">
        <v>624</v>
      </c>
      <c r="Z215" t="s">
        <v>624</v>
      </c>
      <c r="AC215" t="s">
        <v>39</v>
      </c>
      <c r="AD215" t="s">
        <v>65</v>
      </c>
    </row>
    <row r="216" spans="3:30" ht="13.95" x14ac:dyDescent="0.25">
      <c r="C216" s="3" t="s">
        <v>205</v>
      </c>
      <c r="D216" s="3" t="s">
        <v>133</v>
      </c>
      <c r="E216" s="3" t="s">
        <v>618</v>
      </c>
      <c r="F216">
        <v>50</v>
      </c>
      <c r="G216" t="s">
        <v>619</v>
      </c>
      <c r="H216" t="s">
        <v>620</v>
      </c>
      <c r="I216" t="s">
        <v>628</v>
      </c>
      <c r="K216" t="s">
        <v>91</v>
      </c>
      <c r="L216" t="s">
        <v>34</v>
      </c>
      <c r="M216" t="s">
        <v>61</v>
      </c>
      <c r="N216" s="2">
        <v>45471</v>
      </c>
      <c r="O216" s="2">
        <v>45828</v>
      </c>
      <c r="P216" s="2">
        <v>45828</v>
      </c>
      <c r="Q216" t="s">
        <v>52</v>
      </c>
      <c r="Y216" t="s">
        <v>78</v>
      </c>
      <c r="Z216" t="s">
        <v>78</v>
      </c>
      <c r="AC216" t="s">
        <v>39</v>
      </c>
      <c r="AD216" t="s">
        <v>65</v>
      </c>
    </row>
    <row r="217" spans="3:30" ht="13.95" x14ac:dyDescent="0.25">
      <c r="C217" s="3" t="s">
        <v>205</v>
      </c>
      <c r="D217" s="3" t="s">
        <v>133</v>
      </c>
      <c r="E217" s="3" t="s">
        <v>618</v>
      </c>
      <c r="F217">
        <v>50</v>
      </c>
      <c r="G217" t="s">
        <v>619</v>
      </c>
      <c r="H217" t="s">
        <v>620</v>
      </c>
      <c r="I217" t="s">
        <v>629</v>
      </c>
      <c r="K217" t="s">
        <v>91</v>
      </c>
      <c r="L217" t="s">
        <v>34</v>
      </c>
      <c r="M217" t="s">
        <v>61</v>
      </c>
      <c r="N217" s="2">
        <v>45471</v>
      </c>
      <c r="O217" s="2">
        <v>45975</v>
      </c>
      <c r="P217" s="2">
        <v>45975</v>
      </c>
      <c r="Q217" t="s">
        <v>36</v>
      </c>
      <c r="Y217" t="s">
        <v>624</v>
      </c>
      <c r="Z217" t="s">
        <v>624</v>
      </c>
      <c r="AC217" t="s">
        <v>39</v>
      </c>
      <c r="AD217" t="s">
        <v>65</v>
      </c>
    </row>
    <row r="218" spans="3:30" ht="13.95" x14ac:dyDescent="0.25">
      <c r="C218" s="3" t="s">
        <v>205</v>
      </c>
      <c r="D218" s="3" t="s">
        <v>133</v>
      </c>
      <c r="E218" s="3" t="s">
        <v>618</v>
      </c>
      <c r="F218">
        <v>50</v>
      </c>
      <c r="G218" t="s">
        <v>619</v>
      </c>
      <c r="H218" t="s">
        <v>620</v>
      </c>
      <c r="I218" t="s">
        <v>630</v>
      </c>
      <c r="K218" t="s">
        <v>91</v>
      </c>
      <c r="L218" t="s">
        <v>34</v>
      </c>
      <c r="M218" t="s">
        <v>61</v>
      </c>
      <c r="N218" s="2">
        <v>45471</v>
      </c>
      <c r="O218" s="2">
        <v>45828</v>
      </c>
      <c r="P218" s="2">
        <v>45828</v>
      </c>
      <c r="Q218" t="s">
        <v>36</v>
      </c>
      <c r="Y218" t="s">
        <v>78</v>
      </c>
      <c r="Z218" t="s">
        <v>78</v>
      </c>
      <c r="AC218" t="s">
        <v>39</v>
      </c>
      <c r="AD218" t="s">
        <v>65</v>
      </c>
    </row>
    <row r="219" spans="3:30" ht="13.95" x14ac:dyDescent="0.25">
      <c r="C219" s="3" t="s">
        <v>205</v>
      </c>
      <c r="D219" s="3" t="s">
        <v>133</v>
      </c>
      <c r="E219" s="3" t="s">
        <v>618</v>
      </c>
      <c r="F219">
        <v>720</v>
      </c>
      <c r="G219" t="s">
        <v>631</v>
      </c>
      <c r="H219" t="s">
        <v>632</v>
      </c>
      <c r="I219" t="s">
        <v>633</v>
      </c>
      <c r="K219" t="s">
        <v>91</v>
      </c>
      <c r="L219" t="s">
        <v>34</v>
      </c>
      <c r="M219" t="s">
        <v>61</v>
      </c>
      <c r="N219" s="2">
        <v>45471</v>
      </c>
      <c r="O219" s="2">
        <v>45828</v>
      </c>
      <c r="P219" s="2">
        <v>45828</v>
      </c>
      <c r="Q219" t="s">
        <v>101</v>
      </c>
      <c r="R219" t="s">
        <v>634</v>
      </c>
      <c r="S219" t="s">
        <v>635</v>
      </c>
      <c r="U219" t="s">
        <v>78</v>
      </c>
      <c r="W219" t="s">
        <v>77</v>
      </c>
      <c r="Y219" t="s">
        <v>78</v>
      </c>
      <c r="Z219" t="s">
        <v>78</v>
      </c>
      <c r="AC219" t="s">
        <v>39</v>
      </c>
      <c r="AD219" t="s">
        <v>65</v>
      </c>
    </row>
    <row r="220" spans="3:30" ht="13.95" x14ac:dyDescent="0.25">
      <c r="C220" s="3" t="s">
        <v>205</v>
      </c>
      <c r="D220" s="3" t="s">
        <v>133</v>
      </c>
      <c r="E220" s="3" t="s">
        <v>618</v>
      </c>
      <c r="F220">
        <v>720</v>
      </c>
      <c r="G220" t="s">
        <v>631</v>
      </c>
      <c r="H220" t="s">
        <v>632</v>
      </c>
      <c r="I220" t="s">
        <v>636</v>
      </c>
      <c r="K220" t="s">
        <v>91</v>
      </c>
      <c r="L220" t="s">
        <v>34</v>
      </c>
      <c r="M220" t="s">
        <v>61</v>
      </c>
      <c r="N220" s="2">
        <v>45471</v>
      </c>
      <c r="O220" s="2">
        <v>45805</v>
      </c>
      <c r="P220" s="2">
        <v>45805</v>
      </c>
      <c r="Q220" t="s">
        <v>52</v>
      </c>
      <c r="R220" t="s">
        <v>540</v>
      </c>
      <c r="S220" t="s">
        <v>637</v>
      </c>
      <c r="T220" t="s">
        <v>637</v>
      </c>
      <c r="U220" t="s">
        <v>64</v>
      </c>
      <c r="Y220" t="s">
        <v>226</v>
      </c>
      <c r="Z220" t="s">
        <v>226</v>
      </c>
      <c r="AC220" t="s">
        <v>39</v>
      </c>
      <c r="AD220" t="s">
        <v>65</v>
      </c>
    </row>
    <row r="221" spans="3:30" ht="13.95" x14ac:dyDescent="0.25">
      <c r="C221" s="3" t="s">
        <v>205</v>
      </c>
      <c r="D221" s="3" t="s">
        <v>133</v>
      </c>
      <c r="E221" s="3" t="s">
        <v>618</v>
      </c>
      <c r="F221">
        <v>720</v>
      </c>
      <c r="G221" t="s">
        <v>631</v>
      </c>
      <c r="H221" t="s">
        <v>632</v>
      </c>
      <c r="I221" t="s">
        <v>638</v>
      </c>
      <c r="K221" t="s">
        <v>91</v>
      </c>
      <c r="L221" t="s">
        <v>34</v>
      </c>
      <c r="M221" t="s">
        <v>61</v>
      </c>
      <c r="N221" s="2">
        <v>45471</v>
      </c>
      <c r="O221" s="2">
        <v>45805</v>
      </c>
      <c r="P221" s="2">
        <v>45805</v>
      </c>
      <c r="Q221" t="s">
        <v>101</v>
      </c>
      <c r="R221" t="s">
        <v>634</v>
      </c>
      <c r="S221" t="s">
        <v>639</v>
      </c>
      <c r="T221" t="s">
        <v>640</v>
      </c>
      <c r="U221" t="s">
        <v>299</v>
      </c>
      <c r="W221" t="s">
        <v>64</v>
      </c>
      <c r="Y221" t="s">
        <v>226</v>
      </c>
      <c r="Z221" t="s">
        <v>226</v>
      </c>
      <c r="AC221" t="s">
        <v>39</v>
      </c>
      <c r="AD221" t="s">
        <v>65</v>
      </c>
    </row>
    <row r="222" spans="3:30" ht="13.95" x14ac:dyDescent="0.25">
      <c r="C222" s="3" t="s">
        <v>205</v>
      </c>
      <c r="D222" s="3" t="s">
        <v>133</v>
      </c>
      <c r="E222" s="3" t="s">
        <v>618</v>
      </c>
      <c r="F222">
        <v>720</v>
      </c>
      <c r="G222" t="s">
        <v>631</v>
      </c>
      <c r="H222" t="s">
        <v>632</v>
      </c>
      <c r="I222" t="s">
        <v>641</v>
      </c>
      <c r="K222" t="s">
        <v>91</v>
      </c>
      <c r="L222" t="s">
        <v>34</v>
      </c>
      <c r="M222" t="s">
        <v>61</v>
      </c>
      <c r="N222" s="2">
        <v>45471</v>
      </c>
      <c r="O222" s="2">
        <v>45814</v>
      </c>
      <c r="P222" s="2">
        <v>45814</v>
      </c>
      <c r="Q222" t="s">
        <v>101</v>
      </c>
      <c r="R222" t="s">
        <v>634</v>
      </c>
      <c r="S222" t="s">
        <v>642</v>
      </c>
      <c r="T222" t="s">
        <v>643</v>
      </c>
      <c r="U222" t="s">
        <v>64</v>
      </c>
      <c r="W222" t="s">
        <v>114</v>
      </c>
      <c r="Y222" t="s">
        <v>114</v>
      </c>
      <c r="Z222" t="s">
        <v>114</v>
      </c>
      <c r="AC222" t="s">
        <v>39</v>
      </c>
      <c r="AD222" t="s">
        <v>65</v>
      </c>
    </row>
    <row r="223" spans="3:30" ht="13.95" x14ac:dyDescent="0.25">
      <c r="C223" s="3" t="s">
        <v>205</v>
      </c>
      <c r="D223" s="3" t="s">
        <v>133</v>
      </c>
      <c r="E223" s="3" t="s">
        <v>618</v>
      </c>
      <c r="F223">
        <v>720</v>
      </c>
      <c r="G223" t="s">
        <v>631</v>
      </c>
      <c r="H223" t="s">
        <v>632</v>
      </c>
      <c r="I223" t="s">
        <v>644</v>
      </c>
      <c r="K223" t="s">
        <v>91</v>
      </c>
      <c r="L223" t="s">
        <v>34</v>
      </c>
      <c r="M223" t="s">
        <v>61</v>
      </c>
      <c r="N223" s="2">
        <v>45471</v>
      </c>
      <c r="O223" s="2">
        <v>45821</v>
      </c>
      <c r="P223" s="2">
        <v>45821</v>
      </c>
      <c r="Q223" t="s">
        <v>101</v>
      </c>
      <c r="R223" t="s">
        <v>634</v>
      </c>
      <c r="S223" t="s">
        <v>645</v>
      </c>
      <c r="T223" t="s">
        <v>646</v>
      </c>
      <c r="U223" t="s">
        <v>114</v>
      </c>
      <c r="W223" t="s">
        <v>115</v>
      </c>
      <c r="Y223" t="s">
        <v>115</v>
      </c>
      <c r="Z223" t="s">
        <v>115</v>
      </c>
      <c r="AC223" t="s">
        <v>39</v>
      </c>
      <c r="AD223" t="s">
        <v>65</v>
      </c>
    </row>
    <row r="224" spans="3:30" ht="13.95" x14ac:dyDescent="0.25">
      <c r="C224" s="3" t="s">
        <v>205</v>
      </c>
      <c r="D224" s="3" t="s">
        <v>133</v>
      </c>
      <c r="E224" s="3" t="s">
        <v>618</v>
      </c>
      <c r="F224">
        <v>720</v>
      </c>
      <c r="G224" t="s">
        <v>631</v>
      </c>
      <c r="H224" t="s">
        <v>632</v>
      </c>
      <c r="I224" t="s">
        <v>647</v>
      </c>
      <c r="K224" t="s">
        <v>91</v>
      </c>
      <c r="L224" t="s">
        <v>34</v>
      </c>
      <c r="M224" t="s">
        <v>61</v>
      </c>
      <c r="N224" s="2">
        <v>45471</v>
      </c>
      <c r="O224" s="2">
        <v>45828</v>
      </c>
      <c r="P224" s="2">
        <v>45828</v>
      </c>
      <c r="Q224" t="s">
        <v>101</v>
      </c>
      <c r="R224" t="s">
        <v>634</v>
      </c>
      <c r="S224" t="s">
        <v>648</v>
      </c>
      <c r="T224" t="s">
        <v>649</v>
      </c>
      <c r="U224" t="s">
        <v>115</v>
      </c>
      <c r="W224" t="s">
        <v>78</v>
      </c>
      <c r="Y224" t="s">
        <v>78</v>
      </c>
      <c r="Z224" t="s">
        <v>78</v>
      </c>
      <c r="AC224" t="s">
        <v>39</v>
      </c>
      <c r="AD224" t="s">
        <v>65</v>
      </c>
    </row>
    <row r="225" spans="3:30" ht="13.95" x14ac:dyDescent="0.25">
      <c r="C225" s="3" t="s">
        <v>205</v>
      </c>
      <c r="D225" s="3" t="s">
        <v>133</v>
      </c>
      <c r="E225" s="3" t="s">
        <v>618</v>
      </c>
      <c r="F225">
        <v>50</v>
      </c>
      <c r="G225" t="s">
        <v>631</v>
      </c>
      <c r="H225" t="s">
        <v>632</v>
      </c>
      <c r="I225" t="s">
        <v>650</v>
      </c>
      <c r="K225" t="s">
        <v>91</v>
      </c>
      <c r="L225" t="s">
        <v>34</v>
      </c>
      <c r="M225" t="s">
        <v>61</v>
      </c>
      <c r="N225" s="2">
        <v>45471</v>
      </c>
      <c r="O225" s="2">
        <v>45828</v>
      </c>
      <c r="P225" s="2">
        <v>45828</v>
      </c>
      <c r="Q225" t="s">
        <v>52</v>
      </c>
      <c r="Y225" t="s">
        <v>78</v>
      </c>
      <c r="Z225" t="s">
        <v>78</v>
      </c>
      <c r="AC225" t="s">
        <v>39</v>
      </c>
      <c r="AD225" t="s">
        <v>65</v>
      </c>
    </row>
    <row r="226" spans="3:30" ht="13.95" x14ac:dyDescent="0.25">
      <c r="C226" s="3" t="s">
        <v>205</v>
      </c>
      <c r="D226" s="3" t="s">
        <v>133</v>
      </c>
      <c r="E226" s="3" t="s">
        <v>618</v>
      </c>
      <c r="F226">
        <v>50</v>
      </c>
      <c r="G226" t="s">
        <v>631</v>
      </c>
      <c r="H226" t="s">
        <v>632</v>
      </c>
      <c r="I226" t="s">
        <v>651</v>
      </c>
      <c r="K226" t="s">
        <v>91</v>
      </c>
      <c r="L226" t="s">
        <v>34</v>
      </c>
      <c r="M226" t="s">
        <v>61</v>
      </c>
      <c r="N226" s="2">
        <v>45471</v>
      </c>
      <c r="O226" s="2">
        <v>45805</v>
      </c>
      <c r="P226" s="2">
        <v>45805</v>
      </c>
      <c r="Q226" t="s">
        <v>52</v>
      </c>
      <c r="Y226" t="s">
        <v>226</v>
      </c>
      <c r="Z226" t="s">
        <v>226</v>
      </c>
      <c r="AC226" t="s">
        <v>39</v>
      </c>
      <c r="AD226" t="s">
        <v>65</v>
      </c>
    </row>
    <row r="227" spans="3:30" ht="13.95" x14ac:dyDescent="0.25">
      <c r="C227" s="3" t="s">
        <v>268</v>
      </c>
      <c r="D227" s="3" t="s">
        <v>268</v>
      </c>
      <c r="E227" s="3" t="s">
        <v>618</v>
      </c>
      <c r="F227">
        <v>50</v>
      </c>
      <c r="G227" t="s">
        <v>631</v>
      </c>
      <c r="H227" t="s">
        <v>632</v>
      </c>
      <c r="I227" t="s">
        <v>652</v>
      </c>
      <c r="K227" t="s">
        <v>91</v>
      </c>
      <c r="L227" t="s">
        <v>34</v>
      </c>
      <c r="M227" t="s">
        <v>61</v>
      </c>
      <c r="N227" s="2">
        <v>45471</v>
      </c>
      <c r="O227" s="2">
        <v>45793</v>
      </c>
      <c r="P227" s="2">
        <v>45793</v>
      </c>
      <c r="Q227" t="s">
        <v>52</v>
      </c>
      <c r="X227" t="s">
        <v>80</v>
      </c>
      <c r="Y227" t="s">
        <v>276</v>
      </c>
      <c r="Z227" t="s">
        <v>276</v>
      </c>
      <c r="AC227" t="s">
        <v>39</v>
      </c>
      <c r="AD227" t="s">
        <v>65</v>
      </c>
    </row>
    <row r="228" spans="3:30" ht="13.95" x14ac:dyDescent="0.25">
      <c r="C228" s="3" t="s">
        <v>205</v>
      </c>
      <c r="D228" s="3" t="s">
        <v>133</v>
      </c>
      <c r="E228" s="3" t="s">
        <v>618</v>
      </c>
      <c r="F228">
        <v>50</v>
      </c>
      <c r="G228" t="s">
        <v>631</v>
      </c>
      <c r="H228" t="s">
        <v>632</v>
      </c>
      <c r="I228" t="s">
        <v>653</v>
      </c>
      <c r="K228" t="s">
        <v>91</v>
      </c>
      <c r="L228" t="s">
        <v>34</v>
      </c>
      <c r="M228" t="s">
        <v>61</v>
      </c>
      <c r="N228" s="2">
        <v>45471</v>
      </c>
      <c r="O228" s="2">
        <v>45800</v>
      </c>
      <c r="P228" s="2">
        <v>45800</v>
      </c>
      <c r="Q228" t="s">
        <v>52</v>
      </c>
      <c r="Y228" t="s">
        <v>299</v>
      </c>
      <c r="Z228" t="s">
        <v>299</v>
      </c>
      <c r="AC228" t="s">
        <v>39</v>
      </c>
      <c r="AD228" t="s">
        <v>65</v>
      </c>
    </row>
    <row r="229" spans="3:30" ht="13.95" x14ac:dyDescent="0.25">
      <c r="C229" s="3" t="s">
        <v>205</v>
      </c>
      <c r="D229" s="3" t="s">
        <v>133</v>
      </c>
      <c r="E229" s="3" t="s">
        <v>618</v>
      </c>
      <c r="F229">
        <v>50</v>
      </c>
      <c r="G229" t="s">
        <v>631</v>
      </c>
      <c r="H229" t="s">
        <v>632</v>
      </c>
      <c r="I229" t="s">
        <v>654</v>
      </c>
      <c r="K229" t="s">
        <v>91</v>
      </c>
      <c r="L229" t="s">
        <v>34</v>
      </c>
      <c r="M229" t="s">
        <v>61</v>
      </c>
      <c r="N229" s="2">
        <v>45471</v>
      </c>
      <c r="O229" s="2">
        <v>45805</v>
      </c>
      <c r="P229" s="2">
        <v>45805</v>
      </c>
      <c r="Q229" t="s">
        <v>52</v>
      </c>
      <c r="Y229" t="s">
        <v>226</v>
      </c>
      <c r="Z229" t="s">
        <v>226</v>
      </c>
      <c r="AC229" t="s">
        <v>39</v>
      </c>
      <c r="AD229" t="s">
        <v>65</v>
      </c>
    </row>
    <row r="230" spans="3:30" ht="13.95" x14ac:dyDescent="0.25">
      <c r="C230" s="3" t="s">
        <v>205</v>
      </c>
      <c r="D230" s="3" t="s">
        <v>133</v>
      </c>
      <c r="E230" s="3" t="s">
        <v>618</v>
      </c>
      <c r="F230">
        <v>50</v>
      </c>
      <c r="G230" t="s">
        <v>631</v>
      </c>
      <c r="H230" t="s">
        <v>632</v>
      </c>
      <c r="I230" t="s">
        <v>655</v>
      </c>
      <c r="K230" t="s">
        <v>91</v>
      </c>
      <c r="L230" t="s">
        <v>34</v>
      </c>
      <c r="M230" t="s">
        <v>61</v>
      </c>
      <c r="N230" s="2">
        <v>45471</v>
      </c>
      <c r="O230" s="2">
        <v>45814</v>
      </c>
      <c r="P230" s="2">
        <v>45814</v>
      </c>
      <c r="Q230" t="s">
        <v>52</v>
      </c>
      <c r="Y230" t="s">
        <v>114</v>
      </c>
      <c r="Z230" t="s">
        <v>114</v>
      </c>
      <c r="AC230" t="s">
        <v>39</v>
      </c>
      <c r="AD230" t="s">
        <v>65</v>
      </c>
    </row>
    <row r="231" spans="3:30" ht="13.95" x14ac:dyDescent="0.25">
      <c r="C231" s="3" t="s">
        <v>205</v>
      </c>
      <c r="D231" s="3" t="s">
        <v>133</v>
      </c>
      <c r="E231" s="3" t="s">
        <v>618</v>
      </c>
      <c r="F231">
        <v>50</v>
      </c>
      <c r="G231" t="s">
        <v>631</v>
      </c>
      <c r="H231" t="s">
        <v>632</v>
      </c>
      <c r="I231" t="s">
        <v>656</v>
      </c>
      <c r="K231" t="s">
        <v>91</v>
      </c>
      <c r="L231" t="s">
        <v>34</v>
      </c>
      <c r="M231" t="s">
        <v>61</v>
      </c>
      <c r="N231" s="2">
        <v>45471</v>
      </c>
      <c r="O231" s="2">
        <v>45821</v>
      </c>
      <c r="P231" s="2">
        <v>45821</v>
      </c>
      <c r="Q231" t="s">
        <v>52</v>
      </c>
      <c r="Y231" t="s">
        <v>115</v>
      </c>
      <c r="Z231" t="s">
        <v>115</v>
      </c>
      <c r="AC231" t="s">
        <v>39</v>
      </c>
      <c r="AD231" t="s">
        <v>65</v>
      </c>
    </row>
    <row r="232" spans="3:30" ht="13.95" x14ac:dyDescent="0.25">
      <c r="C232" s="3" t="s">
        <v>205</v>
      </c>
      <c r="D232" s="3" t="s">
        <v>133</v>
      </c>
      <c r="E232" s="3" t="s">
        <v>618</v>
      </c>
      <c r="F232">
        <v>50</v>
      </c>
      <c r="G232" t="s">
        <v>631</v>
      </c>
      <c r="H232" t="s">
        <v>632</v>
      </c>
      <c r="I232" t="s">
        <v>657</v>
      </c>
      <c r="K232" t="s">
        <v>91</v>
      </c>
      <c r="L232" t="s">
        <v>34</v>
      </c>
      <c r="M232" t="s">
        <v>61</v>
      </c>
      <c r="N232" s="2">
        <v>45471</v>
      </c>
      <c r="O232" s="2">
        <v>45828</v>
      </c>
      <c r="P232" s="2">
        <v>45828</v>
      </c>
      <c r="Q232" t="s">
        <v>36</v>
      </c>
      <c r="Y232" t="s">
        <v>78</v>
      </c>
      <c r="Z232" t="s">
        <v>78</v>
      </c>
      <c r="AC232" t="s">
        <v>39</v>
      </c>
      <c r="AD232" t="s">
        <v>65</v>
      </c>
    </row>
    <row r="233" spans="3:30" ht="13.95" x14ac:dyDescent="0.25">
      <c r="C233" s="3" t="s">
        <v>205</v>
      </c>
      <c r="D233" s="3" t="s">
        <v>133</v>
      </c>
      <c r="E233" s="3" t="s">
        <v>618</v>
      </c>
      <c r="F233">
        <v>50</v>
      </c>
      <c r="G233" t="s">
        <v>631</v>
      </c>
      <c r="H233" t="s">
        <v>632</v>
      </c>
      <c r="I233" t="s">
        <v>658</v>
      </c>
      <c r="K233" t="s">
        <v>91</v>
      </c>
      <c r="L233" t="s">
        <v>34</v>
      </c>
      <c r="M233" t="s">
        <v>61</v>
      </c>
      <c r="N233" s="2">
        <v>45471</v>
      </c>
      <c r="O233" s="2">
        <v>45805</v>
      </c>
      <c r="P233" s="2">
        <v>45805</v>
      </c>
      <c r="Q233" t="s">
        <v>36</v>
      </c>
      <c r="Y233" t="s">
        <v>226</v>
      </c>
      <c r="Z233" t="s">
        <v>226</v>
      </c>
      <c r="AC233" t="s">
        <v>39</v>
      </c>
      <c r="AD233" t="s">
        <v>65</v>
      </c>
    </row>
    <row r="234" spans="3:30" ht="13.95" x14ac:dyDescent="0.25">
      <c r="C234" s="3" t="s">
        <v>268</v>
      </c>
      <c r="D234" s="3" t="s">
        <v>268</v>
      </c>
      <c r="E234" s="3" t="s">
        <v>618</v>
      </c>
      <c r="F234">
        <v>50</v>
      </c>
      <c r="G234" t="s">
        <v>631</v>
      </c>
      <c r="H234" t="s">
        <v>632</v>
      </c>
      <c r="I234" t="s">
        <v>659</v>
      </c>
      <c r="K234" t="s">
        <v>91</v>
      </c>
      <c r="L234" t="s">
        <v>34</v>
      </c>
      <c r="M234" t="s">
        <v>61</v>
      </c>
      <c r="N234" s="2">
        <v>45471</v>
      </c>
      <c r="O234" s="2">
        <v>45793</v>
      </c>
      <c r="P234" s="2">
        <v>45793</v>
      </c>
      <c r="Q234" t="s">
        <v>36</v>
      </c>
      <c r="X234" t="s">
        <v>80</v>
      </c>
      <c r="Y234" t="s">
        <v>276</v>
      </c>
      <c r="Z234" t="s">
        <v>276</v>
      </c>
      <c r="AC234" t="s">
        <v>39</v>
      </c>
      <c r="AD234" t="s">
        <v>65</v>
      </c>
    </row>
    <row r="235" spans="3:30" ht="13.95" x14ac:dyDescent="0.25">
      <c r="C235" s="3" t="s">
        <v>205</v>
      </c>
      <c r="D235" s="3" t="s">
        <v>133</v>
      </c>
      <c r="E235" s="3" t="s">
        <v>618</v>
      </c>
      <c r="F235">
        <v>50</v>
      </c>
      <c r="G235" t="s">
        <v>631</v>
      </c>
      <c r="H235" t="s">
        <v>632</v>
      </c>
      <c r="I235" t="s">
        <v>660</v>
      </c>
      <c r="K235" t="s">
        <v>91</v>
      </c>
      <c r="L235" t="s">
        <v>34</v>
      </c>
      <c r="M235" t="s">
        <v>61</v>
      </c>
      <c r="N235" s="2">
        <v>45471</v>
      </c>
      <c r="O235" s="2">
        <v>45800</v>
      </c>
      <c r="P235" s="2">
        <v>45800</v>
      </c>
      <c r="Q235" t="s">
        <v>36</v>
      </c>
      <c r="Y235" t="s">
        <v>299</v>
      </c>
      <c r="Z235" t="s">
        <v>299</v>
      </c>
      <c r="AC235" t="s">
        <v>39</v>
      </c>
      <c r="AD235" t="s">
        <v>65</v>
      </c>
    </row>
    <row r="236" spans="3:30" ht="13.95" x14ac:dyDescent="0.25">
      <c r="C236" s="3" t="s">
        <v>205</v>
      </c>
      <c r="D236" s="3" t="s">
        <v>133</v>
      </c>
      <c r="E236" s="3" t="s">
        <v>618</v>
      </c>
      <c r="F236">
        <v>50</v>
      </c>
      <c r="G236" t="s">
        <v>631</v>
      </c>
      <c r="H236" t="s">
        <v>632</v>
      </c>
      <c r="I236" t="s">
        <v>661</v>
      </c>
      <c r="K236" t="s">
        <v>91</v>
      </c>
      <c r="L236" t="s">
        <v>34</v>
      </c>
      <c r="M236" t="s">
        <v>61</v>
      </c>
      <c r="N236" s="2">
        <v>45471</v>
      </c>
      <c r="O236" s="2">
        <v>45805</v>
      </c>
      <c r="P236" s="2">
        <v>45805</v>
      </c>
      <c r="Q236" t="s">
        <v>36</v>
      </c>
      <c r="Y236" t="s">
        <v>226</v>
      </c>
      <c r="Z236" t="s">
        <v>226</v>
      </c>
      <c r="AC236" t="s">
        <v>39</v>
      </c>
      <c r="AD236" t="s">
        <v>65</v>
      </c>
    </row>
    <row r="237" spans="3:30" ht="13.95" x14ac:dyDescent="0.25">
      <c r="C237" s="3" t="s">
        <v>205</v>
      </c>
      <c r="D237" s="3" t="s">
        <v>133</v>
      </c>
      <c r="E237" s="3" t="s">
        <v>618</v>
      </c>
      <c r="F237">
        <v>50</v>
      </c>
      <c r="G237" t="s">
        <v>631</v>
      </c>
      <c r="H237" t="s">
        <v>632</v>
      </c>
      <c r="I237" t="s">
        <v>662</v>
      </c>
      <c r="K237" t="s">
        <v>91</v>
      </c>
      <c r="L237" t="s">
        <v>34</v>
      </c>
      <c r="M237" t="s">
        <v>61</v>
      </c>
      <c r="N237" s="2">
        <v>45471</v>
      </c>
      <c r="O237" s="2">
        <v>45814</v>
      </c>
      <c r="P237" s="2">
        <v>45814</v>
      </c>
      <c r="Q237" t="s">
        <v>36</v>
      </c>
      <c r="Y237" t="s">
        <v>114</v>
      </c>
      <c r="Z237" t="s">
        <v>114</v>
      </c>
      <c r="AC237" t="s">
        <v>39</v>
      </c>
      <c r="AD237" t="s">
        <v>65</v>
      </c>
    </row>
    <row r="238" spans="3:30" ht="13.95" x14ac:dyDescent="0.25">
      <c r="C238" s="3" t="s">
        <v>205</v>
      </c>
      <c r="D238" s="3" t="s">
        <v>133</v>
      </c>
      <c r="E238" s="3" t="s">
        <v>618</v>
      </c>
      <c r="F238">
        <v>50</v>
      </c>
      <c r="G238" t="s">
        <v>631</v>
      </c>
      <c r="H238" t="s">
        <v>632</v>
      </c>
      <c r="I238" t="s">
        <v>663</v>
      </c>
      <c r="K238" t="s">
        <v>91</v>
      </c>
      <c r="L238" t="s">
        <v>34</v>
      </c>
      <c r="M238" t="s">
        <v>61</v>
      </c>
      <c r="N238" s="2">
        <v>45471</v>
      </c>
      <c r="O238" s="2">
        <v>45821</v>
      </c>
      <c r="P238" s="2">
        <v>45821</v>
      </c>
      <c r="Q238" t="s">
        <v>36</v>
      </c>
      <c r="Y238" t="s">
        <v>115</v>
      </c>
      <c r="Z238" t="s">
        <v>115</v>
      </c>
      <c r="AC238" t="s">
        <v>39</v>
      </c>
      <c r="AD238" t="s">
        <v>65</v>
      </c>
    </row>
    <row r="239" spans="3:30" ht="13.95" x14ac:dyDescent="0.25">
      <c r="C239" s="3" t="s">
        <v>664</v>
      </c>
      <c r="D239" s="3" t="s">
        <v>664</v>
      </c>
      <c r="E239" s="3" t="s">
        <v>664</v>
      </c>
      <c r="F239">
        <v>900</v>
      </c>
      <c r="G239" t="s">
        <v>665</v>
      </c>
      <c r="H239" t="s">
        <v>666</v>
      </c>
      <c r="I239" t="s">
        <v>667</v>
      </c>
      <c r="K239" t="s">
        <v>386</v>
      </c>
      <c r="L239" t="s">
        <v>34</v>
      </c>
      <c r="M239" t="s">
        <v>61</v>
      </c>
      <c r="N239" s="2">
        <v>45722</v>
      </c>
      <c r="O239" s="2">
        <v>45793</v>
      </c>
      <c r="P239" s="2">
        <v>45793</v>
      </c>
      <c r="Q239" t="s">
        <v>36</v>
      </c>
      <c r="R239" t="s">
        <v>102</v>
      </c>
      <c r="U239" t="s">
        <v>300</v>
      </c>
      <c r="W239" t="s">
        <v>63</v>
      </c>
      <c r="Y239" t="s">
        <v>276</v>
      </c>
      <c r="Z239" t="s">
        <v>276</v>
      </c>
      <c r="AC239" t="s">
        <v>39</v>
      </c>
      <c r="AD239" t="s">
        <v>65</v>
      </c>
    </row>
    <row r="240" spans="3:30" ht="13.95" x14ac:dyDescent="0.25">
      <c r="C240" s="3" t="s">
        <v>205</v>
      </c>
      <c r="D240" s="3" t="s">
        <v>133</v>
      </c>
      <c r="E240" s="3" t="s">
        <v>668</v>
      </c>
      <c r="F240">
        <v>4620</v>
      </c>
      <c r="G240" t="s">
        <v>669</v>
      </c>
      <c r="H240" t="s">
        <v>670</v>
      </c>
      <c r="I240" t="s">
        <v>671</v>
      </c>
      <c r="K240" t="s">
        <v>209</v>
      </c>
      <c r="L240" t="s">
        <v>34</v>
      </c>
      <c r="M240" t="s">
        <v>61</v>
      </c>
      <c r="N240" s="2">
        <v>45744</v>
      </c>
      <c r="O240" s="2">
        <v>45805</v>
      </c>
      <c r="P240" s="2">
        <v>45805</v>
      </c>
      <c r="Q240" t="s">
        <v>36</v>
      </c>
      <c r="R240" t="s">
        <v>672</v>
      </c>
      <c r="S240" t="s">
        <v>673</v>
      </c>
      <c r="T240" t="s">
        <v>674</v>
      </c>
      <c r="U240" t="s">
        <v>299</v>
      </c>
      <c r="W240" t="s">
        <v>276</v>
      </c>
      <c r="Y240" t="s">
        <v>226</v>
      </c>
      <c r="Z240" t="s">
        <v>226</v>
      </c>
      <c r="AC240" t="s">
        <v>39</v>
      </c>
      <c r="AD240" t="s">
        <v>65</v>
      </c>
    </row>
    <row r="241" spans="3:30" ht="13.95" x14ac:dyDescent="0.25">
      <c r="C241" s="3" t="s">
        <v>205</v>
      </c>
      <c r="D241" s="3" t="s">
        <v>133</v>
      </c>
      <c r="E241" s="3" t="s">
        <v>668</v>
      </c>
      <c r="F241">
        <v>4620</v>
      </c>
      <c r="G241" t="s">
        <v>669</v>
      </c>
      <c r="H241" t="s">
        <v>670</v>
      </c>
      <c r="I241" t="s">
        <v>675</v>
      </c>
      <c r="K241" t="s">
        <v>209</v>
      </c>
      <c r="L241" t="s">
        <v>34</v>
      </c>
      <c r="M241" t="s">
        <v>61</v>
      </c>
      <c r="N241" s="2">
        <v>45744</v>
      </c>
      <c r="O241" s="2">
        <v>45805</v>
      </c>
      <c r="P241" s="2">
        <v>45805</v>
      </c>
      <c r="Q241" t="s">
        <v>101</v>
      </c>
      <c r="R241" t="s">
        <v>672</v>
      </c>
      <c r="S241" t="s">
        <v>676</v>
      </c>
      <c r="T241" t="s">
        <v>674</v>
      </c>
      <c r="U241" t="s">
        <v>299</v>
      </c>
      <c r="W241" t="s">
        <v>115</v>
      </c>
      <c r="Y241" t="s">
        <v>226</v>
      </c>
      <c r="Z241" t="s">
        <v>226</v>
      </c>
      <c r="AC241" t="s">
        <v>39</v>
      </c>
      <c r="AD241" t="s">
        <v>65</v>
      </c>
    </row>
    <row r="242" spans="3:30" ht="13.95" x14ac:dyDescent="0.25">
      <c r="C242" s="3" t="s">
        <v>141</v>
      </c>
      <c r="D242" s="3" t="s">
        <v>677</v>
      </c>
      <c r="E242" s="3" t="s">
        <v>678</v>
      </c>
      <c r="F242">
        <v>900</v>
      </c>
      <c r="G242" t="s">
        <v>679</v>
      </c>
      <c r="H242" t="s">
        <v>680</v>
      </c>
      <c r="I242" t="s">
        <v>681</v>
      </c>
      <c r="K242" t="s">
        <v>218</v>
      </c>
      <c r="L242" t="s">
        <v>34</v>
      </c>
      <c r="M242" t="s">
        <v>61</v>
      </c>
      <c r="N242" s="2">
        <v>45770</v>
      </c>
      <c r="O242" s="2">
        <v>45870</v>
      </c>
      <c r="P242" s="2">
        <v>45870</v>
      </c>
      <c r="Q242" t="s">
        <v>52</v>
      </c>
      <c r="Y242" t="s">
        <v>510</v>
      </c>
      <c r="Z242" t="s">
        <v>510</v>
      </c>
      <c r="AC242" t="s">
        <v>39</v>
      </c>
      <c r="AD242" t="s">
        <v>65</v>
      </c>
    </row>
    <row r="243" spans="3:30" ht="69" x14ac:dyDescent="0.25">
      <c r="C243" s="3" t="s">
        <v>86</v>
      </c>
      <c r="D243" s="3" t="s">
        <v>87</v>
      </c>
      <c r="E243" s="38" t="s">
        <v>682</v>
      </c>
      <c r="F243">
        <v>625</v>
      </c>
      <c r="G243" t="s">
        <v>683</v>
      </c>
      <c r="H243" t="s">
        <v>684</v>
      </c>
      <c r="I243" t="s">
        <v>685</v>
      </c>
      <c r="K243" t="s">
        <v>218</v>
      </c>
      <c r="L243" t="s">
        <v>34</v>
      </c>
      <c r="M243" t="s">
        <v>61</v>
      </c>
      <c r="N243" s="2">
        <v>45729</v>
      </c>
      <c r="O243" s="2">
        <v>45814</v>
      </c>
      <c r="P243" s="2">
        <v>45814</v>
      </c>
      <c r="Q243" t="s">
        <v>101</v>
      </c>
      <c r="R243" t="s">
        <v>610</v>
      </c>
      <c r="Y243" t="s">
        <v>114</v>
      </c>
      <c r="Z243" t="s">
        <v>114</v>
      </c>
      <c r="AC243" t="s">
        <v>39</v>
      </c>
      <c r="AD243" t="s">
        <v>65</v>
      </c>
    </row>
    <row r="244" spans="3:30" ht="69" x14ac:dyDescent="0.25">
      <c r="C244" s="3" t="s">
        <v>86</v>
      </c>
      <c r="D244" s="3" t="s">
        <v>87</v>
      </c>
      <c r="E244" s="38" t="s">
        <v>682</v>
      </c>
      <c r="F244">
        <v>625</v>
      </c>
      <c r="G244" t="s">
        <v>683</v>
      </c>
      <c r="H244" t="s">
        <v>684</v>
      </c>
      <c r="I244" t="s">
        <v>686</v>
      </c>
      <c r="K244" t="s">
        <v>218</v>
      </c>
      <c r="L244" t="s">
        <v>34</v>
      </c>
      <c r="M244" t="s">
        <v>61</v>
      </c>
      <c r="N244" s="2">
        <v>45729</v>
      </c>
      <c r="O244" s="2">
        <v>45814</v>
      </c>
      <c r="P244" s="2">
        <v>45814</v>
      </c>
      <c r="Q244" t="s">
        <v>52</v>
      </c>
      <c r="R244" t="s">
        <v>610</v>
      </c>
      <c r="Y244" t="s">
        <v>114</v>
      </c>
      <c r="Z244" t="s">
        <v>114</v>
      </c>
      <c r="AC244" t="s">
        <v>39</v>
      </c>
      <c r="AD244" t="s">
        <v>65</v>
      </c>
    </row>
    <row r="245" spans="3:30" ht="13.95" x14ac:dyDescent="0.25">
      <c r="C245" s="3" t="s">
        <v>141</v>
      </c>
      <c r="D245" s="3" t="s">
        <v>263</v>
      </c>
      <c r="E245" s="3" t="s">
        <v>687</v>
      </c>
      <c r="F245">
        <v>2821</v>
      </c>
      <c r="G245" t="s">
        <v>688</v>
      </c>
      <c r="H245" t="s">
        <v>689</v>
      </c>
      <c r="I245" t="s">
        <v>690</v>
      </c>
      <c r="K245" t="s">
        <v>209</v>
      </c>
      <c r="L245" t="s">
        <v>34</v>
      </c>
      <c r="M245" t="s">
        <v>61</v>
      </c>
      <c r="N245" s="2">
        <v>45747</v>
      </c>
      <c r="O245" s="2">
        <v>45835</v>
      </c>
      <c r="P245" s="2">
        <v>45835</v>
      </c>
      <c r="Q245" t="s">
        <v>52</v>
      </c>
      <c r="R245" t="s">
        <v>691</v>
      </c>
      <c r="X245" t="s">
        <v>672</v>
      </c>
      <c r="Y245" t="s">
        <v>503</v>
      </c>
      <c r="Z245" t="s">
        <v>503</v>
      </c>
      <c r="AC245" t="s">
        <v>39</v>
      </c>
      <c r="AD245" t="s">
        <v>65</v>
      </c>
    </row>
    <row r="246" spans="3:30" ht="13.95" x14ac:dyDescent="0.25">
      <c r="C246" s="3" t="s">
        <v>141</v>
      </c>
      <c r="D246" s="3" t="s">
        <v>263</v>
      </c>
      <c r="E246" s="3" t="s">
        <v>687</v>
      </c>
      <c r="F246">
        <v>2821</v>
      </c>
      <c r="G246" t="s">
        <v>688</v>
      </c>
      <c r="H246" t="s">
        <v>689</v>
      </c>
      <c r="I246" t="s">
        <v>692</v>
      </c>
      <c r="K246" t="s">
        <v>209</v>
      </c>
      <c r="L246" t="s">
        <v>34</v>
      </c>
      <c r="M246" t="s">
        <v>61</v>
      </c>
      <c r="N246" s="2">
        <v>45747</v>
      </c>
      <c r="O246" s="2">
        <v>45835</v>
      </c>
      <c r="P246" s="2">
        <v>45835</v>
      </c>
      <c r="Q246" t="s">
        <v>52</v>
      </c>
      <c r="R246" t="s">
        <v>691</v>
      </c>
      <c r="X246" t="s">
        <v>672</v>
      </c>
      <c r="Y246" t="s">
        <v>503</v>
      </c>
      <c r="Z246" t="s">
        <v>503</v>
      </c>
      <c r="AC246" t="s">
        <v>39</v>
      </c>
      <c r="AD246" t="s">
        <v>65</v>
      </c>
    </row>
    <row r="247" spans="3:30" ht="13.95" x14ac:dyDescent="0.25">
      <c r="C247" s="3" t="s">
        <v>141</v>
      </c>
      <c r="D247" s="3" t="s">
        <v>263</v>
      </c>
      <c r="E247" s="3" t="s">
        <v>687</v>
      </c>
      <c r="F247">
        <v>5956</v>
      </c>
      <c r="G247" t="s">
        <v>688</v>
      </c>
      <c r="H247" t="s">
        <v>689</v>
      </c>
      <c r="I247" t="s">
        <v>693</v>
      </c>
      <c r="K247" t="s">
        <v>209</v>
      </c>
      <c r="L247" t="s">
        <v>34</v>
      </c>
      <c r="M247" t="s">
        <v>61</v>
      </c>
      <c r="N247" s="2">
        <v>45747</v>
      </c>
      <c r="O247" s="2">
        <v>45901</v>
      </c>
      <c r="P247" s="2">
        <v>45901</v>
      </c>
      <c r="Q247" t="s">
        <v>52</v>
      </c>
      <c r="R247" t="s">
        <v>691</v>
      </c>
      <c r="X247" t="s">
        <v>672</v>
      </c>
      <c r="Y247" t="s">
        <v>694</v>
      </c>
      <c r="Z247" t="s">
        <v>694</v>
      </c>
      <c r="AC247" t="s">
        <v>39</v>
      </c>
      <c r="AD247" t="s">
        <v>65</v>
      </c>
    </row>
    <row r="248" spans="3:30" ht="13.95" x14ac:dyDescent="0.25">
      <c r="C248" s="3" t="s">
        <v>141</v>
      </c>
      <c r="D248" s="3" t="s">
        <v>263</v>
      </c>
      <c r="E248" s="3" t="s">
        <v>687</v>
      </c>
      <c r="F248">
        <v>5956</v>
      </c>
      <c r="G248" t="s">
        <v>688</v>
      </c>
      <c r="H248" t="s">
        <v>689</v>
      </c>
      <c r="I248" t="s">
        <v>695</v>
      </c>
      <c r="K248" t="s">
        <v>209</v>
      </c>
      <c r="L248" t="s">
        <v>34</v>
      </c>
      <c r="M248" t="s">
        <v>61</v>
      </c>
      <c r="N248" s="2">
        <v>45747</v>
      </c>
      <c r="O248" s="2">
        <v>45901</v>
      </c>
      <c r="P248" s="2">
        <v>45901</v>
      </c>
      <c r="Q248" t="s">
        <v>52</v>
      </c>
      <c r="R248" t="s">
        <v>691</v>
      </c>
      <c r="W248" t="s">
        <v>696</v>
      </c>
      <c r="X248" t="s">
        <v>672</v>
      </c>
      <c r="Y248" t="s">
        <v>694</v>
      </c>
      <c r="Z248" t="s">
        <v>694</v>
      </c>
      <c r="AC248" t="s">
        <v>39</v>
      </c>
      <c r="AD248" t="s">
        <v>65</v>
      </c>
    </row>
    <row r="249" spans="3:30" ht="13.95" x14ac:dyDescent="0.25">
      <c r="C249" s="3" t="s">
        <v>141</v>
      </c>
      <c r="D249" s="3" t="s">
        <v>263</v>
      </c>
      <c r="E249" s="3" t="s">
        <v>687</v>
      </c>
      <c r="F249">
        <v>5655</v>
      </c>
      <c r="G249" t="s">
        <v>688</v>
      </c>
      <c r="H249" t="s">
        <v>689</v>
      </c>
      <c r="I249" t="s">
        <v>697</v>
      </c>
      <c r="K249" t="s">
        <v>209</v>
      </c>
      <c r="L249" t="s">
        <v>34</v>
      </c>
      <c r="M249" t="s">
        <v>61</v>
      </c>
      <c r="N249" s="2">
        <v>45747</v>
      </c>
      <c r="O249" s="2">
        <v>45901</v>
      </c>
      <c r="P249" s="2">
        <v>45901</v>
      </c>
      <c r="Q249" t="s">
        <v>52</v>
      </c>
      <c r="R249" t="s">
        <v>691</v>
      </c>
      <c r="X249" t="s">
        <v>672</v>
      </c>
      <c r="Y249" t="s">
        <v>694</v>
      </c>
      <c r="Z249" t="s">
        <v>694</v>
      </c>
      <c r="AC249" t="s">
        <v>39</v>
      </c>
      <c r="AD249" t="s">
        <v>65</v>
      </c>
    </row>
    <row r="250" spans="3:30" ht="13.95" x14ac:dyDescent="0.25">
      <c r="C250" s="3" t="s">
        <v>141</v>
      </c>
      <c r="D250" s="3" t="s">
        <v>263</v>
      </c>
      <c r="E250" s="3" t="s">
        <v>687</v>
      </c>
      <c r="F250">
        <v>5655</v>
      </c>
      <c r="G250" t="s">
        <v>688</v>
      </c>
      <c r="H250" t="s">
        <v>689</v>
      </c>
      <c r="I250" t="s">
        <v>698</v>
      </c>
      <c r="K250" t="s">
        <v>209</v>
      </c>
      <c r="L250" t="s">
        <v>34</v>
      </c>
      <c r="M250" t="s">
        <v>61</v>
      </c>
      <c r="N250" s="2">
        <v>45747</v>
      </c>
      <c r="O250" s="2">
        <v>45901</v>
      </c>
      <c r="P250" s="2">
        <v>45901</v>
      </c>
      <c r="Q250" t="s">
        <v>52</v>
      </c>
      <c r="R250" t="s">
        <v>691</v>
      </c>
      <c r="X250" t="s">
        <v>672</v>
      </c>
      <c r="Y250" t="s">
        <v>694</v>
      </c>
      <c r="Z250" t="s">
        <v>694</v>
      </c>
      <c r="AC250" t="s">
        <v>39</v>
      </c>
      <c r="AD250" t="s">
        <v>65</v>
      </c>
    </row>
    <row r="251" spans="3:30" ht="13.95" x14ac:dyDescent="0.25">
      <c r="C251" s="3" t="s">
        <v>141</v>
      </c>
      <c r="D251" s="3" t="s">
        <v>263</v>
      </c>
      <c r="E251" s="3" t="s">
        <v>687</v>
      </c>
      <c r="F251">
        <v>5581</v>
      </c>
      <c r="G251" t="s">
        <v>688</v>
      </c>
      <c r="H251" t="s">
        <v>689</v>
      </c>
      <c r="I251" t="s">
        <v>699</v>
      </c>
      <c r="K251" t="s">
        <v>209</v>
      </c>
      <c r="L251" t="s">
        <v>34</v>
      </c>
      <c r="M251" t="s">
        <v>61</v>
      </c>
      <c r="N251" s="2">
        <v>45747</v>
      </c>
      <c r="O251" s="2">
        <v>45901</v>
      </c>
      <c r="P251" s="2">
        <v>45901</v>
      </c>
      <c r="Q251" t="s">
        <v>52</v>
      </c>
      <c r="R251" t="s">
        <v>691</v>
      </c>
      <c r="X251" t="s">
        <v>672</v>
      </c>
      <c r="Y251" t="s">
        <v>694</v>
      </c>
      <c r="Z251" t="s">
        <v>694</v>
      </c>
      <c r="AC251" t="s">
        <v>39</v>
      </c>
      <c r="AD251" t="s">
        <v>65</v>
      </c>
    </row>
    <row r="252" spans="3:30" ht="13.95" x14ac:dyDescent="0.25">
      <c r="C252" s="3" t="s">
        <v>141</v>
      </c>
      <c r="D252" s="3" t="s">
        <v>263</v>
      </c>
      <c r="E252" s="3" t="s">
        <v>687</v>
      </c>
      <c r="F252">
        <v>5581</v>
      </c>
      <c r="G252" t="s">
        <v>688</v>
      </c>
      <c r="H252" t="s">
        <v>689</v>
      </c>
      <c r="I252" t="s">
        <v>700</v>
      </c>
      <c r="K252" t="s">
        <v>209</v>
      </c>
      <c r="L252" t="s">
        <v>34</v>
      </c>
      <c r="M252" t="s">
        <v>61</v>
      </c>
      <c r="N252" s="2">
        <v>45747</v>
      </c>
      <c r="O252" s="2">
        <v>45901</v>
      </c>
      <c r="P252" s="2">
        <v>45901</v>
      </c>
      <c r="Q252" t="s">
        <v>52</v>
      </c>
      <c r="R252" t="s">
        <v>691</v>
      </c>
      <c r="X252" t="s">
        <v>672</v>
      </c>
      <c r="Y252" t="s">
        <v>694</v>
      </c>
      <c r="Z252" t="s">
        <v>694</v>
      </c>
      <c r="AC252" t="s">
        <v>39</v>
      </c>
      <c r="AD252" t="s">
        <v>65</v>
      </c>
    </row>
    <row r="253" spans="3:30" ht="13.95" x14ac:dyDescent="0.25">
      <c r="C253" s="3" t="s">
        <v>141</v>
      </c>
      <c r="D253" s="3" t="s">
        <v>263</v>
      </c>
      <c r="E253" s="3" t="s">
        <v>687</v>
      </c>
      <c r="F253">
        <v>3428</v>
      </c>
      <c r="G253" t="s">
        <v>688</v>
      </c>
      <c r="H253" t="s">
        <v>689</v>
      </c>
      <c r="I253" t="s">
        <v>701</v>
      </c>
      <c r="K253" t="s">
        <v>209</v>
      </c>
      <c r="L253" t="s">
        <v>34</v>
      </c>
      <c r="M253" t="s">
        <v>61</v>
      </c>
      <c r="N253" s="2">
        <v>45747</v>
      </c>
      <c r="O253" s="2">
        <v>45901</v>
      </c>
      <c r="P253" s="2">
        <v>45901</v>
      </c>
      <c r="Q253" t="s">
        <v>52</v>
      </c>
      <c r="R253" t="s">
        <v>691</v>
      </c>
      <c r="X253" t="s">
        <v>672</v>
      </c>
      <c r="Y253" t="s">
        <v>694</v>
      </c>
      <c r="Z253" t="s">
        <v>694</v>
      </c>
      <c r="AC253" t="s">
        <v>39</v>
      </c>
      <c r="AD253" t="s">
        <v>65</v>
      </c>
    </row>
    <row r="254" spans="3:30" ht="13.95" x14ac:dyDescent="0.25">
      <c r="C254" s="3" t="s">
        <v>141</v>
      </c>
      <c r="D254" s="3" t="s">
        <v>263</v>
      </c>
      <c r="E254" s="3" t="s">
        <v>687</v>
      </c>
      <c r="F254">
        <v>3428</v>
      </c>
      <c r="G254" t="s">
        <v>688</v>
      </c>
      <c r="H254" t="s">
        <v>689</v>
      </c>
      <c r="I254" t="s">
        <v>702</v>
      </c>
      <c r="K254" t="s">
        <v>209</v>
      </c>
      <c r="L254" t="s">
        <v>34</v>
      </c>
      <c r="M254" t="s">
        <v>61</v>
      </c>
      <c r="N254" s="2">
        <v>45747</v>
      </c>
      <c r="O254" s="2">
        <v>45901</v>
      </c>
      <c r="P254" s="2">
        <v>45901</v>
      </c>
      <c r="Q254" t="s">
        <v>52</v>
      </c>
      <c r="R254" t="s">
        <v>691</v>
      </c>
      <c r="X254" t="s">
        <v>672</v>
      </c>
      <c r="Y254" t="s">
        <v>694</v>
      </c>
      <c r="Z254" t="s">
        <v>694</v>
      </c>
      <c r="AC254" t="s">
        <v>39</v>
      </c>
      <c r="AD254" t="s">
        <v>65</v>
      </c>
    </row>
    <row r="255" spans="3:30" ht="13.95" x14ac:dyDescent="0.25">
      <c r="C255" s="3" t="s">
        <v>141</v>
      </c>
      <c r="D255" s="3" t="s">
        <v>263</v>
      </c>
      <c r="E255" s="3" t="s">
        <v>687</v>
      </c>
      <c r="F255">
        <v>3361.5</v>
      </c>
      <c r="G255" t="s">
        <v>688</v>
      </c>
      <c r="H255" t="s">
        <v>689</v>
      </c>
      <c r="I255" t="s">
        <v>703</v>
      </c>
      <c r="K255" t="s">
        <v>209</v>
      </c>
      <c r="L255" t="s">
        <v>34</v>
      </c>
      <c r="M255" t="s">
        <v>61</v>
      </c>
      <c r="N255" s="2">
        <v>45747</v>
      </c>
      <c r="O255" s="2">
        <v>45828</v>
      </c>
      <c r="P255" s="2">
        <v>45828</v>
      </c>
      <c r="Q255" t="s">
        <v>52</v>
      </c>
      <c r="R255" t="s">
        <v>691</v>
      </c>
      <c r="X255" t="s">
        <v>672</v>
      </c>
      <c r="Y255" t="s">
        <v>78</v>
      </c>
      <c r="Z255" t="s">
        <v>78</v>
      </c>
      <c r="AC255" t="s">
        <v>39</v>
      </c>
      <c r="AD255" t="s">
        <v>65</v>
      </c>
    </row>
    <row r="256" spans="3:30" ht="13.95" x14ac:dyDescent="0.25">
      <c r="C256" s="3" t="s">
        <v>141</v>
      </c>
      <c r="D256" s="3" t="s">
        <v>263</v>
      </c>
      <c r="E256" s="3" t="s">
        <v>687</v>
      </c>
      <c r="F256">
        <v>3361.5</v>
      </c>
      <c r="G256" t="s">
        <v>688</v>
      </c>
      <c r="H256" t="s">
        <v>689</v>
      </c>
      <c r="I256" t="s">
        <v>704</v>
      </c>
      <c r="K256" t="s">
        <v>209</v>
      </c>
      <c r="L256" t="s">
        <v>34</v>
      </c>
      <c r="M256" t="s">
        <v>61</v>
      </c>
      <c r="N256" s="2">
        <v>45747</v>
      </c>
      <c r="O256" s="2">
        <v>45828</v>
      </c>
      <c r="P256" s="2">
        <v>45828</v>
      </c>
      <c r="Q256" t="s">
        <v>52</v>
      </c>
      <c r="R256" t="s">
        <v>691</v>
      </c>
      <c r="X256" t="s">
        <v>672</v>
      </c>
      <c r="Y256" t="s">
        <v>78</v>
      </c>
      <c r="Z256" t="s">
        <v>78</v>
      </c>
      <c r="AC256" t="s">
        <v>39</v>
      </c>
      <c r="AD256" t="s">
        <v>65</v>
      </c>
    </row>
    <row r="257" spans="3:30" ht="13.95" x14ac:dyDescent="0.25">
      <c r="C257" s="3" t="s">
        <v>141</v>
      </c>
      <c r="D257" s="3" t="s">
        <v>263</v>
      </c>
      <c r="E257" s="3" t="s">
        <v>687</v>
      </c>
      <c r="F257">
        <v>5581</v>
      </c>
      <c r="G257" t="s">
        <v>688</v>
      </c>
      <c r="H257" t="s">
        <v>689</v>
      </c>
      <c r="I257" t="s">
        <v>705</v>
      </c>
      <c r="K257" t="s">
        <v>209</v>
      </c>
      <c r="L257" t="s">
        <v>34</v>
      </c>
      <c r="M257" t="s">
        <v>61</v>
      </c>
      <c r="N257" s="2">
        <v>45747</v>
      </c>
      <c r="O257" s="2">
        <v>45901</v>
      </c>
      <c r="P257" s="2">
        <v>45901</v>
      </c>
      <c r="Q257" t="s">
        <v>52</v>
      </c>
      <c r="R257" t="s">
        <v>691</v>
      </c>
      <c r="X257" t="s">
        <v>672</v>
      </c>
      <c r="Y257" t="s">
        <v>694</v>
      </c>
      <c r="Z257" t="s">
        <v>694</v>
      </c>
      <c r="AC257" t="s">
        <v>39</v>
      </c>
      <c r="AD257" t="s">
        <v>65</v>
      </c>
    </row>
    <row r="258" spans="3:30" ht="13.95" x14ac:dyDescent="0.25">
      <c r="C258" s="3" t="s">
        <v>141</v>
      </c>
      <c r="D258" s="3" t="s">
        <v>263</v>
      </c>
      <c r="E258" s="3" t="s">
        <v>687</v>
      </c>
      <c r="F258">
        <v>5581</v>
      </c>
      <c r="G258" t="s">
        <v>688</v>
      </c>
      <c r="H258" t="s">
        <v>689</v>
      </c>
      <c r="I258" t="s">
        <v>706</v>
      </c>
      <c r="K258" t="s">
        <v>209</v>
      </c>
      <c r="L258" t="s">
        <v>34</v>
      </c>
      <c r="M258" t="s">
        <v>61</v>
      </c>
      <c r="N258" s="2">
        <v>45747</v>
      </c>
      <c r="O258" s="2">
        <v>45901</v>
      </c>
      <c r="P258" s="2">
        <v>45901</v>
      </c>
      <c r="Q258" t="s">
        <v>52</v>
      </c>
      <c r="R258" t="s">
        <v>691</v>
      </c>
      <c r="X258" t="s">
        <v>672</v>
      </c>
      <c r="Y258" t="s">
        <v>694</v>
      </c>
      <c r="Z258" t="s">
        <v>694</v>
      </c>
      <c r="AC258" t="s">
        <v>39</v>
      </c>
      <c r="AD258" t="s">
        <v>65</v>
      </c>
    </row>
    <row r="259" spans="3:30" ht="13.95" x14ac:dyDescent="0.25">
      <c r="C259" s="3" t="s">
        <v>141</v>
      </c>
      <c r="D259" s="3" t="s">
        <v>263</v>
      </c>
      <c r="E259" s="3" t="s">
        <v>687</v>
      </c>
      <c r="F259">
        <v>4149</v>
      </c>
      <c r="G259" t="s">
        <v>688</v>
      </c>
      <c r="H259" t="s">
        <v>707</v>
      </c>
      <c r="I259" t="s">
        <v>708</v>
      </c>
      <c r="K259" t="s">
        <v>209</v>
      </c>
      <c r="L259" t="s">
        <v>34</v>
      </c>
      <c r="M259" t="s">
        <v>61</v>
      </c>
      <c r="N259" s="2">
        <v>45747</v>
      </c>
      <c r="O259" s="2">
        <v>45901</v>
      </c>
      <c r="P259" s="2">
        <v>45901</v>
      </c>
      <c r="Q259" t="s">
        <v>52</v>
      </c>
      <c r="R259" t="s">
        <v>691</v>
      </c>
      <c r="W259" t="s">
        <v>709</v>
      </c>
      <c r="X259" t="s">
        <v>672</v>
      </c>
      <c r="Y259" t="s">
        <v>694</v>
      </c>
      <c r="Z259" t="s">
        <v>694</v>
      </c>
      <c r="AC259" t="s">
        <v>39</v>
      </c>
      <c r="AD259" t="s">
        <v>65</v>
      </c>
    </row>
    <row r="260" spans="3:30" ht="13.95" x14ac:dyDescent="0.25">
      <c r="C260" s="3" t="s">
        <v>141</v>
      </c>
      <c r="D260" s="3" t="s">
        <v>263</v>
      </c>
      <c r="E260" s="3" t="s">
        <v>687</v>
      </c>
      <c r="F260">
        <v>4149</v>
      </c>
      <c r="G260" t="s">
        <v>688</v>
      </c>
      <c r="H260" t="s">
        <v>707</v>
      </c>
      <c r="I260" t="s">
        <v>710</v>
      </c>
      <c r="K260" t="s">
        <v>209</v>
      </c>
      <c r="L260" t="s">
        <v>34</v>
      </c>
      <c r="M260" t="s">
        <v>61</v>
      </c>
      <c r="N260" s="2">
        <v>45747</v>
      </c>
      <c r="O260" s="2">
        <v>45901</v>
      </c>
      <c r="P260" s="2">
        <v>45901</v>
      </c>
      <c r="Q260" t="s">
        <v>52</v>
      </c>
      <c r="R260" t="s">
        <v>691</v>
      </c>
      <c r="W260" t="s">
        <v>709</v>
      </c>
      <c r="X260" t="s">
        <v>672</v>
      </c>
      <c r="Y260" t="s">
        <v>694</v>
      </c>
      <c r="Z260" t="s">
        <v>694</v>
      </c>
      <c r="AC260" t="s">
        <v>39</v>
      </c>
      <c r="AD260" t="s">
        <v>65</v>
      </c>
    </row>
    <row r="261" spans="3:30" ht="13.95" x14ac:dyDescent="0.25">
      <c r="C261" s="3"/>
      <c r="D261" s="3"/>
      <c r="E261" s="3"/>
      <c r="F261">
        <v>0</v>
      </c>
      <c r="G261" t="s">
        <v>711</v>
      </c>
      <c r="H261" t="s">
        <v>712</v>
      </c>
      <c r="I261" t="s">
        <v>713</v>
      </c>
      <c r="J261" t="s">
        <v>714</v>
      </c>
      <c r="K261" t="s">
        <v>715</v>
      </c>
      <c r="L261" t="s">
        <v>34</v>
      </c>
      <c r="M261" t="s">
        <v>61</v>
      </c>
      <c r="N261" s="2">
        <v>45104</v>
      </c>
      <c r="O261" s="2"/>
      <c r="P261" s="2"/>
      <c r="Q261" t="s">
        <v>36</v>
      </c>
      <c r="U261" s="12">
        <v>45793</v>
      </c>
      <c r="V261" s="12">
        <v>45793</v>
      </c>
      <c r="W261" t="s">
        <v>716</v>
      </c>
      <c r="AC261" t="s">
        <v>39</v>
      </c>
      <c r="AD261" t="s">
        <v>40</v>
      </c>
    </row>
    <row r="262" spans="3:30" ht="13.95" x14ac:dyDescent="0.25">
      <c r="C262" s="3" t="s">
        <v>268</v>
      </c>
      <c r="D262" s="3" t="s">
        <v>268</v>
      </c>
      <c r="E262" s="3"/>
      <c r="F262">
        <v>1600</v>
      </c>
      <c r="G262" t="s">
        <v>711</v>
      </c>
      <c r="H262" t="s">
        <v>717</v>
      </c>
      <c r="I262" t="s">
        <v>718</v>
      </c>
      <c r="J262" t="s">
        <v>719</v>
      </c>
      <c r="K262" t="s">
        <v>33</v>
      </c>
      <c r="L262" t="s">
        <v>34</v>
      </c>
      <c r="M262" t="s">
        <v>61</v>
      </c>
      <c r="N262" s="2">
        <v>45586</v>
      </c>
      <c r="O262" s="2">
        <v>45798</v>
      </c>
      <c r="P262" s="2">
        <v>45786</v>
      </c>
      <c r="Q262" t="s">
        <v>101</v>
      </c>
      <c r="U262" t="s">
        <v>278</v>
      </c>
      <c r="W262" t="s">
        <v>720</v>
      </c>
      <c r="X262" t="s">
        <v>721</v>
      </c>
      <c r="Y262" t="s">
        <v>63</v>
      </c>
      <c r="Z262" t="s">
        <v>229</v>
      </c>
      <c r="AA262" t="s">
        <v>229</v>
      </c>
      <c r="AC262" t="s">
        <v>39</v>
      </c>
      <c r="AD262" t="s">
        <v>40</v>
      </c>
    </row>
    <row r="263" spans="3:30" ht="13.95" x14ac:dyDescent="0.25">
      <c r="C263" s="3" t="s">
        <v>268</v>
      </c>
      <c r="D263" s="3" t="s">
        <v>268</v>
      </c>
      <c r="E263" s="3"/>
      <c r="F263">
        <v>1600</v>
      </c>
      <c r="G263" t="s">
        <v>711</v>
      </c>
      <c r="H263" t="s">
        <v>717</v>
      </c>
      <c r="I263" t="s">
        <v>722</v>
      </c>
      <c r="J263" t="s">
        <v>723</v>
      </c>
      <c r="K263" t="s">
        <v>33</v>
      </c>
      <c r="L263" t="s">
        <v>34</v>
      </c>
      <c r="M263" t="s">
        <v>35</v>
      </c>
      <c r="N263" s="2">
        <v>45586</v>
      </c>
      <c r="O263" s="2">
        <v>45798</v>
      </c>
      <c r="P263" s="2">
        <v>45786</v>
      </c>
      <c r="Q263" t="s">
        <v>101</v>
      </c>
      <c r="U263" t="s">
        <v>278</v>
      </c>
      <c r="W263" t="s">
        <v>720</v>
      </c>
      <c r="X263" t="s">
        <v>721</v>
      </c>
      <c r="Y263" t="s">
        <v>63</v>
      </c>
      <c r="Z263" t="s">
        <v>229</v>
      </c>
      <c r="AA263" t="s">
        <v>229</v>
      </c>
      <c r="AC263" t="s">
        <v>39</v>
      </c>
      <c r="AD263" t="s">
        <v>40</v>
      </c>
    </row>
    <row r="264" spans="3:30" ht="13.95" x14ac:dyDescent="0.25">
      <c r="C264" s="3" t="s">
        <v>244</v>
      </c>
      <c r="D264" s="3" t="s">
        <v>142</v>
      </c>
      <c r="E264" s="3" t="s">
        <v>5145</v>
      </c>
      <c r="F264">
        <v>900</v>
      </c>
      <c r="G264" t="s">
        <v>711</v>
      </c>
      <c r="H264" t="s">
        <v>717</v>
      </c>
      <c r="I264" t="s">
        <v>724</v>
      </c>
      <c r="J264" t="s">
        <v>725</v>
      </c>
      <c r="K264" t="s">
        <v>33</v>
      </c>
      <c r="L264" t="s">
        <v>34</v>
      </c>
      <c r="M264" t="s">
        <v>35</v>
      </c>
      <c r="N264" s="2">
        <v>45586</v>
      </c>
      <c r="O264" s="2">
        <v>45798</v>
      </c>
      <c r="P264" s="2">
        <v>45758</v>
      </c>
      <c r="Q264" t="s">
        <v>101</v>
      </c>
      <c r="U264" t="s">
        <v>277</v>
      </c>
      <c r="W264" t="s">
        <v>720</v>
      </c>
      <c r="X264" t="s">
        <v>278</v>
      </c>
      <c r="Y264" t="s">
        <v>463</v>
      </c>
      <c r="Z264" t="s">
        <v>229</v>
      </c>
      <c r="AA264" t="s">
        <v>229</v>
      </c>
      <c r="AC264" t="s">
        <v>39</v>
      </c>
      <c r="AD264" t="s">
        <v>40</v>
      </c>
    </row>
    <row r="265" spans="3:30" ht="13.95" x14ac:dyDescent="0.25">
      <c r="C265" s="3" t="s">
        <v>244</v>
      </c>
      <c r="D265" s="3" t="s">
        <v>142</v>
      </c>
      <c r="E265" s="3" t="s">
        <v>5145</v>
      </c>
      <c r="F265">
        <v>96</v>
      </c>
      <c r="G265" t="s">
        <v>711</v>
      </c>
      <c r="H265" t="s">
        <v>717</v>
      </c>
      <c r="I265" t="s">
        <v>726</v>
      </c>
      <c r="J265" t="s">
        <v>727</v>
      </c>
      <c r="K265" t="s">
        <v>33</v>
      </c>
      <c r="L265" t="s">
        <v>34</v>
      </c>
      <c r="M265" t="s">
        <v>35</v>
      </c>
      <c r="N265" s="2">
        <v>45586</v>
      </c>
      <c r="O265" s="2">
        <v>45798</v>
      </c>
      <c r="P265" s="2">
        <v>45758</v>
      </c>
      <c r="Q265" t="s">
        <v>36</v>
      </c>
      <c r="U265" t="s">
        <v>277</v>
      </c>
      <c r="W265" t="s">
        <v>720</v>
      </c>
      <c r="X265" t="s">
        <v>721</v>
      </c>
      <c r="Y265" t="s">
        <v>463</v>
      </c>
      <c r="Z265" t="s">
        <v>229</v>
      </c>
      <c r="AA265" t="s">
        <v>229</v>
      </c>
      <c r="AC265" t="s">
        <v>39</v>
      </c>
      <c r="AD265" t="s">
        <v>40</v>
      </c>
    </row>
    <row r="266" spans="3:30" ht="13.95" x14ac:dyDescent="0.25">
      <c r="C266" s="3" t="s">
        <v>54</v>
      </c>
      <c r="D266" s="3" t="s">
        <v>5126</v>
      </c>
      <c r="E266" s="3" t="s">
        <v>544</v>
      </c>
      <c r="F266">
        <v>1050</v>
      </c>
      <c r="G266" t="s">
        <v>711</v>
      </c>
      <c r="H266" t="s">
        <v>728</v>
      </c>
      <c r="I266" t="s">
        <v>729</v>
      </c>
      <c r="J266" t="s">
        <v>730</v>
      </c>
      <c r="K266" t="s">
        <v>549</v>
      </c>
      <c r="L266" t="s">
        <v>34</v>
      </c>
      <c r="M266" t="s">
        <v>35</v>
      </c>
      <c r="N266" s="2">
        <v>45754</v>
      </c>
      <c r="O266" s="2">
        <v>45828</v>
      </c>
      <c r="P266" s="2">
        <v>45828</v>
      </c>
      <c r="Q266" t="s">
        <v>36</v>
      </c>
      <c r="U266" t="s">
        <v>115</v>
      </c>
      <c r="W266" t="s">
        <v>503</v>
      </c>
      <c r="Y266" t="s">
        <v>78</v>
      </c>
      <c r="Z266" t="s">
        <v>78</v>
      </c>
      <c r="AA266" t="s">
        <v>78</v>
      </c>
      <c r="AC266" t="s">
        <v>39</v>
      </c>
      <c r="AD266" t="s">
        <v>40</v>
      </c>
    </row>
    <row r="267" spans="3:30" ht="13.95" x14ac:dyDescent="0.25">
      <c r="C267" s="3" t="s">
        <v>54</v>
      </c>
      <c r="D267" s="3" t="s">
        <v>5126</v>
      </c>
      <c r="E267" s="3" t="s">
        <v>544</v>
      </c>
      <c r="F267">
        <v>60</v>
      </c>
      <c r="G267" t="s">
        <v>711</v>
      </c>
      <c r="H267" t="s">
        <v>728</v>
      </c>
      <c r="I267" t="s">
        <v>731</v>
      </c>
      <c r="J267" t="s">
        <v>732</v>
      </c>
      <c r="K267" t="s">
        <v>549</v>
      </c>
      <c r="L267" t="s">
        <v>34</v>
      </c>
      <c r="M267" t="s">
        <v>35</v>
      </c>
      <c r="N267" s="2">
        <v>45754</v>
      </c>
      <c r="O267" s="2">
        <v>45828</v>
      </c>
      <c r="P267" s="2"/>
      <c r="Q267" t="s">
        <v>36</v>
      </c>
      <c r="W267" t="s">
        <v>503</v>
      </c>
      <c r="Z267" t="s">
        <v>78</v>
      </c>
      <c r="AA267" t="s">
        <v>78</v>
      </c>
      <c r="AC267" t="s">
        <v>39</v>
      </c>
      <c r="AD267" t="s">
        <v>40</v>
      </c>
    </row>
    <row r="268" spans="3:30" ht="13.95" x14ac:dyDescent="0.25">
      <c r="C268" s="3" t="s">
        <v>141</v>
      </c>
      <c r="D268" s="3" t="s">
        <v>133</v>
      </c>
      <c r="E268" s="3" t="s">
        <v>733</v>
      </c>
      <c r="F268">
        <v>670</v>
      </c>
      <c r="G268" t="s">
        <v>734</v>
      </c>
      <c r="H268" t="s">
        <v>735</v>
      </c>
      <c r="I268" t="s">
        <v>736</v>
      </c>
      <c r="K268" t="s">
        <v>249</v>
      </c>
      <c r="L268" t="s">
        <v>34</v>
      </c>
      <c r="M268" t="s">
        <v>61</v>
      </c>
      <c r="N268" s="2">
        <v>45777</v>
      </c>
      <c r="O268" s="2"/>
      <c r="P268" s="2"/>
      <c r="Q268" t="s">
        <v>36</v>
      </c>
      <c r="AC268" t="s">
        <v>39</v>
      </c>
      <c r="AD268" t="s">
        <v>65</v>
      </c>
    </row>
    <row r="269" spans="3:30" ht="13.95" x14ac:dyDescent="0.25">
      <c r="C269" s="3" t="s">
        <v>141</v>
      </c>
      <c r="D269" s="3" t="s">
        <v>133</v>
      </c>
      <c r="E269" s="3" t="s">
        <v>733</v>
      </c>
      <c r="F269">
        <v>585</v>
      </c>
      <c r="G269" t="s">
        <v>734</v>
      </c>
      <c r="H269" t="s">
        <v>735</v>
      </c>
      <c r="I269" t="s">
        <v>737</v>
      </c>
      <c r="K269" t="s">
        <v>249</v>
      </c>
      <c r="L269" t="s">
        <v>34</v>
      </c>
      <c r="M269" t="s">
        <v>61</v>
      </c>
      <c r="N269" s="2">
        <v>45777</v>
      </c>
      <c r="O269" s="2"/>
      <c r="P269" s="2"/>
      <c r="Q269" t="s">
        <v>101</v>
      </c>
      <c r="AC269" t="s">
        <v>39</v>
      </c>
      <c r="AD269" t="s">
        <v>65</v>
      </c>
    </row>
    <row r="270" spans="3:30" ht="13.95" x14ac:dyDescent="0.25">
      <c r="C270" s="3" t="s">
        <v>141</v>
      </c>
      <c r="D270" s="3" t="s">
        <v>133</v>
      </c>
      <c r="E270" s="3" t="s">
        <v>733</v>
      </c>
      <c r="F270">
        <v>670</v>
      </c>
      <c r="G270" t="s">
        <v>734</v>
      </c>
      <c r="H270" t="s">
        <v>735</v>
      </c>
      <c r="I270" t="s">
        <v>738</v>
      </c>
      <c r="K270" t="s">
        <v>249</v>
      </c>
      <c r="L270" t="s">
        <v>34</v>
      </c>
      <c r="M270" t="s">
        <v>61</v>
      </c>
      <c r="N270" s="2">
        <v>45777</v>
      </c>
      <c r="O270" s="2"/>
      <c r="P270" s="2"/>
      <c r="Q270" t="s">
        <v>52</v>
      </c>
      <c r="AC270" t="s">
        <v>39</v>
      </c>
      <c r="AD270" t="s">
        <v>65</v>
      </c>
    </row>
    <row r="271" spans="3:30" ht="13.95" x14ac:dyDescent="0.25">
      <c r="C271" s="3" t="s">
        <v>141</v>
      </c>
      <c r="D271" s="3" t="s">
        <v>133</v>
      </c>
      <c r="E271" s="3" t="s">
        <v>733</v>
      </c>
      <c r="F271">
        <v>585</v>
      </c>
      <c r="G271" t="s">
        <v>734</v>
      </c>
      <c r="H271" t="s">
        <v>735</v>
      </c>
      <c r="I271" t="s">
        <v>739</v>
      </c>
      <c r="K271" t="s">
        <v>249</v>
      </c>
      <c r="L271" t="s">
        <v>34</v>
      </c>
      <c r="M271" t="s">
        <v>61</v>
      </c>
      <c r="N271" s="2">
        <v>45777</v>
      </c>
      <c r="O271" s="2"/>
      <c r="P271" s="2"/>
      <c r="Q271" t="s">
        <v>52</v>
      </c>
      <c r="AC271" t="s">
        <v>39</v>
      </c>
      <c r="AD271" t="s">
        <v>65</v>
      </c>
    </row>
    <row r="272" spans="3:30" ht="13.95" x14ac:dyDescent="0.25">
      <c r="C272" s="3" t="s">
        <v>141</v>
      </c>
      <c r="D272" s="3" t="s">
        <v>133</v>
      </c>
      <c r="E272" s="3" t="s">
        <v>733</v>
      </c>
      <c r="F272">
        <v>-122.8</v>
      </c>
      <c r="G272" t="s">
        <v>734</v>
      </c>
      <c r="H272" t="s">
        <v>735</v>
      </c>
      <c r="I272" t="s">
        <v>740</v>
      </c>
      <c r="K272" t="s">
        <v>249</v>
      </c>
      <c r="L272" t="s">
        <v>34</v>
      </c>
      <c r="M272" t="s">
        <v>61</v>
      </c>
      <c r="N272" s="2">
        <v>45777</v>
      </c>
      <c r="O272" s="2"/>
      <c r="P272" s="2"/>
      <c r="Q272" t="s">
        <v>84</v>
      </c>
      <c r="AC272" t="s">
        <v>84</v>
      </c>
      <c r="AD272" t="s">
        <v>65</v>
      </c>
    </row>
    <row r="273" spans="3:30" ht="13.95" x14ac:dyDescent="0.25">
      <c r="C273" s="3" t="s">
        <v>141</v>
      </c>
      <c r="D273" s="3" t="s">
        <v>133</v>
      </c>
      <c r="E273" s="3" t="s">
        <v>733</v>
      </c>
      <c r="F273">
        <v>-90</v>
      </c>
      <c r="G273" t="s">
        <v>734</v>
      </c>
      <c r="H273" t="s">
        <v>735</v>
      </c>
      <c r="I273" t="s">
        <v>741</v>
      </c>
      <c r="K273" t="s">
        <v>249</v>
      </c>
      <c r="L273" t="s">
        <v>34</v>
      </c>
      <c r="M273" t="s">
        <v>61</v>
      </c>
      <c r="N273" s="2">
        <v>45777</v>
      </c>
      <c r="O273" s="2"/>
      <c r="P273" s="2"/>
      <c r="Q273" t="s">
        <v>84</v>
      </c>
      <c r="AC273" t="s">
        <v>84</v>
      </c>
      <c r="AD273" t="s">
        <v>65</v>
      </c>
    </row>
    <row r="274" spans="3:30" ht="13.95" x14ac:dyDescent="0.25">
      <c r="C274" s="3" t="s">
        <v>141</v>
      </c>
      <c r="D274" s="3" t="s">
        <v>133</v>
      </c>
      <c r="E274" s="3" t="s">
        <v>733</v>
      </c>
      <c r="F274">
        <v>-90</v>
      </c>
      <c r="G274" t="s">
        <v>734</v>
      </c>
      <c r="H274" t="s">
        <v>735</v>
      </c>
      <c r="I274" t="s">
        <v>742</v>
      </c>
      <c r="K274" t="s">
        <v>249</v>
      </c>
      <c r="L274" t="s">
        <v>34</v>
      </c>
      <c r="M274" t="s">
        <v>61</v>
      </c>
      <c r="N274" s="2">
        <v>45777</v>
      </c>
      <c r="O274" s="2"/>
      <c r="P274" s="2"/>
      <c r="Q274" t="s">
        <v>84</v>
      </c>
      <c r="AC274" t="s">
        <v>84</v>
      </c>
      <c r="AD274" t="s">
        <v>65</v>
      </c>
    </row>
    <row r="275" spans="3:30" ht="13.95" x14ac:dyDescent="0.25">
      <c r="C275" s="3" t="s">
        <v>141</v>
      </c>
      <c r="D275" s="3" t="s">
        <v>133</v>
      </c>
      <c r="E275" s="3" t="s">
        <v>733</v>
      </c>
      <c r="F275">
        <v>-90</v>
      </c>
      <c r="G275" t="s">
        <v>734</v>
      </c>
      <c r="H275" t="s">
        <v>735</v>
      </c>
      <c r="I275" t="s">
        <v>743</v>
      </c>
      <c r="K275" t="s">
        <v>249</v>
      </c>
      <c r="L275" t="s">
        <v>34</v>
      </c>
      <c r="M275" t="s">
        <v>61</v>
      </c>
      <c r="N275" s="2">
        <v>45777</v>
      </c>
      <c r="O275" s="2"/>
      <c r="P275" s="2"/>
      <c r="Q275" t="s">
        <v>84</v>
      </c>
      <c r="AC275" t="s">
        <v>84</v>
      </c>
      <c r="AD275" t="s">
        <v>65</v>
      </c>
    </row>
    <row r="276" spans="3:30" ht="13.95" x14ac:dyDescent="0.25">
      <c r="C276" s="3" t="s">
        <v>141</v>
      </c>
      <c r="D276" s="3" t="s">
        <v>133</v>
      </c>
      <c r="E276" s="3" t="s">
        <v>733</v>
      </c>
      <c r="F276">
        <v>-90</v>
      </c>
      <c r="G276" t="s">
        <v>734</v>
      </c>
      <c r="H276" t="s">
        <v>735</v>
      </c>
      <c r="I276" t="s">
        <v>744</v>
      </c>
      <c r="K276" t="s">
        <v>249</v>
      </c>
      <c r="L276" t="s">
        <v>34</v>
      </c>
      <c r="M276" t="s">
        <v>61</v>
      </c>
      <c r="N276" s="2">
        <v>45777</v>
      </c>
      <c r="O276" s="2"/>
      <c r="P276" s="2"/>
      <c r="Q276" t="s">
        <v>84</v>
      </c>
      <c r="AC276" t="s">
        <v>84</v>
      </c>
      <c r="AD276" t="s">
        <v>65</v>
      </c>
    </row>
    <row r="277" spans="3:30" ht="13.95" x14ac:dyDescent="0.25">
      <c r="C277" s="3" t="s">
        <v>141</v>
      </c>
      <c r="D277" s="3" t="s">
        <v>133</v>
      </c>
      <c r="E277" s="3" t="s">
        <v>733</v>
      </c>
      <c r="F277">
        <v>-90</v>
      </c>
      <c r="G277" t="s">
        <v>734</v>
      </c>
      <c r="H277" t="s">
        <v>735</v>
      </c>
      <c r="I277" t="s">
        <v>745</v>
      </c>
      <c r="K277" t="s">
        <v>249</v>
      </c>
      <c r="L277" t="s">
        <v>34</v>
      </c>
      <c r="M277" t="s">
        <v>61</v>
      </c>
      <c r="N277" s="2">
        <v>45777</v>
      </c>
      <c r="O277" s="2"/>
      <c r="P277" s="2"/>
      <c r="Q277" t="s">
        <v>84</v>
      </c>
      <c r="AC277" t="s">
        <v>84</v>
      </c>
      <c r="AD277" t="s">
        <v>65</v>
      </c>
    </row>
    <row r="278" spans="3:30" ht="13.95" x14ac:dyDescent="0.25">
      <c r="C278" s="3" t="s">
        <v>141</v>
      </c>
      <c r="D278" s="3" t="s">
        <v>133</v>
      </c>
      <c r="E278" s="3" t="s">
        <v>733</v>
      </c>
      <c r="F278">
        <v>-90</v>
      </c>
      <c r="G278" t="s">
        <v>734</v>
      </c>
      <c r="H278" t="s">
        <v>735</v>
      </c>
      <c r="I278" t="s">
        <v>746</v>
      </c>
      <c r="K278" t="s">
        <v>249</v>
      </c>
      <c r="L278" t="s">
        <v>34</v>
      </c>
      <c r="M278" t="s">
        <v>61</v>
      </c>
      <c r="N278" s="2">
        <v>45777</v>
      </c>
      <c r="O278" s="2"/>
      <c r="P278" s="2"/>
      <c r="Q278" t="s">
        <v>84</v>
      </c>
      <c r="AC278" t="s">
        <v>84</v>
      </c>
      <c r="AD278" t="s">
        <v>65</v>
      </c>
    </row>
    <row r="279" spans="3:30" ht="13.95" x14ac:dyDescent="0.25">
      <c r="C279" s="3" t="s">
        <v>141</v>
      </c>
      <c r="D279" s="3" t="s">
        <v>133</v>
      </c>
      <c r="E279" s="3" t="s">
        <v>733</v>
      </c>
      <c r="F279">
        <v>-90</v>
      </c>
      <c r="G279" t="s">
        <v>734</v>
      </c>
      <c r="H279" t="s">
        <v>735</v>
      </c>
      <c r="I279" t="s">
        <v>747</v>
      </c>
      <c r="K279" t="s">
        <v>249</v>
      </c>
      <c r="L279" t="s">
        <v>34</v>
      </c>
      <c r="M279" t="s">
        <v>61</v>
      </c>
      <c r="N279" s="2">
        <v>45777</v>
      </c>
      <c r="O279" s="2"/>
      <c r="P279" s="2"/>
      <c r="Q279" t="s">
        <v>84</v>
      </c>
      <c r="AC279" t="s">
        <v>84</v>
      </c>
      <c r="AD279" t="s">
        <v>65</v>
      </c>
    </row>
    <row r="280" spans="3:30" ht="13.95" x14ac:dyDescent="0.25">
      <c r="C280" s="3" t="s">
        <v>141</v>
      </c>
      <c r="D280" s="3" t="s">
        <v>133</v>
      </c>
      <c r="E280" s="3" t="s">
        <v>733</v>
      </c>
      <c r="F280">
        <v>-90</v>
      </c>
      <c r="G280" t="s">
        <v>734</v>
      </c>
      <c r="H280" t="s">
        <v>735</v>
      </c>
      <c r="I280" t="s">
        <v>748</v>
      </c>
      <c r="K280" t="s">
        <v>249</v>
      </c>
      <c r="L280" t="s">
        <v>34</v>
      </c>
      <c r="M280" t="s">
        <v>61</v>
      </c>
      <c r="N280" s="2">
        <v>45777</v>
      </c>
      <c r="O280" s="2"/>
      <c r="P280" s="2"/>
      <c r="Q280" t="s">
        <v>84</v>
      </c>
      <c r="AC280" t="s">
        <v>84</v>
      </c>
      <c r="AD280" t="s">
        <v>65</v>
      </c>
    </row>
    <row r="281" spans="3:30" ht="13.95" x14ac:dyDescent="0.25">
      <c r="C281" s="3" t="s">
        <v>141</v>
      </c>
      <c r="D281" s="3" t="s">
        <v>133</v>
      </c>
      <c r="E281" s="3" t="s">
        <v>733</v>
      </c>
      <c r="F281">
        <v>-90</v>
      </c>
      <c r="G281" t="s">
        <v>734</v>
      </c>
      <c r="H281" t="s">
        <v>735</v>
      </c>
      <c r="I281" t="s">
        <v>749</v>
      </c>
      <c r="K281" t="s">
        <v>249</v>
      </c>
      <c r="L281" t="s">
        <v>34</v>
      </c>
      <c r="M281" t="s">
        <v>61</v>
      </c>
      <c r="N281" s="2">
        <v>45777</v>
      </c>
      <c r="O281" s="2"/>
      <c r="P281" s="2"/>
      <c r="Q281" t="s">
        <v>84</v>
      </c>
      <c r="AC281" t="s">
        <v>84</v>
      </c>
      <c r="AD281" t="s">
        <v>65</v>
      </c>
    </row>
    <row r="282" spans="3:30" ht="13.95" x14ac:dyDescent="0.25">
      <c r="C282" s="3" t="s">
        <v>141</v>
      </c>
      <c r="D282" s="3" t="s">
        <v>133</v>
      </c>
      <c r="E282" s="3" t="s">
        <v>733</v>
      </c>
      <c r="F282">
        <v>-90</v>
      </c>
      <c r="G282" t="s">
        <v>734</v>
      </c>
      <c r="H282" t="s">
        <v>735</v>
      </c>
      <c r="I282" t="s">
        <v>750</v>
      </c>
      <c r="K282" t="s">
        <v>249</v>
      </c>
      <c r="L282" t="s">
        <v>34</v>
      </c>
      <c r="M282" t="s">
        <v>61</v>
      </c>
      <c r="N282" s="2">
        <v>45777</v>
      </c>
      <c r="O282" s="2"/>
      <c r="P282" s="2"/>
      <c r="Q282" t="s">
        <v>84</v>
      </c>
      <c r="AC282" t="s">
        <v>84</v>
      </c>
      <c r="AD282" t="s">
        <v>65</v>
      </c>
    </row>
    <row r="283" spans="3:30" ht="13.95" x14ac:dyDescent="0.25">
      <c r="C283" s="3" t="s">
        <v>141</v>
      </c>
      <c r="D283" s="3" t="s">
        <v>133</v>
      </c>
      <c r="E283" s="3" t="s">
        <v>733</v>
      </c>
      <c r="F283">
        <v>-101.2</v>
      </c>
      <c r="G283" t="s">
        <v>734</v>
      </c>
      <c r="H283" t="s">
        <v>735</v>
      </c>
      <c r="I283" t="s">
        <v>751</v>
      </c>
      <c r="K283" t="s">
        <v>249</v>
      </c>
      <c r="L283" t="s">
        <v>34</v>
      </c>
      <c r="M283" t="s">
        <v>61</v>
      </c>
      <c r="N283" s="2">
        <v>45777</v>
      </c>
      <c r="O283" s="2"/>
      <c r="P283" s="2"/>
      <c r="Q283" t="s">
        <v>84</v>
      </c>
      <c r="AC283" t="s">
        <v>84</v>
      </c>
      <c r="AD283" t="s">
        <v>65</v>
      </c>
    </row>
    <row r="284" spans="3:30" ht="13.95" x14ac:dyDescent="0.25">
      <c r="C284" s="3" t="s">
        <v>141</v>
      </c>
      <c r="D284" s="3" t="s">
        <v>133</v>
      </c>
      <c r="E284" s="3" t="s">
        <v>733</v>
      </c>
      <c r="F284">
        <v>-90</v>
      </c>
      <c r="G284" t="s">
        <v>734</v>
      </c>
      <c r="H284" t="s">
        <v>735</v>
      </c>
      <c r="I284" t="s">
        <v>752</v>
      </c>
      <c r="K284" t="s">
        <v>249</v>
      </c>
      <c r="L284" t="s">
        <v>34</v>
      </c>
      <c r="M284" t="s">
        <v>61</v>
      </c>
      <c r="N284" s="2">
        <v>45777</v>
      </c>
      <c r="O284" s="2"/>
      <c r="P284" s="2"/>
      <c r="Q284" t="s">
        <v>84</v>
      </c>
      <c r="AC284" t="s">
        <v>84</v>
      </c>
      <c r="AD284" t="s">
        <v>65</v>
      </c>
    </row>
    <row r="285" spans="3:30" ht="13.95" x14ac:dyDescent="0.25">
      <c r="C285" s="3" t="s">
        <v>141</v>
      </c>
      <c r="D285" s="3" t="s">
        <v>133</v>
      </c>
      <c r="E285" s="3" t="s">
        <v>733</v>
      </c>
      <c r="F285">
        <v>-90</v>
      </c>
      <c r="G285" t="s">
        <v>734</v>
      </c>
      <c r="H285" t="s">
        <v>735</v>
      </c>
      <c r="I285" t="s">
        <v>753</v>
      </c>
      <c r="K285" t="s">
        <v>249</v>
      </c>
      <c r="L285" t="s">
        <v>34</v>
      </c>
      <c r="M285" t="s">
        <v>61</v>
      </c>
      <c r="N285" s="2">
        <v>45777</v>
      </c>
      <c r="O285" s="2"/>
      <c r="P285" s="2"/>
      <c r="Q285" t="s">
        <v>84</v>
      </c>
      <c r="AC285" t="s">
        <v>84</v>
      </c>
      <c r="AD285" t="s">
        <v>65</v>
      </c>
    </row>
    <row r="286" spans="3:30" ht="13.95" x14ac:dyDescent="0.25">
      <c r="C286" s="3" t="s">
        <v>141</v>
      </c>
      <c r="D286" s="3" t="s">
        <v>133</v>
      </c>
      <c r="E286" s="3" t="s">
        <v>733</v>
      </c>
      <c r="F286">
        <v>-90</v>
      </c>
      <c r="G286" t="s">
        <v>734</v>
      </c>
      <c r="H286" t="s">
        <v>735</v>
      </c>
      <c r="I286" t="s">
        <v>754</v>
      </c>
      <c r="K286" t="s">
        <v>249</v>
      </c>
      <c r="L286" t="s">
        <v>34</v>
      </c>
      <c r="M286" t="s">
        <v>61</v>
      </c>
      <c r="N286" s="2">
        <v>45777</v>
      </c>
      <c r="O286" s="2"/>
      <c r="P286" s="2"/>
      <c r="Q286" t="s">
        <v>84</v>
      </c>
      <c r="AC286" t="s">
        <v>84</v>
      </c>
      <c r="AD286" t="s">
        <v>65</v>
      </c>
    </row>
    <row r="287" spans="3:30" ht="13.95" x14ac:dyDescent="0.25">
      <c r="C287" s="3" t="s">
        <v>141</v>
      </c>
      <c r="D287" s="3" t="s">
        <v>133</v>
      </c>
      <c r="E287" s="3" t="s">
        <v>733</v>
      </c>
      <c r="F287">
        <v>-90</v>
      </c>
      <c r="G287" t="s">
        <v>734</v>
      </c>
      <c r="H287" t="s">
        <v>735</v>
      </c>
      <c r="I287" t="s">
        <v>755</v>
      </c>
      <c r="K287" t="s">
        <v>249</v>
      </c>
      <c r="L287" t="s">
        <v>34</v>
      </c>
      <c r="M287" t="s">
        <v>61</v>
      </c>
      <c r="N287" s="2">
        <v>45777</v>
      </c>
      <c r="O287" s="2"/>
      <c r="P287" s="2"/>
      <c r="Q287" t="s">
        <v>84</v>
      </c>
      <c r="AC287" t="s">
        <v>84</v>
      </c>
      <c r="AD287" t="s">
        <v>65</v>
      </c>
    </row>
    <row r="288" spans="3:30" ht="13.95" x14ac:dyDescent="0.25">
      <c r="C288" s="3" t="s">
        <v>141</v>
      </c>
      <c r="D288" s="3" t="s">
        <v>133</v>
      </c>
      <c r="E288" s="3" t="s">
        <v>733</v>
      </c>
      <c r="F288">
        <v>-90</v>
      </c>
      <c r="G288" t="s">
        <v>734</v>
      </c>
      <c r="H288" t="s">
        <v>735</v>
      </c>
      <c r="I288" t="s">
        <v>756</v>
      </c>
      <c r="K288" t="s">
        <v>249</v>
      </c>
      <c r="L288" t="s">
        <v>34</v>
      </c>
      <c r="M288" t="s">
        <v>61</v>
      </c>
      <c r="N288" s="2">
        <v>45777</v>
      </c>
      <c r="O288" s="2"/>
      <c r="P288" s="2"/>
      <c r="Q288" t="s">
        <v>84</v>
      </c>
      <c r="AC288" t="s">
        <v>84</v>
      </c>
      <c r="AD288" t="s">
        <v>65</v>
      </c>
    </row>
    <row r="289" spans="3:30" ht="13.95" x14ac:dyDescent="0.25">
      <c r="C289" s="3" t="s">
        <v>141</v>
      </c>
      <c r="D289" s="3" t="s">
        <v>133</v>
      </c>
      <c r="E289" s="3" t="s">
        <v>733</v>
      </c>
      <c r="F289">
        <v>850</v>
      </c>
      <c r="G289" t="s">
        <v>734</v>
      </c>
      <c r="H289" t="s">
        <v>735</v>
      </c>
      <c r="I289" t="s">
        <v>757</v>
      </c>
      <c r="K289" t="s">
        <v>249</v>
      </c>
      <c r="L289" t="s">
        <v>34</v>
      </c>
      <c r="M289" t="s">
        <v>61</v>
      </c>
      <c r="N289" s="2">
        <v>45777</v>
      </c>
      <c r="O289" s="2"/>
      <c r="P289" s="2"/>
      <c r="Q289" t="s">
        <v>84</v>
      </c>
      <c r="AC289" t="s">
        <v>84</v>
      </c>
      <c r="AD289" t="s">
        <v>65</v>
      </c>
    </row>
    <row r="290" spans="3:30" ht="13.95" x14ac:dyDescent="0.25">
      <c r="C290" s="3" t="s">
        <v>141</v>
      </c>
      <c r="D290" s="3" t="s">
        <v>133</v>
      </c>
      <c r="E290" s="3" t="s">
        <v>733</v>
      </c>
      <c r="F290">
        <v>-90</v>
      </c>
      <c r="G290" t="s">
        <v>734</v>
      </c>
      <c r="H290" t="s">
        <v>735</v>
      </c>
      <c r="I290" t="s">
        <v>758</v>
      </c>
      <c r="K290" t="s">
        <v>249</v>
      </c>
      <c r="L290" t="s">
        <v>34</v>
      </c>
      <c r="M290" t="s">
        <v>61</v>
      </c>
      <c r="N290" s="2">
        <v>45777</v>
      </c>
      <c r="O290" s="2"/>
      <c r="P290" s="2"/>
      <c r="Q290" t="s">
        <v>84</v>
      </c>
      <c r="AC290" t="s">
        <v>84</v>
      </c>
      <c r="AD290" t="s">
        <v>65</v>
      </c>
    </row>
    <row r="291" spans="3:30" ht="13.95" x14ac:dyDescent="0.25">
      <c r="C291" s="3" t="s">
        <v>141</v>
      </c>
      <c r="D291" s="3" t="s">
        <v>133</v>
      </c>
      <c r="E291" s="3" t="s">
        <v>733</v>
      </c>
      <c r="F291">
        <v>470</v>
      </c>
      <c r="G291" t="s">
        <v>734</v>
      </c>
      <c r="H291" t="s">
        <v>735</v>
      </c>
      <c r="I291" t="s">
        <v>759</v>
      </c>
      <c r="K291" t="s">
        <v>249</v>
      </c>
      <c r="L291" t="s">
        <v>34</v>
      </c>
      <c r="M291" t="s">
        <v>61</v>
      </c>
      <c r="N291" s="2">
        <v>45777</v>
      </c>
      <c r="O291" s="2"/>
      <c r="P291" s="2"/>
      <c r="Q291" t="s">
        <v>36</v>
      </c>
      <c r="AC291" t="s">
        <v>39</v>
      </c>
      <c r="AD291" t="s">
        <v>65</v>
      </c>
    </row>
    <row r="292" spans="3:30" ht="13.95" x14ac:dyDescent="0.25">
      <c r="C292" s="3" t="s">
        <v>3053</v>
      </c>
      <c r="D292" s="3" t="s">
        <v>142</v>
      </c>
      <c r="E292" s="3" t="s">
        <v>5122</v>
      </c>
      <c r="F292">
        <v>1320</v>
      </c>
      <c r="G292" t="s">
        <v>760</v>
      </c>
      <c r="H292" t="s">
        <v>761</v>
      </c>
      <c r="I292" t="s">
        <v>762</v>
      </c>
      <c r="K292" t="s">
        <v>763</v>
      </c>
      <c r="L292" t="s">
        <v>34</v>
      </c>
      <c r="M292" t="s">
        <v>61</v>
      </c>
      <c r="N292" s="2">
        <v>45769</v>
      </c>
      <c r="O292" s="2"/>
      <c r="P292" s="2"/>
      <c r="Q292" t="s">
        <v>52</v>
      </c>
      <c r="R292" t="s">
        <v>80</v>
      </c>
      <c r="U292" t="s">
        <v>115</v>
      </c>
      <c r="W292" t="s">
        <v>115</v>
      </c>
      <c r="AC292" t="s">
        <v>39</v>
      </c>
      <c r="AD292" t="s">
        <v>65</v>
      </c>
    </row>
    <row r="293" spans="3:30" ht="13.95" x14ac:dyDescent="0.25">
      <c r="C293" s="3" t="s">
        <v>3053</v>
      </c>
      <c r="D293" s="3" t="s">
        <v>133</v>
      </c>
      <c r="E293" s="3" t="s">
        <v>5122</v>
      </c>
      <c r="F293">
        <v>387.5</v>
      </c>
      <c r="G293" t="s">
        <v>760</v>
      </c>
      <c r="H293" t="s">
        <v>761</v>
      </c>
      <c r="I293" t="s">
        <v>764</v>
      </c>
      <c r="K293" t="s">
        <v>763</v>
      </c>
      <c r="L293" t="s">
        <v>34</v>
      </c>
      <c r="M293" t="s">
        <v>61</v>
      </c>
      <c r="N293" s="2">
        <v>45769</v>
      </c>
      <c r="O293" s="2"/>
      <c r="P293" s="2"/>
      <c r="Q293" t="s">
        <v>52</v>
      </c>
      <c r="AC293" t="s">
        <v>39</v>
      </c>
      <c r="AD293" t="s">
        <v>65</v>
      </c>
    </row>
    <row r="294" spans="3:30" ht="13.95" x14ac:dyDescent="0.25">
      <c r="C294" s="3" t="s">
        <v>3053</v>
      </c>
      <c r="D294" s="3" t="s">
        <v>133</v>
      </c>
      <c r="E294" s="3" t="s">
        <v>5123</v>
      </c>
      <c r="F294">
        <v>387.5</v>
      </c>
      <c r="G294" t="s">
        <v>760</v>
      </c>
      <c r="H294" t="s">
        <v>761</v>
      </c>
      <c r="I294" t="s">
        <v>765</v>
      </c>
      <c r="K294" t="s">
        <v>763</v>
      </c>
      <c r="L294" t="s">
        <v>34</v>
      </c>
      <c r="M294" t="s">
        <v>61</v>
      </c>
      <c r="N294" s="2">
        <v>45769</v>
      </c>
      <c r="O294" s="2"/>
      <c r="P294" s="2"/>
      <c r="Q294" t="s">
        <v>36</v>
      </c>
      <c r="AC294" t="s">
        <v>39</v>
      </c>
      <c r="AD294" t="s">
        <v>65</v>
      </c>
    </row>
    <row r="295" spans="3:30" ht="13.95" x14ac:dyDescent="0.25">
      <c r="C295" s="3" t="s">
        <v>86</v>
      </c>
      <c r="D295" s="3" t="s">
        <v>87</v>
      </c>
      <c r="E295" s="3" t="s">
        <v>766</v>
      </c>
      <c r="F295">
        <v>999</v>
      </c>
      <c r="G295" t="s">
        <v>767</v>
      </c>
      <c r="H295" t="s">
        <v>768</v>
      </c>
      <c r="I295" t="s">
        <v>769</v>
      </c>
      <c r="K295" t="s">
        <v>306</v>
      </c>
      <c r="L295" t="s">
        <v>34</v>
      </c>
      <c r="M295" t="s">
        <v>61</v>
      </c>
      <c r="N295" s="2">
        <v>45728</v>
      </c>
      <c r="O295" s="2"/>
      <c r="P295" s="2"/>
      <c r="Q295" t="s">
        <v>101</v>
      </c>
      <c r="AC295" t="s">
        <v>39</v>
      </c>
      <c r="AD295" t="s">
        <v>65</v>
      </c>
    </row>
    <row r="296" spans="3:30" ht="13.95" x14ac:dyDescent="0.25">
      <c r="C296" s="3" t="s">
        <v>205</v>
      </c>
      <c r="D296" s="3" t="s">
        <v>55</v>
      </c>
      <c r="E296" s="3" t="s">
        <v>71</v>
      </c>
      <c r="F296">
        <v>999</v>
      </c>
      <c r="G296" t="s">
        <v>767</v>
      </c>
      <c r="H296" t="s">
        <v>770</v>
      </c>
      <c r="I296" t="s">
        <v>771</v>
      </c>
      <c r="K296" t="s">
        <v>306</v>
      </c>
      <c r="L296" t="s">
        <v>34</v>
      </c>
      <c r="M296" t="s">
        <v>61</v>
      </c>
      <c r="N296" s="2">
        <v>45531</v>
      </c>
      <c r="O296" s="2">
        <v>45805</v>
      </c>
      <c r="P296" s="2">
        <v>45805</v>
      </c>
      <c r="Q296" t="s">
        <v>52</v>
      </c>
      <c r="R296" t="s">
        <v>772</v>
      </c>
      <c r="X296" t="s">
        <v>773</v>
      </c>
      <c r="Y296" t="s">
        <v>226</v>
      </c>
      <c r="Z296" t="s">
        <v>226</v>
      </c>
      <c r="AC296" t="s">
        <v>39</v>
      </c>
      <c r="AD296" t="s">
        <v>65</v>
      </c>
    </row>
    <row r="297" spans="3:30" ht="13.95" x14ac:dyDescent="0.25">
      <c r="C297" s="3" t="s">
        <v>67</v>
      </c>
      <c r="D297" s="3" t="s">
        <v>142</v>
      </c>
      <c r="E297" s="3" t="s">
        <v>774</v>
      </c>
      <c r="F297">
        <v>1650</v>
      </c>
      <c r="G297" t="s">
        <v>775</v>
      </c>
      <c r="H297" t="s">
        <v>776</v>
      </c>
      <c r="I297" t="s">
        <v>777</v>
      </c>
      <c r="K297" t="s">
        <v>386</v>
      </c>
      <c r="L297" t="s">
        <v>34</v>
      </c>
      <c r="M297" t="s">
        <v>61</v>
      </c>
      <c r="N297" s="2">
        <v>45469</v>
      </c>
      <c r="O297" s="2">
        <v>45800</v>
      </c>
      <c r="P297" s="2">
        <v>45800</v>
      </c>
      <c r="Q297" t="s">
        <v>36</v>
      </c>
      <c r="R297" t="s">
        <v>778</v>
      </c>
      <c r="X297" t="s">
        <v>779</v>
      </c>
      <c r="Y297" t="s">
        <v>299</v>
      </c>
      <c r="Z297" t="s">
        <v>299</v>
      </c>
      <c r="AC297" t="s">
        <v>39</v>
      </c>
      <c r="AD297" t="s">
        <v>65</v>
      </c>
    </row>
    <row r="298" spans="3:30" ht="13.95" x14ac:dyDescent="0.25">
      <c r="C298" s="3" t="s">
        <v>67</v>
      </c>
      <c r="D298" s="3" t="s">
        <v>142</v>
      </c>
      <c r="E298" s="3" t="s">
        <v>774</v>
      </c>
      <c r="F298">
        <v>1650</v>
      </c>
      <c r="G298" t="s">
        <v>775</v>
      </c>
      <c r="H298" t="s">
        <v>776</v>
      </c>
      <c r="I298" t="s">
        <v>780</v>
      </c>
      <c r="K298" t="s">
        <v>386</v>
      </c>
      <c r="L298" t="s">
        <v>34</v>
      </c>
      <c r="M298" t="s">
        <v>61</v>
      </c>
      <c r="N298" s="2">
        <v>45469</v>
      </c>
      <c r="O298" s="2">
        <v>45800</v>
      </c>
      <c r="P298" s="2">
        <v>45800</v>
      </c>
      <c r="Q298" t="s">
        <v>36</v>
      </c>
      <c r="R298" t="s">
        <v>778</v>
      </c>
      <c r="X298" t="s">
        <v>779</v>
      </c>
      <c r="Y298" t="s">
        <v>299</v>
      </c>
      <c r="Z298" t="s">
        <v>299</v>
      </c>
      <c r="AC298" t="s">
        <v>39</v>
      </c>
      <c r="AD298" t="s">
        <v>65</v>
      </c>
    </row>
    <row r="299" spans="3:30" ht="13.95" x14ac:dyDescent="0.25">
      <c r="C299" s="3" t="s">
        <v>205</v>
      </c>
      <c r="D299" s="3" t="s">
        <v>133</v>
      </c>
      <c r="E299" s="3" t="s">
        <v>71</v>
      </c>
      <c r="F299">
        <v>697.5</v>
      </c>
      <c r="G299" t="s">
        <v>781</v>
      </c>
      <c r="H299" t="s">
        <v>782</v>
      </c>
      <c r="I299" t="s">
        <v>783</v>
      </c>
      <c r="K299" t="s">
        <v>306</v>
      </c>
      <c r="L299" t="s">
        <v>34</v>
      </c>
      <c r="M299" t="s">
        <v>61</v>
      </c>
      <c r="N299" s="2">
        <v>45770</v>
      </c>
      <c r="O299" s="2">
        <v>45849</v>
      </c>
      <c r="P299" s="2">
        <v>45849</v>
      </c>
      <c r="Q299" t="s">
        <v>52</v>
      </c>
      <c r="R299" t="s">
        <v>360</v>
      </c>
      <c r="U299" t="s">
        <v>38</v>
      </c>
      <c r="W299" t="s">
        <v>784</v>
      </c>
      <c r="X299" t="s">
        <v>785</v>
      </c>
      <c r="Y299" t="s">
        <v>290</v>
      </c>
      <c r="Z299" t="s">
        <v>290</v>
      </c>
      <c r="AC299" t="s">
        <v>39</v>
      </c>
      <c r="AD299" t="s">
        <v>65</v>
      </c>
    </row>
    <row r="300" spans="3:30" ht="13.95" x14ac:dyDescent="0.25">
      <c r="C300" s="3" t="s">
        <v>205</v>
      </c>
      <c r="D300" s="3" t="s">
        <v>133</v>
      </c>
      <c r="E300" s="3" t="s">
        <v>71</v>
      </c>
      <c r="F300">
        <v>697.5</v>
      </c>
      <c r="G300" t="s">
        <v>781</v>
      </c>
      <c r="H300" t="s">
        <v>782</v>
      </c>
      <c r="I300" t="s">
        <v>786</v>
      </c>
      <c r="K300" t="s">
        <v>306</v>
      </c>
      <c r="L300" t="s">
        <v>34</v>
      </c>
      <c r="M300" t="s">
        <v>61</v>
      </c>
      <c r="N300" s="2">
        <v>45770</v>
      </c>
      <c r="O300" s="2">
        <v>45849</v>
      </c>
      <c r="P300" s="2">
        <v>45849</v>
      </c>
      <c r="Q300" t="s">
        <v>52</v>
      </c>
      <c r="R300" t="s">
        <v>360</v>
      </c>
      <c r="U300" t="s">
        <v>38</v>
      </c>
      <c r="W300" t="s">
        <v>784</v>
      </c>
      <c r="X300" t="s">
        <v>785</v>
      </c>
      <c r="Y300" t="s">
        <v>290</v>
      </c>
      <c r="Z300" t="s">
        <v>290</v>
      </c>
      <c r="AC300" t="s">
        <v>39</v>
      </c>
      <c r="AD300" t="s">
        <v>65</v>
      </c>
    </row>
    <row r="301" spans="3:30" ht="13.95" x14ac:dyDescent="0.25">
      <c r="C301" s="3" t="s">
        <v>205</v>
      </c>
      <c r="D301" s="3" t="s">
        <v>55</v>
      </c>
      <c r="E301" s="3" t="s">
        <v>787</v>
      </c>
      <c r="F301">
        <v>1495</v>
      </c>
      <c r="G301" t="s">
        <v>788</v>
      </c>
      <c r="H301" t="s">
        <v>789</v>
      </c>
      <c r="I301" t="s">
        <v>790</v>
      </c>
      <c r="K301" t="s">
        <v>791</v>
      </c>
      <c r="L301" t="s">
        <v>34</v>
      </c>
      <c r="M301" t="s">
        <v>61</v>
      </c>
      <c r="N301" s="2">
        <v>45457</v>
      </c>
      <c r="O301" s="2">
        <v>45808</v>
      </c>
      <c r="P301" s="2">
        <v>45808</v>
      </c>
      <c r="Q301" t="s">
        <v>101</v>
      </c>
      <c r="R301" t="s">
        <v>482</v>
      </c>
      <c r="Y301" t="s">
        <v>792</v>
      </c>
      <c r="Z301" t="s">
        <v>792</v>
      </c>
      <c r="AC301" t="s">
        <v>39</v>
      </c>
      <c r="AD301" t="s">
        <v>65</v>
      </c>
    </row>
    <row r="302" spans="3:30" ht="13.95" x14ac:dyDescent="0.25">
      <c r="C302" s="3" t="s">
        <v>67</v>
      </c>
      <c r="D302" s="3" t="s">
        <v>55</v>
      </c>
      <c r="E302" s="3" t="s">
        <v>787</v>
      </c>
      <c r="F302">
        <v>1295</v>
      </c>
      <c r="G302" t="s">
        <v>788</v>
      </c>
      <c r="H302" t="s">
        <v>789</v>
      </c>
      <c r="I302" t="s">
        <v>793</v>
      </c>
      <c r="K302" t="s">
        <v>791</v>
      </c>
      <c r="L302" t="s">
        <v>34</v>
      </c>
      <c r="M302" t="s">
        <v>61</v>
      </c>
      <c r="N302" s="2">
        <v>45457</v>
      </c>
      <c r="O302" s="2">
        <v>45808</v>
      </c>
      <c r="P302" s="2">
        <v>45808</v>
      </c>
      <c r="Q302" t="s">
        <v>36</v>
      </c>
      <c r="R302" t="s">
        <v>794</v>
      </c>
      <c r="S302" t="s">
        <v>795</v>
      </c>
      <c r="T302" t="s">
        <v>796</v>
      </c>
      <c r="U302" t="s">
        <v>797</v>
      </c>
      <c r="Y302" t="s">
        <v>792</v>
      </c>
      <c r="Z302" t="s">
        <v>792</v>
      </c>
      <c r="AC302" t="s">
        <v>39</v>
      </c>
      <c r="AD302" t="s">
        <v>65</v>
      </c>
    </row>
    <row r="303" spans="3:30" ht="13.95" x14ac:dyDescent="0.25">
      <c r="C303" s="3" t="s">
        <v>205</v>
      </c>
      <c r="D303" s="3" t="s">
        <v>55</v>
      </c>
      <c r="E303" s="3" t="s">
        <v>787</v>
      </c>
      <c r="F303">
        <v>1495</v>
      </c>
      <c r="G303" t="s">
        <v>788</v>
      </c>
      <c r="H303" t="s">
        <v>789</v>
      </c>
      <c r="I303" t="s">
        <v>798</v>
      </c>
      <c r="K303" t="s">
        <v>791</v>
      </c>
      <c r="L303" t="s">
        <v>34</v>
      </c>
      <c r="M303" t="s">
        <v>61</v>
      </c>
      <c r="N303" s="2">
        <v>45457</v>
      </c>
      <c r="O303" s="2">
        <v>45808</v>
      </c>
      <c r="P303" s="2">
        <v>45808</v>
      </c>
      <c r="Q303" t="s">
        <v>101</v>
      </c>
      <c r="R303" t="s">
        <v>482</v>
      </c>
      <c r="Y303" t="s">
        <v>792</v>
      </c>
      <c r="Z303" t="s">
        <v>792</v>
      </c>
      <c r="AC303" t="s">
        <v>39</v>
      </c>
      <c r="AD303" t="s">
        <v>65</v>
      </c>
    </row>
    <row r="304" spans="3:30" ht="13.95" x14ac:dyDescent="0.25">
      <c r="C304" s="3" t="s">
        <v>54</v>
      </c>
      <c r="D304" s="3" t="s">
        <v>561</v>
      </c>
      <c r="E304" s="3" t="s">
        <v>595</v>
      </c>
      <c r="F304">
        <v>2037</v>
      </c>
      <c r="G304" t="s">
        <v>799</v>
      </c>
      <c r="H304" t="s">
        <v>800</v>
      </c>
      <c r="I304" t="s">
        <v>801</v>
      </c>
      <c r="K304" t="s">
        <v>218</v>
      </c>
      <c r="L304" t="s">
        <v>34</v>
      </c>
      <c r="M304" t="s">
        <v>61</v>
      </c>
      <c r="N304" s="2">
        <v>45694</v>
      </c>
      <c r="O304" s="2">
        <v>45856</v>
      </c>
      <c r="P304" s="2">
        <v>45856</v>
      </c>
      <c r="Q304" t="s">
        <v>101</v>
      </c>
      <c r="R304" t="s">
        <v>802</v>
      </c>
      <c r="W304" t="s">
        <v>278</v>
      </c>
      <c r="Y304" t="s">
        <v>784</v>
      </c>
      <c r="Z304" t="s">
        <v>784</v>
      </c>
      <c r="AC304" t="s">
        <v>39</v>
      </c>
      <c r="AD304" t="s">
        <v>65</v>
      </c>
    </row>
    <row r="305" spans="3:30" ht="13.95" x14ac:dyDescent="0.25">
      <c r="C305" s="3" t="s">
        <v>54</v>
      </c>
      <c r="D305" s="3" t="s">
        <v>561</v>
      </c>
      <c r="E305" s="3" t="s">
        <v>595</v>
      </c>
      <c r="F305">
        <v>2037</v>
      </c>
      <c r="G305" t="s">
        <v>799</v>
      </c>
      <c r="H305" t="s">
        <v>800</v>
      </c>
      <c r="I305" t="s">
        <v>803</v>
      </c>
      <c r="K305" t="s">
        <v>218</v>
      </c>
      <c r="L305" t="s">
        <v>34</v>
      </c>
      <c r="M305" t="s">
        <v>61</v>
      </c>
      <c r="N305" s="2">
        <v>45694</v>
      </c>
      <c r="O305" s="2">
        <v>45856</v>
      </c>
      <c r="P305" s="2">
        <v>45856</v>
      </c>
      <c r="Q305" t="s">
        <v>101</v>
      </c>
      <c r="R305" t="s">
        <v>802</v>
      </c>
      <c r="W305" t="s">
        <v>278</v>
      </c>
      <c r="Y305" t="s">
        <v>784</v>
      </c>
      <c r="Z305" t="s">
        <v>784</v>
      </c>
      <c r="AC305" t="s">
        <v>39</v>
      </c>
      <c r="AD305" t="s">
        <v>65</v>
      </c>
    </row>
    <row r="306" spans="3:30" ht="13.95" x14ac:dyDescent="0.25">
      <c r="C306" s="3" t="s">
        <v>141</v>
      </c>
      <c r="D306" s="3" t="s">
        <v>1322</v>
      </c>
      <c r="E306" s="3" t="s">
        <v>804</v>
      </c>
      <c r="F306">
        <v>1586</v>
      </c>
      <c r="G306" t="s">
        <v>805</v>
      </c>
      <c r="H306" t="s">
        <v>806</v>
      </c>
      <c r="I306" t="s">
        <v>807</v>
      </c>
      <c r="K306" t="s">
        <v>386</v>
      </c>
      <c r="L306" t="s">
        <v>34</v>
      </c>
      <c r="M306" t="s">
        <v>61</v>
      </c>
      <c r="N306" s="2">
        <v>45729</v>
      </c>
      <c r="O306" s="2"/>
      <c r="P306" s="2"/>
      <c r="Q306" t="s">
        <v>52</v>
      </c>
      <c r="AC306" t="s">
        <v>39</v>
      </c>
      <c r="AD306" t="s">
        <v>65</v>
      </c>
    </row>
    <row r="307" spans="3:30" ht="13.95" x14ac:dyDescent="0.25">
      <c r="C307" s="3" t="s">
        <v>808</v>
      </c>
      <c r="D307" s="3" t="s">
        <v>133</v>
      </c>
      <c r="E307" s="3" t="s">
        <v>808</v>
      </c>
      <c r="F307">
        <v>4130</v>
      </c>
      <c r="G307" t="s">
        <v>805</v>
      </c>
      <c r="H307" t="s">
        <v>809</v>
      </c>
      <c r="I307" t="s">
        <v>810</v>
      </c>
      <c r="K307" t="s">
        <v>386</v>
      </c>
      <c r="L307" t="s">
        <v>34</v>
      </c>
      <c r="M307" t="s">
        <v>61</v>
      </c>
      <c r="N307" s="2">
        <v>45719</v>
      </c>
      <c r="O307" s="2"/>
      <c r="P307" s="2"/>
      <c r="Q307" t="s">
        <v>36</v>
      </c>
      <c r="R307" t="s">
        <v>811</v>
      </c>
      <c r="W307" t="s">
        <v>276</v>
      </c>
      <c r="AC307" t="s">
        <v>39</v>
      </c>
      <c r="AD307" t="s">
        <v>65</v>
      </c>
    </row>
    <row r="308" spans="3:30" ht="13.95" x14ac:dyDescent="0.25">
      <c r="C308" s="3" t="s">
        <v>67</v>
      </c>
      <c r="D308" s="3" t="s">
        <v>1322</v>
      </c>
      <c r="E308" s="3" t="s">
        <v>812</v>
      </c>
      <c r="F308">
        <v>-1846.86</v>
      </c>
      <c r="G308" t="s">
        <v>805</v>
      </c>
      <c r="H308" t="s">
        <v>809</v>
      </c>
      <c r="I308" t="s">
        <v>813</v>
      </c>
      <c r="K308" t="s">
        <v>386</v>
      </c>
      <c r="L308" t="s">
        <v>34</v>
      </c>
      <c r="M308" t="s">
        <v>61</v>
      </c>
      <c r="N308" s="2">
        <v>45719</v>
      </c>
      <c r="O308" s="2"/>
      <c r="P308" s="2"/>
      <c r="Q308" t="s">
        <v>84</v>
      </c>
      <c r="S308" t="s">
        <v>814</v>
      </c>
      <c r="T308" t="s">
        <v>814</v>
      </c>
      <c r="AC308" t="s">
        <v>84</v>
      </c>
      <c r="AD308" t="s">
        <v>65</v>
      </c>
    </row>
    <row r="309" spans="3:30" ht="13.95" x14ac:dyDescent="0.25">
      <c r="C309" s="3" t="s">
        <v>141</v>
      </c>
      <c r="D309" s="3" t="s">
        <v>94</v>
      </c>
      <c r="E309" s="3" t="s">
        <v>815</v>
      </c>
      <c r="F309">
        <v>1775</v>
      </c>
      <c r="G309" t="s">
        <v>805</v>
      </c>
      <c r="H309" t="s">
        <v>809</v>
      </c>
      <c r="I309" t="s">
        <v>816</v>
      </c>
      <c r="K309" t="s">
        <v>386</v>
      </c>
      <c r="L309" t="s">
        <v>34</v>
      </c>
      <c r="M309" t="s">
        <v>61</v>
      </c>
      <c r="N309" s="2">
        <v>45719</v>
      </c>
      <c r="O309" s="2"/>
      <c r="P309" s="2"/>
      <c r="Q309" t="s">
        <v>101</v>
      </c>
      <c r="R309" t="s">
        <v>811</v>
      </c>
      <c r="S309" t="s">
        <v>817</v>
      </c>
      <c r="W309" t="s">
        <v>276</v>
      </c>
      <c r="X309" t="s">
        <v>818</v>
      </c>
      <c r="AC309" t="s">
        <v>39</v>
      </c>
      <c r="AD309" t="s">
        <v>65</v>
      </c>
    </row>
    <row r="310" spans="3:30" ht="13.95" x14ac:dyDescent="0.25">
      <c r="C310" s="3" t="s">
        <v>141</v>
      </c>
      <c r="D310" s="3" t="s">
        <v>94</v>
      </c>
      <c r="E310" s="3" t="s">
        <v>815</v>
      </c>
      <c r="F310">
        <v>1775</v>
      </c>
      <c r="G310" t="s">
        <v>805</v>
      </c>
      <c r="H310" t="s">
        <v>809</v>
      </c>
      <c r="I310" t="s">
        <v>819</v>
      </c>
      <c r="K310" t="s">
        <v>386</v>
      </c>
      <c r="L310" t="s">
        <v>34</v>
      </c>
      <c r="M310" t="s">
        <v>61</v>
      </c>
      <c r="N310" s="2">
        <v>45719</v>
      </c>
      <c r="O310" s="2"/>
      <c r="P310" s="2"/>
      <c r="Q310" t="s">
        <v>101</v>
      </c>
      <c r="R310" t="s">
        <v>811</v>
      </c>
      <c r="S310" t="s">
        <v>820</v>
      </c>
      <c r="W310" t="s">
        <v>276</v>
      </c>
      <c r="X310" t="s">
        <v>818</v>
      </c>
      <c r="AC310" t="s">
        <v>39</v>
      </c>
      <c r="AD310" t="s">
        <v>65</v>
      </c>
    </row>
    <row r="311" spans="3:30" ht="13.95" x14ac:dyDescent="0.25">
      <c r="C311" s="3" t="s">
        <v>67</v>
      </c>
      <c r="D311" s="3" t="s">
        <v>561</v>
      </c>
      <c r="E311" s="3" t="s">
        <v>821</v>
      </c>
      <c r="F311">
        <v>7100</v>
      </c>
      <c r="G311" t="s">
        <v>822</v>
      </c>
      <c r="H311" t="s">
        <v>823</v>
      </c>
      <c r="I311" t="s">
        <v>824</v>
      </c>
      <c r="K311" t="s">
        <v>33</v>
      </c>
      <c r="L311" t="s">
        <v>34</v>
      </c>
      <c r="M311" t="s">
        <v>61</v>
      </c>
      <c r="N311" s="2">
        <v>45547</v>
      </c>
      <c r="O311" s="2">
        <v>45805</v>
      </c>
      <c r="P311" s="2">
        <v>45805</v>
      </c>
      <c r="Q311" t="s">
        <v>101</v>
      </c>
      <c r="R311" t="s">
        <v>825</v>
      </c>
      <c r="S311" t="s">
        <v>826</v>
      </c>
      <c r="T311" t="s">
        <v>827</v>
      </c>
      <c r="U311" t="s">
        <v>418</v>
      </c>
      <c r="W311" t="s">
        <v>540</v>
      </c>
      <c r="Y311" t="s">
        <v>226</v>
      </c>
      <c r="Z311" t="s">
        <v>226</v>
      </c>
      <c r="AC311" t="s">
        <v>39</v>
      </c>
      <c r="AD311" t="s">
        <v>65</v>
      </c>
    </row>
    <row r="312" spans="3:30" ht="13.95" x14ac:dyDescent="0.25">
      <c r="C312" s="3" t="s">
        <v>67</v>
      </c>
      <c r="D312" s="3" t="s">
        <v>561</v>
      </c>
      <c r="E312" s="3" t="s">
        <v>821</v>
      </c>
      <c r="F312">
        <v>7100</v>
      </c>
      <c r="G312" t="s">
        <v>822</v>
      </c>
      <c r="H312" t="s">
        <v>823</v>
      </c>
      <c r="I312" t="s">
        <v>828</v>
      </c>
      <c r="K312" t="s">
        <v>33</v>
      </c>
      <c r="L312" t="s">
        <v>34</v>
      </c>
      <c r="M312" t="s">
        <v>61</v>
      </c>
      <c r="N312" s="2">
        <v>45547</v>
      </c>
      <c r="O312" s="2">
        <v>45805</v>
      </c>
      <c r="P312" s="2">
        <v>45805</v>
      </c>
      <c r="Q312" t="s">
        <v>101</v>
      </c>
      <c r="R312" t="s">
        <v>825</v>
      </c>
      <c r="S312" t="s">
        <v>826</v>
      </c>
      <c r="T312" t="s">
        <v>827</v>
      </c>
      <c r="U312" t="s">
        <v>418</v>
      </c>
      <c r="W312" t="s">
        <v>540</v>
      </c>
      <c r="Y312" t="s">
        <v>226</v>
      </c>
      <c r="Z312" t="s">
        <v>226</v>
      </c>
      <c r="AC312" t="s">
        <v>39</v>
      </c>
      <c r="AD312" t="s">
        <v>65</v>
      </c>
    </row>
    <row r="313" spans="3:30" ht="13.95" x14ac:dyDescent="0.25">
      <c r="C313" s="3" t="s">
        <v>829</v>
      </c>
      <c r="D313" s="3" t="s">
        <v>263</v>
      </c>
      <c r="E313" s="3" t="s">
        <v>830</v>
      </c>
      <c r="F313">
        <v>1195</v>
      </c>
      <c r="G313" t="s">
        <v>831</v>
      </c>
      <c r="H313" t="s">
        <v>832</v>
      </c>
      <c r="I313" t="s">
        <v>833</v>
      </c>
      <c r="K313" t="s">
        <v>100</v>
      </c>
      <c r="L313" t="s">
        <v>34</v>
      </c>
      <c r="M313" t="s">
        <v>61</v>
      </c>
      <c r="N313" s="2">
        <v>45785</v>
      </c>
      <c r="O313" s="2"/>
      <c r="P313" s="2"/>
      <c r="Q313" t="s">
        <v>36</v>
      </c>
      <c r="R313" t="s">
        <v>63</v>
      </c>
      <c r="AC313" t="s">
        <v>39</v>
      </c>
      <c r="AD313" t="s">
        <v>65</v>
      </c>
    </row>
    <row r="314" spans="3:30" ht="13.95" x14ac:dyDescent="0.25">
      <c r="C314" s="3"/>
      <c r="D314" s="3"/>
      <c r="E314" s="3"/>
      <c r="F314">
        <v>3995</v>
      </c>
      <c r="G314" t="s">
        <v>834</v>
      </c>
      <c r="H314" t="s">
        <v>835</v>
      </c>
      <c r="I314" t="s">
        <v>836</v>
      </c>
      <c r="K314" t="s">
        <v>386</v>
      </c>
      <c r="L314" t="s">
        <v>34</v>
      </c>
      <c r="M314" t="s">
        <v>61</v>
      </c>
      <c r="N314" s="2">
        <v>45783</v>
      </c>
      <c r="O314" s="2"/>
      <c r="P314" s="2"/>
      <c r="Q314" t="s">
        <v>52</v>
      </c>
      <c r="AC314" t="s">
        <v>39</v>
      </c>
      <c r="AD314" t="s">
        <v>65</v>
      </c>
    </row>
    <row r="315" spans="3:30" ht="13.95" x14ac:dyDescent="0.25">
      <c r="C315" s="3" t="s">
        <v>244</v>
      </c>
      <c r="D315" s="3" t="s">
        <v>5126</v>
      </c>
      <c r="E315" s="3" t="s">
        <v>837</v>
      </c>
      <c r="F315">
        <v>4500</v>
      </c>
      <c r="G315" t="s">
        <v>834</v>
      </c>
      <c r="H315" t="s">
        <v>838</v>
      </c>
      <c r="I315" t="s">
        <v>839</v>
      </c>
      <c r="K315" t="s">
        <v>209</v>
      </c>
      <c r="L315" t="s">
        <v>34</v>
      </c>
      <c r="M315" t="s">
        <v>61</v>
      </c>
      <c r="N315" s="2">
        <v>45141</v>
      </c>
      <c r="O315" s="2">
        <v>45835</v>
      </c>
      <c r="P315" s="2">
        <v>45835</v>
      </c>
      <c r="Q315" t="s">
        <v>84</v>
      </c>
      <c r="R315" t="s">
        <v>840</v>
      </c>
      <c r="W315" t="s">
        <v>841</v>
      </c>
      <c r="Y315" t="s">
        <v>503</v>
      </c>
      <c r="Z315" t="s">
        <v>503</v>
      </c>
      <c r="AB315" t="s">
        <v>842</v>
      </c>
      <c r="AC315" t="s">
        <v>84</v>
      </c>
      <c r="AD315" t="s">
        <v>65</v>
      </c>
    </row>
    <row r="316" spans="3:30" ht="13.95" x14ac:dyDescent="0.25">
      <c r="C316" s="3" t="s">
        <v>244</v>
      </c>
      <c r="D316" s="3" t="s">
        <v>5126</v>
      </c>
      <c r="E316" s="3" t="s">
        <v>837</v>
      </c>
      <c r="F316">
        <v>2500</v>
      </c>
      <c r="G316" t="s">
        <v>834</v>
      </c>
      <c r="H316" t="s">
        <v>838</v>
      </c>
      <c r="I316" t="s">
        <v>843</v>
      </c>
      <c r="K316" t="s">
        <v>209</v>
      </c>
      <c r="L316" t="s">
        <v>34</v>
      </c>
      <c r="M316" t="s">
        <v>61</v>
      </c>
      <c r="N316" s="2">
        <v>45141</v>
      </c>
      <c r="O316" s="2">
        <v>45835</v>
      </c>
      <c r="P316" s="2">
        <v>45835</v>
      </c>
      <c r="Q316" t="s">
        <v>84</v>
      </c>
      <c r="R316" t="s">
        <v>844</v>
      </c>
      <c r="X316" t="s">
        <v>691</v>
      </c>
      <c r="Y316" t="s">
        <v>503</v>
      </c>
      <c r="Z316" t="s">
        <v>503</v>
      </c>
      <c r="AB316" t="s">
        <v>842</v>
      </c>
      <c r="AC316" t="s">
        <v>84</v>
      </c>
      <c r="AD316" t="s">
        <v>65</v>
      </c>
    </row>
    <row r="317" spans="3:30" ht="13.95" x14ac:dyDescent="0.25">
      <c r="C317" s="3" t="s">
        <v>244</v>
      </c>
      <c r="D317" s="3" t="s">
        <v>5126</v>
      </c>
      <c r="E317" s="3" t="s">
        <v>837</v>
      </c>
      <c r="F317">
        <v>6000</v>
      </c>
      <c r="G317" t="s">
        <v>834</v>
      </c>
      <c r="H317" t="s">
        <v>838</v>
      </c>
      <c r="I317" t="s">
        <v>845</v>
      </c>
      <c r="K317" t="s">
        <v>209</v>
      </c>
      <c r="L317" t="s">
        <v>34</v>
      </c>
      <c r="M317" t="s">
        <v>61</v>
      </c>
      <c r="N317" s="2">
        <v>45141</v>
      </c>
      <c r="O317" s="2">
        <v>45835</v>
      </c>
      <c r="P317" s="2">
        <v>45835</v>
      </c>
      <c r="Q317" t="s">
        <v>84</v>
      </c>
      <c r="R317" t="s">
        <v>846</v>
      </c>
      <c r="Y317" t="s">
        <v>503</v>
      </c>
      <c r="Z317" t="s">
        <v>503</v>
      </c>
      <c r="AB317" t="s">
        <v>842</v>
      </c>
      <c r="AC317" t="s">
        <v>84</v>
      </c>
      <c r="AD317" t="s">
        <v>65</v>
      </c>
    </row>
    <row r="318" spans="3:30" ht="13.95" x14ac:dyDescent="0.25">
      <c r="C318" s="3" t="s">
        <v>244</v>
      </c>
      <c r="D318" s="3" t="s">
        <v>5126</v>
      </c>
      <c r="E318" s="3" t="s">
        <v>837</v>
      </c>
      <c r="F318">
        <v>4000</v>
      </c>
      <c r="G318" t="s">
        <v>834</v>
      </c>
      <c r="H318" t="s">
        <v>838</v>
      </c>
      <c r="I318" t="s">
        <v>847</v>
      </c>
      <c r="K318" t="s">
        <v>209</v>
      </c>
      <c r="L318" t="s">
        <v>34</v>
      </c>
      <c r="M318" t="s">
        <v>61</v>
      </c>
      <c r="N318" s="2">
        <v>45141</v>
      </c>
      <c r="O318" s="2">
        <v>45835</v>
      </c>
      <c r="P318" s="2">
        <v>45835</v>
      </c>
      <c r="Q318" t="s">
        <v>84</v>
      </c>
      <c r="Y318" t="s">
        <v>503</v>
      </c>
      <c r="Z318" t="s">
        <v>503</v>
      </c>
      <c r="AB318" t="s">
        <v>842</v>
      </c>
      <c r="AC318" t="s">
        <v>84</v>
      </c>
      <c r="AD318" t="s">
        <v>65</v>
      </c>
    </row>
    <row r="319" spans="3:30" ht="13.95" x14ac:dyDescent="0.25">
      <c r="C319" s="3" t="s">
        <v>67</v>
      </c>
      <c r="D319" s="3" t="s">
        <v>5126</v>
      </c>
      <c r="E319" s="3" t="s">
        <v>71</v>
      </c>
      <c r="F319">
        <v>1760</v>
      </c>
      <c r="G319" t="s">
        <v>848</v>
      </c>
      <c r="H319" t="s">
        <v>849</v>
      </c>
      <c r="I319" t="s">
        <v>850</v>
      </c>
      <c r="K319" t="s">
        <v>218</v>
      </c>
      <c r="L319" t="s">
        <v>34</v>
      </c>
      <c r="M319" t="s">
        <v>61</v>
      </c>
      <c r="N319" s="2">
        <v>45728</v>
      </c>
      <c r="O319" s="2">
        <v>45828</v>
      </c>
      <c r="P319" s="2">
        <v>45828</v>
      </c>
      <c r="Q319" t="s">
        <v>101</v>
      </c>
      <c r="R319" t="s">
        <v>610</v>
      </c>
      <c r="S319" t="s">
        <v>851</v>
      </c>
      <c r="T319" t="s">
        <v>852</v>
      </c>
      <c r="U319" t="s">
        <v>78</v>
      </c>
      <c r="X319" t="s">
        <v>240</v>
      </c>
      <c r="Y319" t="s">
        <v>78</v>
      </c>
      <c r="Z319" t="s">
        <v>78</v>
      </c>
      <c r="AC319" t="s">
        <v>39</v>
      </c>
      <c r="AD319" t="s">
        <v>65</v>
      </c>
    </row>
    <row r="320" spans="3:30" ht="13.95" x14ac:dyDescent="0.25">
      <c r="C320" s="3" t="s">
        <v>268</v>
      </c>
      <c r="D320" s="3" t="s">
        <v>268</v>
      </c>
      <c r="E320" s="3"/>
      <c r="F320">
        <v>0</v>
      </c>
      <c r="G320" t="s">
        <v>853</v>
      </c>
      <c r="H320" t="s">
        <v>854</v>
      </c>
      <c r="I320" t="s">
        <v>855</v>
      </c>
      <c r="K320" t="s">
        <v>75</v>
      </c>
      <c r="L320" t="s">
        <v>76</v>
      </c>
      <c r="M320" t="s">
        <v>61</v>
      </c>
      <c r="N320" s="2">
        <v>45758</v>
      </c>
      <c r="O320" s="2">
        <v>45838</v>
      </c>
      <c r="P320" s="2">
        <v>45838</v>
      </c>
      <c r="Q320" t="s">
        <v>84</v>
      </c>
      <c r="Y320" t="s">
        <v>236</v>
      </c>
      <c r="Z320" t="s">
        <v>236</v>
      </c>
      <c r="AC320" t="s">
        <v>84</v>
      </c>
      <c r="AD320" t="s">
        <v>65</v>
      </c>
    </row>
    <row r="321" spans="3:30" ht="13.95" x14ac:dyDescent="0.25">
      <c r="C321" s="3" t="s">
        <v>67</v>
      </c>
      <c r="D321" s="3" t="s">
        <v>55</v>
      </c>
      <c r="E321" s="3" t="s">
        <v>71</v>
      </c>
      <c r="F321">
        <v>0</v>
      </c>
      <c r="G321" t="s">
        <v>853</v>
      </c>
      <c r="H321" t="s">
        <v>854</v>
      </c>
      <c r="I321" t="s">
        <v>856</v>
      </c>
      <c r="K321" t="s">
        <v>75</v>
      </c>
      <c r="L321" t="s">
        <v>76</v>
      </c>
      <c r="M321" t="s">
        <v>61</v>
      </c>
      <c r="N321" s="2">
        <v>45758</v>
      </c>
      <c r="O321" s="2">
        <v>45838</v>
      </c>
      <c r="P321" s="2">
        <v>45838</v>
      </c>
      <c r="Q321" t="s">
        <v>84</v>
      </c>
      <c r="S321" t="s">
        <v>857</v>
      </c>
      <c r="T321" t="s">
        <v>858</v>
      </c>
      <c r="Y321" t="s">
        <v>236</v>
      </c>
      <c r="Z321" t="s">
        <v>236</v>
      </c>
      <c r="AC321" t="s">
        <v>84</v>
      </c>
      <c r="AD321" t="s">
        <v>65</v>
      </c>
    </row>
    <row r="322" spans="3:30" ht="13.95" x14ac:dyDescent="0.25">
      <c r="C322" s="3" t="s">
        <v>67</v>
      </c>
      <c r="D322" s="3" t="s">
        <v>55</v>
      </c>
      <c r="E322" s="3" t="s">
        <v>71</v>
      </c>
      <c r="F322">
        <v>0</v>
      </c>
      <c r="G322" t="s">
        <v>853</v>
      </c>
      <c r="H322" t="s">
        <v>854</v>
      </c>
      <c r="I322" t="s">
        <v>859</v>
      </c>
      <c r="K322" t="s">
        <v>75</v>
      </c>
      <c r="L322" t="s">
        <v>76</v>
      </c>
      <c r="M322" t="s">
        <v>61</v>
      </c>
      <c r="N322" s="2">
        <v>45758</v>
      </c>
      <c r="O322" s="2">
        <v>45838</v>
      </c>
      <c r="P322" s="2">
        <v>45838</v>
      </c>
      <c r="Q322" t="s">
        <v>84</v>
      </c>
      <c r="Y322" t="s">
        <v>236</v>
      </c>
      <c r="Z322" t="s">
        <v>236</v>
      </c>
      <c r="AC322" t="s">
        <v>84</v>
      </c>
      <c r="AD322" t="s">
        <v>65</v>
      </c>
    </row>
    <row r="323" spans="3:30" ht="13.95" x14ac:dyDescent="0.25">
      <c r="C323" s="3" t="s">
        <v>67</v>
      </c>
      <c r="D323" s="3" t="s">
        <v>55</v>
      </c>
      <c r="E323" s="3" t="s">
        <v>71</v>
      </c>
      <c r="F323">
        <v>0</v>
      </c>
      <c r="G323" t="s">
        <v>853</v>
      </c>
      <c r="H323" t="s">
        <v>854</v>
      </c>
      <c r="I323" t="s">
        <v>860</v>
      </c>
      <c r="K323" t="s">
        <v>75</v>
      </c>
      <c r="L323" t="s">
        <v>76</v>
      </c>
      <c r="M323" t="s">
        <v>61</v>
      </c>
      <c r="N323" s="2">
        <v>45758</v>
      </c>
      <c r="O323" s="2">
        <v>45838</v>
      </c>
      <c r="P323" s="2">
        <v>45838</v>
      </c>
      <c r="Q323" t="s">
        <v>84</v>
      </c>
      <c r="S323" t="s">
        <v>861</v>
      </c>
      <c r="T323" t="s">
        <v>861</v>
      </c>
      <c r="Y323" t="s">
        <v>236</v>
      </c>
      <c r="Z323" t="s">
        <v>236</v>
      </c>
      <c r="AC323" t="s">
        <v>84</v>
      </c>
      <c r="AD323" t="s">
        <v>65</v>
      </c>
    </row>
    <row r="324" spans="3:30" ht="13.95" x14ac:dyDescent="0.25">
      <c r="C324" s="3" t="s">
        <v>67</v>
      </c>
      <c r="D324" s="3" t="s">
        <v>55</v>
      </c>
      <c r="E324" s="3" t="s">
        <v>71</v>
      </c>
      <c r="F324">
        <v>0</v>
      </c>
      <c r="G324" t="s">
        <v>853</v>
      </c>
      <c r="H324" t="s">
        <v>854</v>
      </c>
      <c r="I324" t="s">
        <v>862</v>
      </c>
      <c r="K324" t="s">
        <v>75</v>
      </c>
      <c r="L324" t="s">
        <v>76</v>
      </c>
      <c r="M324" t="s">
        <v>61</v>
      </c>
      <c r="N324" s="2">
        <v>45758</v>
      </c>
      <c r="O324" s="2">
        <v>45838</v>
      </c>
      <c r="P324" s="2">
        <v>45838</v>
      </c>
      <c r="Q324" t="s">
        <v>84</v>
      </c>
      <c r="S324" t="s">
        <v>861</v>
      </c>
      <c r="T324" t="s">
        <v>863</v>
      </c>
      <c r="Y324" t="s">
        <v>236</v>
      </c>
      <c r="Z324" t="s">
        <v>236</v>
      </c>
      <c r="AC324" t="s">
        <v>84</v>
      </c>
      <c r="AD324" t="s">
        <v>65</v>
      </c>
    </row>
    <row r="325" spans="3:30" ht="13.95" x14ac:dyDescent="0.25">
      <c r="C325" s="3" t="s">
        <v>67</v>
      </c>
      <c r="D325" s="3" t="s">
        <v>55</v>
      </c>
      <c r="E325" s="3" t="s">
        <v>71</v>
      </c>
      <c r="F325">
        <v>0</v>
      </c>
      <c r="G325" t="s">
        <v>853</v>
      </c>
      <c r="H325" t="s">
        <v>854</v>
      </c>
      <c r="I325" t="s">
        <v>864</v>
      </c>
      <c r="K325" t="s">
        <v>75</v>
      </c>
      <c r="L325" t="s">
        <v>76</v>
      </c>
      <c r="M325" t="s">
        <v>61</v>
      </c>
      <c r="N325" s="2">
        <v>45758</v>
      </c>
      <c r="O325" s="2">
        <v>45838</v>
      </c>
      <c r="P325" s="2">
        <v>45838</v>
      </c>
      <c r="Q325" t="s">
        <v>84</v>
      </c>
      <c r="Y325" t="s">
        <v>236</v>
      </c>
      <c r="Z325" t="s">
        <v>236</v>
      </c>
      <c r="AC325" t="s">
        <v>84</v>
      </c>
      <c r="AD325" t="s">
        <v>65</v>
      </c>
    </row>
    <row r="326" spans="3:30" ht="13.95" x14ac:dyDescent="0.25">
      <c r="C326" s="3" t="s">
        <v>67</v>
      </c>
      <c r="D326" s="3" t="s">
        <v>55</v>
      </c>
      <c r="E326" s="3" t="s">
        <v>71</v>
      </c>
      <c r="F326">
        <v>0</v>
      </c>
      <c r="G326" t="s">
        <v>853</v>
      </c>
      <c r="H326" t="s">
        <v>854</v>
      </c>
      <c r="I326" t="s">
        <v>865</v>
      </c>
      <c r="K326" t="s">
        <v>75</v>
      </c>
      <c r="L326" t="s">
        <v>76</v>
      </c>
      <c r="M326" t="s">
        <v>61</v>
      </c>
      <c r="N326" s="2">
        <v>45758</v>
      </c>
      <c r="O326" s="2">
        <v>45838</v>
      </c>
      <c r="P326" s="2">
        <v>45838</v>
      </c>
      <c r="Q326" t="s">
        <v>84</v>
      </c>
      <c r="Y326" t="s">
        <v>236</v>
      </c>
      <c r="Z326" t="s">
        <v>236</v>
      </c>
      <c r="AC326" t="s">
        <v>84</v>
      </c>
      <c r="AD326" t="s">
        <v>65</v>
      </c>
    </row>
    <row r="327" spans="3:30" ht="13.95" x14ac:dyDescent="0.25">
      <c r="C327" s="3" t="s">
        <v>67</v>
      </c>
      <c r="D327" s="3" t="s">
        <v>55</v>
      </c>
      <c r="E327" s="3" t="s">
        <v>71</v>
      </c>
      <c r="F327">
        <v>0</v>
      </c>
      <c r="G327" t="s">
        <v>853</v>
      </c>
      <c r="H327" t="s">
        <v>854</v>
      </c>
      <c r="I327" t="s">
        <v>866</v>
      </c>
      <c r="K327" t="s">
        <v>75</v>
      </c>
      <c r="L327" t="s">
        <v>76</v>
      </c>
      <c r="M327" t="s">
        <v>61</v>
      </c>
      <c r="N327" s="2">
        <v>45758</v>
      </c>
      <c r="O327" s="2">
        <v>45838</v>
      </c>
      <c r="P327" s="2">
        <v>45838</v>
      </c>
      <c r="Q327" t="s">
        <v>84</v>
      </c>
      <c r="Y327" t="s">
        <v>236</v>
      </c>
      <c r="Z327" t="s">
        <v>236</v>
      </c>
      <c r="AC327" t="s">
        <v>84</v>
      </c>
      <c r="AD327" t="s">
        <v>65</v>
      </c>
    </row>
    <row r="328" spans="3:30" ht="13.95" x14ac:dyDescent="0.25">
      <c r="C328" s="3" t="s">
        <v>67</v>
      </c>
      <c r="D328" s="3" t="s">
        <v>55</v>
      </c>
      <c r="E328" s="3" t="s">
        <v>71</v>
      </c>
      <c r="F328">
        <v>0</v>
      </c>
      <c r="G328" t="s">
        <v>853</v>
      </c>
      <c r="H328" t="s">
        <v>854</v>
      </c>
      <c r="I328" t="s">
        <v>867</v>
      </c>
      <c r="K328" t="s">
        <v>75</v>
      </c>
      <c r="L328" t="s">
        <v>76</v>
      </c>
      <c r="M328" t="s">
        <v>61</v>
      </c>
      <c r="N328" s="2">
        <v>45758</v>
      </c>
      <c r="O328" s="2">
        <v>45838</v>
      </c>
      <c r="P328" s="2">
        <v>45838</v>
      </c>
      <c r="Q328" t="s">
        <v>84</v>
      </c>
      <c r="Y328" t="s">
        <v>236</v>
      </c>
      <c r="Z328" t="s">
        <v>236</v>
      </c>
      <c r="AC328" t="s">
        <v>84</v>
      </c>
      <c r="AD328" t="s">
        <v>65</v>
      </c>
    </row>
    <row r="329" spans="3:30" ht="13.95" x14ac:dyDescent="0.25">
      <c r="C329" s="3" t="s">
        <v>268</v>
      </c>
      <c r="D329" s="3" t="s">
        <v>268</v>
      </c>
      <c r="E329" s="3"/>
      <c r="F329">
        <v>0</v>
      </c>
      <c r="G329" t="s">
        <v>853</v>
      </c>
      <c r="H329" t="s">
        <v>854</v>
      </c>
      <c r="I329" t="s">
        <v>868</v>
      </c>
      <c r="K329" t="s">
        <v>75</v>
      </c>
      <c r="L329" t="s">
        <v>76</v>
      </c>
      <c r="M329" t="s">
        <v>61</v>
      </c>
      <c r="N329" s="2">
        <v>45758</v>
      </c>
      <c r="O329" s="2">
        <v>45838</v>
      </c>
      <c r="P329" s="2">
        <v>45838</v>
      </c>
      <c r="Q329" t="s">
        <v>84</v>
      </c>
      <c r="S329" t="s">
        <v>869</v>
      </c>
      <c r="T329" t="s">
        <v>870</v>
      </c>
      <c r="Y329" t="s">
        <v>236</v>
      </c>
      <c r="Z329" t="s">
        <v>236</v>
      </c>
      <c r="AC329" t="s">
        <v>84</v>
      </c>
      <c r="AD329" t="s">
        <v>65</v>
      </c>
    </row>
    <row r="330" spans="3:30" ht="13.95" x14ac:dyDescent="0.25">
      <c r="C330" s="3" t="s">
        <v>67</v>
      </c>
      <c r="D330" s="3" t="s">
        <v>55</v>
      </c>
      <c r="E330" s="3" t="s">
        <v>71</v>
      </c>
      <c r="F330">
        <v>0</v>
      </c>
      <c r="G330" t="s">
        <v>853</v>
      </c>
      <c r="H330" t="s">
        <v>854</v>
      </c>
      <c r="I330" t="s">
        <v>871</v>
      </c>
      <c r="K330" t="s">
        <v>75</v>
      </c>
      <c r="L330" t="s">
        <v>76</v>
      </c>
      <c r="M330" t="s">
        <v>61</v>
      </c>
      <c r="N330" s="2">
        <v>45758</v>
      </c>
      <c r="O330" s="2">
        <v>45838</v>
      </c>
      <c r="P330" s="2">
        <v>45838</v>
      </c>
      <c r="Q330" t="s">
        <v>84</v>
      </c>
      <c r="S330" t="s">
        <v>872</v>
      </c>
      <c r="T330" t="s">
        <v>873</v>
      </c>
      <c r="Y330" t="s">
        <v>236</v>
      </c>
      <c r="Z330" t="s">
        <v>236</v>
      </c>
      <c r="AC330" t="s">
        <v>84</v>
      </c>
      <c r="AD330" t="s">
        <v>65</v>
      </c>
    </row>
    <row r="331" spans="3:30" ht="13.95" x14ac:dyDescent="0.25">
      <c r="C331" s="3" t="s">
        <v>67</v>
      </c>
      <c r="D331" s="3" t="s">
        <v>55</v>
      </c>
      <c r="E331" s="3" t="s">
        <v>71</v>
      </c>
      <c r="F331">
        <v>0</v>
      </c>
      <c r="G331" t="s">
        <v>853</v>
      </c>
      <c r="H331" t="s">
        <v>854</v>
      </c>
      <c r="I331" t="s">
        <v>874</v>
      </c>
      <c r="K331" t="s">
        <v>75</v>
      </c>
      <c r="L331" t="s">
        <v>76</v>
      </c>
      <c r="M331" t="s">
        <v>61</v>
      </c>
      <c r="N331" s="2">
        <v>45758</v>
      </c>
      <c r="O331" s="2">
        <v>45838</v>
      </c>
      <c r="P331" s="2">
        <v>45838</v>
      </c>
      <c r="Q331" t="s">
        <v>84</v>
      </c>
      <c r="S331" t="s">
        <v>875</v>
      </c>
      <c r="T331" t="s">
        <v>876</v>
      </c>
      <c r="Y331" t="s">
        <v>236</v>
      </c>
      <c r="Z331" t="s">
        <v>236</v>
      </c>
      <c r="AC331" t="s">
        <v>84</v>
      </c>
      <c r="AD331" t="s">
        <v>65</v>
      </c>
    </row>
    <row r="332" spans="3:30" ht="13.95" x14ac:dyDescent="0.25">
      <c r="C332" s="3" t="s">
        <v>67</v>
      </c>
      <c r="D332" s="3" t="s">
        <v>55</v>
      </c>
      <c r="E332" s="3" t="s">
        <v>71</v>
      </c>
      <c r="F332">
        <v>0</v>
      </c>
      <c r="G332" t="s">
        <v>853</v>
      </c>
      <c r="H332" t="s">
        <v>854</v>
      </c>
      <c r="I332" t="s">
        <v>877</v>
      </c>
      <c r="K332" t="s">
        <v>75</v>
      </c>
      <c r="L332" t="s">
        <v>76</v>
      </c>
      <c r="M332" t="s">
        <v>61</v>
      </c>
      <c r="N332" s="2">
        <v>45758</v>
      </c>
      <c r="O332" s="2">
        <v>45838</v>
      </c>
      <c r="P332" s="2">
        <v>45838</v>
      </c>
      <c r="Q332" t="s">
        <v>84</v>
      </c>
      <c r="Y332" t="s">
        <v>236</v>
      </c>
      <c r="Z332" t="s">
        <v>236</v>
      </c>
      <c r="AC332" t="s">
        <v>84</v>
      </c>
      <c r="AD332" t="s">
        <v>65</v>
      </c>
    </row>
    <row r="333" spans="3:30" ht="13.95" x14ac:dyDescent="0.25">
      <c r="C333" s="3" t="s">
        <v>268</v>
      </c>
      <c r="D333" s="3" t="s">
        <v>268</v>
      </c>
      <c r="E333" s="3"/>
      <c r="F333">
        <v>0</v>
      </c>
      <c r="G333" t="s">
        <v>853</v>
      </c>
      <c r="H333" t="s">
        <v>854</v>
      </c>
      <c r="I333" t="s">
        <v>878</v>
      </c>
      <c r="K333" t="s">
        <v>75</v>
      </c>
      <c r="L333" t="s">
        <v>76</v>
      </c>
      <c r="M333" t="s">
        <v>61</v>
      </c>
      <c r="N333" s="2">
        <v>45758</v>
      </c>
      <c r="O333" s="2">
        <v>45838</v>
      </c>
      <c r="P333" s="2">
        <v>45838</v>
      </c>
      <c r="Q333" t="s">
        <v>84</v>
      </c>
      <c r="Y333" t="s">
        <v>236</v>
      </c>
      <c r="Z333" t="s">
        <v>236</v>
      </c>
      <c r="AC333" t="s">
        <v>84</v>
      </c>
      <c r="AD333" t="s">
        <v>65</v>
      </c>
    </row>
    <row r="334" spans="3:30" ht="13.95" x14ac:dyDescent="0.25">
      <c r="C334" s="3" t="s">
        <v>67</v>
      </c>
      <c r="D334" s="3" t="s">
        <v>55</v>
      </c>
      <c r="E334" s="3" t="s">
        <v>71</v>
      </c>
      <c r="F334">
        <v>0</v>
      </c>
      <c r="G334" t="s">
        <v>853</v>
      </c>
      <c r="H334" t="s">
        <v>854</v>
      </c>
      <c r="I334" t="s">
        <v>879</v>
      </c>
      <c r="K334" t="s">
        <v>75</v>
      </c>
      <c r="L334" t="s">
        <v>76</v>
      </c>
      <c r="M334" t="s">
        <v>61</v>
      </c>
      <c r="N334" s="2">
        <v>45758</v>
      </c>
      <c r="O334" s="2">
        <v>45838</v>
      </c>
      <c r="P334" s="2">
        <v>45838</v>
      </c>
      <c r="Q334" t="s">
        <v>84</v>
      </c>
      <c r="Y334" t="s">
        <v>236</v>
      </c>
      <c r="Z334" t="s">
        <v>236</v>
      </c>
      <c r="AC334" t="s">
        <v>84</v>
      </c>
      <c r="AD334" t="s">
        <v>65</v>
      </c>
    </row>
    <row r="335" spans="3:30" ht="13.95" x14ac:dyDescent="0.25">
      <c r="C335" s="3" t="s">
        <v>67</v>
      </c>
      <c r="D335" s="3" t="s">
        <v>55</v>
      </c>
      <c r="E335" s="3" t="s">
        <v>71</v>
      </c>
      <c r="F335">
        <v>0</v>
      </c>
      <c r="G335" t="s">
        <v>853</v>
      </c>
      <c r="H335" t="s">
        <v>854</v>
      </c>
      <c r="I335" t="s">
        <v>880</v>
      </c>
      <c r="K335" t="s">
        <v>75</v>
      </c>
      <c r="L335" t="s">
        <v>76</v>
      </c>
      <c r="M335" t="s">
        <v>61</v>
      </c>
      <c r="N335" s="2">
        <v>45758</v>
      </c>
      <c r="O335" s="2">
        <v>45838</v>
      </c>
      <c r="P335" s="2">
        <v>45838</v>
      </c>
      <c r="Q335" t="s">
        <v>84</v>
      </c>
      <c r="S335" t="s">
        <v>881</v>
      </c>
      <c r="T335" t="s">
        <v>881</v>
      </c>
      <c r="Y335" t="s">
        <v>236</v>
      </c>
      <c r="Z335" t="s">
        <v>236</v>
      </c>
      <c r="AC335" t="s">
        <v>84</v>
      </c>
      <c r="AD335" t="s">
        <v>65</v>
      </c>
    </row>
    <row r="336" spans="3:30" ht="13.95" x14ac:dyDescent="0.25">
      <c r="C336" s="3" t="s">
        <v>67</v>
      </c>
      <c r="D336" s="3" t="s">
        <v>55</v>
      </c>
      <c r="E336" s="3" t="s">
        <v>71</v>
      </c>
      <c r="F336">
        <v>0</v>
      </c>
      <c r="G336" t="s">
        <v>853</v>
      </c>
      <c r="H336" t="s">
        <v>854</v>
      </c>
      <c r="I336" t="s">
        <v>882</v>
      </c>
      <c r="K336" t="s">
        <v>75</v>
      </c>
      <c r="L336" t="s">
        <v>76</v>
      </c>
      <c r="M336" t="s">
        <v>61</v>
      </c>
      <c r="N336" s="2">
        <v>45758</v>
      </c>
      <c r="O336" s="2">
        <v>45838</v>
      </c>
      <c r="P336" s="2">
        <v>45838</v>
      </c>
      <c r="Q336" t="s">
        <v>84</v>
      </c>
      <c r="Y336" t="s">
        <v>236</v>
      </c>
      <c r="Z336" t="s">
        <v>236</v>
      </c>
      <c r="AC336" t="s">
        <v>84</v>
      </c>
      <c r="AD336" t="s">
        <v>65</v>
      </c>
    </row>
    <row r="337" spans="3:30" ht="13.95" x14ac:dyDescent="0.25">
      <c r="C337" s="3" t="s">
        <v>67</v>
      </c>
      <c r="D337" s="3" t="s">
        <v>55</v>
      </c>
      <c r="E337" s="3" t="s">
        <v>71</v>
      </c>
      <c r="F337">
        <v>0</v>
      </c>
      <c r="G337" t="s">
        <v>853</v>
      </c>
      <c r="H337" t="s">
        <v>854</v>
      </c>
      <c r="I337" t="s">
        <v>883</v>
      </c>
      <c r="K337" t="s">
        <v>75</v>
      </c>
      <c r="L337" t="s">
        <v>76</v>
      </c>
      <c r="M337" t="s">
        <v>61</v>
      </c>
      <c r="N337" s="2">
        <v>45758</v>
      </c>
      <c r="O337" s="2">
        <v>45838</v>
      </c>
      <c r="P337" s="2">
        <v>45838</v>
      </c>
      <c r="Q337" t="s">
        <v>84</v>
      </c>
      <c r="Y337" t="s">
        <v>236</v>
      </c>
      <c r="Z337" t="s">
        <v>236</v>
      </c>
      <c r="AC337" t="s">
        <v>84</v>
      </c>
      <c r="AD337" t="s">
        <v>65</v>
      </c>
    </row>
    <row r="338" spans="3:30" ht="13.95" x14ac:dyDescent="0.25">
      <c r="C338" s="3" t="s">
        <v>268</v>
      </c>
      <c r="D338" s="3" t="s">
        <v>268</v>
      </c>
      <c r="E338" s="3"/>
      <c r="F338">
        <v>0</v>
      </c>
      <c r="G338" t="s">
        <v>853</v>
      </c>
      <c r="H338" t="s">
        <v>854</v>
      </c>
      <c r="I338" t="s">
        <v>884</v>
      </c>
      <c r="K338" t="s">
        <v>75</v>
      </c>
      <c r="L338" t="s">
        <v>76</v>
      </c>
      <c r="M338" t="s">
        <v>61</v>
      </c>
      <c r="N338" s="2">
        <v>45758</v>
      </c>
      <c r="O338" s="2">
        <v>45838</v>
      </c>
      <c r="P338" s="2">
        <v>45838</v>
      </c>
      <c r="Q338" t="s">
        <v>84</v>
      </c>
      <c r="Y338" t="s">
        <v>236</v>
      </c>
      <c r="Z338" t="s">
        <v>236</v>
      </c>
      <c r="AC338" t="s">
        <v>84</v>
      </c>
      <c r="AD338" t="s">
        <v>65</v>
      </c>
    </row>
    <row r="339" spans="3:30" ht="13.95" x14ac:dyDescent="0.25">
      <c r="C339" s="3" t="s">
        <v>67</v>
      </c>
      <c r="D339" s="3" t="s">
        <v>55</v>
      </c>
      <c r="E339" s="3" t="s">
        <v>71</v>
      </c>
      <c r="F339">
        <v>0</v>
      </c>
      <c r="G339" t="s">
        <v>853</v>
      </c>
      <c r="H339" t="s">
        <v>854</v>
      </c>
      <c r="I339" t="s">
        <v>885</v>
      </c>
      <c r="K339" t="s">
        <v>75</v>
      </c>
      <c r="L339" t="s">
        <v>76</v>
      </c>
      <c r="M339" t="s">
        <v>61</v>
      </c>
      <c r="N339" s="2">
        <v>45758</v>
      </c>
      <c r="O339" s="2">
        <v>45838</v>
      </c>
      <c r="P339" s="2">
        <v>45838</v>
      </c>
      <c r="Q339" t="s">
        <v>84</v>
      </c>
      <c r="Y339" t="s">
        <v>236</v>
      </c>
      <c r="Z339" t="s">
        <v>236</v>
      </c>
      <c r="AC339" t="s">
        <v>84</v>
      </c>
      <c r="AD339" t="s">
        <v>65</v>
      </c>
    </row>
    <row r="340" spans="3:30" ht="13.95" x14ac:dyDescent="0.25">
      <c r="C340" s="3" t="s">
        <v>67</v>
      </c>
      <c r="D340" s="3" t="s">
        <v>55</v>
      </c>
      <c r="E340" s="3" t="s">
        <v>71</v>
      </c>
      <c r="F340">
        <v>0</v>
      </c>
      <c r="G340" t="s">
        <v>853</v>
      </c>
      <c r="H340" t="s">
        <v>854</v>
      </c>
      <c r="I340" t="s">
        <v>886</v>
      </c>
      <c r="K340" t="s">
        <v>75</v>
      </c>
      <c r="L340" t="s">
        <v>76</v>
      </c>
      <c r="M340" t="s">
        <v>61</v>
      </c>
      <c r="N340" s="2">
        <v>45758</v>
      </c>
      <c r="O340" s="2">
        <v>45838</v>
      </c>
      <c r="P340" s="2">
        <v>45838</v>
      </c>
      <c r="Q340" t="s">
        <v>84</v>
      </c>
      <c r="Y340" t="s">
        <v>236</v>
      </c>
      <c r="Z340" t="s">
        <v>236</v>
      </c>
      <c r="AC340" t="s">
        <v>84</v>
      </c>
      <c r="AD340" t="s">
        <v>65</v>
      </c>
    </row>
    <row r="341" spans="3:30" ht="13.95" x14ac:dyDescent="0.25">
      <c r="C341" s="3" t="s">
        <v>67</v>
      </c>
      <c r="D341" s="3" t="s">
        <v>55</v>
      </c>
      <c r="E341" s="3" t="s">
        <v>71</v>
      </c>
      <c r="F341">
        <v>0</v>
      </c>
      <c r="G341" t="s">
        <v>853</v>
      </c>
      <c r="H341" t="s">
        <v>854</v>
      </c>
      <c r="I341" t="s">
        <v>887</v>
      </c>
      <c r="K341" t="s">
        <v>75</v>
      </c>
      <c r="L341" t="s">
        <v>76</v>
      </c>
      <c r="M341" t="s">
        <v>61</v>
      </c>
      <c r="N341" s="2">
        <v>45758</v>
      </c>
      <c r="O341" s="2">
        <v>45838</v>
      </c>
      <c r="P341" s="2">
        <v>45838</v>
      </c>
      <c r="Q341" t="s">
        <v>84</v>
      </c>
      <c r="Y341" t="s">
        <v>236</v>
      </c>
      <c r="Z341" t="s">
        <v>236</v>
      </c>
      <c r="AC341" t="s">
        <v>84</v>
      </c>
      <c r="AD341" t="s">
        <v>65</v>
      </c>
    </row>
    <row r="342" spans="3:30" ht="13.95" x14ac:dyDescent="0.25">
      <c r="C342" s="3" t="s">
        <v>67</v>
      </c>
      <c r="D342" s="3" t="s">
        <v>55</v>
      </c>
      <c r="E342" s="3" t="s">
        <v>71</v>
      </c>
      <c r="F342">
        <v>0</v>
      </c>
      <c r="G342" t="s">
        <v>853</v>
      </c>
      <c r="H342" t="s">
        <v>854</v>
      </c>
      <c r="I342" t="s">
        <v>888</v>
      </c>
      <c r="K342" t="s">
        <v>75</v>
      </c>
      <c r="L342" t="s">
        <v>76</v>
      </c>
      <c r="M342" t="s">
        <v>61</v>
      </c>
      <c r="N342" s="2">
        <v>45758</v>
      </c>
      <c r="O342" s="2">
        <v>45838</v>
      </c>
      <c r="P342" s="2">
        <v>45838</v>
      </c>
      <c r="Q342" t="s">
        <v>84</v>
      </c>
      <c r="Y342" t="s">
        <v>236</v>
      </c>
      <c r="Z342" t="s">
        <v>236</v>
      </c>
      <c r="AC342" t="s">
        <v>84</v>
      </c>
      <c r="AD342" t="s">
        <v>65</v>
      </c>
    </row>
    <row r="343" spans="3:30" ht="13.95" x14ac:dyDescent="0.25">
      <c r="C343" s="3" t="s">
        <v>67</v>
      </c>
      <c r="D343" s="3" t="s">
        <v>55</v>
      </c>
      <c r="E343" s="3" t="s">
        <v>71</v>
      </c>
      <c r="F343">
        <v>0</v>
      </c>
      <c r="G343" t="s">
        <v>853</v>
      </c>
      <c r="H343" t="s">
        <v>854</v>
      </c>
      <c r="I343" t="s">
        <v>889</v>
      </c>
      <c r="K343" t="s">
        <v>75</v>
      </c>
      <c r="L343" t="s">
        <v>76</v>
      </c>
      <c r="M343" t="s">
        <v>61</v>
      </c>
      <c r="N343" s="2">
        <v>45758</v>
      </c>
      <c r="O343" s="2">
        <v>45838</v>
      </c>
      <c r="P343" s="2">
        <v>45838</v>
      </c>
      <c r="Q343" t="s">
        <v>84</v>
      </c>
      <c r="Y343" t="s">
        <v>236</v>
      </c>
      <c r="Z343" t="s">
        <v>236</v>
      </c>
      <c r="AC343" t="s">
        <v>84</v>
      </c>
      <c r="AD343" t="s">
        <v>65</v>
      </c>
    </row>
    <row r="344" spans="3:30" ht="13.95" x14ac:dyDescent="0.25">
      <c r="C344" s="3" t="s">
        <v>67</v>
      </c>
      <c r="D344" s="3" t="s">
        <v>55</v>
      </c>
      <c r="E344" s="3" t="s">
        <v>71</v>
      </c>
      <c r="F344">
        <v>0</v>
      </c>
      <c r="G344" t="s">
        <v>853</v>
      </c>
      <c r="H344" t="s">
        <v>854</v>
      </c>
      <c r="I344" t="s">
        <v>890</v>
      </c>
      <c r="K344" t="s">
        <v>75</v>
      </c>
      <c r="L344" t="s">
        <v>76</v>
      </c>
      <c r="M344" t="s">
        <v>61</v>
      </c>
      <c r="N344" s="2">
        <v>45758</v>
      </c>
      <c r="O344" s="2">
        <v>45838</v>
      </c>
      <c r="P344" s="2">
        <v>45838</v>
      </c>
      <c r="Q344" t="s">
        <v>84</v>
      </c>
      <c r="Y344" t="s">
        <v>236</v>
      </c>
      <c r="Z344" t="s">
        <v>236</v>
      </c>
      <c r="AC344" t="s">
        <v>84</v>
      </c>
      <c r="AD344" t="s">
        <v>65</v>
      </c>
    </row>
    <row r="345" spans="3:30" ht="13.95" x14ac:dyDescent="0.25">
      <c r="C345" s="3" t="s">
        <v>268</v>
      </c>
      <c r="D345" s="3" t="s">
        <v>268</v>
      </c>
      <c r="E345" s="3"/>
      <c r="F345">
        <v>0</v>
      </c>
      <c r="G345" t="s">
        <v>853</v>
      </c>
      <c r="H345" t="s">
        <v>854</v>
      </c>
      <c r="I345" t="s">
        <v>891</v>
      </c>
      <c r="K345" t="s">
        <v>75</v>
      </c>
      <c r="L345" t="s">
        <v>76</v>
      </c>
      <c r="M345" t="s">
        <v>61</v>
      </c>
      <c r="N345" s="2">
        <v>45758</v>
      </c>
      <c r="O345" s="2">
        <v>45838</v>
      </c>
      <c r="P345" s="2">
        <v>45838</v>
      </c>
      <c r="Q345" t="s">
        <v>84</v>
      </c>
      <c r="S345" t="s">
        <v>892</v>
      </c>
      <c r="T345" t="s">
        <v>892</v>
      </c>
      <c r="Y345" t="s">
        <v>236</v>
      </c>
      <c r="Z345" t="s">
        <v>236</v>
      </c>
      <c r="AC345" t="s">
        <v>84</v>
      </c>
      <c r="AD345" t="s">
        <v>65</v>
      </c>
    </row>
    <row r="346" spans="3:30" ht="13.95" x14ac:dyDescent="0.25">
      <c r="C346" s="3" t="s">
        <v>268</v>
      </c>
      <c r="D346" s="3" t="s">
        <v>268</v>
      </c>
      <c r="E346" s="3"/>
      <c r="F346">
        <v>0</v>
      </c>
      <c r="G346" t="s">
        <v>853</v>
      </c>
      <c r="H346" t="s">
        <v>854</v>
      </c>
      <c r="I346" t="s">
        <v>893</v>
      </c>
      <c r="K346" t="s">
        <v>75</v>
      </c>
      <c r="L346" t="s">
        <v>76</v>
      </c>
      <c r="M346" t="s">
        <v>61</v>
      </c>
      <c r="N346" s="2">
        <v>45758</v>
      </c>
      <c r="O346" s="2">
        <v>45838</v>
      </c>
      <c r="P346" s="2">
        <v>45838</v>
      </c>
      <c r="Q346" t="s">
        <v>84</v>
      </c>
      <c r="Y346" t="s">
        <v>236</v>
      </c>
      <c r="Z346" t="s">
        <v>236</v>
      </c>
      <c r="AC346" t="s">
        <v>84</v>
      </c>
      <c r="AD346" t="s">
        <v>65</v>
      </c>
    </row>
    <row r="347" spans="3:30" ht="13.95" x14ac:dyDescent="0.25">
      <c r="C347" s="3" t="s">
        <v>268</v>
      </c>
      <c r="D347" s="3" t="s">
        <v>268</v>
      </c>
      <c r="E347" s="3"/>
      <c r="F347">
        <v>0</v>
      </c>
      <c r="G347" t="s">
        <v>853</v>
      </c>
      <c r="H347" t="s">
        <v>854</v>
      </c>
      <c r="I347" t="s">
        <v>894</v>
      </c>
      <c r="K347" t="s">
        <v>75</v>
      </c>
      <c r="L347" t="s">
        <v>76</v>
      </c>
      <c r="M347" t="s">
        <v>61</v>
      </c>
      <c r="N347" s="2">
        <v>45758</v>
      </c>
      <c r="O347" s="2">
        <v>45838</v>
      </c>
      <c r="P347" s="2">
        <v>45838</v>
      </c>
      <c r="Q347" t="s">
        <v>84</v>
      </c>
      <c r="Y347" t="s">
        <v>236</v>
      </c>
      <c r="Z347" t="s">
        <v>236</v>
      </c>
      <c r="AC347" t="s">
        <v>84</v>
      </c>
      <c r="AD347" t="s">
        <v>65</v>
      </c>
    </row>
    <row r="348" spans="3:30" ht="13.95" x14ac:dyDescent="0.25">
      <c r="C348" s="3" t="s">
        <v>268</v>
      </c>
      <c r="D348" s="3" t="s">
        <v>268</v>
      </c>
      <c r="E348" s="3"/>
      <c r="F348">
        <v>0</v>
      </c>
      <c r="G348" t="s">
        <v>853</v>
      </c>
      <c r="H348" t="s">
        <v>854</v>
      </c>
      <c r="I348" t="s">
        <v>895</v>
      </c>
      <c r="K348" t="s">
        <v>75</v>
      </c>
      <c r="L348" t="s">
        <v>76</v>
      </c>
      <c r="M348" t="s">
        <v>61</v>
      </c>
      <c r="N348" s="2">
        <v>45758</v>
      </c>
      <c r="O348" s="2">
        <v>45838</v>
      </c>
      <c r="P348" s="2">
        <v>45838</v>
      </c>
      <c r="Q348" t="s">
        <v>84</v>
      </c>
      <c r="Y348" t="s">
        <v>236</v>
      </c>
      <c r="Z348" t="s">
        <v>236</v>
      </c>
      <c r="AC348" t="s">
        <v>84</v>
      </c>
      <c r="AD348" t="s">
        <v>65</v>
      </c>
    </row>
    <row r="349" spans="3:30" ht="13.95" x14ac:dyDescent="0.25">
      <c r="C349" s="3" t="s">
        <v>268</v>
      </c>
      <c r="D349" s="3" t="s">
        <v>268</v>
      </c>
      <c r="E349" s="3"/>
      <c r="F349">
        <v>0</v>
      </c>
      <c r="G349" t="s">
        <v>853</v>
      </c>
      <c r="H349" t="s">
        <v>854</v>
      </c>
      <c r="I349" t="s">
        <v>896</v>
      </c>
      <c r="K349" t="s">
        <v>75</v>
      </c>
      <c r="L349" t="s">
        <v>76</v>
      </c>
      <c r="M349" t="s">
        <v>61</v>
      </c>
      <c r="N349" s="2">
        <v>45758</v>
      </c>
      <c r="O349" s="2">
        <v>45838</v>
      </c>
      <c r="P349" s="2">
        <v>45838</v>
      </c>
      <c r="Q349" t="s">
        <v>84</v>
      </c>
      <c r="Y349" t="s">
        <v>236</v>
      </c>
      <c r="Z349" t="s">
        <v>236</v>
      </c>
      <c r="AC349" t="s">
        <v>84</v>
      </c>
      <c r="AD349" t="s">
        <v>65</v>
      </c>
    </row>
    <row r="350" spans="3:30" ht="13.95" x14ac:dyDescent="0.25">
      <c r="C350" s="3" t="s">
        <v>67</v>
      </c>
      <c r="D350" s="3" t="s">
        <v>55</v>
      </c>
      <c r="E350" s="3" t="s">
        <v>71</v>
      </c>
      <c r="F350">
        <v>0</v>
      </c>
      <c r="G350" t="s">
        <v>853</v>
      </c>
      <c r="H350" t="s">
        <v>854</v>
      </c>
      <c r="I350" t="s">
        <v>897</v>
      </c>
      <c r="K350" t="s">
        <v>75</v>
      </c>
      <c r="L350" t="s">
        <v>76</v>
      </c>
      <c r="M350" t="s">
        <v>61</v>
      </c>
      <c r="N350" s="2">
        <v>45758</v>
      </c>
      <c r="O350" s="2">
        <v>45838</v>
      </c>
      <c r="P350" s="2">
        <v>45838</v>
      </c>
      <c r="Q350" t="s">
        <v>84</v>
      </c>
      <c r="S350" t="s">
        <v>898</v>
      </c>
      <c r="T350" t="s">
        <v>898</v>
      </c>
      <c r="Y350" t="s">
        <v>236</v>
      </c>
      <c r="Z350" t="s">
        <v>236</v>
      </c>
      <c r="AC350" t="s">
        <v>84</v>
      </c>
      <c r="AD350" t="s">
        <v>65</v>
      </c>
    </row>
    <row r="351" spans="3:30" ht="13.95" x14ac:dyDescent="0.25">
      <c r="C351" s="3" t="s">
        <v>268</v>
      </c>
      <c r="D351" s="3" t="s">
        <v>268</v>
      </c>
      <c r="E351" s="3"/>
      <c r="F351">
        <v>0</v>
      </c>
      <c r="G351" t="s">
        <v>853</v>
      </c>
      <c r="H351" t="s">
        <v>854</v>
      </c>
      <c r="I351" t="s">
        <v>899</v>
      </c>
      <c r="K351" t="s">
        <v>75</v>
      </c>
      <c r="L351" t="s">
        <v>76</v>
      </c>
      <c r="M351" t="s">
        <v>61</v>
      </c>
      <c r="N351" s="2">
        <v>45758</v>
      </c>
      <c r="O351" s="2">
        <v>45838</v>
      </c>
      <c r="P351" s="2">
        <v>45838</v>
      </c>
      <c r="Q351" t="s">
        <v>84</v>
      </c>
      <c r="S351" t="s">
        <v>900</v>
      </c>
      <c r="T351" t="s">
        <v>900</v>
      </c>
      <c r="Y351" t="s">
        <v>236</v>
      </c>
      <c r="Z351" t="s">
        <v>236</v>
      </c>
      <c r="AC351" t="s">
        <v>84</v>
      </c>
      <c r="AD351" t="s">
        <v>65</v>
      </c>
    </row>
    <row r="352" spans="3:30" ht="13.95" x14ac:dyDescent="0.25">
      <c r="C352" s="3" t="s">
        <v>268</v>
      </c>
      <c r="D352" s="3" t="s">
        <v>268</v>
      </c>
      <c r="E352" s="3"/>
      <c r="F352">
        <v>0</v>
      </c>
      <c r="G352" t="s">
        <v>853</v>
      </c>
      <c r="H352" t="s">
        <v>854</v>
      </c>
      <c r="I352" t="s">
        <v>901</v>
      </c>
      <c r="K352" t="s">
        <v>75</v>
      </c>
      <c r="L352" t="s">
        <v>76</v>
      </c>
      <c r="M352" t="s">
        <v>61</v>
      </c>
      <c r="N352" s="2">
        <v>45758</v>
      </c>
      <c r="O352" s="2">
        <v>45838</v>
      </c>
      <c r="P352" s="2">
        <v>45838</v>
      </c>
      <c r="Q352" t="s">
        <v>84</v>
      </c>
      <c r="Y352" t="s">
        <v>236</v>
      </c>
      <c r="Z352" t="s">
        <v>236</v>
      </c>
      <c r="AC352" t="s">
        <v>84</v>
      </c>
      <c r="AD352" t="s">
        <v>65</v>
      </c>
    </row>
    <row r="353" spans="3:30" ht="13.95" x14ac:dyDescent="0.25">
      <c r="C353" s="3" t="s">
        <v>268</v>
      </c>
      <c r="D353" s="3" t="s">
        <v>268</v>
      </c>
      <c r="E353" s="3"/>
      <c r="F353">
        <v>0</v>
      </c>
      <c r="G353" t="s">
        <v>853</v>
      </c>
      <c r="H353" t="s">
        <v>854</v>
      </c>
      <c r="I353" t="s">
        <v>902</v>
      </c>
      <c r="K353" t="s">
        <v>75</v>
      </c>
      <c r="L353" t="s">
        <v>76</v>
      </c>
      <c r="M353" t="s">
        <v>61</v>
      </c>
      <c r="N353" s="2">
        <v>45758</v>
      </c>
      <c r="O353" s="2">
        <v>45838</v>
      </c>
      <c r="P353" s="2">
        <v>45838</v>
      </c>
      <c r="Q353" t="s">
        <v>84</v>
      </c>
      <c r="Y353" t="s">
        <v>236</v>
      </c>
      <c r="Z353" t="s">
        <v>236</v>
      </c>
      <c r="AC353" t="s">
        <v>84</v>
      </c>
      <c r="AD353" t="s">
        <v>65</v>
      </c>
    </row>
    <row r="354" spans="3:30" ht="13.95" x14ac:dyDescent="0.25">
      <c r="C354" s="3" t="s">
        <v>268</v>
      </c>
      <c r="D354" s="3" t="s">
        <v>268</v>
      </c>
      <c r="E354" s="3"/>
      <c r="F354">
        <v>0</v>
      </c>
      <c r="G354" t="s">
        <v>853</v>
      </c>
      <c r="H354" t="s">
        <v>854</v>
      </c>
      <c r="I354" t="s">
        <v>903</v>
      </c>
      <c r="K354" t="s">
        <v>75</v>
      </c>
      <c r="L354" t="s">
        <v>76</v>
      </c>
      <c r="M354" t="s">
        <v>61</v>
      </c>
      <c r="N354" s="2">
        <v>45758</v>
      </c>
      <c r="O354" s="2">
        <v>45838</v>
      </c>
      <c r="P354" s="2">
        <v>45838</v>
      </c>
      <c r="Q354" t="s">
        <v>84</v>
      </c>
      <c r="Y354" t="s">
        <v>236</v>
      </c>
      <c r="Z354" t="s">
        <v>236</v>
      </c>
      <c r="AC354" t="s">
        <v>84</v>
      </c>
      <c r="AD354" t="s">
        <v>65</v>
      </c>
    </row>
    <row r="355" spans="3:30" ht="13.95" x14ac:dyDescent="0.25">
      <c r="C355" s="3" t="s">
        <v>268</v>
      </c>
      <c r="D355" s="3" t="s">
        <v>268</v>
      </c>
      <c r="E355" s="3" t="s">
        <v>71</v>
      </c>
      <c r="F355">
        <v>0</v>
      </c>
      <c r="G355" t="s">
        <v>853</v>
      </c>
      <c r="H355" t="s">
        <v>854</v>
      </c>
      <c r="I355" t="s">
        <v>904</v>
      </c>
      <c r="K355" t="s">
        <v>75</v>
      </c>
      <c r="L355" t="s">
        <v>76</v>
      </c>
      <c r="M355" t="s">
        <v>61</v>
      </c>
      <c r="N355" s="2">
        <v>45758</v>
      </c>
      <c r="O355" s="2">
        <v>45838</v>
      </c>
      <c r="P355" s="2">
        <v>45838</v>
      </c>
      <c r="Q355" t="s">
        <v>84</v>
      </c>
      <c r="Y355" t="s">
        <v>236</v>
      </c>
      <c r="Z355" t="s">
        <v>236</v>
      </c>
      <c r="AC355" t="s">
        <v>84</v>
      </c>
      <c r="AD355" t="s">
        <v>65</v>
      </c>
    </row>
    <row r="356" spans="3:30" ht="13.95" x14ac:dyDescent="0.25">
      <c r="C356" s="3" t="s">
        <v>268</v>
      </c>
      <c r="D356" s="3" t="s">
        <v>268</v>
      </c>
      <c r="E356" s="3"/>
      <c r="F356">
        <v>0</v>
      </c>
      <c r="G356" t="s">
        <v>853</v>
      </c>
      <c r="H356" t="s">
        <v>854</v>
      </c>
      <c r="I356" t="s">
        <v>905</v>
      </c>
      <c r="K356" t="s">
        <v>75</v>
      </c>
      <c r="L356" t="s">
        <v>76</v>
      </c>
      <c r="M356" t="s">
        <v>61</v>
      </c>
      <c r="N356" s="2">
        <v>45758</v>
      </c>
      <c r="O356" s="2">
        <v>45838</v>
      </c>
      <c r="P356" s="2">
        <v>45838</v>
      </c>
      <c r="Q356" t="s">
        <v>84</v>
      </c>
      <c r="S356" t="s">
        <v>906</v>
      </c>
      <c r="T356" t="s">
        <v>907</v>
      </c>
      <c r="Y356" t="s">
        <v>236</v>
      </c>
      <c r="Z356" t="s">
        <v>236</v>
      </c>
      <c r="AC356" t="s">
        <v>84</v>
      </c>
      <c r="AD356" t="s">
        <v>65</v>
      </c>
    </row>
    <row r="357" spans="3:30" ht="13.95" x14ac:dyDescent="0.25">
      <c r="C357" s="3" t="s">
        <v>268</v>
      </c>
      <c r="D357" s="3" t="s">
        <v>268</v>
      </c>
      <c r="E357" s="3"/>
      <c r="F357">
        <v>0</v>
      </c>
      <c r="G357" t="s">
        <v>853</v>
      </c>
      <c r="H357" t="s">
        <v>854</v>
      </c>
      <c r="I357" t="s">
        <v>908</v>
      </c>
      <c r="K357" t="s">
        <v>75</v>
      </c>
      <c r="L357" t="s">
        <v>76</v>
      </c>
      <c r="M357" t="s">
        <v>61</v>
      </c>
      <c r="N357" s="2">
        <v>45758</v>
      </c>
      <c r="O357" s="2">
        <v>45838</v>
      </c>
      <c r="P357" s="2">
        <v>45838</v>
      </c>
      <c r="Q357" t="s">
        <v>84</v>
      </c>
      <c r="Y357" t="s">
        <v>236</v>
      </c>
      <c r="Z357" t="s">
        <v>236</v>
      </c>
      <c r="AC357" t="s">
        <v>84</v>
      </c>
      <c r="AD357" t="s">
        <v>65</v>
      </c>
    </row>
    <row r="358" spans="3:30" ht="13.95" x14ac:dyDescent="0.25">
      <c r="C358" s="3" t="s">
        <v>67</v>
      </c>
      <c r="D358" s="3" t="s">
        <v>55</v>
      </c>
      <c r="E358" s="3" t="s">
        <v>71</v>
      </c>
      <c r="F358">
        <v>0</v>
      </c>
      <c r="G358" t="s">
        <v>853</v>
      </c>
      <c r="H358" t="s">
        <v>854</v>
      </c>
      <c r="I358" t="s">
        <v>909</v>
      </c>
      <c r="K358" t="s">
        <v>75</v>
      </c>
      <c r="L358" t="s">
        <v>76</v>
      </c>
      <c r="M358" t="s">
        <v>61</v>
      </c>
      <c r="N358" s="2">
        <v>45758</v>
      </c>
      <c r="O358" s="2">
        <v>45838</v>
      </c>
      <c r="P358" s="2">
        <v>45838</v>
      </c>
      <c r="Q358" t="s">
        <v>84</v>
      </c>
      <c r="S358" t="s">
        <v>910</v>
      </c>
      <c r="T358" t="s">
        <v>910</v>
      </c>
      <c r="Y358" t="s">
        <v>236</v>
      </c>
      <c r="Z358" t="s">
        <v>236</v>
      </c>
      <c r="AC358" t="s">
        <v>84</v>
      </c>
      <c r="AD358" t="s">
        <v>65</v>
      </c>
    </row>
    <row r="359" spans="3:30" ht="13.95" x14ac:dyDescent="0.25">
      <c r="C359" s="3" t="s">
        <v>67</v>
      </c>
      <c r="D359" s="3" t="s">
        <v>55</v>
      </c>
      <c r="E359" s="3" t="s">
        <v>71</v>
      </c>
      <c r="F359">
        <v>0</v>
      </c>
      <c r="G359" t="s">
        <v>853</v>
      </c>
      <c r="H359" t="s">
        <v>854</v>
      </c>
      <c r="I359" t="s">
        <v>911</v>
      </c>
      <c r="K359" t="s">
        <v>75</v>
      </c>
      <c r="L359" t="s">
        <v>76</v>
      </c>
      <c r="M359" t="s">
        <v>61</v>
      </c>
      <c r="N359" s="2">
        <v>45758</v>
      </c>
      <c r="O359" s="2">
        <v>45838</v>
      </c>
      <c r="P359" s="2">
        <v>45838</v>
      </c>
      <c r="Q359" t="s">
        <v>84</v>
      </c>
      <c r="Y359" t="s">
        <v>236</v>
      </c>
      <c r="Z359" t="s">
        <v>236</v>
      </c>
      <c r="AC359" t="s">
        <v>84</v>
      </c>
      <c r="AD359" t="s">
        <v>65</v>
      </c>
    </row>
    <row r="360" spans="3:30" ht="13.95" x14ac:dyDescent="0.25">
      <c r="C360" s="3" t="s">
        <v>268</v>
      </c>
      <c r="D360" s="3" t="s">
        <v>268</v>
      </c>
      <c r="E360" s="3"/>
      <c r="F360">
        <v>0</v>
      </c>
      <c r="G360" t="s">
        <v>853</v>
      </c>
      <c r="H360" t="s">
        <v>854</v>
      </c>
      <c r="I360" t="s">
        <v>912</v>
      </c>
      <c r="K360" t="s">
        <v>75</v>
      </c>
      <c r="L360" t="s">
        <v>76</v>
      </c>
      <c r="M360" t="s">
        <v>61</v>
      </c>
      <c r="N360" s="2">
        <v>45758</v>
      </c>
      <c r="O360" s="2">
        <v>45838</v>
      </c>
      <c r="P360" s="2">
        <v>45838</v>
      </c>
      <c r="Q360" t="s">
        <v>84</v>
      </c>
      <c r="Y360" t="s">
        <v>236</v>
      </c>
      <c r="Z360" t="s">
        <v>236</v>
      </c>
      <c r="AC360" t="s">
        <v>84</v>
      </c>
      <c r="AD360" t="s">
        <v>65</v>
      </c>
    </row>
    <row r="361" spans="3:30" ht="13.95" x14ac:dyDescent="0.25">
      <c r="C361" s="3" t="s">
        <v>268</v>
      </c>
      <c r="D361" s="3" t="s">
        <v>268</v>
      </c>
      <c r="E361" s="3"/>
      <c r="F361">
        <v>0</v>
      </c>
      <c r="G361" t="s">
        <v>853</v>
      </c>
      <c r="H361" t="s">
        <v>854</v>
      </c>
      <c r="I361" t="s">
        <v>913</v>
      </c>
      <c r="K361" t="s">
        <v>75</v>
      </c>
      <c r="L361" t="s">
        <v>76</v>
      </c>
      <c r="M361" t="s">
        <v>61</v>
      </c>
      <c r="N361" s="2">
        <v>45758</v>
      </c>
      <c r="O361" s="2">
        <v>45838</v>
      </c>
      <c r="P361" s="2">
        <v>45838</v>
      </c>
      <c r="Q361" t="s">
        <v>84</v>
      </c>
      <c r="Y361" t="s">
        <v>236</v>
      </c>
      <c r="Z361" t="s">
        <v>236</v>
      </c>
      <c r="AC361" t="s">
        <v>84</v>
      </c>
      <c r="AD361" t="s">
        <v>65</v>
      </c>
    </row>
    <row r="362" spans="3:30" ht="13.95" x14ac:dyDescent="0.25">
      <c r="C362" s="3" t="s">
        <v>268</v>
      </c>
      <c r="D362" s="3" t="s">
        <v>268</v>
      </c>
      <c r="E362" s="3"/>
      <c r="F362">
        <v>0</v>
      </c>
      <c r="G362" t="s">
        <v>853</v>
      </c>
      <c r="H362" t="s">
        <v>854</v>
      </c>
      <c r="I362" t="s">
        <v>914</v>
      </c>
      <c r="K362" t="s">
        <v>75</v>
      </c>
      <c r="L362" t="s">
        <v>76</v>
      </c>
      <c r="M362" t="s">
        <v>61</v>
      </c>
      <c r="N362" s="2">
        <v>45758</v>
      </c>
      <c r="O362" s="2">
        <v>45838</v>
      </c>
      <c r="P362" s="2">
        <v>45838</v>
      </c>
      <c r="Q362" t="s">
        <v>84</v>
      </c>
      <c r="S362" t="s">
        <v>915</v>
      </c>
      <c r="T362" t="s">
        <v>915</v>
      </c>
      <c r="Y362" t="s">
        <v>236</v>
      </c>
      <c r="Z362" t="s">
        <v>236</v>
      </c>
      <c r="AC362" t="s">
        <v>84</v>
      </c>
      <c r="AD362" t="s">
        <v>65</v>
      </c>
    </row>
    <row r="363" spans="3:30" ht="13.95" x14ac:dyDescent="0.25">
      <c r="C363" s="3" t="s">
        <v>268</v>
      </c>
      <c r="D363" s="3" t="s">
        <v>268</v>
      </c>
      <c r="E363" s="3"/>
      <c r="F363">
        <v>0</v>
      </c>
      <c r="G363" t="s">
        <v>853</v>
      </c>
      <c r="H363" t="s">
        <v>854</v>
      </c>
      <c r="I363" t="s">
        <v>916</v>
      </c>
      <c r="K363" t="s">
        <v>75</v>
      </c>
      <c r="L363" t="s">
        <v>76</v>
      </c>
      <c r="M363" t="s">
        <v>61</v>
      </c>
      <c r="N363" s="2">
        <v>45758</v>
      </c>
      <c r="O363" s="2">
        <v>45838</v>
      </c>
      <c r="P363" s="2">
        <v>45838</v>
      </c>
      <c r="Q363" t="s">
        <v>84</v>
      </c>
      <c r="S363" t="s">
        <v>917</v>
      </c>
      <c r="T363" t="s">
        <v>917</v>
      </c>
      <c r="Y363" t="s">
        <v>236</v>
      </c>
      <c r="Z363" t="s">
        <v>236</v>
      </c>
      <c r="AC363" t="s">
        <v>84</v>
      </c>
      <c r="AD363" t="s">
        <v>65</v>
      </c>
    </row>
    <row r="364" spans="3:30" ht="13.95" x14ac:dyDescent="0.25">
      <c r="C364" s="3" t="s">
        <v>268</v>
      </c>
      <c r="D364" s="3" t="s">
        <v>268</v>
      </c>
      <c r="E364" s="3"/>
      <c r="F364">
        <v>0</v>
      </c>
      <c r="G364" t="s">
        <v>853</v>
      </c>
      <c r="H364" t="s">
        <v>854</v>
      </c>
      <c r="I364" t="s">
        <v>918</v>
      </c>
      <c r="K364" t="s">
        <v>75</v>
      </c>
      <c r="L364" t="s">
        <v>76</v>
      </c>
      <c r="M364" t="s">
        <v>61</v>
      </c>
      <c r="N364" s="2">
        <v>45758</v>
      </c>
      <c r="O364" s="2">
        <v>45838</v>
      </c>
      <c r="P364" s="2">
        <v>45838</v>
      </c>
      <c r="Q364" t="s">
        <v>84</v>
      </c>
      <c r="S364" t="s">
        <v>919</v>
      </c>
      <c r="T364" t="s">
        <v>919</v>
      </c>
      <c r="Y364" t="s">
        <v>236</v>
      </c>
      <c r="Z364" t="s">
        <v>236</v>
      </c>
      <c r="AC364" t="s">
        <v>84</v>
      </c>
      <c r="AD364" t="s">
        <v>65</v>
      </c>
    </row>
    <row r="365" spans="3:30" ht="13.95" x14ac:dyDescent="0.25">
      <c r="C365" s="3" t="s">
        <v>268</v>
      </c>
      <c r="D365" s="3" t="s">
        <v>268</v>
      </c>
      <c r="E365" s="3"/>
      <c r="F365">
        <v>0</v>
      </c>
      <c r="G365" t="s">
        <v>853</v>
      </c>
      <c r="H365" t="s">
        <v>854</v>
      </c>
      <c r="I365" t="s">
        <v>920</v>
      </c>
      <c r="K365" t="s">
        <v>75</v>
      </c>
      <c r="L365" t="s">
        <v>76</v>
      </c>
      <c r="M365" t="s">
        <v>61</v>
      </c>
      <c r="N365" s="2">
        <v>45758</v>
      </c>
      <c r="O365" s="2">
        <v>45838</v>
      </c>
      <c r="P365" s="2">
        <v>45838</v>
      </c>
      <c r="Q365" t="s">
        <v>84</v>
      </c>
      <c r="Y365" t="s">
        <v>236</v>
      </c>
      <c r="Z365" t="s">
        <v>236</v>
      </c>
      <c r="AC365" t="s">
        <v>84</v>
      </c>
      <c r="AD365" t="s">
        <v>65</v>
      </c>
    </row>
    <row r="366" spans="3:30" ht="13.95" x14ac:dyDescent="0.25">
      <c r="C366" s="3" t="s">
        <v>67</v>
      </c>
      <c r="D366" s="3" t="s">
        <v>55</v>
      </c>
      <c r="E366" s="3" t="s">
        <v>71</v>
      </c>
      <c r="F366">
        <v>0</v>
      </c>
      <c r="G366" t="s">
        <v>853</v>
      </c>
      <c r="H366" t="s">
        <v>854</v>
      </c>
      <c r="I366" t="s">
        <v>921</v>
      </c>
      <c r="K366" t="s">
        <v>75</v>
      </c>
      <c r="L366" t="s">
        <v>76</v>
      </c>
      <c r="M366" t="s">
        <v>61</v>
      </c>
      <c r="N366" s="2">
        <v>45758</v>
      </c>
      <c r="O366" s="2">
        <v>45838</v>
      </c>
      <c r="P366" s="2">
        <v>45838</v>
      </c>
      <c r="Q366" t="s">
        <v>84</v>
      </c>
      <c r="Y366" t="s">
        <v>236</v>
      </c>
      <c r="Z366" t="s">
        <v>236</v>
      </c>
      <c r="AC366" t="s">
        <v>84</v>
      </c>
      <c r="AD366" t="s">
        <v>65</v>
      </c>
    </row>
    <row r="367" spans="3:30" ht="13.95" x14ac:dyDescent="0.25">
      <c r="C367" s="3" t="s">
        <v>268</v>
      </c>
      <c r="D367" s="3" t="s">
        <v>268</v>
      </c>
      <c r="E367" s="3"/>
      <c r="F367">
        <v>0</v>
      </c>
      <c r="G367" t="s">
        <v>853</v>
      </c>
      <c r="H367" t="s">
        <v>854</v>
      </c>
      <c r="I367" t="s">
        <v>922</v>
      </c>
      <c r="K367" t="s">
        <v>75</v>
      </c>
      <c r="L367" t="s">
        <v>76</v>
      </c>
      <c r="M367" t="s">
        <v>61</v>
      </c>
      <c r="N367" s="2">
        <v>45758</v>
      </c>
      <c r="O367" s="2">
        <v>45838</v>
      </c>
      <c r="P367" s="2">
        <v>45838</v>
      </c>
      <c r="Q367" t="s">
        <v>84</v>
      </c>
      <c r="Y367" t="s">
        <v>236</v>
      </c>
      <c r="Z367" t="s">
        <v>236</v>
      </c>
      <c r="AC367" t="s">
        <v>84</v>
      </c>
      <c r="AD367" t="s">
        <v>65</v>
      </c>
    </row>
    <row r="368" spans="3:30" ht="13.95" x14ac:dyDescent="0.25">
      <c r="C368" s="3" t="s">
        <v>268</v>
      </c>
      <c r="D368" s="3" t="s">
        <v>268</v>
      </c>
      <c r="E368" s="3"/>
      <c r="F368">
        <v>0</v>
      </c>
      <c r="G368" t="s">
        <v>853</v>
      </c>
      <c r="H368" t="s">
        <v>854</v>
      </c>
      <c r="I368" t="s">
        <v>923</v>
      </c>
      <c r="K368" t="s">
        <v>75</v>
      </c>
      <c r="L368" t="s">
        <v>76</v>
      </c>
      <c r="M368" t="s">
        <v>61</v>
      </c>
      <c r="N368" s="2">
        <v>45758</v>
      </c>
      <c r="O368" s="2">
        <v>45838</v>
      </c>
      <c r="P368" s="2">
        <v>45838</v>
      </c>
      <c r="Q368" t="s">
        <v>84</v>
      </c>
      <c r="Y368" t="s">
        <v>236</v>
      </c>
      <c r="Z368" t="s">
        <v>236</v>
      </c>
      <c r="AC368" t="s">
        <v>84</v>
      </c>
      <c r="AD368" t="s">
        <v>65</v>
      </c>
    </row>
    <row r="369" spans="3:30" ht="13.95" x14ac:dyDescent="0.25">
      <c r="C369" s="3" t="s">
        <v>268</v>
      </c>
      <c r="D369" s="3" t="s">
        <v>268</v>
      </c>
      <c r="E369" s="3"/>
      <c r="F369">
        <v>0</v>
      </c>
      <c r="G369" t="s">
        <v>853</v>
      </c>
      <c r="H369" t="s">
        <v>854</v>
      </c>
      <c r="I369" t="s">
        <v>924</v>
      </c>
      <c r="K369" t="s">
        <v>75</v>
      </c>
      <c r="L369" t="s">
        <v>76</v>
      </c>
      <c r="M369" t="s">
        <v>61</v>
      </c>
      <c r="N369" s="2">
        <v>45758</v>
      </c>
      <c r="O369" s="2">
        <v>45838</v>
      </c>
      <c r="P369" s="2">
        <v>45838</v>
      </c>
      <c r="Q369" t="s">
        <v>84</v>
      </c>
      <c r="Y369" t="s">
        <v>236</v>
      </c>
      <c r="Z369" t="s">
        <v>236</v>
      </c>
      <c r="AC369" t="s">
        <v>84</v>
      </c>
      <c r="AD369" t="s">
        <v>65</v>
      </c>
    </row>
    <row r="370" spans="3:30" ht="13.95" x14ac:dyDescent="0.25">
      <c r="C370" s="3" t="s">
        <v>268</v>
      </c>
      <c r="D370" s="3" t="s">
        <v>268</v>
      </c>
      <c r="E370" s="3"/>
      <c r="F370">
        <v>0</v>
      </c>
      <c r="G370" t="s">
        <v>853</v>
      </c>
      <c r="H370" t="s">
        <v>854</v>
      </c>
      <c r="I370" t="s">
        <v>925</v>
      </c>
      <c r="K370" t="s">
        <v>75</v>
      </c>
      <c r="L370" t="s">
        <v>76</v>
      </c>
      <c r="M370" t="s">
        <v>61</v>
      </c>
      <c r="N370" s="2">
        <v>45758</v>
      </c>
      <c r="O370" s="2">
        <v>45838</v>
      </c>
      <c r="P370" s="2">
        <v>45838</v>
      </c>
      <c r="Q370" t="s">
        <v>84</v>
      </c>
      <c r="Y370" t="s">
        <v>236</v>
      </c>
      <c r="Z370" t="s">
        <v>236</v>
      </c>
      <c r="AC370" t="s">
        <v>84</v>
      </c>
      <c r="AD370" t="s">
        <v>65</v>
      </c>
    </row>
    <row r="371" spans="3:30" ht="13.95" x14ac:dyDescent="0.25">
      <c r="C371" s="3" t="s">
        <v>268</v>
      </c>
      <c r="D371" s="3" t="s">
        <v>268</v>
      </c>
      <c r="E371" s="3"/>
      <c r="F371">
        <v>0</v>
      </c>
      <c r="G371" t="s">
        <v>853</v>
      </c>
      <c r="H371" t="s">
        <v>854</v>
      </c>
      <c r="I371" t="s">
        <v>926</v>
      </c>
      <c r="K371" t="s">
        <v>75</v>
      </c>
      <c r="L371" t="s">
        <v>76</v>
      </c>
      <c r="M371" t="s">
        <v>61</v>
      </c>
      <c r="N371" s="2">
        <v>45758</v>
      </c>
      <c r="O371" s="2">
        <v>45838</v>
      </c>
      <c r="P371" s="2">
        <v>45838</v>
      </c>
      <c r="Q371" t="s">
        <v>84</v>
      </c>
      <c r="Y371" t="s">
        <v>236</v>
      </c>
      <c r="Z371" t="s">
        <v>236</v>
      </c>
      <c r="AC371" t="s">
        <v>84</v>
      </c>
      <c r="AD371" t="s">
        <v>65</v>
      </c>
    </row>
    <row r="372" spans="3:30" ht="13.95" x14ac:dyDescent="0.25">
      <c r="C372" s="3" t="s">
        <v>268</v>
      </c>
      <c r="D372" s="3" t="s">
        <v>268</v>
      </c>
      <c r="E372" s="3"/>
      <c r="F372">
        <v>0</v>
      </c>
      <c r="G372" t="s">
        <v>853</v>
      </c>
      <c r="H372" t="s">
        <v>854</v>
      </c>
      <c r="I372" t="s">
        <v>927</v>
      </c>
      <c r="K372" t="s">
        <v>75</v>
      </c>
      <c r="L372" t="s">
        <v>76</v>
      </c>
      <c r="M372" t="s">
        <v>61</v>
      </c>
      <c r="N372" s="2">
        <v>45758</v>
      </c>
      <c r="O372" s="2">
        <v>45838</v>
      </c>
      <c r="P372" s="2">
        <v>45838</v>
      </c>
      <c r="Q372" t="s">
        <v>84</v>
      </c>
      <c r="Y372" t="s">
        <v>236</v>
      </c>
      <c r="Z372" t="s">
        <v>236</v>
      </c>
      <c r="AC372" t="s">
        <v>84</v>
      </c>
      <c r="AD372" t="s">
        <v>65</v>
      </c>
    </row>
    <row r="373" spans="3:30" ht="13.95" x14ac:dyDescent="0.25">
      <c r="C373" s="3" t="s">
        <v>67</v>
      </c>
      <c r="D373" s="3" t="s">
        <v>55</v>
      </c>
      <c r="E373" s="3" t="s">
        <v>71</v>
      </c>
      <c r="F373">
        <v>0</v>
      </c>
      <c r="G373" t="s">
        <v>853</v>
      </c>
      <c r="H373" t="s">
        <v>854</v>
      </c>
      <c r="I373" t="s">
        <v>928</v>
      </c>
      <c r="K373" t="s">
        <v>75</v>
      </c>
      <c r="L373" t="s">
        <v>76</v>
      </c>
      <c r="M373" t="s">
        <v>61</v>
      </c>
      <c r="N373" s="2">
        <v>45758</v>
      </c>
      <c r="O373" s="2">
        <v>45838</v>
      </c>
      <c r="P373" s="2">
        <v>45838</v>
      </c>
      <c r="Q373" t="s">
        <v>84</v>
      </c>
      <c r="S373" t="s">
        <v>929</v>
      </c>
      <c r="T373" t="s">
        <v>930</v>
      </c>
      <c r="Y373" t="s">
        <v>236</v>
      </c>
      <c r="Z373" t="s">
        <v>236</v>
      </c>
      <c r="AC373" t="s">
        <v>84</v>
      </c>
      <c r="AD373" t="s">
        <v>65</v>
      </c>
    </row>
    <row r="374" spans="3:30" ht="13.95" x14ac:dyDescent="0.25">
      <c r="C374" s="3" t="s">
        <v>67</v>
      </c>
      <c r="D374" s="3" t="s">
        <v>55</v>
      </c>
      <c r="E374" s="3" t="s">
        <v>71</v>
      </c>
      <c r="F374">
        <v>0</v>
      </c>
      <c r="G374" t="s">
        <v>853</v>
      </c>
      <c r="H374" t="s">
        <v>854</v>
      </c>
      <c r="I374" t="s">
        <v>931</v>
      </c>
      <c r="K374" t="s">
        <v>75</v>
      </c>
      <c r="L374" t="s">
        <v>76</v>
      </c>
      <c r="M374" t="s">
        <v>61</v>
      </c>
      <c r="N374" s="2">
        <v>45758</v>
      </c>
      <c r="O374" s="2">
        <v>45838</v>
      </c>
      <c r="P374" s="2">
        <v>45838</v>
      </c>
      <c r="Q374" t="s">
        <v>84</v>
      </c>
      <c r="Y374" t="s">
        <v>236</v>
      </c>
      <c r="Z374" t="s">
        <v>236</v>
      </c>
      <c r="AC374" t="s">
        <v>84</v>
      </c>
      <c r="AD374" t="s">
        <v>65</v>
      </c>
    </row>
    <row r="375" spans="3:30" ht="13.95" x14ac:dyDescent="0.25">
      <c r="C375" s="3" t="s">
        <v>268</v>
      </c>
      <c r="D375" s="3" t="s">
        <v>268</v>
      </c>
      <c r="E375" s="3"/>
      <c r="F375">
        <v>0</v>
      </c>
      <c r="G375" t="s">
        <v>853</v>
      </c>
      <c r="H375" t="s">
        <v>854</v>
      </c>
      <c r="I375" t="s">
        <v>932</v>
      </c>
      <c r="K375" t="s">
        <v>75</v>
      </c>
      <c r="L375" t="s">
        <v>76</v>
      </c>
      <c r="M375" t="s">
        <v>61</v>
      </c>
      <c r="N375" s="2">
        <v>45758</v>
      </c>
      <c r="O375" s="2">
        <v>45838</v>
      </c>
      <c r="P375" s="2">
        <v>45838</v>
      </c>
      <c r="Q375" t="s">
        <v>84</v>
      </c>
      <c r="Y375" t="s">
        <v>236</v>
      </c>
      <c r="Z375" t="s">
        <v>236</v>
      </c>
      <c r="AC375" t="s">
        <v>84</v>
      </c>
      <c r="AD375" t="s">
        <v>65</v>
      </c>
    </row>
    <row r="376" spans="3:30" ht="13.95" x14ac:dyDescent="0.25">
      <c r="C376" s="3" t="s">
        <v>268</v>
      </c>
      <c r="D376" s="3" t="s">
        <v>268</v>
      </c>
      <c r="E376" s="3"/>
      <c r="F376">
        <v>0</v>
      </c>
      <c r="G376" t="s">
        <v>853</v>
      </c>
      <c r="H376" t="s">
        <v>854</v>
      </c>
      <c r="I376" t="s">
        <v>933</v>
      </c>
      <c r="K376" t="s">
        <v>75</v>
      </c>
      <c r="L376" t="s">
        <v>76</v>
      </c>
      <c r="M376" t="s">
        <v>61</v>
      </c>
      <c r="N376" s="2">
        <v>45758</v>
      </c>
      <c r="O376" s="2">
        <v>45838</v>
      </c>
      <c r="P376" s="2">
        <v>45838</v>
      </c>
      <c r="Q376" t="s">
        <v>84</v>
      </c>
      <c r="Y376" t="s">
        <v>236</v>
      </c>
      <c r="Z376" t="s">
        <v>236</v>
      </c>
      <c r="AC376" t="s">
        <v>84</v>
      </c>
      <c r="AD376" t="s">
        <v>65</v>
      </c>
    </row>
    <row r="377" spans="3:30" ht="13.95" x14ac:dyDescent="0.25">
      <c r="C377" s="3" t="s">
        <v>268</v>
      </c>
      <c r="D377" s="3" t="s">
        <v>268</v>
      </c>
      <c r="E377" s="3"/>
      <c r="F377">
        <v>0</v>
      </c>
      <c r="G377" t="s">
        <v>853</v>
      </c>
      <c r="H377" t="s">
        <v>854</v>
      </c>
      <c r="I377" t="s">
        <v>934</v>
      </c>
      <c r="K377" t="s">
        <v>75</v>
      </c>
      <c r="L377" t="s">
        <v>76</v>
      </c>
      <c r="M377" t="s">
        <v>61</v>
      </c>
      <c r="N377" s="2">
        <v>45758</v>
      </c>
      <c r="O377" s="2">
        <v>45838</v>
      </c>
      <c r="P377" s="2">
        <v>45838</v>
      </c>
      <c r="Q377" t="s">
        <v>84</v>
      </c>
      <c r="Y377" t="s">
        <v>236</v>
      </c>
      <c r="Z377" t="s">
        <v>236</v>
      </c>
      <c r="AC377" t="s">
        <v>84</v>
      </c>
      <c r="AD377" t="s">
        <v>65</v>
      </c>
    </row>
    <row r="378" spans="3:30" ht="13.95" x14ac:dyDescent="0.25">
      <c r="C378" s="3" t="s">
        <v>268</v>
      </c>
      <c r="D378" s="3" t="s">
        <v>268</v>
      </c>
      <c r="E378" s="3"/>
      <c r="F378">
        <v>0</v>
      </c>
      <c r="G378" t="s">
        <v>853</v>
      </c>
      <c r="H378" t="s">
        <v>854</v>
      </c>
      <c r="I378" t="s">
        <v>935</v>
      </c>
      <c r="K378" t="s">
        <v>75</v>
      </c>
      <c r="L378" t="s">
        <v>76</v>
      </c>
      <c r="M378" t="s">
        <v>61</v>
      </c>
      <c r="N378" s="2">
        <v>45758</v>
      </c>
      <c r="O378" s="2">
        <v>45838</v>
      </c>
      <c r="P378" s="2">
        <v>45838</v>
      </c>
      <c r="Q378" t="s">
        <v>84</v>
      </c>
      <c r="Y378" t="s">
        <v>236</v>
      </c>
      <c r="Z378" t="s">
        <v>236</v>
      </c>
      <c r="AC378" t="s">
        <v>84</v>
      </c>
      <c r="AD378" t="s">
        <v>65</v>
      </c>
    </row>
    <row r="379" spans="3:30" ht="13.95" x14ac:dyDescent="0.25">
      <c r="C379" s="3" t="s">
        <v>268</v>
      </c>
      <c r="D379" s="3" t="s">
        <v>268</v>
      </c>
      <c r="E379" s="3"/>
      <c r="F379">
        <v>0</v>
      </c>
      <c r="G379" t="s">
        <v>853</v>
      </c>
      <c r="H379" t="s">
        <v>854</v>
      </c>
      <c r="I379" t="s">
        <v>936</v>
      </c>
      <c r="K379" t="s">
        <v>75</v>
      </c>
      <c r="L379" t="s">
        <v>76</v>
      </c>
      <c r="M379" t="s">
        <v>61</v>
      </c>
      <c r="N379" s="2">
        <v>45758</v>
      </c>
      <c r="O379" s="2">
        <v>45838</v>
      </c>
      <c r="P379" s="2">
        <v>45838</v>
      </c>
      <c r="Q379" t="s">
        <v>84</v>
      </c>
      <c r="S379" t="s">
        <v>937</v>
      </c>
      <c r="T379" t="s">
        <v>937</v>
      </c>
      <c r="Y379" t="s">
        <v>236</v>
      </c>
      <c r="Z379" t="s">
        <v>236</v>
      </c>
      <c r="AC379" t="s">
        <v>84</v>
      </c>
      <c r="AD379" t="s">
        <v>65</v>
      </c>
    </row>
    <row r="380" spans="3:30" ht="13.95" x14ac:dyDescent="0.25">
      <c r="C380" s="3" t="s">
        <v>268</v>
      </c>
      <c r="D380" s="3" t="s">
        <v>268</v>
      </c>
      <c r="E380" s="3"/>
      <c r="F380">
        <v>0</v>
      </c>
      <c r="G380" t="s">
        <v>853</v>
      </c>
      <c r="H380" t="s">
        <v>854</v>
      </c>
      <c r="I380" t="s">
        <v>938</v>
      </c>
      <c r="K380" t="s">
        <v>75</v>
      </c>
      <c r="L380" t="s">
        <v>76</v>
      </c>
      <c r="M380" t="s">
        <v>61</v>
      </c>
      <c r="N380" s="2">
        <v>45758</v>
      </c>
      <c r="O380" s="2">
        <v>45838</v>
      </c>
      <c r="P380" s="2">
        <v>45838</v>
      </c>
      <c r="Q380" t="s">
        <v>84</v>
      </c>
      <c r="Y380" t="s">
        <v>236</v>
      </c>
      <c r="Z380" t="s">
        <v>236</v>
      </c>
      <c r="AC380" t="s">
        <v>84</v>
      </c>
      <c r="AD380" t="s">
        <v>65</v>
      </c>
    </row>
    <row r="381" spans="3:30" ht="13.95" x14ac:dyDescent="0.25">
      <c r="C381" s="3" t="s">
        <v>268</v>
      </c>
      <c r="D381" s="3" t="s">
        <v>268</v>
      </c>
      <c r="E381" s="3"/>
      <c r="F381">
        <v>0</v>
      </c>
      <c r="G381" t="s">
        <v>853</v>
      </c>
      <c r="H381" t="s">
        <v>854</v>
      </c>
      <c r="I381" t="s">
        <v>939</v>
      </c>
      <c r="K381" t="s">
        <v>75</v>
      </c>
      <c r="L381" t="s">
        <v>76</v>
      </c>
      <c r="M381" t="s">
        <v>61</v>
      </c>
      <c r="N381" s="2">
        <v>45758</v>
      </c>
      <c r="O381" s="2">
        <v>45838</v>
      </c>
      <c r="P381" s="2">
        <v>45838</v>
      </c>
      <c r="Q381" t="s">
        <v>84</v>
      </c>
      <c r="X381" t="s">
        <v>63</v>
      </c>
      <c r="Y381" t="s">
        <v>236</v>
      </c>
      <c r="Z381" t="s">
        <v>236</v>
      </c>
      <c r="AC381" t="s">
        <v>84</v>
      </c>
      <c r="AD381" t="s">
        <v>65</v>
      </c>
    </row>
    <row r="382" spans="3:30" ht="13.95" x14ac:dyDescent="0.25">
      <c r="C382" s="3" t="s">
        <v>268</v>
      </c>
      <c r="D382" s="3" t="s">
        <v>268</v>
      </c>
      <c r="E382" s="3"/>
      <c r="F382">
        <v>0</v>
      </c>
      <c r="G382" t="s">
        <v>853</v>
      </c>
      <c r="H382" t="s">
        <v>854</v>
      </c>
      <c r="I382" t="s">
        <v>940</v>
      </c>
      <c r="K382" t="s">
        <v>75</v>
      </c>
      <c r="L382" t="s">
        <v>76</v>
      </c>
      <c r="M382" t="s">
        <v>61</v>
      </c>
      <c r="N382" s="2">
        <v>45758</v>
      </c>
      <c r="O382" s="2">
        <v>45838</v>
      </c>
      <c r="P382" s="2">
        <v>45838</v>
      </c>
      <c r="Q382" t="s">
        <v>84</v>
      </c>
      <c r="Y382" t="s">
        <v>236</v>
      </c>
      <c r="Z382" t="s">
        <v>236</v>
      </c>
      <c r="AC382" t="s">
        <v>84</v>
      </c>
      <c r="AD382" t="s">
        <v>65</v>
      </c>
    </row>
    <row r="383" spans="3:30" ht="13.95" x14ac:dyDescent="0.25">
      <c r="C383" s="3" t="s">
        <v>268</v>
      </c>
      <c r="D383" s="3" t="s">
        <v>268</v>
      </c>
      <c r="E383" s="3"/>
      <c r="F383">
        <v>0</v>
      </c>
      <c r="G383" t="s">
        <v>853</v>
      </c>
      <c r="H383" t="s">
        <v>854</v>
      </c>
      <c r="I383" t="s">
        <v>941</v>
      </c>
      <c r="K383" t="s">
        <v>75</v>
      </c>
      <c r="L383" t="s">
        <v>76</v>
      </c>
      <c r="M383" t="s">
        <v>61</v>
      </c>
      <c r="N383" s="2">
        <v>45758</v>
      </c>
      <c r="O383" s="2">
        <v>45838</v>
      </c>
      <c r="P383" s="2">
        <v>45838</v>
      </c>
      <c r="Q383" t="s">
        <v>84</v>
      </c>
      <c r="Y383" t="s">
        <v>236</v>
      </c>
      <c r="Z383" t="s">
        <v>236</v>
      </c>
      <c r="AC383" t="s">
        <v>84</v>
      </c>
      <c r="AD383" t="s">
        <v>65</v>
      </c>
    </row>
    <row r="384" spans="3:30" ht="13.95" x14ac:dyDescent="0.25">
      <c r="C384" s="3" t="s">
        <v>268</v>
      </c>
      <c r="D384" s="3" t="s">
        <v>268</v>
      </c>
      <c r="E384" s="3"/>
      <c r="F384">
        <v>0</v>
      </c>
      <c r="G384" t="s">
        <v>853</v>
      </c>
      <c r="H384" t="s">
        <v>854</v>
      </c>
      <c r="I384" t="s">
        <v>942</v>
      </c>
      <c r="K384" t="s">
        <v>75</v>
      </c>
      <c r="L384" t="s">
        <v>76</v>
      </c>
      <c r="M384" t="s">
        <v>61</v>
      </c>
      <c r="N384" s="2">
        <v>45758</v>
      </c>
      <c r="O384" s="2">
        <v>45838</v>
      </c>
      <c r="P384" s="2">
        <v>45838</v>
      </c>
      <c r="Q384" t="s">
        <v>84</v>
      </c>
      <c r="Y384" t="s">
        <v>236</v>
      </c>
      <c r="Z384" t="s">
        <v>236</v>
      </c>
      <c r="AC384" t="s">
        <v>84</v>
      </c>
      <c r="AD384" t="s">
        <v>65</v>
      </c>
    </row>
    <row r="385" spans="3:30" ht="13.95" x14ac:dyDescent="0.25">
      <c r="C385" s="3" t="s">
        <v>268</v>
      </c>
      <c r="D385" s="3" t="s">
        <v>268</v>
      </c>
      <c r="E385" s="3"/>
      <c r="F385">
        <v>0</v>
      </c>
      <c r="G385" t="s">
        <v>853</v>
      </c>
      <c r="H385" t="s">
        <v>854</v>
      </c>
      <c r="I385" t="s">
        <v>943</v>
      </c>
      <c r="K385" t="s">
        <v>75</v>
      </c>
      <c r="L385" t="s">
        <v>76</v>
      </c>
      <c r="M385" t="s">
        <v>61</v>
      </c>
      <c r="N385" s="2">
        <v>45758</v>
      </c>
      <c r="O385" s="2">
        <v>45838</v>
      </c>
      <c r="P385" s="2">
        <v>45838</v>
      </c>
      <c r="Q385" t="s">
        <v>84</v>
      </c>
      <c r="Y385" t="s">
        <v>236</v>
      </c>
      <c r="Z385" t="s">
        <v>236</v>
      </c>
      <c r="AC385" t="s">
        <v>84</v>
      </c>
      <c r="AD385" t="s">
        <v>65</v>
      </c>
    </row>
    <row r="386" spans="3:30" ht="13.95" x14ac:dyDescent="0.25">
      <c r="C386" s="3" t="s">
        <v>268</v>
      </c>
      <c r="D386" s="3" t="s">
        <v>268</v>
      </c>
      <c r="E386" s="3"/>
      <c r="F386">
        <v>0</v>
      </c>
      <c r="G386" t="s">
        <v>853</v>
      </c>
      <c r="H386" t="s">
        <v>854</v>
      </c>
      <c r="I386" t="s">
        <v>944</v>
      </c>
      <c r="K386" t="s">
        <v>75</v>
      </c>
      <c r="L386" t="s">
        <v>76</v>
      </c>
      <c r="M386" t="s">
        <v>61</v>
      </c>
      <c r="N386" s="2">
        <v>45758</v>
      </c>
      <c r="O386" s="2">
        <v>45838</v>
      </c>
      <c r="P386" s="2">
        <v>45838</v>
      </c>
      <c r="Q386" t="s">
        <v>84</v>
      </c>
      <c r="Y386" t="s">
        <v>236</v>
      </c>
      <c r="Z386" t="s">
        <v>236</v>
      </c>
      <c r="AC386" t="s">
        <v>84</v>
      </c>
      <c r="AD386" t="s">
        <v>65</v>
      </c>
    </row>
    <row r="387" spans="3:30" ht="13.95" x14ac:dyDescent="0.25">
      <c r="C387" s="3" t="s">
        <v>67</v>
      </c>
      <c r="D387" s="3" t="s">
        <v>55</v>
      </c>
      <c r="E387" s="3" t="s">
        <v>71</v>
      </c>
      <c r="F387">
        <v>0</v>
      </c>
      <c r="G387" t="s">
        <v>853</v>
      </c>
      <c r="H387" t="s">
        <v>854</v>
      </c>
      <c r="I387" t="s">
        <v>945</v>
      </c>
      <c r="K387" t="s">
        <v>75</v>
      </c>
      <c r="L387" t="s">
        <v>76</v>
      </c>
      <c r="M387" t="s">
        <v>61</v>
      </c>
      <c r="N387" s="2">
        <v>45758</v>
      </c>
      <c r="O387" s="2">
        <v>45838</v>
      </c>
      <c r="P387" s="2">
        <v>45838</v>
      </c>
      <c r="Q387" t="s">
        <v>84</v>
      </c>
      <c r="Y387" t="s">
        <v>236</v>
      </c>
      <c r="Z387" t="s">
        <v>236</v>
      </c>
      <c r="AC387" t="s">
        <v>84</v>
      </c>
      <c r="AD387" t="s">
        <v>65</v>
      </c>
    </row>
    <row r="388" spans="3:30" ht="13.95" x14ac:dyDescent="0.25">
      <c r="C388" s="3" t="s">
        <v>268</v>
      </c>
      <c r="D388" s="3" t="s">
        <v>268</v>
      </c>
      <c r="E388" s="3"/>
      <c r="F388">
        <v>0</v>
      </c>
      <c r="G388" t="s">
        <v>853</v>
      </c>
      <c r="H388" t="s">
        <v>854</v>
      </c>
      <c r="I388" t="s">
        <v>946</v>
      </c>
      <c r="K388" t="s">
        <v>75</v>
      </c>
      <c r="L388" t="s">
        <v>76</v>
      </c>
      <c r="M388" t="s">
        <v>61</v>
      </c>
      <c r="N388" s="2">
        <v>45758</v>
      </c>
      <c r="O388" s="2">
        <v>45838</v>
      </c>
      <c r="P388" s="2">
        <v>45838</v>
      </c>
      <c r="Q388" t="s">
        <v>84</v>
      </c>
      <c r="Y388" t="s">
        <v>236</v>
      </c>
      <c r="Z388" t="s">
        <v>236</v>
      </c>
      <c r="AC388" t="s">
        <v>84</v>
      </c>
      <c r="AD388" t="s">
        <v>65</v>
      </c>
    </row>
    <row r="389" spans="3:30" ht="13.95" x14ac:dyDescent="0.25">
      <c r="C389" s="3" t="s">
        <v>67</v>
      </c>
      <c r="D389" s="3" t="s">
        <v>55</v>
      </c>
      <c r="E389" s="3" t="s">
        <v>71</v>
      </c>
      <c r="F389">
        <v>0</v>
      </c>
      <c r="G389" t="s">
        <v>853</v>
      </c>
      <c r="H389" t="s">
        <v>854</v>
      </c>
      <c r="I389" t="s">
        <v>947</v>
      </c>
      <c r="K389" t="s">
        <v>75</v>
      </c>
      <c r="L389" t="s">
        <v>76</v>
      </c>
      <c r="M389" t="s">
        <v>61</v>
      </c>
      <c r="N389" s="2">
        <v>45758</v>
      </c>
      <c r="O389" s="2">
        <v>45838</v>
      </c>
      <c r="P389" s="2">
        <v>45838</v>
      </c>
      <c r="Q389" t="s">
        <v>84</v>
      </c>
      <c r="Y389" t="s">
        <v>236</v>
      </c>
      <c r="Z389" t="s">
        <v>236</v>
      </c>
      <c r="AC389" t="s">
        <v>84</v>
      </c>
      <c r="AD389" t="s">
        <v>65</v>
      </c>
    </row>
    <row r="390" spans="3:30" ht="13.95" x14ac:dyDescent="0.25">
      <c r="C390" s="3" t="s">
        <v>268</v>
      </c>
      <c r="D390" s="3" t="s">
        <v>268</v>
      </c>
      <c r="E390" s="3"/>
      <c r="F390">
        <v>0</v>
      </c>
      <c r="G390" t="s">
        <v>853</v>
      </c>
      <c r="H390" t="s">
        <v>854</v>
      </c>
      <c r="I390" t="s">
        <v>948</v>
      </c>
      <c r="K390" t="s">
        <v>75</v>
      </c>
      <c r="L390" t="s">
        <v>76</v>
      </c>
      <c r="M390" t="s">
        <v>61</v>
      </c>
      <c r="N390" s="2">
        <v>45758</v>
      </c>
      <c r="O390" s="2">
        <v>45838</v>
      </c>
      <c r="P390" s="2">
        <v>45838</v>
      </c>
      <c r="Q390" t="s">
        <v>84</v>
      </c>
      <c r="Y390" t="s">
        <v>236</v>
      </c>
      <c r="Z390" t="s">
        <v>236</v>
      </c>
      <c r="AC390" t="s">
        <v>84</v>
      </c>
      <c r="AD390" t="s">
        <v>65</v>
      </c>
    </row>
    <row r="391" spans="3:30" ht="13.95" x14ac:dyDescent="0.25">
      <c r="C391" s="3" t="s">
        <v>67</v>
      </c>
      <c r="D391" s="3" t="s">
        <v>55</v>
      </c>
      <c r="E391" s="3" t="s">
        <v>71</v>
      </c>
      <c r="F391">
        <v>0</v>
      </c>
      <c r="G391" t="s">
        <v>853</v>
      </c>
      <c r="H391" t="s">
        <v>854</v>
      </c>
      <c r="I391" t="s">
        <v>949</v>
      </c>
      <c r="K391" t="s">
        <v>75</v>
      </c>
      <c r="L391" t="s">
        <v>76</v>
      </c>
      <c r="M391" t="s">
        <v>61</v>
      </c>
      <c r="N391" s="2">
        <v>45758</v>
      </c>
      <c r="O391" s="2">
        <v>45838</v>
      </c>
      <c r="P391" s="2">
        <v>45838</v>
      </c>
      <c r="Q391" t="s">
        <v>84</v>
      </c>
      <c r="Y391" t="s">
        <v>236</v>
      </c>
      <c r="Z391" t="s">
        <v>236</v>
      </c>
      <c r="AC391" t="s">
        <v>84</v>
      </c>
      <c r="AD391" t="s">
        <v>65</v>
      </c>
    </row>
    <row r="392" spans="3:30" ht="13.95" x14ac:dyDescent="0.25">
      <c r="C392" s="3" t="s">
        <v>67</v>
      </c>
      <c r="D392" s="3" t="s">
        <v>55</v>
      </c>
      <c r="E392" s="3" t="s">
        <v>71</v>
      </c>
      <c r="F392">
        <v>0</v>
      </c>
      <c r="G392" t="s">
        <v>853</v>
      </c>
      <c r="H392" t="s">
        <v>854</v>
      </c>
      <c r="I392" t="s">
        <v>950</v>
      </c>
      <c r="K392" t="s">
        <v>75</v>
      </c>
      <c r="L392" t="s">
        <v>76</v>
      </c>
      <c r="M392" t="s">
        <v>61</v>
      </c>
      <c r="N392" s="2">
        <v>45758</v>
      </c>
      <c r="O392" s="2">
        <v>45838</v>
      </c>
      <c r="P392" s="2">
        <v>45838</v>
      </c>
      <c r="Q392" t="s">
        <v>84</v>
      </c>
      <c r="Y392" t="s">
        <v>236</v>
      </c>
      <c r="Z392" t="s">
        <v>236</v>
      </c>
      <c r="AC392" t="s">
        <v>84</v>
      </c>
      <c r="AD392" t="s">
        <v>65</v>
      </c>
    </row>
    <row r="393" spans="3:30" ht="13.95" x14ac:dyDescent="0.25">
      <c r="C393" s="3" t="s">
        <v>67</v>
      </c>
      <c r="D393" s="3" t="s">
        <v>55</v>
      </c>
      <c r="E393" s="3" t="s">
        <v>71</v>
      </c>
      <c r="F393">
        <v>0</v>
      </c>
      <c r="G393" t="s">
        <v>853</v>
      </c>
      <c r="H393" t="s">
        <v>854</v>
      </c>
      <c r="I393" t="s">
        <v>951</v>
      </c>
      <c r="K393" t="s">
        <v>75</v>
      </c>
      <c r="L393" t="s">
        <v>76</v>
      </c>
      <c r="M393" t="s">
        <v>61</v>
      </c>
      <c r="N393" s="2">
        <v>45758</v>
      </c>
      <c r="O393" s="2">
        <v>45838</v>
      </c>
      <c r="P393" s="2">
        <v>45838</v>
      </c>
      <c r="Q393" t="s">
        <v>84</v>
      </c>
      <c r="Y393" t="s">
        <v>236</v>
      </c>
      <c r="Z393" t="s">
        <v>236</v>
      </c>
      <c r="AC393" t="s">
        <v>84</v>
      </c>
      <c r="AD393" t="s">
        <v>65</v>
      </c>
    </row>
    <row r="394" spans="3:30" ht="13.95" x14ac:dyDescent="0.25">
      <c r="C394" s="3" t="s">
        <v>67</v>
      </c>
      <c r="D394" s="3" t="s">
        <v>55</v>
      </c>
      <c r="E394" s="3" t="s">
        <v>71</v>
      </c>
      <c r="F394">
        <v>0</v>
      </c>
      <c r="G394" t="s">
        <v>853</v>
      </c>
      <c r="H394" t="s">
        <v>854</v>
      </c>
      <c r="I394" t="s">
        <v>952</v>
      </c>
      <c r="K394" t="s">
        <v>75</v>
      </c>
      <c r="L394" t="s">
        <v>76</v>
      </c>
      <c r="M394" t="s">
        <v>61</v>
      </c>
      <c r="N394" s="2">
        <v>45758</v>
      </c>
      <c r="O394" s="2">
        <v>45838</v>
      </c>
      <c r="P394" s="2">
        <v>45838</v>
      </c>
      <c r="Q394" t="s">
        <v>84</v>
      </c>
      <c r="S394" t="s">
        <v>953</v>
      </c>
      <c r="T394" t="s">
        <v>953</v>
      </c>
      <c r="Y394" t="s">
        <v>236</v>
      </c>
      <c r="Z394" t="s">
        <v>236</v>
      </c>
      <c r="AC394" t="s">
        <v>84</v>
      </c>
      <c r="AD394" t="s">
        <v>65</v>
      </c>
    </row>
    <row r="395" spans="3:30" ht="13.95" x14ac:dyDescent="0.25">
      <c r="C395" s="3" t="s">
        <v>268</v>
      </c>
      <c r="D395" s="3" t="s">
        <v>268</v>
      </c>
      <c r="E395" s="3"/>
      <c r="F395">
        <v>0</v>
      </c>
      <c r="G395" t="s">
        <v>853</v>
      </c>
      <c r="H395" t="s">
        <v>854</v>
      </c>
      <c r="I395" t="s">
        <v>954</v>
      </c>
      <c r="K395" t="s">
        <v>75</v>
      </c>
      <c r="L395" t="s">
        <v>76</v>
      </c>
      <c r="M395" t="s">
        <v>61</v>
      </c>
      <c r="N395" s="2">
        <v>45758</v>
      </c>
      <c r="O395" s="2">
        <v>45838</v>
      </c>
      <c r="P395" s="2">
        <v>45838</v>
      </c>
      <c r="Q395" t="s">
        <v>84</v>
      </c>
      <c r="Y395" t="s">
        <v>236</v>
      </c>
      <c r="Z395" t="s">
        <v>236</v>
      </c>
      <c r="AC395" t="s">
        <v>84</v>
      </c>
      <c r="AD395" t="s">
        <v>65</v>
      </c>
    </row>
    <row r="396" spans="3:30" ht="13.95" x14ac:dyDescent="0.25">
      <c r="C396" s="3" t="s">
        <v>67</v>
      </c>
      <c r="D396" s="3" t="s">
        <v>55</v>
      </c>
      <c r="E396" s="3" t="s">
        <v>71</v>
      </c>
      <c r="F396">
        <v>0</v>
      </c>
      <c r="G396" t="s">
        <v>853</v>
      </c>
      <c r="H396" t="s">
        <v>854</v>
      </c>
      <c r="I396" t="s">
        <v>955</v>
      </c>
      <c r="K396" t="s">
        <v>75</v>
      </c>
      <c r="L396" t="s">
        <v>76</v>
      </c>
      <c r="M396" t="s">
        <v>61</v>
      </c>
      <c r="N396" s="2">
        <v>45758</v>
      </c>
      <c r="O396" s="2">
        <v>45838</v>
      </c>
      <c r="P396" s="2">
        <v>45838</v>
      </c>
      <c r="Q396" t="s">
        <v>84</v>
      </c>
      <c r="Y396" t="s">
        <v>236</v>
      </c>
      <c r="Z396" t="s">
        <v>236</v>
      </c>
      <c r="AC396" t="s">
        <v>84</v>
      </c>
      <c r="AD396" t="s">
        <v>65</v>
      </c>
    </row>
    <row r="397" spans="3:30" ht="13.95" x14ac:dyDescent="0.25">
      <c r="C397" s="3" t="s">
        <v>268</v>
      </c>
      <c r="D397" s="3" t="s">
        <v>268</v>
      </c>
      <c r="E397" s="3"/>
      <c r="F397">
        <v>0</v>
      </c>
      <c r="G397" t="s">
        <v>853</v>
      </c>
      <c r="H397" t="s">
        <v>854</v>
      </c>
      <c r="I397" t="s">
        <v>956</v>
      </c>
      <c r="K397" t="s">
        <v>75</v>
      </c>
      <c r="L397" t="s">
        <v>76</v>
      </c>
      <c r="M397" t="s">
        <v>61</v>
      </c>
      <c r="N397" s="2">
        <v>45758</v>
      </c>
      <c r="O397" s="2">
        <v>45838</v>
      </c>
      <c r="P397" s="2">
        <v>45838</v>
      </c>
      <c r="Q397" t="s">
        <v>84</v>
      </c>
      <c r="Y397" t="s">
        <v>236</v>
      </c>
      <c r="Z397" t="s">
        <v>236</v>
      </c>
      <c r="AC397" t="s">
        <v>84</v>
      </c>
      <c r="AD397" t="s">
        <v>65</v>
      </c>
    </row>
    <row r="398" spans="3:30" ht="13.95" x14ac:dyDescent="0.25">
      <c r="C398" s="3" t="s">
        <v>67</v>
      </c>
      <c r="D398" s="3" t="s">
        <v>55</v>
      </c>
      <c r="E398" s="3" t="s">
        <v>71</v>
      </c>
      <c r="F398">
        <v>0</v>
      </c>
      <c r="G398" t="s">
        <v>853</v>
      </c>
      <c r="H398" t="s">
        <v>854</v>
      </c>
      <c r="I398" t="s">
        <v>957</v>
      </c>
      <c r="K398" t="s">
        <v>75</v>
      </c>
      <c r="L398" t="s">
        <v>76</v>
      </c>
      <c r="M398" t="s">
        <v>61</v>
      </c>
      <c r="N398" s="2">
        <v>45758</v>
      </c>
      <c r="O398" s="2">
        <v>45838</v>
      </c>
      <c r="P398" s="2">
        <v>45838</v>
      </c>
      <c r="Q398" t="s">
        <v>84</v>
      </c>
      <c r="Y398" t="s">
        <v>236</v>
      </c>
      <c r="Z398" t="s">
        <v>236</v>
      </c>
      <c r="AC398" t="s">
        <v>84</v>
      </c>
      <c r="AD398" t="s">
        <v>65</v>
      </c>
    </row>
    <row r="399" spans="3:30" ht="13.95" x14ac:dyDescent="0.25">
      <c r="C399" s="3" t="s">
        <v>67</v>
      </c>
      <c r="D399" s="3" t="s">
        <v>55</v>
      </c>
      <c r="E399" s="3" t="s">
        <v>71</v>
      </c>
      <c r="F399">
        <v>0</v>
      </c>
      <c r="G399" t="s">
        <v>853</v>
      </c>
      <c r="H399" t="s">
        <v>854</v>
      </c>
      <c r="I399" t="s">
        <v>958</v>
      </c>
      <c r="K399" t="s">
        <v>75</v>
      </c>
      <c r="L399" t="s">
        <v>76</v>
      </c>
      <c r="M399" t="s">
        <v>61</v>
      </c>
      <c r="N399" s="2">
        <v>45758</v>
      </c>
      <c r="O399" s="2">
        <v>45838</v>
      </c>
      <c r="P399" s="2">
        <v>45838</v>
      </c>
      <c r="Q399" t="s">
        <v>84</v>
      </c>
      <c r="Y399" t="s">
        <v>236</v>
      </c>
      <c r="Z399" t="s">
        <v>236</v>
      </c>
      <c r="AC399" t="s">
        <v>84</v>
      </c>
      <c r="AD399" t="s">
        <v>65</v>
      </c>
    </row>
    <row r="400" spans="3:30" ht="13.95" x14ac:dyDescent="0.25">
      <c r="C400" s="3" t="s">
        <v>268</v>
      </c>
      <c r="D400" s="3" t="s">
        <v>268</v>
      </c>
      <c r="E400" s="3"/>
      <c r="F400">
        <v>0</v>
      </c>
      <c r="G400" t="s">
        <v>853</v>
      </c>
      <c r="H400" t="s">
        <v>854</v>
      </c>
      <c r="I400" t="s">
        <v>959</v>
      </c>
      <c r="K400" t="s">
        <v>75</v>
      </c>
      <c r="L400" t="s">
        <v>76</v>
      </c>
      <c r="M400" t="s">
        <v>61</v>
      </c>
      <c r="N400" s="2">
        <v>45758</v>
      </c>
      <c r="O400" s="2">
        <v>45838</v>
      </c>
      <c r="P400" s="2">
        <v>45838</v>
      </c>
      <c r="Q400" t="s">
        <v>84</v>
      </c>
      <c r="Y400" t="s">
        <v>236</v>
      </c>
      <c r="Z400" t="s">
        <v>236</v>
      </c>
      <c r="AC400" t="s">
        <v>84</v>
      </c>
      <c r="AD400" t="s">
        <v>65</v>
      </c>
    </row>
    <row r="401" spans="3:30" ht="13.95" x14ac:dyDescent="0.25">
      <c r="C401" s="3" t="s">
        <v>268</v>
      </c>
      <c r="D401" s="3" t="s">
        <v>268</v>
      </c>
      <c r="E401" s="3"/>
      <c r="F401">
        <v>0</v>
      </c>
      <c r="G401" t="s">
        <v>853</v>
      </c>
      <c r="H401" t="s">
        <v>854</v>
      </c>
      <c r="I401" t="s">
        <v>960</v>
      </c>
      <c r="K401" t="s">
        <v>75</v>
      </c>
      <c r="L401" t="s">
        <v>76</v>
      </c>
      <c r="M401" t="s">
        <v>61</v>
      </c>
      <c r="N401" s="2">
        <v>45758</v>
      </c>
      <c r="O401" s="2">
        <v>45838</v>
      </c>
      <c r="P401" s="2">
        <v>45838</v>
      </c>
      <c r="Q401" t="s">
        <v>84</v>
      </c>
      <c r="Y401" t="s">
        <v>236</v>
      </c>
      <c r="Z401" t="s">
        <v>236</v>
      </c>
      <c r="AC401" t="s">
        <v>84</v>
      </c>
      <c r="AD401" t="s">
        <v>65</v>
      </c>
    </row>
    <row r="402" spans="3:30" ht="13.95" x14ac:dyDescent="0.25">
      <c r="C402" s="3" t="s">
        <v>268</v>
      </c>
      <c r="D402" s="3" t="s">
        <v>268</v>
      </c>
      <c r="E402" s="3"/>
      <c r="F402">
        <v>0</v>
      </c>
      <c r="G402" t="s">
        <v>853</v>
      </c>
      <c r="H402" t="s">
        <v>854</v>
      </c>
      <c r="I402" t="s">
        <v>961</v>
      </c>
      <c r="K402" t="s">
        <v>75</v>
      </c>
      <c r="L402" t="s">
        <v>76</v>
      </c>
      <c r="M402" t="s">
        <v>61</v>
      </c>
      <c r="N402" s="2">
        <v>45758</v>
      </c>
      <c r="O402" s="2">
        <v>45838</v>
      </c>
      <c r="P402" s="2">
        <v>45838</v>
      </c>
      <c r="Q402" t="s">
        <v>84</v>
      </c>
      <c r="Y402" t="s">
        <v>236</v>
      </c>
      <c r="Z402" t="s">
        <v>236</v>
      </c>
      <c r="AC402" t="s">
        <v>84</v>
      </c>
      <c r="AD402" t="s">
        <v>65</v>
      </c>
    </row>
    <row r="403" spans="3:30" ht="13.95" x14ac:dyDescent="0.25">
      <c r="C403" s="3" t="s">
        <v>268</v>
      </c>
      <c r="D403" s="3" t="s">
        <v>268</v>
      </c>
      <c r="E403" s="3"/>
      <c r="F403">
        <v>0</v>
      </c>
      <c r="G403" t="s">
        <v>853</v>
      </c>
      <c r="H403" t="s">
        <v>854</v>
      </c>
      <c r="I403" t="s">
        <v>962</v>
      </c>
      <c r="K403" t="s">
        <v>75</v>
      </c>
      <c r="L403" t="s">
        <v>76</v>
      </c>
      <c r="M403" t="s">
        <v>61</v>
      </c>
      <c r="N403" s="2">
        <v>45758</v>
      </c>
      <c r="O403" s="2">
        <v>45838</v>
      </c>
      <c r="P403" s="2">
        <v>45838</v>
      </c>
      <c r="Q403" t="s">
        <v>84</v>
      </c>
      <c r="Y403" t="s">
        <v>236</v>
      </c>
      <c r="Z403" t="s">
        <v>236</v>
      </c>
      <c r="AC403" t="s">
        <v>84</v>
      </c>
      <c r="AD403" t="s">
        <v>65</v>
      </c>
    </row>
    <row r="404" spans="3:30" ht="13.95" x14ac:dyDescent="0.25">
      <c r="C404" s="3" t="s">
        <v>268</v>
      </c>
      <c r="D404" s="3" t="s">
        <v>268</v>
      </c>
      <c r="E404" s="3"/>
      <c r="F404">
        <v>0</v>
      </c>
      <c r="G404" t="s">
        <v>853</v>
      </c>
      <c r="H404" t="s">
        <v>854</v>
      </c>
      <c r="I404" t="s">
        <v>963</v>
      </c>
      <c r="K404" t="s">
        <v>75</v>
      </c>
      <c r="L404" t="s">
        <v>76</v>
      </c>
      <c r="M404" t="s">
        <v>61</v>
      </c>
      <c r="N404" s="2">
        <v>45758</v>
      </c>
      <c r="O404" s="2">
        <v>45838</v>
      </c>
      <c r="P404" s="2">
        <v>45838</v>
      </c>
      <c r="Q404" t="s">
        <v>84</v>
      </c>
      <c r="Y404" t="s">
        <v>236</v>
      </c>
      <c r="Z404" t="s">
        <v>236</v>
      </c>
      <c r="AC404" t="s">
        <v>84</v>
      </c>
      <c r="AD404" t="s">
        <v>65</v>
      </c>
    </row>
    <row r="405" spans="3:30" ht="13.95" x14ac:dyDescent="0.25">
      <c r="C405" s="3" t="s">
        <v>268</v>
      </c>
      <c r="D405" s="3" t="s">
        <v>268</v>
      </c>
      <c r="E405" s="3"/>
      <c r="F405">
        <v>0</v>
      </c>
      <c r="G405" t="s">
        <v>853</v>
      </c>
      <c r="H405" t="s">
        <v>854</v>
      </c>
      <c r="I405" t="s">
        <v>964</v>
      </c>
      <c r="K405" t="s">
        <v>75</v>
      </c>
      <c r="L405" t="s">
        <v>76</v>
      </c>
      <c r="M405" t="s">
        <v>61</v>
      </c>
      <c r="N405" s="2">
        <v>45758</v>
      </c>
      <c r="O405" s="2">
        <v>45838</v>
      </c>
      <c r="P405" s="2">
        <v>45838</v>
      </c>
      <c r="Q405" t="s">
        <v>84</v>
      </c>
      <c r="Y405" t="s">
        <v>236</v>
      </c>
      <c r="Z405" t="s">
        <v>236</v>
      </c>
      <c r="AC405" t="s">
        <v>84</v>
      </c>
      <c r="AD405" t="s">
        <v>65</v>
      </c>
    </row>
    <row r="406" spans="3:30" ht="13.95" x14ac:dyDescent="0.25">
      <c r="C406" s="3" t="s">
        <v>67</v>
      </c>
      <c r="D406" s="3" t="s">
        <v>55</v>
      </c>
      <c r="E406" s="3" t="s">
        <v>71</v>
      </c>
      <c r="F406">
        <v>0</v>
      </c>
      <c r="G406" t="s">
        <v>853</v>
      </c>
      <c r="H406" t="s">
        <v>854</v>
      </c>
      <c r="I406" t="s">
        <v>965</v>
      </c>
      <c r="K406" t="s">
        <v>75</v>
      </c>
      <c r="L406" t="s">
        <v>76</v>
      </c>
      <c r="M406" t="s">
        <v>61</v>
      </c>
      <c r="N406" s="2">
        <v>45758</v>
      </c>
      <c r="O406" s="2">
        <v>45838</v>
      </c>
      <c r="P406" s="2">
        <v>45838</v>
      </c>
      <c r="Q406" t="s">
        <v>84</v>
      </c>
      <c r="Y406" t="s">
        <v>236</v>
      </c>
      <c r="Z406" t="s">
        <v>236</v>
      </c>
      <c r="AC406" t="s">
        <v>84</v>
      </c>
      <c r="AD406" t="s">
        <v>65</v>
      </c>
    </row>
    <row r="407" spans="3:30" ht="13.95" x14ac:dyDescent="0.25">
      <c r="C407" s="3" t="s">
        <v>67</v>
      </c>
      <c r="D407" s="3" t="s">
        <v>55</v>
      </c>
      <c r="E407" s="3" t="s">
        <v>71</v>
      </c>
      <c r="F407">
        <v>0</v>
      </c>
      <c r="G407" t="s">
        <v>853</v>
      </c>
      <c r="H407" t="s">
        <v>854</v>
      </c>
      <c r="I407" t="s">
        <v>966</v>
      </c>
      <c r="K407" t="s">
        <v>75</v>
      </c>
      <c r="L407" t="s">
        <v>76</v>
      </c>
      <c r="M407" t="s">
        <v>61</v>
      </c>
      <c r="N407" s="2">
        <v>45758</v>
      </c>
      <c r="O407" s="2">
        <v>45838</v>
      </c>
      <c r="P407" s="2">
        <v>45838</v>
      </c>
      <c r="Q407" t="s">
        <v>84</v>
      </c>
      <c r="Y407" t="s">
        <v>236</v>
      </c>
      <c r="Z407" t="s">
        <v>236</v>
      </c>
      <c r="AC407" t="s">
        <v>84</v>
      </c>
      <c r="AD407" t="s">
        <v>65</v>
      </c>
    </row>
    <row r="408" spans="3:30" ht="13.95" x14ac:dyDescent="0.25">
      <c r="C408" s="3" t="s">
        <v>268</v>
      </c>
      <c r="D408" s="3" t="s">
        <v>268</v>
      </c>
      <c r="E408" s="3"/>
      <c r="F408">
        <v>0</v>
      </c>
      <c r="G408" t="s">
        <v>853</v>
      </c>
      <c r="H408" t="s">
        <v>854</v>
      </c>
      <c r="I408" t="s">
        <v>967</v>
      </c>
      <c r="K408" t="s">
        <v>75</v>
      </c>
      <c r="L408" t="s">
        <v>76</v>
      </c>
      <c r="M408" t="s">
        <v>61</v>
      </c>
      <c r="N408" s="2">
        <v>45758</v>
      </c>
      <c r="O408" s="2">
        <v>45838</v>
      </c>
      <c r="P408" s="2">
        <v>45838</v>
      </c>
      <c r="Q408" t="s">
        <v>84</v>
      </c>
      <c r="Y408" t="s">
        <v>236</v>
      </c>
      <c r="Z408" t="s">
        <v>236</v>
      </c>
      <c r="AC408" t="s">
        <v>84</v>
      </c>
      <c r="AD408" t="s">
        <v>65</v>
      </c>
    </row>
    <row r="409" spans="3:30" ht="13.95" x14ac:dyDescent="0.25">
      <c r="C409" s="3" t="s">
        <v>268</v>
      </c>
      <c r="D409" s="3" t="s">
        <v>268</v>
      </c>
      <c r="E409" s="3"/>
      <c r="F409">
        <v>0</v>
      </c>
      <c r="G409" t="s">
        <v>853</v>
      </c>
      <c r="H409" t="s">
        <v>854</v>
      </c>
      <c r="I409" t="s">
        <v>968</v>
      </c>
      <c r="K409" t="s">
        <v>75</v>
      </c>
      <c r="L409" t="s">
        <v>76</v>
      </c>
      <c r="M409" t="s">
        <v>61</v>
      </c>
      <c r="N409" s="2">
        <v>45758</v>
      </c>
      <c r="O409" s="2">
        <v>45838</v>
      </c>
      <c r="P409" s="2">
        <v>45838</v>
      </c>
      <c r="Q409" t="s">
        <v>84</v>
      </c>
      <c r="X409" t="s">
        <v>63</v>
      </c>
      <c r="Y409" t="s">
        <v>236</v>
      </c>
      <c r="Z409" t="s">
        <v>236</v>
      </c>
      <c r="AC409" t="s">
        <v>84</v>
      </c>
      <c r="AD409" t="s">
        <v>65</v>
      </c>
    </row>
    <row r="410" spans="3:30" ht="13.95" x14ac:dyDescent="0.25">
      <c r="C410" s="3" t="s">
        <v>268</v>
      </c>
      <c r="D410" s="3" t="s">
        <v>268</v>
      </c>
      <c r="E410" s="3"/>
      <c r="F410">
        <v>0</v>
      </c>
      <c r="G410" t="s">
        <v>853</v>
      </c>
      <c r="H410" t="s">
        <v>854</v>
      </c>
      <c r="I410" t="s">
        <v>969</v>
      </c>
      <c r="K410" t="s">
        <v>75</v>
      </c>
      <c r="L410" t="s">
        <v>76</v>
      </c>
      <c r="M410" t="s">
        <v>61</v>
      </c>
      <c r="N410" s="2">
        <v>45758</v>
      </c>
      <c r="O410" s="2">
        <v>45838</v>
      </c>
      <c r="P410" s="2">
        <v>45838</v>
      </c>
      <c r="Q410" t="s">
        <v>84</v>
      </c>
      <c r="Y410" t="s">
        <v>236</v>
      </c>
      <c r="Z410" t="s">
        <v>236</v>
      </c>
      <c r="AC410" t="s">
        <v>84</v>
      </c>
      <c r="AD410" t="s">
        <v>65</v>
      </c>
    </row>
    <row r="411" spans="3:30" ht="13.95" x14ac:dyDescent="0.25">
      <c r="C411" s="3" t="s">
        <v>268</v>
      </c>
      <c r="D411" s="3" t="s">
        <v>268</v>
      </c>
      <c r="E411" s="3"/>
      <c r="F411">
        <v>0</v>
      </c>
      <c r="G411" t="s">
        <v>853</v>
      </c>
      <c r="H411" t="s">
        <v>854</v>
      </c>
      <c r="I411" t="s">
        <v>970</v>
      </c>
      <c r="K411" t="s">
        <v>75</v>
      </c>
      <c r="L411" t="s">
        <v>76</v>
      </c>
      <c r="M411" t="s">
        <v>61</v>
      </c>
      <c r="N411" s="2">
        <v>45758</v>
      </c>
      <c r="O411" s="2">
        <v>45838</v>
      </c>
      <c r="P411" s="2">
        <v>45838</v>
      </c>
      <c r="Q411" t="s">
        <v>84</v>
      </c>
      <c r="S411" t="s">
        <v>971</v>
      </c>
      <c r="T411" t="s">
        <v>972</v>
      </c>
      <c r="Y411" t="s">
        <v>236</v>
      </c>
      <c r="Z411" t="s">
        <v>236</v>
      </c>
      <c r="AC411" t="s">
        <v>84</v>
      </c>
      <c r="AD411" t="s">
        <v>65</v>
      </c>
    </row>
    <row r="412" spans="3:30" ht="13.95" x14ac:dyDescent="0.25">
      <c r="C412" s="3" t="s">
        <v>67</v>
      </c>
      <c r="D412" s="3" t="s">
        <v>55</v>
      </c>
      <c r="E412" s="3" t="s">
        <v>71</v>
      </c>
      <c r="F412">
        <v>0</v>
      </c>
      <c r="G412" t="s">
        <v>853</v>
      </c>
      <c r="H412" t="s">
        <v>854</v>
      </c>
      <c r="I412" t="s">
        <v>973</v>
      </c>
      <c r="K412" t="s">
        <v>75</v>
      </c>
      <c r="L412" t="s">
        <v>76</v>
      </c>
      <c r="M412" t="s">
        <v>61</v>
      </c>
      <c r="N412" s="2">
        <v>45758</v>
      </c>
      <c r="O412" s="2">
        <v>45838</v>
      </c>
      <c r="P412" s="2">
        <v>45838</v>
      </c>
      <c r="Q412" t="s">
        <v>84</v>
      </c>
      <c r="Y412" t="s">
        <v>236</v>
      </c>
      <c r="Z412" t="s">
        <v>236</v>
      </c>
      <c r="AC412" t="s">
        <v>84</v>
      </c>
      <c r="AD412" t="s">
        <v>65</v>
      </c>
    </row>
    <row r="413" spans="3:30" ht="13.95" x14ac:dyDescent="0.25">
      <c r="C413" s="3" t="s">
        <v>268</v>
      </c>
      <c r="D413" s="3" t="s">
        <v>268</v>
      </c>
      <c r="E413" s="3"/>
      <c r="F413">
        <v>0</v>
      </c>
      <c r="G413" t="s">
        <v>853</v>
      </c>
      <c r="H413" t="s">
        <v>854</v>
      </c>
      <c r="I413" t="s">
        <v>974</v>
      </c>
      <c r="K413" t="s">
        <v>75</v>
      </c>
      <c r="L413" t="s">
        <v>76</v>
      </c>
      <c r="M413" t="s">
        <v>61</v>
      </c>
      <c r="N413" s="2">
        <v>45758</v>
      </c>
      <c r="O413" s="2">
        <v>45838</v>
      </c>
      <c r="P413" s="2">
        <v>45838</v>
      </c>
      <c r="Q413" t="s">
        <v>84</v>
      </c>
      <c r="Y413" t="s">
        <v>236</v>
      </c>
      <c r="Z413" t="s">
        <v>236</v>
      </c>
      <c r="AC413" t="s">
        <v>84</v>
      </c>
      <c r="AD413" t="s">
        <v>65</v>
      </c>
    </row>
    <row r="414" spans="3:30" ht="13.95" x14ac:dyDescent="0.25">
      <c r="C414" s="3" t="s">
        <v>268</v>
      </c>
      <c r="D414" s="3" t="s">
        <v>268</v>
      </c>
      <c r="E414" s="3"/>
      <c r="F414">
        <v>0</v>
      </c>
      <c r="G414" t="s">
        <v>853</v>
      </c>
      <c r="H414" t="s">
        <v>854</v>
      </c>
      <c r="I414" t="s">
        <v>975</v>
      </c>
      <c r="K414" t="s">
        <v>75</v>
      </c>
      <c r="L414" t="s">
        <v>76</v>
      </c>
      <c r="M414" t="s">
        <v>61</v>
      </c>
      <c r="N414" s="2">
        <v>45758</v>
      </c>
      <c r="O414" s="2">
        <v>45838</v>
      </c>
      <c r="P414" s="2">
        <v>45838</v>
      </c>
      <c r="Q414" t="s">
        <v>84</v>
      </c>
      <c r="Y414" t="s">
        <v>236</v>
      </c>
      <c r="Z414" t="s">
        <v>236</v>
      </c>
      <c r="AC414" t="s">
        <v>84</v>
      </c>
      <c r="AD414" t="s">
        <v>65</v>
      </c>
    </row>
    <row r="415" spans="3:30" ht="13.95" x14ac:dyDescent="0.25">
      <c r="C415" s="3" t="s">
        <v>268</v>
      </c>
      <c r="D415" s="3" t="s">
        <v>268</v>
      </c>
      <c r="E415" s="3"/>
      <c r="F415">
        <v>0</v>
      </c>
      <c r="G415" t="s">
        <v>853</v>
      </c>
      <c r="H415" t="s">
        <v>854</v>
      </c>
      <c r="I415" t="s">
        <v>976</v>
      </c>
      <c r="K415" t="s">
        <v>75</v>
      </c>
      <c r="L415" t="s">
        <v>76</v>
      </c>
      <c r="M415" t="s">
        <v>61</v>
      </c>
      <c r="N415" s="2">
        <v>45758</v>
      </c>
      <c r="O415" s="2">
        <v>45838</v>
      </c>
      <c r="P415" s="2">
        <v>45838</v>
      </c>
      <c r="Q415" t="s">
        <v>84</v>
      </c>
      <c r="Y415" t="s">
        <v>236</v>
      </c>
      <c r="Z415" t="s">
        <v>236</v>
      </c>
      <c r="AC415" t="s">
        <v>84</v>
      </c>
      <c r="AD415" t="s">
        <v>65</v>
      </c>
    </row>
    <row r="416" spans="3:30" ht="13.95" x14ac:dyDescent="0.25">
      <c r="C416" s="3" t="s">
        <v>268</v>
      </c>
      <c r="D416" s="3" t="s">
        <v>268</v>
      </c>
      <c r="E416" s="3"/>
      <c r="F416">
        <v>0</v>
      </c>
      <c r="G416" t="s">
        <v>853</v>
      </c>
      <c r="H416" t="s">
        <v>854</v>
      </c>
      <c r="I416" t="s">
        <v>977</v>
      </c>
      <c r="K416" t="s">
        <v>75</v>
      </c>
      <c r="L416" t="s">
        <v>76</v>
      </c>
      <c r="M416" t="s">
        <v>61</v>
      </c>
      <c r="N416" s="2">
        <v>45758</v>
      </c>
      <c r="O416" s="2">
        <v>45838</v>
      </c>
      <c r="P416" s="2">
        <v>45838</v>
      </c>
      <c r="Q416" t="s">
        <v>84</v>
      </c>
      <c r="Y416" t="s">
        <v>236</v>
      </c>
      <c r="Z416" t="s">
        <v>236</v>
      </c>
      <c r="AC416" t="s">
        <v>84</v>
      </c>
      <c r="AD416" t="s">
        <v>65</v>
      </c>
    </row>
    <row r="417" spans="3:30" ht="13.95" x14ac:dyDescent="0.25">
      <c r="C417" s="3" t="s">
        <v>268</v>
      </c>
      <c r="D417" s="3" t="s">
        <v>268</v>
      </c>
      <c r="E417" s="3"/>
      <c r="F417">
        <v>0</v>
      </c>
      <c r="G417" t="s">
        <v>853</v>
      </c>
      <c r="H417" t="s">
        <v>854</v>
      </c>
      <c r="I417" t="s">
        <v>978</v>
      </c>
      <c r="K417" t="s">
        <v>75</v>
      </c>
      <c r="L417" t="s">
        <v>76</v>
      </c>
      <c r="M417" t="s">
        <v>61</v>
      </c>
      <c r="N417" s="2">
        <v>45758</v>
      </c>
      <c r="O417" s="2">
        <v>45838</v>
      </c>
      <c r="P417" s="2">
        <v>45838</v>
      </c>
      <c r="Q417" t="s">
        <v>84</v>
      </c>
      <c r="Y417" t="s">
        <v>236</v>
      </c>
      <c r="Z417" t="s">
        <v>236</v>
      </c>
      <c r="AC417" t="s">
        <v>84</v>
      </c>
      <c r="AD417" t="s">
        <v>65</v>
      </c>
    </row>
    <row r="418" spans="3:30" ht="13.95" x14ac:dyDescent="0.25">
      <c r="C418" s="3" t="s">
        <v>67</v>
      </c>
      <c r="D418" s="3" t="s">
        <v>55</v>
      </c>
      <c r="E418" s="3" t="s">
        <v>71</v>
      </c>
      <c r="F418">
        <v>0</v>
      </c>
      <c r="G418" t="s">
        <v>853</v>
      </c>
      <c r="H418" t="s">
        <v>854</v>
      </c>
      <c r="I418" t="s">
        <v>979</v>
      </c>
      <c r="K418" t="s">
        <v>75</v>
      </c>
      <c r="L418" t="s">
        <v>76</v>
      </c>
      <c r="M418" t="s">
        <v>61</v>
      </c>
      <c r="N418" s="2">
        <v>45758</v>
      </c>
      <c r="O418" s="2">
        <v>45838</v>
      </c>
      <c r="P418" s="2">
        <v>45838</v>
      </c>
      <c r="Q418" t="s">
        <v>84</v>
      </c>
      <c r="Y418" t="s">
        <v>236</v>
      </c>
      <c r="Z418" t="s">
        <v>236</v>
      </c>
      <c r="AC418" t="s">
        <v>84</v>
      </c>
      <c r="AD418" t="s">
        <v>65</v>
      </c>
    </row>
    <row r="419" spans="3:30" ht="13.95" x14ac:dyDescent="0.25">
      <c r="C419" s="3" t="s">
        <v>268</v>
      </c>
      <c r="D419" s="3" t="s">
        <v>268</v>
      </c>
      <c r="E419" s="3"/>
      <c r="F419">
        <v>0</v>
      </c>
      <c r="G419" t="s">
        <v>853</v>
      </c>
      <c r="H419" t="s">
        <v>854</v>
      </c>
      <c r="I419" t="s">
        <v>980</v>
      </c>
      <c r="K419" t="s">
        <v>75</v>
      </c>
      <c r="L419" t="s">
        <v>76</v>
      </c>
      <c r="M419" t="s">
        <v>61</v>
      </c>
      <c r="N419" s="2">
        <v>45758</v>
      </c>
      <c r="O419" s="2">
        <v>45838</v>
      </c>
      <c r="P419" s="2">
        <v>45838</v>
      </c>
      <c r="Q419" t="s">
        <v>84</v>
      </c>
      <c r="Y419" t="s">
        <v>236</v>
      </c>
      <c r="Z419" t="s">
        <v>236</v>
      </c>
      <c r="AC419" t="s">
        <v>84</v>
      </c>
      <c r="AD419" t="s">
        <v>65</v>
      </c>
    </row>
    <row r="420" spans="3:30" ht="13.95" x14ac:dyDescent="0.25">
      <c r="C420" s="3" t="s">
        <v>67</v>
      </c>
      <c r="D420" s="3" t="s">
        <v>55</v>
      </c>
      <c r="E420" s="3" t="s">
        <v>71</v>
      </c>
      <c r="F420">
        <v>0</v>
      </c>
      <c r="G420" t="s">
        <v>853</v>
      </c>
      <c r="H420" t="s">
        <v>854</v>
      </c>
      <c r="I420" t="s">
        <v>981</v>
      </c>
      <c r="K420" t="s">
        <v>75</v>
      </c>
      <c r="L420" t="s">
        <v>76</v>
      </c>
      <c r="M420" t="s">
        <v>61</v>
      </c>
      <c r="N420" s="2">
        <v>45758</v>
      </c>
      <c r="O420" s="2">
        <v>45838</v>
      </c>
      <c r="P420" s="2">
        <v>45838</v>
      </c>
      <c r="Q420" t="s">
        <v>84</v>
      </c>
      <c r="Y420" t="s">
        <v>236</v>
      </c>
      <c r="Z420" t="s">
        <v>236</v>
      </c>
      <c r="AC420" t="s">
        <v>84</v>
      </c>
      <c r="AD420" t="s">
        <v>65</v>
      </c>
    </row>
    <row r="421" spans="3:30" ht="13.95" x14ac:dyDescent="0.25">
      <c r="C421" s="3" t="s">
        <v>268</v>
      </c>
      <c r="D421" s="3" t="s">
        <v>268</v>
      </c>
      <c r="E421" s="3"/>
      <c r="F421">
        <v>0</v>
      </c>
      <c r="G421" t="s">
        <v>853</v>
      </c>
      <c r="H421" t="s">
        <v>854</v>
      </c>
      <c r="I421" t="s">
        <v>982</v>
      </c>
      <c r="K421" t="s">
        <v>75</v>
      </c>
      <c r="L421" t="s">
        <v>76</v>
      </c>
      <c r="M421" t="s">
        <v>61</v>
      </c>
      <c r="N421" s="2">
        <v>45758</v>
      </c>
      <c r="O421" s="2">
        <v>45838</v>
      </c>
      <c r="P421" s="2">
        <v>45838</v>
      </c>
      <c r="Q421" t="s">
        <v>84</v>
      </c>
      <c r="Y421" t="s">
        <v>236</v>
      </c>
      <c r="Z421" t="s">
        <v>236</v>
      </c>
      <c r="AC421" t="s">
        <v>84</v>
      </c>
      <c r="AD421" t="s">
        <v>65</v>
      </c>
    </row>
    <row r="422" spans="3:30" ht="13.95" x14ac:dyDescent="0.25">
      <c r="C422" s="3" t="s">
        <v>67</v>
      </c>
      <c r="D422" s="3" t="s">
        <v>55</v>
      </c>
      <c r="E422" s="3" t="s">
        <v>71</v>
      </c>
      <c r="F422">
        <v>0</v>
      </c>
      <c r="G422" t="s">
        <v>853</v>
      </c>
      <c r="H422" t="s">
        <v>854</v>
      </c>
      <c r="I422" t="s">
        <v>983</v>
      </c>
      <c r="K422" t="s">
        <v>75</v>
      </c>
      <c r="L422" t="s">
        <v>76</v>
      </c>
      <c r="M422" t="s">
        <v>61</v>
      </c>
      <c r="N422" s="2">
        <v>45758</v>
      </c>
      <c r="O422" s="2">
        <v>45838</v>
      </c>
      <c r="P422" s="2">
        <v>45838</v>
      </c>
      <c r="Q422" t="s">
        <v>84</v>
      </c>
      <c r="Y422" t="s">
        <v>236</v>
      </c>
      <c r="Z422" t="s">
        <v>236</v>
      </c>
      <c r="AC422" t="s">
        <v>84</v>
      </c>
      <c r="AD422" t="s">
        <v>65</v>
      </c>
    </row>
    <row r="423" spans="3:30" ht="13.95" x14ac:dyDescent="0.25">
      <c r="C423" s="3" t="s">
        <v>67</v>
      </c>
      <c r="D423" s="3" t="s">
        <v>55</v>
      </c>
      <c r="E423" s="3" t="s">
        <v>71</v>
      </c>
      <c r="F423">
        <v>0</v>
      </c>
      <c r="G423" t="s">
        <v>853</v>
      </c>
      <c r="H423" t="s">
        <v>854</v>
      </c>
      <c r="I423" t="s">
        <v>984</v>
      </c>
      <c r="K423" t="s">
        <v>75</v>
      </c>
      <c r="L423" t="s">
        <v>76</v>
      </c>
      <c r="M423" t="s">
        <v>61</v>
      </c>
      <c r="N423" s="2">
        <v>45758</v>
      </c>
      <c r="O423" s="2">
        <v>45838</v>
      </c>
      <c r="P423" s="2">
        <v>45838</v>
      </c>
      <c r="Q423" t="s">
        <v>84</v>
      </c>
      <c r="Y423" t="s">
        <v>236</v>
      </c>
      <c r="Z423" t="s">
        <v>236</v>
      </c>
      <c r="AC423" t="s">
        <v>84</v>
      </c>
      <c r="AD423" t="s">
        <v>65</v>
      </c>
    </row>
    <row r="424" spans="3:30" ht="13.95" x14ac:dyDescent="0.25">
      <c r="C424" s="3" t="s">
        <v>67</v>
      </c>
      <c r="D424" s="3" t="s">
        <v>55</v>
      </c>
      <c r="E424" s="3" t="s">
        <v>71</v>
      </c>
      <c r="F424">
        <v>0</v>
      </c>
      <c r="G424" t="s">
        <v>853</v>
      </c>
      <c r="H424" t="s">
        <v>854</v>
      </c>
      <c r="I424" t="s">
        <v>985</v>
      </c>
      <c r="K424" t="s">
        <v>75</v>
      </c>
      <c r="L424" t="s">
        <v>76</v>
      </c>
      <c r="M424" t="s">
        <v>61</v>
      </c>
      <c r="N424" s="2">
        <v>45758</v>
      </c>
      <c r="O424" s="2">
        <v>45838</v>
      </c>
      <c r="P424" s="2">
        <v>45838</v>
      </c>
      <c r="Q424" t="s">
        <v>84</v>
      </c>
      <c r="Y424" t="s">
        <v>236</v>
      </c>
      <c r="Z424" t="s">
        <v>236</v>
      </c>
      <c r="AC424" t="s">
        <v>84</v>
      </c>
      <c r="AD424" t="s">
        <v>65</v>
      </c>
    </row>
    <row r="425" spans="3:30" ht="13.95" x14ac:dyDescent="0.25">
      <c r="C425" s="3" t="s">
        <v>67</v>
      </c>
      <c r="D425" s="3" t="s">
        <v>55</v>
      </c>
      <c r="E425" s="3" t="s">
        <v>71</v>
      </c>
      <c r="F425">
        <v>0</v>
      </c>
      <c r="G425" t="s">
        <v>853</v>
      </c>
      <c r="H425" t="s">
        <v>854</v>
      </c>
      <c r="I425" t="s">
        <v>986</v>
      </c>
      <c r="K425" t="s">
        <v>75</v>
      </c>
      <c r="L425" t="s">
        <v>76</v>
      </c>
      <c r="M425" t="s">
        <v>61</v>
      </c>
      <c r="N425" s="2">
        <v>45758</v>
      </c>
      <c r="O425" s="2">
        <v>45838</v>
      </c>
      <c r="P425" s="2">
        <v>45838</v>
      </c>
      <c r="Q425" t="s">
        <v>84</v>
      </c>
      <c r="Y425" t="s">
        <v>236</v>
      </c>
      <c r="Z425" t="s">
        <v>236</v>
      </c>
      <c r="AC425" t="s">
        <v>84</v>
      </c>
      <c r="AD425" t="s">
        <v>65</v>
      </c>
    </row>
    <row r="426" spans="3:30" ht="13.95" x14ac:dyDescent="0.25">
      <c r="C426" s="3" t="s">
        <v>67</v>
      </c>
      <c r="D426" s="3" t="s">
        <v>55</v>
      </c>
      <c r="E426" s="3" t="s">
        <v>71</v>
      </c>
      <c r="F426">
        <v>0</v>
      </c>
      <c r="G426" t="s">
        <v>853</v>
      </c>
      <c r="H426" t="s">
        <v>854</v>
      </c>
      <c r="I426" t="s">
        <v>987</v>
      </c>
      <c r="K426" t="s">
        <v>75</v>
      </c>
      <c r="L426" t="s">
        <v>76</v>
      </c>
      <c r="M426" t="s">
        <v>61</v>
      </c>
      <c r="N426" s="2">
        <v>45758</v>
      </c>
      <c r="O426" s="2">
        <v>45838</v>
      </c>
      <c r="P426" s="2">
        <v>45838</v>
      </c>
      <c r="Q426" t="s">
        <v>84</v>
      </c>
      <c r="T426" t="s">
        <v>988</v>
      </c>
      <c r="Y426" t="s">
        <v>236</v>
      </c>
      <c r="Z426" t="s">
        <v>236</v>
      </c>
      <c r="AC426" t="s">
        <v>84</v>
      </c>
      <c r="AD426" t="s">
        <v>65</v>
      </c>
    </row>
    <row r="427" spans="3:30" ht="13.95" x14ac:dyDescent="0.25">
      <c r="C427" s="3" t="s">
        <v>67</v>
      </c>
      <c r="D427" s="3" t="s">
        <v>55</v>
      </c>
      <c r="E427" s="3" t="s">
        <v>71</v>
      </c>
      <c r="F427">
        <v>0</v>
      </c>
      <c r="G427" t="s">
        <v>853</v>
      </c>
      <c r="H427" t="s">
        <v>854</v>
      </c>
      <c r="I427" t="s">
        <v>989</v>
      </c>
      <c r="K427" t="s">
        <v>75</v>
      </c>
      <c r="L427" t="s">
        <v>76</v>
      </c>
      <c r="M427" t="s">
        <v>61</v>
      </c>
      <c r="N427" s="2">
        <v>45758</v>
      </c>
      <c r="O427" s="2">
        <v>45838</v>
      </c>
      <c r="P427" s="2">
        <v>45838</v>
      </c>
      <c r="Q427" t="s">
        <v>84</v>
      </c>
      <c r="Y427" t="s">
        <v>236</v>
      </c>
      <c r="Z427" t="s">
        <v>236</v>
      </c>
      <c r="AC427" t="s">
        <v>84</v>
      </c>
      <c r="AD427" t="s">
        <v>65</v>
      </c>
    </row>
    <row r="428" spans="3:30" ht="13.95" x14ac:dyDescent="0.25">
      <c r="C428" s="3" t="s">
        <v>67</v>
      </c>
      <c r="D428" s="3" t="s">
        <v>55</v>
      </c>
      <c r="E428" s="3" t="s">
        <v>71</v>
      </c>
      <c r="F428">
        <v>0</v>
      </c>
      <c r="G428" t="s">
        <v>853</v>
      </c>
      <c r="H428" t="s">
        <v>854</v>
      </c>
      <c r="I428" t="s">
        <v>990</v>
      </c>
      <c r="K428" t="s">
        <v>75</v>
      </c>
      <c r="L428" t="s">
        <v>76</v>
      </c>
      <c r="M428" t="s">
        <v>61</v>
      </c>
      <c r="N428" s="2">
        <v>45758</v>
      </c>
      <c r="O428" s="2">
        <v>45838</v>
      </c>
      <c r="P428" s="2">
        <v>45838</v>
      </c>
      <c r="Q428" t="s">
        <v>84</v>
      </c>
      <c r="Y428" t="s">
        <v>236</v>
      </c>
      <c r="Z428" t="s">
        <v>236</v>
      </c>
      <c r="AC428" t="s">
        <v>84</v>
      </c>
      <c r="AD428" t="s">
        <v>65</v>
      </c>
    </row>
    <row r="429" spans="3:30" ht="13.95" x14ac:dyDescent="0.25">
      <c r="C429" s="3" t="s">
        <v>67</v>
      </c>
      <c r="D429" s="3" t="s">
        <v>55</v>
      </c>
      <c r="E429" s="3" t="s">
        <v>71</v>
      </c>
      <c r="F429">
        <v>0</v>
      </c>
      <c r="G429" t="s">
        <v>853</v>
      </c>
      <c r="H429" t="s">
        <v>854</v>
      </c>
      <c r="I429" t="s">
        <v>991</v>
      </c>
      <c r="K429" t="s">
        <v>75</v>
      </c>
      <c r="L429" t="s">
        <v>76</v>
      </c>
      <c r="M429" t="s">
        <v>61</v>
      </c>
      <c r="N429" s="2">
        <v>45758</v>
      </c>
      <c r="O429" s="2">
        <v>45838</v>
      </c>
      <c r="P429" s="2">
        <v>45838</v>
      </c>
      <c r="Q429" t="s">
        <v>84</v>
      </c>
      <c r="Y429" t="s">
        <v>236</v>
      </c>
      <c r="Z429" t="s">
        <v>236</v>
      </c>
      <c r="AC429" t="s">
        <v>84</v>
      </c>
      <c r="AD429" t="s">
        <v>65</v>
      </c>
    </row>
    <row r="430" spans="3:30" ht="13.95" x14ac:dyDescent="0.25">
      <c r="C430" s="3" t="s">
        <v>67</v>
      </c>
      <c r="D430" s="3" t="s">
        <v>55</v>
      </c>
      <c r="E430" s="3" t="s">
        <v>71</v>
      </c>
      <c r="F430">
        <v>0</v>
      </c>
      <c r="G430" t="s">
        <v>853</v>
      </c>
      <c r="H430" t="s">
        <v>854</v>
      </c>
      <c r="I430" t="s">
        <v>992</v>
      </c>
      <c r="K430" t="s">
        <v>75</v>
      </c>
      <c r="L430" t="s">
        <v>76</v>
      </c>
      <c r="M430" t="s">
        <v>61</v>
      </c>
      <c r="N430" s="2">
        <v>45758</v>
      </c>
      <c r="O430" s="2">
        <v>45838</v>
      </c>
      <c r="P430" s="2">
        <v>45838</v>
      </c>
      <c r="Q430" t="s">
        <v>84</v>
      </c>
      <c r="Y430" t="s">
        <v>236</v>
      </c>
      <c r="Z430" t="s">
        <v>236</v>
      </c>
      <c r="AC430" t="s">
        <v>84</v>
      </c>
      <c r="AD430" t="s">
        <v>65</v>
      </c>
    </row>
    <row r="431" spans="3:30" ht="13.95" x14ac:dyDescent="0.25">
      <c r="C431" s="3" t="s">
        <v>67</v>
      </c>
      <c r="D431" s="3" t="s">
        <v>55</v>
      </c>
      <c r="E431" s="3" t="s">
        <v>71</v>
      </c>
      <c r="F431">
        <v>0</v>
      </c>
      <c r="G431" t="s">
        <v>853</v>
      </c>
      <c r="H431" t="s">
        <v>854</v>
      </c>
      <c r="I431" t="s">
        <v>993</v>
      </c>
      <c r="K431" t="s">
        <v>75</v>
      </c>
      <c r="L431" t="s">
        <v>76</v>
      </c>
      <c r="M431" t="s">
        <v>61</v>
      </c>
      <c r="N431" s="2">
        <v>45758</v>
      </c>
      <c r="O431" s="2">
        <v>45838</v>
      </c>
      <c r="P431" s="2">
        <v>45838</v>
      </c>
      <c r="Q431" t="s">
        <v>84</v>
      </c>
      <c r="S431" t="s">
        <v>994</v>
      </c>
      <c r="T431" t="s">
        <v>995</v>
      </c>
      <c r="Y431" t="s">
        <v>236</v>
      </c>
      <c r="Z431" t="s">
        <v>236</v>
      </c>
      <c r="AC431" t="s">
        <v>84</v>
      </c>
      <c r="AD431" t="s">
        <v>65</v>
      </c>
    </row>
    <row r="432" spans="3:30" ht="13.95" x14ac:dyDescent="0.25">
      <c r="C432" s="3" t="s">
        <v>67</v>
      </c>
      <c r="D432" s="3" t="s">
        <v>55</v>
      </c>
      <c r="E432" s="3" t="s">
        <v>71</v>
      </c>
      <c r="F432">
        <v>0</v>
      </c>
      <c r="G432" t="s">
        <v>853</v>
      </c>
      <c r="H432" t="s">
        <v>854</v>
      </c>
      <c r="I432" t="s">
        <v>996</v>
      </c>
      <c r="K432" t="s">
        <v>75</v>
      </c>
      <c r="L432" t="s">
        <v>76</v>
      </c>
      <c r="M432" t="s">
        <v>61</v>
      </c>
      <c r="N432" s="2">
        <v>45758</v>
      </c>
      <c r="O432" s="2">
        <v>45838</v>
      </c>
      <c r="P432" s="2">
        <v>45838</v>
      </c>
      <c r="Q432" t="s">
        <v>84</v>
      </c>
      <c r="Y432" t="s">
        <v>236</v>
      </c>
      <c r="Z432" t="s">
        <v>236</v>
      </c>
      <c r="AC432" t="s">
        <v>84</v>
      </c>
      <c r="AD432" t="s">
        <v>65</v>
      </c>
    </row>
    <row r="433" spans="3:30" ht="13.95" x14ac:dyDescent="0.25">
      <c r="C433" s="3" t="s">
        <v>67</v>
      </c>
      <c r="D433" s="3" t="s">
        <v>55</v>
      </c>
      <c r="E433" s="3" t="s">
        <v>71</v>
      </c>
      <c r="F433">
        <v>0</v>
      </c>
      <c r="G433" t="s">
        <v>853</v>
      </c>
      <c r="H433" t="s">
        <v>854</v>
      </c>
      <c r="I433" t="s">
        <v>997</v>
      </c>
      <c r="K433" t="s">
        <v>75</v>
      </c>
      <c r="L433" t="s">
        <v>76</v>
      </c>
      <c r="M433" t="s">
        <v>61</v>
      </c>
      <c r="N433" s="2">
        <v>45758</v>
      </c>
      <c r="O433" s="2">
        <v>45838</v>
      </c>
      <c r="P433" s="2">
        <v>45838</v>
      </c>
      <c r="Q433" t="s">
        <v>84</v>
      </c>
      <c r="S433" t="s">
        <v>998</v>
      </c>
      <c r="T433" t="s">
        <v>999</v>
      </c>
      <c r="Y433" t="s">
        <v>236</v>
      </c>
      <c r="Z433" t="s">
        <v>236</v>
      </c>
      <c r="AC433" t="s">
        <v>84</v>
      </c>
      <c r="AD433" t="s">
        <v>65</v>
      </c>
    </row>
    <row r="434" spans="3:30" ht="13.95" x14ac:dyDescent="0.25">
      <c r="C434" s="3" t="s">
        <v>67</v>
      </c>
      <c r="D434" s="3" t="s">
        <v>55</v>
      </c>
      <c r="E434" s="3" t="s">
        <v>71</v>
      </c>
      <c r="F434">
        <v>0</v>
      </c>
      <c r="G434" t="s">
        <v>853</v>
      </c>
      <c r="H434" t="s">
        <v>854</v>
      </c>
      <c r="I434" t="s">
        <v>1000</v>
      </c>
      <c r="K434" t="s">
        <v>75</v>
      </c>
      <c r="L434" t="s">
        <v>76</v>
      </c>
      <c r="M434" t="s">
        <v>61</v>
      </c>
      <c r="N434" s="2">
        <v>45758</v>
      </c>
      <c r="O434" s="2">
        <v>45838</v>
      </c>
      <c r="P434" s="2">
        <v>45838</v>
      </c>
      <c r="Q434" t="s">
        <v>84</v>
      </c>
      <c r="Y434" t="s">
        <v>236</v>
      </c>
      <c r="Z434" t="s">
        <v>236</v>
      </c>
      <c r="AC434" t="s">
        <v>84</v>
      </c>
      <c r="AD434" t="s">
        <v>65</v>
      </c>
    </row>
    <row r="435" spans="3:30" ht="13.95" x14ac:dyDescent="0.25">
      <c r="C435" s="3" t="s">
        <v>67</v>
      </c>
      <c r="D435" s="3" t="s">
        <v>55</v>
      </c>
      <c r="E435" s="3" t="s">
        <v>71</v>
      </c>
      <c r="F435">
        <v>0</v>
      </c>
      <c r="G435" t="s">
        <v>853</v>
      </c>
      <c r="H435" t="s">
        <v>854</v>
      </c>
      <c r="I435" t="s">
        <v>1001</v>
      </c>
      <c r="K435" t="s">
        <v>75</v>
      </c>
      <c r="L435" t="s">
        <v>76</v>
      </c>
      <c r="M435" t="s">
        <v>61</v>
      </c>
      <c r="N435" s="2">
        <v>45758</v>
      </c>
      <c r="O435" s="2">
        <v>45838</v>
      </c>
      <c r="P435" s="2">
        <v>45838</v>
      </c>
      <c r="Q435" t="s">
        <v>84</v>
      </c>
      <c r="Y435" t="s">
        <v>236</v>
      </c>
      <c r="Z435" t="s">
        <v>236</v>
      </c>
      <c r="AC435" t="s">
        <v>84</v>
      </c>
      <c r="AD435" t="s">
        <v>65</v>
      </c>
    </row>
    <row r="436" spans="3:30" ht="13.95" x14ac:dyDescent="0.25">
      <c r="C436" s="3" t="s">
        <v>67</v>
      </c>
      <c r="D436" s="3" t="s">
        <v>55</v>
      </c>
      <c r="E436" s="3" t="s">
        <v>71</v>
      </c>
      <c r="F436">
        <v>0</v>
      </c>
      <c r="G436" t="s">
        <v>853</v>
      </c>
      <c r="H436" t="s">
        <v>854</v>
      </c>
      <c r="I436" t="s">
        <v>1002</v>
      </c>
      <c r="K436" t="s">
        <v>75</v>
      </c>
      <c r="L436" t="s">
        <v>76</v>
      </c>
      <c r="M436" t="s">
        <v>61</v>
      </c>
      <c r="N436" s="2">
        <v>45758</v>
      </c>
      <c r="O436" s="2">
        <v>45838</v>
      </c>
      <c r="P436" s="2">
        <v>45838</v>
      </c>
      <c r="Q436" t="s">
        <v>84</v>
      </c>
      <c r="Y436" t="s">
        <v>236</v>
      </c>
      <c r="Z436" t="s">
        <v>236</v>
      </c>
      <c r="AC436" t="s">
        <v>84</v>
      </c>
      <c r="AD436" t="s">
        <v>65</v>
      </c>
    </row>
    <row r="437" spans="3:30" ht="13.95" x14ac:dyDescent="0.25">
      <c r="C437" s="3" t="s">
        <v>67</v>
      </c>
      <c r="D437" s="3" t="s">
        <v>55</v>
      </c>
      <c r="E437" s="3" t="s">
        <v>71</v>
      </c>
      <c r="F437">
        <v>0</v>
      </c>
      <c r="G437" t="s">
        <v>853</v>
      </c>
      <c r="H437" t="s">
        <v>854</v>
      </c>
      <c r="I437" t="s">
        <v>1003</v>
      </c>
      <c r="K437" t="s">
        <v>75</v>
      </c>
      <c r="L437" t="s">
        <v>76</v>
      </c>
      <c r="M437" t="s">
        <v>61</v>
      </c>
      <c r="N437" s="2">
        <v>45758</v>
      </c>
      <c r="O437" s="2">
        <v>45838</v>
      </c>
      <c r="P437" s="2">
        <v>45838</v>
      </c>
      <c r="Q437" t="s">
        <v>84</v>
      </c>
      <c r="S437" t="s">
        <v>1004</v>
      </c>
      <c r="T437" t="s">
        <v>1005</v>
      </c>
      <c r="Y437" t="s">
        <v>236</v>
      </c>
      <c r="Z437" t="s">
        <v>236</v>
      </c>
      <c r="AC437" t="s">
        <v>84</v>
      </c>
      <c r="AD437" t="s">
        <v>65</v>
      </c>
    </row>
    <row r="438" spans="3:30" ht="13.95" x14ac:dyDescent="0.25">
      <c r="C438" s="3" t="s">
        <v>67</v>
      </c>
      <c r="D438" s="3" t="s">
        <v>55</v>
      </c>
      <c r="E438" s="3" t="s">
        <v>71</v>
      </c>
      <c r="F438">
        <v>0</v>
      </c>
      <c r="G438" t="s">
        <v>853</v>
      </c>
      <c r="H438" t="s">
        <v>854</v>
      </c>
      <c r="I438" t="s">
        <v>1006</v>
      </c>
      <c r="K438" t="s">
        <v>75</v>
      </c>
      <c r="L438" t="s">
        <v>76</v>
      </c>
      <c r="M438" t="s">
        <v>61</v>
      </c>
      <c r="N438" s="2">
        <v>45758</v>
      </c>
      <c r="O438" s="2">
        <v>45838</v>
      </c>
      <c r="P438" s="2">
        <v>45838</v>
      </c>
      <c r="Q438" t="s">
        <v>84</v>
      </c>
      <c r="S438" t="s">
        <v>1007</v>
      </c>
      <c r="T438" t="s">
        <v>1008</v>
      </c>
      <c r="Y438" t="s">
        <v>236</v>
      </c>
      <c r="Z438" t="s">
        <v>236</v>
      </c>
      <c r="AC438" t="s">
        <v>84</v>
      </c>
      <c r="AD438" t="s">
        <v>65</v>
      </c>
    </row>
    <row r="439" spans="3:30" ht="13.95" x14ac:dyDescent="0.25">
      <c r="C439" s="3" t="s">
        <v>67</v>
      </c>
      <c r="D439" s="3" t="s">
        <v>55</v>
      </c>
      <c r="E439" s="3" t="s">
        <v>71</v>
      </c>
      <c r="F439">
        <v>0</v>
      </c>
      <c r="G439" t="s">
        <v>853</v>
      </c>
      <c r="H439" t="s">
        <v>854</v>
      </c>
      <c r="I439" t="s">
        <v>1009</v>
      </c>
      <c r="K439" t="s">
        <v>75</v>
      </c>
      <c r="L439" t="s">
        <v>76</v>
      </c>
      <c r="M439" t="s">
        <v>61</v>
      </c>
      <c r="N439" s="2">
        <v>45758</v>
      </c>
      <c r="O439" s="2">
        <v>45838</v>
      </c>
      <c r="P439" s="2">
        <v>45838</v>
      </c>
      <c r="Q439" t="s">
        <v>84</v>
      </c>
      <c r="Y439" t="s">
        <v>236</v>
      </c>
      <c r="Z439" t="s">
        <v>236</v>
      </c>
      <c r="AC439" t="s">
        <v>84</v>
      </c>
      <c r="AD439" t="s">
        <v>65</v>
      </c>
    </row>
    <row r="440" spans="3:30" ht="13.95" x14ac:dyDescent="0.25">
      <c r="C440" s="3" t="s">
        <v>67</v>
      </c>
      <c r="D440" s="3" t="s">
        <v>55</v>
      </c>
      <c r="E440" s="3" t="s">
        <v>71</v>
      </c>
      <c r="F440">
        <v>0</v>
      </c>
      <c r="G440" t="s">
        <v>853</v>
      </c>
      <c r="H440" t="s">
        <v>854</v>
      </c>
      <c r="I440" t="s">
        <v>1010</v>
      </c>
      <c r="K440" t="s">
        <v>75</v>
      </c>
      <c r="L440" t="s">
        <v>76</v>
      </c>
      <c r="M440" t="s">
        <v>61</v>
      </c>
      <c r="N440" s="2">
        <v>45758</v>
      </c>
      <c r="O440" s="2">
        <v>45838</v>
      </c>
      <c r="P440" s="2">
        <v>45838</v>
      </c>
      <c r="Q440" t="s">
        <v>84</v>
      </c>
      <c r="S440" t="s">
        <v>1011</v>
      </c>
      <c r="Y440" t="s">
        <v>236</v>
      </c>
      <c r="Z440" t="s">
        <v>236</v>
      </c>
      <c r="AC440" t="s">
        <v>84</v>
      </c>
      <c r="AD440" t="s">
        <v>65</v>
      </c>
    </row>
    <row r="441" spans="3:30" ht="13.95" x14ac:dyDescent="0.25">
      <c r="C441" s="3" t="s">
        <v>67</v>
      </c>
      <c r="D441" s="3" t="s">
        <v>55</v>
      </c>
      <c r="E441" s="3" t="s">
        <v>71</v>
      </c>
      <c r="F441">
        <v>0</v>
      </c>
      <c r="G441" t="s">
        <v>853</v>
      </c>
      <c r="H441" t="s">
        <v>854</v>
      </c>
      <c r="I441" t="s">
        <v>1012</v>
      </c>
      <c r="K441" t="s">
        <v>75</v>
      </c>
      <c r="L441" t="s">
        <v>76</v>
      </c>
      <c r="M441" t="s">
        <v>61</v>
      </c>
      <c r="N441" s="2">
        <v>45758</v>
      </c>
      <c r="O441" s="2">
        <v>45838</v>
      </c>
      <c r="P441" s="2">
        <v>45838</v>
      </c>
      <c r="Q441" t="s">
        <v>84</v>
      </c>
      <c r="Y441" t="s">
        <v>236</v>
      </c>
      <c r="Z441" t="s">
        <v>236</v>
      </c>
      <c r="AC441" t="s">
        <v>84</v>
      </c>
      <c r="AD441" t="s">
        <v>65</v>
      </c>
    </row>
    <row r="442" spans="3:30" ht="13.95" x14ac:dyDescent="0.25">
      <c r="C442" s="3" t="s">
        <v>67</v>
      </c>
      <c r="D442" s="3" t="s">
        <v>55</v>
      </c>
      <c r="E442" s="3" t="s">
        <v>71</v>
      </c>
      <c r="F442">
        <v>0</v>
      </c>
      <c r="G442" t="s">
        <v>853</v>
      </c>
      <c r="H442" t="s">
        <v>854</v>
      </c>
      <c r="I442" t="s">
        <v>1013</v>
      </c>
      <c r="K442" t="s">
        <v>75</v>
      </c>
      <c r="L442" t="s">
        <v>76</v>
      </c>
      <c r="M442" t="s">
        <v>61</v>
      </c>
      <c r="N442" s="2">
        <v>45758</v>
      </c>
      <c r="O442" s="2">
        <v>45838</v>
      </c>
      <c r="P442" s="2">
        <v>45838</v>
      </c>
      <c r="Q442" t="s">
        <v>84</v>
      </c>
      <c r="S442" t="s">
        <v>1014</v>
      </c>
      <c r="T442" t="s">
        <v>1014</v>
      </c>
      <c r="Y442" t="s">
        <v>236</v>
      </c>
      <c r="Z442" t="s">
        <v>236</v>
      </c>
      <c r="AC442" t="s">
        <v>84</v>
      </c>
      <c r="AD442" t="s">
        <v>65</v>
      </c>
    </row>
    <row r="443" spans="3:30" ht="13.95" x14ac:dyDescent="0.25">
      <c r="C443" s="3" t="s">
        <v>268</v>
      </c>
      <c r="D443" s="3" t="s">
        <v>268</v>
      </c>
      <c r="E443" s="3"/>
      <c r="F443">
        <v>0</v>
      </c>
      <c r="G443" t="s">
        <v>853</v>
      </c>
      <c r="H443" t="s">
        <v>854</v>
      </c>
      <c r="I443" t="s">
        <v>1015</v>
      </c>
      <c r="K443" t="s">
        <v>75</v>
      </c>
      <c r="L443" t="s">
        <v>76</v>
      </c>
      <c r="M443" t="s">
        <v>61</v>
      </c>
      <c r="N443" s="2">
        <v>45758</v>
      </c>
      <c r="O443" s="2">
        <v>45838</v>
      </c>
      <c r="P443" s="2">
        <v>45838</v>
      </c>
      <c r="Q443" t="s">
        <v>84</v>
      </c>
      <c r="S443" t="s">
        <v>1016</v>
      </c>
      <c r="T443" t="s">
        <v>1017</v>
      </c>
      <c r="Y443" t="s">
        <v>236</v>
      </c>
      <c r="Z443" t="s">
        <v>236</v>
      </c>
      <c r="AC443" t="s">
        <v>84</v>
      </c>
      <c r="AD443" t="s">
        <v>65</v>
      </c>
    </row>
    <row r="444" spans="3:30" ht="13.95" x14ac:dyDescent="0.25">
      <c r="C444" s="3" t="s">
        <v>67</v>
      </c>
      <c r="D444" s="3" t="s">
        <v>55</v>
      </c>
      <c r="E444" s="3" t="s">
        <v>71</v>
      </c>
      <c r="F444">
        <v>0</v>
      </c>
      <c r="G444" t="s">
        <v>853</v>
      </c>
      <c r="H444" t="s">
        <v>854</v>
      </c>
      <c r="I444" t="s">
        <v>1018</v>
      </c>
      <c r="K444" t="s">
        <v>75</v>
      </c>
      <c r="L444" t="s">
        <v>76</v>
      </c>
      <c r="M444" t="s">
        <v>61</v>
      </c>
      <c r="N444" s="2">
        <v>45758</v>
      </c>
      <c r="O444" s="2">
        <v>45838</v>
      </c>
      <c r="P444" s="2">
        <v>45838</v>
      </c>
      <c r="Q444" t="s">
        <v>84</v>
      </c>
      <c r="Y444" t="s">
        <v>236</v>
      </c>
      <c r="Z444" t="s">
        <v>236</v>
      </c>
      <c r="AC444" t="s">
        <v>84</v>
      </c>
      <c r="AD444" t="s">
        <v>65</v>
      </c>
    </row>
    <row r="445" spans="3:30" ht="13.95" x14ac:dyDescent="0.25">
      <c r="C445" s="3" t="s">
        <v>67</v>
      </c>
      <c r="D445" s="3" t="s">
        <v>55</v>
      </c>
      <c r="E445" s="3" t="s">
        <v>71</v>
      </c>
      <c r="F445">
        <v>0</v>
      </c>
      <c r="G445" t="s">
        <v>853</v>
      </c>
      <c r="H445" t="s">
        <v>854</v>
      </c>
      <c r="I445" t="s">
        <v>1019</v>
      </c>
      <c r="K445" t="s">
        <v>75</v>
      </c>
      <c r="L445" t="s">
        <v>76</v>
      </c>
      <c r="M445" t="s">
        <v>61</v>
      </c>
      <c r="N445" s="2">
        <v>45758</v>
      </c>
      <c r="O445" s="2">
        <v>45838</v>
      </c>
      <c r="P445" s="2">
        <v>45838</v>
      </c>
      <c r="Q445" t="s">
        <v>84</v>
      </c>
      <c r="Y445" t="s">
        <v>236</v>
      </c>
      <c r="Z445" t="s">
        <v>236</v>
      </c>
      <c r="AC445" t="s">
        <v>84</v>
      </c>
      <c r="AD445" t="s">
        <v>65</v>
      </c>
    </row>
    <row r="446" spans="3:30" ht="13.95" x14ac:dyDescent="0.25">
      <c r="C446" s="3" t="s">
        <v>67</v>
      </c>
      <c r="D446" s="3" t="s">
        <v>55</v>
      </c>
      <c r="E446" s="3" t="s">
        <v>71</v>
      </c>
      <c r="F446">
        <v>0</v>
      </c>
      <c r="G446" t="s">
        <v>853</v>
      </c>
      <c r="H446" t="s">
        <v>854</v>
      </c>
      <c r="I446" t="s">
        <v>1020</v>
      </c>
      <c r="K446" t="s">
        <v>75</v>
      </c>
      <c r="L446" t="s">
        <v>76</v>
      </c>
      <c r="M446" t="s">
        <v>61</v>
      </c>
      <c r="N446" s="2">
        <v>45758</v>
      </c>
      <c r="O446" s="2">
        <v>45838</v>
      </c>
      <c r="P446" s="2">
        <v>45838</v>
      </c>
      <c r="Q446" t="s">
        <v>84</v>
      </c>
      <c r="Y446" t="s">
        <v>236</v>
      </c>
      <c r="Z446" t="s">
        <v>236</v>
      </c>
      <c r="AC446" t="s">
        <v>84</v>
      </c>
      <c r="AD446" t="s">
        <v>65</v>
      </c>
    </row>
    <row r="447" spans="3:30" ht="13.95" x14ac:dyDescent="0.25">
      <c r="C447" s="3" t="s">
        <v>67</v>
      </c>
      <c r="D447" s="3" t="s">
        <v>55</v>
      </c>
      <c r="E447" s="3" t="s">
        <v>71</v>
      </c>
      <c r="F447">
        <v>0</v>
      </c>
      <c r="G447" t="s">
        <v>853</v>
      </c>
      <c r="H447" t="s">
        <v>854</v>
      </c>
      <c r="I447" t="s">
        <v>1021</v>
      </c>
      <c r="K447" t="s">
        <v>75</v>
      </c>
      <c r="L447" t="s">
        <v>76</v>
      </c>
      <c r="M447" t="s">
        <v>61</v>
      </c>
      <c r="N447" s="2">
        <v>45758</v>
      </c>
      <c r="O447" s="2">
        <v>45838</v>
      </c>
      <c r="P447" s="2">
        <v>45838</v>
      </c>
      <c r="Q447" t="s">
        <v>84</v>
      </c>
      <c r="Y447" t="s">
        <v>236</v>
      </c>
      <c r="Z447" t="s">
        <v>236</v>
      </c>
      <c r="AC447" t="s">
        <v>84</v>
      </c>
      <c r="AD447" t="s">
        <v>65</v>
      </c>
    </row>
    <row r="448" spans="3:30" ht="13.95" x14ac:dyDescent="0.25">
      <c r="C448" s="3" t="s">
        <v>268</v>
      </c>
      <c r="D448" s="3" t="s">
        <v>268</v>
      </c>
      <c r="E448" s="3"/>
      <c r="F448">
        <v>0</v>
      </c>
      <c r="G448" t="s">
        <v>853</v>
      </c>
      <c r="H448" t="s">
        <v>854</v>
      </c>
      <c r="I448" t="s">
        <v>1022</v>
      </c>
      <c r="K448" t="s">
        <v>75</v>
      </c>
      <c r="L448" t="s">
        <v>76</v>
      </c>
      <c r="M448" t="s">
        <v>61</v>
      </c>
      <c r="N448" s="2">
        <v>45758</v>
      </c>
      <c r="O448" s="2">
        <v>45838</v>
      </c>
      <c r="P448" s="2">
        <v>45838</v>
      </c>
      <c r="Q448" t="s">
        <v>84</v>
      </c>
      <c r="Y448" t="s">
        <v>236</v>
      </c>
      <c r="Z448" t="s">
        <v>236</v>
      </c>
      <c r="AC448" t="s">
        <v>84</v>
      </c>
      <c r="AD448" t="s">
        <v>65</v>
      </c>
    </row>
    <row r="449" spans="3:30" ht="13.95" x14ac:dyDescent="0.25">
      <c r="C449" s="3" t="s">
        <v>67</v>
      </c>
      <c r="D449" s="3" t="s">
        <v>55</v>
      </c>
      <c r="E449" s="3" t="s">
        <v>71</v>
      </c>
      <c r="F449">
        <v>0</v>
      </c>
      <c r="G449" t="s">
        <v>853</v>
      </c>
      <c r="H449" t="s">
        <v>854</v>
      </c>
      <c r="I449" t="s">
        <v>1023</v>
      </c>
      <c r="K449" t="s">
        <v>75</v>
      </c>
      <c r="L449" t="s">
        <v>76</v>
      </c>
      <c r="M449" t="s">
        <v>61</v>
      </c>
      <c r="N449" s="2">
        <v>45758</v>
      </c>
      <c r="O449" s="2">
        <v>45838</v>
      </c>
      <c r="P449" s="2">
        <v>45838</v>
      </c>
      <c r="Q449" t="s">
        <v>84</v>
      </c>
      <c r="Y449" t="s">
        <v>236</v>
      </c>
      <c r="Z449" t="s">
        <v>236</v>
      </c>
      <c r="AC449" t="s">
        <v>84</v>
      </c>
      <c r="AD449" t="s">
        <v>65</v>
      </c>
    </row>
    <row r="450" spans="3:30" ht="13.95" x14ac:dyDescent="0.25">
      <c r="C450" s="3" t="s">
        <v>67</v>
      </c>
      <c r="D450" s="3" t="s">
        <v>55</v>
      </c>
      <c r="E450" s="3" t="s">
        <v>71</v>
      </c>
      <c r="F450">
        <v>0</v>
      </c>
      <c r="G450" t="s">
        <v>853</v>
      </c>
      <c r="H450" t="s">
        <v>854</v>
      </c>
      <c r="I450" t="s">
        <v>1024</v>
      </c>
      <c r="K450" t="s">
        <v>75</v>
      </c>
      <c r="L450" t="s">
        <v>76</v>
      </c>
      <c r="M450" t="s">
        <v>61</v>
      </c>
      <c r="N450" s="2">
        <v>45758</v>
      </c>
      <c r="O450" s="2">
        <v>45838</v>
      </c>
      <c r="P450" s="2">
        <v>45838</v>
      </c>
      <c r="Q450" t="s">
        <v>84</v>
      </c>
      <c r="Y450" t="s">
        <v>236</v>
      </c>
      <c r="Z450" t="s">
        <v>236</v>
      </c>
      <c r="AC450" t="s">
        <v>84</v>
      </c>
      <c r="AD450" t="s">
        <v>65</v>
      </c>
    </row>
    <row r="451" spans="3:30" ht="13.95" x14ac:dyDescent="0.25">
      <c r="C451" s="3" t="s">
        <v>67</v>
      </c>
      <c r="D451" s="3" t="s">
        <v>55</v>
      </c>
      <c r="E451" s="3" t="s">
        <v>71</v>
      </c>
      <c r="F451">
        <v>0</v>
      </c>
      <c r="G451" t="s">
        <v>853</v>
      </c>
      <c r="H451" t="s">
        <v>854</v>
      </c>
      <c r="I451" t="s">
        <v>1025</v>
      </c>
      <c r="K451" t="s">
        <v>75</v>
      </c>
      <c r="L451" t="s">
        <v>76</v>
      </c>
      <c r="M451" t="s">
        <v>61</v>
      </c>
      <c r="N451" s="2">
        <v>45758</v>
      </c>
      <c r="O451" s="2">
        <v>45838</v>
      </c>
      <c r="P451" s="2">
        <v>45838</v>
      </c>
      <c r="Q451" t="s">
        <v>84</v>
      </c>
      <c r="Y451" t="s">
        <v>236</v>
      </c>
      <c r="Z451" t="s">
        <v>236</v>
      </c>
      <c r="AC451" t="s">
        <v>84</v>
      </c>
      <c r="AD451" t="s">
        <v>65</v>
      </c>
    </row>
    <row r="452" spans="3:30" ht="13.95" x14ac:dyDescent="0.25">
      <c r="C452" s="3" t="s">
        <v>268</v>
      </c>
      <c r="D452" s="3" t="s">
        <v>268</v>
      </c>
      <c r="E452" s="3" t="s">
        <v>71</v>
      </c>
      <c r="F452">
        <v>0</v>
      </c>
      <c r="G452" t="s">
        <v>853</v>
      </c>
      <c r="H452" t="s">
        <v>854</v>
      </c>
      <c r="I452" t="s">
        <v>1026</v>
      </c>
      <c r="K452" t="s">
        <v>75</v>
      </c>
      <c r="L452" t="s">
        <v>76</v>
      </c>
      <c r="M452" t="s">
        <v>61</v>
      </c>
      <c r="N452" s="2">
        <v>45758</v>
      </c>
      <c r="O452" s="2">
        <v>45838</v>
      </c>
      <c r="P452" s="2">
        <v>45838</v>
      </c>
      <c r="Q452" t="s">
        <v>84</v>
      </c>
      <c r="Y452" t="s">
        <v>236</v>
      </c>
      <c r="Z452" t="s">
        <v>236</v>
      </c>
      <c r="AC452" t="s">
        <v>84</v>
      </c>
      <c r="AD452" t="s">
        <v>65</v>
      </c>
    </row>
    <row r="453" spans="3:30" ht="13.95" x14ac:dyDescent="0.25">
      <c r="C453" s="3" t="s">
        <v>67</v>
      </c>
      <c r="D453" s="3" t="s">
        <v>55</v>
      </c>
      <c r="E453" s="3" t="s">
        <v>71</v>
      </c>
      <c r="F453">
        <v>0</v>
      </c>
      <c r="G453" t="s">
        <v>853</v>
      </c>
      <c r="H453" t="s">
        <v>854</v>
      </c>
      <c r="I453" t="s">
        <v>1027</v>
      </c>
      <c r="K453" t="s">
        <v>75</v>
      </c>
      <c r="L453" t="s">
        <v>76</v>
      </c>
      <c r="M453" t="s">
        <v>61</v>
      </c>
      <c r="N453" s="2">
        <v>45758</v>
      </c>
      <c r="O453" s="2">
        <v>45838</v>
      </c>
      <c r="P453" s="2">
        <v>45838</v>
      </c>
      <c r="Q453" t="s">
        <v>84</v>
      </c>
      <c r="Y453" t="s">
        <v>236</v>
      </c>
      <c r="Z453" t="s">
        <v>236</v>
      </c>
      <c r="AC453" t="s">
        <v>84</v>
      </c>
      <c r="AD453" t="s">
        <v>65</v>
      </c>
    </row>
    <row r="454" spans="3:30" ht="13.95" x14ac:dyDescent="0.25">
      <c r="C454" s="3" t="s">
        <v>268</v>
      </c>
      <c r="D454" s="3" t="s">
        <v>268</v>
      </c>
      <c r="E454" s="3"/>
      <c r="F454">
        <v>0</v>
      </c>
      <c r="G454" t="s">
        <v>853</v>
      </c>
      <c r="H454" t="s">
        <v>854</v>
      </c>
      <c r="I454" t="s">
        <v>1028</v>
      </c>
      <c r="K454" t="s">
        <v>75</v>
      </c>
      <c r="L454" t="s">
        <v>76</v>
      </c>
      <c r="M454" t="s">
        <v>61</v>
      </c>
      <c r="N454" s="2">
        <v>45758</v>
      </c>
      <c r="O454" s="2">
        <v>45838</v>
      </c>
      <c r="P454" s="2">
        <v>45838</v>
      </c>
      <c r="Q454" t="s">
        <v>84</v>
      </c>
      <c r="Y454" t="s">
        <v>236</v>
      </c>
      <c r="Z454" t="s">
        <v>236</v>
      </c>
      <c r="AC454" t="s">
        <v>84</v>
      </c>
      <c r="AD454" t="s">
        <v>65</v>
      </c>
    </row>
    <row r="455" spans="3:30" ht="13.95" x14ac:dyDescent="0.25">
      <c r="C455" s="3" t="s">
        <v>67</v>
      </c>
      <c r="D455" s="3" t="s">
        <v>55</v>
      </c>
      <c r="E455" s="3" t="s">
        <v>71</v>
      </c>
      <c r="F455">
        <v>0</v>
      </c>
      <c r="G455" t="s">
        <v>853</v>
      </c>
      <c r="H455" t="s">
        <v>854</v>
      </c>
      <c r="I455" t="s">
        <v>1029</v>
      </c>
      <c r="K455" t="s">
        <v>75</v>
      </c>
      <c r="L455" t="s">
        <v>76</v>
      </c>
      <c r="M455" t="s">
        <v>61</v>
      </c>
      <c r="N455" s="2">
        <v>45758</v>
      </c>
      <c r="O455" s="2">
        <v>45838</v>
      </c>
      <c r="P455" s="2">
        <v>45838</v>
      </c>
      <c r="Q455" t="s">
        <v>84</v>
      </c>
      <c r="Y455" t="s">
        <v>236</v>
      </c>
      <c r="Z455" t="s">
        <v>236</v>
      </c>
      <c r="AC455" t="s">
        <v>84</v>
      </c>
      <c r="AD455" t="s">
        <v>65</v>
      </c>
    </row>
    <row r="456" spans="3:30" ht="13.95" x14ac:dyDescent="0.25">
      <c r="C456" s="3" t="s">
        <v>67</v>
      </c>
      <c r="D456" s="3" t="s">
        <v>55</v>
      </c>
      <c r="E456" s="3" t="s">
        <v>71</v>
      </c>
      <c r="F456">
        <v>0</v>
      </c>
      <c r="G456" t="s">
        <v>853</v>
      </c>
      <c r="H456" t="s">
        <v>854</v>
      </c>
      <c r="I456" t="s">
        <v>1030</v>
      </c>
      <c r="K456" t="s">
        <v>75</v>
      </c>
      <c r="L456" t="s">
        <v>76</v>
      </c>
      <c r="M456" t="s">
        <v>61</v>
      </c>
      <c r="N456" s="2">
        <v>45758</v>
      </c>
      <c r="O456" s="2">
        <v>45838</v>
      </c>
      <c r="P456" s="2">
        <v>45838</v>
      </c>
      <c r="Q456" t="s">
        <v>84</v>
      </c>
      <c r="Y456" t="s">
        <v>236</v>
      </c>
      <c r="Z456" t="s">
        <v>236</v>
      </c>
      <c r="AC456" t="s">
        <v>84</v>
      </c>
      <c r="AD456" t="s">
        <v>65</v>
      </c>
    </row>
    <row r="457" spans="3:30" ht="13.95" x14ac:dyDescent="0.25">
      <c r="C457" s="3" t="s">
        <v>67</v>
      </c>
      <c r="D457" s="3" t="s">
        <v>55</v>
      </c>
      <c r="E457" s="3" t="s">
        <v>71</v>
      </c>
      <c r="F457">
        <v>0</v>
      </c>
      <c r="G457" t="s">
        <v>853</v>
      </c>
      <c r="H457" t="s">
        <v>854</v>
      </c>
      <c r="I457" t="s">
        <v>1031</v>
      </c>
      <c r="K457" t="s">
        <v>75</v>
      </c>
      <c r="L457" t="s">
        <v>76</v>
      </c>
      <c r="M457" t="s">
        <v>61</v>
      </c>
      <c r="N457" s="2">
        <v>45758</v>
      </c>
      <c r="O457" s="2">
        <v>45838</v>
      </c>
      <c r="P457" s="2">
        <v>45838</v>
      </c>
      <c r="Q457" t="s">
        <v>84</v>
      </c>
      <c r="S457" t="s">
        <v>1032</v>
      </c>
      <c r="T457" t="s">
        <v>1032</v>
      </c>
      <c r="Y457" t="s">
        <v>236</v>
      </c>
      <c r="Z457" t="s">
        <v>236</v>
      </c>
      <c r="AC457" t="s">
        <v>84</v>
      </c>
      <c r="AD457" t="s">
        <v>65</v>
      </c>
    </row>
    <row r="458" spans="3:30" ht="13.95" x14ac:dyDescent="0.25">
      <c r="C458" s="3" t="s">
        <v>268</v>
      </c>
      <c r="D458" s="3" t="s">
        <v>268</v>
      </c>
      <c r="E458" s="3"/>
      <c r="F458">
        <v>0</v>
      </c>
      <c r="G458" t="s">
        <v>853</v>
      </c>
      <c r="H458" t="s">
        <v>854</v>
      </c>
      <c r="I458" t="s">
        <v>1033</v>
      </c>
      <c r="K458" t="s">
        <v>75</v>
      </c>
      <c r="L458" t="s">
        <v>76</v>
      </c>
      <c r="M458" t="s">
        <v>61</v>
      </c>
      <c r="N458" s="2">
        <v>45758</v>
      </c>
      <c r="O458" s="2">
        <v>45838</v>
      </c>
      <c r="P458" s="2">
        <v>45838</v>
      </c>
      <c r="Q458" t="s">
        <v>84</v>
      </c>
      <c r="Y458" t="s">
        <v>236</v>
      </c>
      <c r="Z458" t="s">
        <v>236</v>
      </c>
      <c r="AC458" t="s">
        <v>84</v>
      </c>
      <c r="AD458" t="s">
        <v>65</v>
      </c>
    </row>
    <row r="459" spans="3:30" ht="13.95" x14ac:dyDescent="0.25">
      <c r="C459" s="3" t="s">
        <v>67</v>
      </c>
      <c r="D459" s="3" t="s">
        <v>55</v>
      </c>
      <c r="E459" s="3" t="s">
        <v>71</v>
      </c>
      <c r="F459">
        <v>0</v>
      </c>
      <c r="G459" t="s">
        <v>853</v>
      </c>
      <c r="H459" t="s">
        <v>854</v>
      </c>
      <c r="I459" t="s">
        <v>1034</v>
      </c>
      <c r="K459" t="s">
        <v>75</v>
      </c>
      <c r="L459" t="s">
        <v>76</v>
      </c>
      <c r="M459" t="s">
        <v>61</v>
      </c>
      <c r="N459" s="2">
        <v>45758</v>
      </c>
      <c r="O459" s="2">
        <v>45838</v>
      </c>
      <c r="P459" s="2">
        <v>45838</v>
      </c>
      <c r="Q459" t="s">
        <v>84</v>
      </c>
      <c r="Y459" t="s">
        <v>236</v>
      </c>
      <c r="Z459" t="s">
        <v>236</v>
      </c>
      <c r="AC459" t="s">
        <v>84</v>
      </c>
      <c r="AD459" t="s">
        <v>65</v>
      </c>
    </row>
    <row r="460" spans="3:30" ht="13.95" x14ac:dyDescent="0.25">
      <c r="C460" s="3" t="s">
        <v>67</v>
      </c>
      <c r="D460" s="3" t="s">
        <v>55</v>
      </c>
      <c r="E460" s="3" t="s">
        <v>71</v>
      </c>
      <c r="F460">
        <v>0</v>
      </c>
      <c r="G460" t="s">
        <v>853</v>
      </c>
      <c r="H460" t="s">
        <v>854</v>
      </c>
      <c r="I460" t="s">
        <v>1035</v>
      </c>
      <c r="K460" t="s">
        <v>75</v>
      </c>
      <c r="L460" t="s">
        <v>76</v>
      </c>
      <c r="M460" t="s">
        <v>61</v>
      </c>
      <c r="N460" s="2">
        <v>45758</v>
      </c>
      <c r="O460" s="2">
        <v>45838</v>
      </c>
      <c r="P460" s="2">
        <v>45838</v>
      </c>
      <c r="Q460" t="s">
        <v>84</v>
      </c>
      <c r="Y460" t="s">
        <v>236</v>
      </c>
      <c r="Z460" t="s">
        <v>236</v>
      </c>
      <c r="AC460" t="s">
        <v>84</v>
      </c>
      <c r="AD460" t="s">
        <v>65</v>
      </c>
    </row>
    <row r="461" spans="3:30" ht="13.95" x14ac:dyDescent="0.25">
      <c r="C461" s="3" t="s">
        <v>268</v>
      </c>
      <c r="D461" s="3" t="s">
        <v>268</v>
      </c>
      <c r="E461" s="3"/>
      <c r="F461">
        <v>0</v>
      </c>
      <c r="G461" t="s">
        <v>853</v>
      </c>
      <c r="H461" t="s">
        <v>854</v>
      </c>
      <c r="I461" t="s">
        <v>1036</v>
      </c>
      <c r="K461" t="s">
        <v>75</v>
      </c>
      <c r="L461" t="s">
        <v>76</v>
      </c>
      <c r="M461" t="s">
        <v>61</v>
      </c>
      <c r="N461" s="2">
        <v>45758</v>
      </c>
      <c r="O461" s="2">
        <v>45838</v>
      </c>
      <c r="P461" s="2">
        <v>45838</v>
      </c>
      <c r="Q461" t="s">
        <v>84</v>
      </c>
      <c r="Y461" t="s">
        <v>236</v>
      </c>
      <c r="Z461" t="s">
        <v>236</v>
      </c>
      <c r="AC461" t="s">
        <v>84</v>
      </c>
      <c r="AD461" t="s">
        <v>65</v>
      </c>
    </row>
    <row r="462" spans="3:30" ht="13.95" x14ac:dyDescent="0.25">
      <c r="C462" s="3" t="s">
        <v>67</v>
      </c>
      <c r="D462" s="3" t="s">
        <v>55</v>
      </c>
      <c r="E462" s="3" t="s">
        <v>71</v>
      </c>
      <c r="F462">
        <v>0</v>
      </c>
      <c r="G462" t="s">
        <v>853</v>
      </c>
      <c r="H462" t="s">
        <v>854</v>
      </c>
      <c r="I462" t="s">
        <v>1037</v>
      </c>
      <c r="K462" t="s">
        <v>75</v>
      </c>
      <c r="L462" t="s">
        <v>76</v>
      </c>
      <c r="M462" t="s">
        <v>61</v>
      </c>
      <c r="N462" s="2">
        <v>45758</v>
      </c>
      <c r="O462" s="2">
        <v>45838</v>
      </c>
      <c r="P462" s="2">
        <v>45838</v>
      </c>
      <c r="Q462" t="s">
        <v>84</v>
      </c>
      <c r="S462" t="s">
        <v>1038</v>
      </c>
      <c r="T462" t="s">
        <v>1038</v>
      </c>
      <c r="Y462" t="s">
        <v>236</v>
      </c>
      <c r="Z462" t="s">
        <v>236</v>
      </c>
      <c r="AC462" t="s">
        <v>84</v>
      </c>
      <c r="AD462" t="s">
        <v>65</v>
      </c>
    </row>
    <row r="463" spans="3:30" ht="13.95" x14ac:dyDescent="0.25">
      <c r="C463" s="3" t="s">
        <v>67</v>
      </c>
      <c r="D463" s="3" t="s">
        <v>55</v>
      </c>
      <c r="E463" s="3" t="s">
        <v>71</v>
      </c>
      <c r="F463">
        <v>0</v>
      </c>
      <c r="G463" t="s">
        <v>853</v>
      </c>
      <c r="H463" t="s">
        <v>854</v>
      </c>
      <c r="I463" t="s">
        <v>1039</v>
      </c>
      <c r="K463" t="s">
        <v>75</v>
      </c>
      <c r="L463" t="s">
        <v>76</v>
      </c>
      <c r="M463" t="s">
        <v>61</v>
      </c>
      <c r="N463" s="2">
        <v>45758</v>
      </c>
      <c r="O463" s="2">
        <v>45838</v>
      </c>
      <c r="P463" s="2">
        <v>45838</v>
      </c>
      <c r="Q463" t="s">
        <v>84</v>
      </c>
      <c r="Y463" t="s">
        <v>236</v>
      </c>
      <c r="Z463" t="s">
        <v>236</v>
      </c>
      <c r="AC463" t="s">
        <v>84</v>
      </c>
      <c r="AD463" t="s">
        <v>65</v>
      </c>
    </row>
    <row r="464" spans="3:30" ht="13.95" x14ac:dyDescent="0.25">
      <c r="C464" s="3" t="s">
        <v>67</v>
      </c>
      <c r="D464" s="3" t="s">
        <v>55</v>
      </c>
      <c r="E464" s="3" t="s">
        <v>71</v>
      </c>
      <c r="F464">
        <v>0</v>
      </c>
      <c r="G464" t="s">
        <v>853</v>
      </c>
      <c r="H464" t="s">
        <v>854</v>
      </c>
      <c r="I464" t="s">
        <v>1040</v>
      </c>
      <c r="K464" t="s">
        <v>75</v>
      </c>
      <c r="L464" t="s">
        <v>76</v>
      </c>
      <c r="M464" t="s">
        <v>61</v>
      </c>
      <c r="N464" s="2">
        <v>45758</v>
      </c>
      <c r="O464" s="2">
        <v>45838</v>
      </c>
      <c r="P464" s="2">
        <v>45838</v>
      </c>
      <c r="Q464" t="s">
        <v>84</v>
      </c>
      <c r="Y464" t="s">
        <v>236</v>
      </c>
      <c r="Z464" t="s">
        <v>236</v>
      </c>
      <c r="AC464" t="s">
        <v>84</v>
      </c>
      <c r="AD464" t="s">
        <v>65</v>
      </c>
    </row>
    <row r="465" spans="3:30" ht="13.95" x14ac:dyDescent="0.25">
      <c r="C465" s="3" t="s">
        <v>67</v>
      </c>
      <c r="D465" s="3" t="s">
        <v>55</v>
      </c>
      <c r="E465" s="3" t="s">
        <v>71</v>
      </c>
      <c r="F465">
        <v>0</v>
      </c>
      <c r="G465" t="s">
        <v>853</v>
      </c>
      <c r="H465" t="s">
        <v>854</v>
      </c>
      <c r="I465" t="s">
        <v>1041</v>
      </c>
      <c r="K465" t="s">
        <v>75</v>
      </c>
      <c r="L465" t="s">
        <v>76</v>
      </c>
      <c r="M465" t="s">
        <v>61</v>
      </c>
      <c r="N465" s="2">
        <v>45758</v>
      </c>
      <c r="O465" s="2">
        <v>45838</v>
      </c>
      <c r="P465" s="2">
        <v>45838</v>
      </c>
      <c r="Q465" t="s">
        <v>84</v>
      </c>
      <c r="Y465" t="s">
        <v>236</v>
      </c>
      <c r="Z465" t="s">
        <v>236</v>
      </c>
      <c r="AC465" t="s">
        <v>84</v>
      </c>
      <c r="AD465" t="s">
        <v>65</v>
      </c>
    </row>
    <row r="466" spans="3:30" ht="13.95" x14ac:dyDescent="0.25">
      <c r="C466" s="3" t="s">
        <v>268</v>
      </c>
      <c r="D466" s="3" t="s">
        <v>268</v>
      </c>
      <c r="E466" s="3"/>
      <c r="F466">
        <v>0</v>
      </c>
      <c r="G466" t="s">
        <v>853</v>
      </c>
      <c r="H466" t="s">
        <v>854</v>
      </c>
      <c r="I466" t="s">
        <v>1042</v>
      </c>
      <c r="K466" t="s">
        <v>75</v>
      </c>
      <c r="L466" t="s">
        <v>76</v>
      </c>
      <c r="M466" t="s">
        <v>61</v>
      </c>
      <c r="N466" s="2">
        <v>45758</v>
      </c>
      <c r="O466" s="2">
        <v>45838</v>
      </c>
      <c r="P466" s="2">
        <v>45838</v>
      </c>
      <c r="Q466" t="s">
        <v>84</v>
      </c>
      <c r="Y466" t="s">
        <v>236</v>
      </c>
      <c r="Z466" t="s">
        <v>236</v>
      </c>
      <c r="AC466" t="s">
        <v>84</v>
      </c>
      <c r="AD466" t="s">
        <v>65</v>
      </c>
    </row>
    <row r="467" spans="3:30" ht="13.95" x14ac:dyDescent="0.25">
      <c r="C467" s="3" t="s">
        <v>67</v>
      </c>
      <c r="D467" s="3" t="s">
        <v>55</v>
      </c>
      <c r="E467" s="3" t="s">
        <v>71</v>
      </c>
      <c r="F467">
        <v>0</v>
      </c>
      <c r="G467" t="s">
        <v>853</v>
      </c>
      <c r="H467" t="s">
        <v>854</v>
      </c>
      <c r="I467" t="s">
        <v>1043</v>
      </c>
      <c r="K467" t="s">
        <v>75</v>
      </c>
      <c r="L467" t="s">
        <v>76</v>
      </c>
      <c r="M467" t="s">
        <v>61</v>
      </c>
      <c r="N467" s="2">
        <v>45758</v>
      </c>
      <c r="O467" s="2">
        <v>45838</v>
      </c>
      <c r="P467" s="2">
        <v>45838</v>
      </c>
      <c r="Q467" t="s">
        <v>84</v>
      </c>
      <c r="Y467" t="s">
        <v>236</v>
      </c>
      <c r="Z467" t="s">
        <v>236</v>
      </c>
      <c r="AC467" t="s">
        <v>84</v>
      </c>
      <c r="AD467" t="s">
        <v>65</v>
      </c>
    </row>
    <row r="468" spans="3:30" ht="13.95" x14ac:dyDescent="0.25">
      <c r="C468" s="3" t="s">
        <v>268</v>
      </c>
      <c r="D468" s="3" t="s">
        <v>268</v>
      </c>
      <c r="E468" s="3" t="s">
        <v>71</v>
      </c>
      <c r="F468">
        <v>0</v>
      </c>
      <c r="G468" t="s">
        <v>853</v>
      </c>
      <c r="H468" t="s">
        <v>854</v>
      </c>
      <c r="I468" t="s">
        <v>1044</v>
      </c>
      <c r="K468" t="s">
        <v>75</v>
      </c>
      <c r="L468" t="s">
        <v>76</v>
      </c>
      <c r="M468" t="s">
        <v>61</v>
      </c>
      <c r="N468" s="2">
        <v>45758</v>
      </c>
      <c r="O468" s="2">
        <v>45838</v>
      </c>
      <c r="P468" s="2">
        <v>45838</v>
      </c>
      <c r="Q468" t="s">
        <v>84</v>
      </c>
      <c r="Y468" t="s">
        <v>236</v>
      </c>
      <c r="Z468" t="s">
        <v>236</v>
      </c>
      <c r="AC468" t="s">
        <v>84</v>
      </c>
      <c r="AD468" t="s">
        <v>65</v>
      </c>
    </row>
    <row r="469" spans="3:30" ht="13.95" x14ac:dyDescent="0.25">
      <c r="C469" s="3" t="s">
        <v>67</v>
      </c>
      <c r="D469" s="3" t="s">
        <v>55</v>
      </c>
      <c r="E469" s="3" t="s">
        <v>71</v>
      </c>
      <c r="F469">
        <v>0</v>
      </c>
      <c r="G469" t="s">
        <v>853</v>
      </c>
      <c r="H469" t="s">
        <v>854</v>
      </c>
      <c r="I469" t="s">
        <v>1045</v>
      </c>
      <c r="K469" t="s">
        <v>75</v>
      </c>
      <c r="L469" t="s">
        <v>76</v>
      </c>
      <c r="M469" t="s">
        <v>61</v>
      </c>
      <c r="N469" s="2">
        <v>45758</v>
      </c>
      <c r="O469" s="2">
        <v>45838</v>
      </c>
      <c r="P469" s="2">
        <v>45838</v>
      </c>
      <c r="Q469" t="s">
        <v>84</v>
      </c>
      <c r="Y469" t="s">
        <v>236</v>
      </c>
      <c r="Z469" t="s">
        <v>236</v>
      </c>
      <c r="AC469" t="s">
        <v>84</v>
      </c>
      <c r="AD469" t="s">
        <v>65</v>
      </c>
    </row>
    <row r="470" spans="3:30" ht="13.95" x14ac:dyDescent="0.25">
      <c r="C470" s="3" t="s">
        <v>67</v>
      </c>
      <c r="D470" s="3" t="s">
        <v>55</v>
      </c>
      <c r="E470" s="3" t="s">
        <v>71</v>
      </c>
      <c r="F470">
        <v>0</v>
      </c>
      <c r="G470" t="s">
        <v>853</v>
      </c>
      <c r="H470" t="s">
        <v>854</v>
      </c>
      <c r="I470" t="s">
        <v>1046</v>
      </c>
      <c r="K470" t="s">
        <v>75</v>
      </c>
      <c r="L470" t="s">
        <v>76</v>
      </c>
      <c r="M470" t="s">
        <v>61</v>
      </c>
      <c r="N470" s="2">
        <v>45758</v>
      </c>
      <c r="O470" s="2">
        <v>45838</v>
      </c>
      <c r="P470" s="2">
        <v>45838</v>
      </c>
      <c r="Q470" t="s">
        <v>84</v>
      </c>
      <c r="S470" t="s">
        <v>1047</v>
      </c>
      <c r="T470" t="s">
        <v>1048</v>
      </c>
      <c r="Y470" t="s">
        <v>236</v>
      </c>
      <c r="Z470" t="s">
        <v>236</v>
      </c>
      <c r="AC470" t="s">
        <v>84</v>
      </c>
      <c r="AD470" t="s">
        <v>65</v>
      </c>
    </row>
    <row r="471" spans="3:30" ht="13.95" x14ac:dyDescent="0.25">
      <c r="C471" s="3" t="s">
        <v>67</v>
      </c>
      <c r="D471" s="3" t="s">
        <v>55</v>
      </c>
      <c r="E471" s="3" t="s">
        <v>71</v>
      </c>
      <c r="F471">
        <v>0</v>
      </c>
      <c r="G471" t="s">
        <v>853</v>
      </c>
      <c r="H471" t="s">
        <v>854</v>
      </c>
      <c r="I471" t="s">
        <v>1049</v>
      </c>
      <c r="K471" t="s">
        <v>75</v>
      </c>
      <c r="L471" t="s">
        <v>76</v>
      </c>
      <c r="M471" t="s">
        <v>61</v>
      </c>
      <c r="N471" s="2">
        <v>45758</v>
      </c>
      <c r="O471" s="2">
        <v>45838</v>
      </c>
      <c r="P471" s="2">
        <v>45838</v>
      </c>
      <c r="Q471" t="s">
        <v>84</v>
      </c>
      <c r="Y471" t="s">
        <v>236</v>
      </c>
      <c r="Z471" t="s">
        <v>236</v>
      </c>
      <c r="AC471" t="s">
        <v>84</v>
      </c>
      <c r="AD471" t="s">
        <v>65</v>
      </c>
    </row>
    <row r="472" spans="3:30" ht="13.95" x14ac:dyDescent="0.25">
      <c r="C472" s="3" t="s">
        <v>268</v>
      </c>
      <c r="D472" s="3" t="s">
        <v>268</v>
      </c>
      <c r="E472" s="3"/>
      <c r="F472">
        <v>0</v>
      </c>
      <c r="G472" t="s">
        <v>853</v>
      </c>
      <c r="H472" t="s">
        <v>854</v>
      </c>
      <c r="I472" t="s">
        <v>1050</v>
      </c>
      <c r="K472" t="s">
        <v>75</v>
      </c>
      <c r="L472" t="s">
        <v>76</v>
      </c>
      <c r="M472" t="s">
        <v>61</v>
      </c>
      <c r="N472" s="2">
        <v>45758</v>
      </c>
      <c r="O472" s="2">
        <v>45838</v>
      </c>
      <c r="P472" s="2">
        <v>45838</v>
      </c>
      <c r="Q472" t="s">
        <v>84</v>
      </c>
      <c r="R472" t="s">
        <v>1051</v>
      </c>
      <c r="S472" t="s">
        <v>1052</v>
      </c>
      <c r="T472" t="s">
        <v>1052</v>
      </c>
      <c r="Y472" t="s">
        <v>236</v>
      </c>
      <c r="Z472" t="s">
        <v>236</v>
      </c>
      <c r="AC472" t="s">
        <v>84</v>
      </c>
      <c r="AD472" t="s">
        <v>65</v>
      </c>
    </row>
    <row r="473" spans="3:30" ht="13.95" x14ac:dyDescent="0.25">
      <c r="C473" s="3" t="s">
        <v>67</v>
      </c>
      <c r="D473" s="3" t="s">
        <v>55</v>
      </c>
      <c r="E473" s="3" t="s">
        <v>71</v>
      </c>
      <c r="F473">
        <v>0</v>
      </c>
      <c r="G473" t="s">
        <v>853</v>
      </c>
      <c r="H473" t="s">
        <v>854</v>
      </c>
      <c r="I473" t="s">
        <v>1053</v>
      </c>
      <c r="K473" t="s">
        <v>75</v>
      </c>
      <c r="L473" t="s">
        <v>76</v>
      </c>
      <c r="M473" t="s">
        <v>61</v>
      </c>
      <c r="N473" s="2">
        <v>45758</v>
      </c>
      <c r="O473" s="2">
        <v>45838</v>
      </c>
      <c r="P473" s="2">
        <v>45838</v>
      </c>
      <c r="Q473" t="s">
        <v>84</v>
      </c>
      <c r="R473" t="s">
        <v>1051</v>
      </c>
      <c r="S473" t="s">
        <v>1054</v>
      </c>
      <c r="T473" t="s">
        <v>1054</v>
      </c>
      <c r="Y473" t="s">
        <v>236</v>
      </c>
      <c r="Z473" t="s">
        <v>236</v>
      </c>
      <c r="AC473" t="s">
        <v>84</v>
      </c>
      <c r="AD473" t="s">
        <v>65</v>
      </c>
    </row>
    <row r="474" spans="3:30" ht="13.95" x14ac:dyDescent="0.25">
      <c r="C474" s="3" t="s">
        <v>67</v>
      </c>
      <c r="D474" s="3" t="s">
        <v>55</v>
      </c>
      <c r="E474" s="3" t="s">
        <v>71</v>
      </c>
      <c r="F474">
        <v>0</v>
      </c>
      <c r="G474" t="s">
        <v>853</v>
      </c>
      <c r="H474" t="s">
        <v>854</v>
      </c>
      <c r="I474" t="s">
        <v>1055</v>
      </c>
      <c r="K474" t="s">
        <v>75</v>
      </c>
      <c r="L474" t="s">
        <v>76</v>
      </c>
      <c r="M474" t="s">
        <v>61</v>
      </c>
      <c r="N474" s="2">
        <v>45758</v>
      </c>
      <c r="O474" s="2">
        <v>45838</v>
      </c>
      <c r="P474" s="2">
        <v>45838</v>
      </c>
      <c r="Q474" t="s">
        <v>84</v>
      </c>
      <c r="Y474" t="s">
        <v>236</v>
      </c>
      <c r="Z474" t="s">
        <v>236</v>
      </c>
      <c r="AC474" t="s">
        <v>84</v>
      </c>
      <c r="AD474" t="s">
        <v>65</v>
      </c>
    </row>
    <row r="475" spans="3:30" ht="13.95" x14ac:dyDescent="0.25">
      <c r="C475" s="3" t="s">
        <v>67</v>
      </c>
      <c r="D475" s="3" t="s">
        <v>55</v>
      </c>
      <c r="E475" s="3" t="s">
        <v>71</v>
      </c>
      <c r="F475">
        <v>0</v>
      </c>
      <c r="G475" t="s">
        <v>853</v>
      </c>
      <c r="H475" t="s">
        <v>854</v>
      </c>
      <c r="I475" t="s">
        <v>1056</v>
      </c>
      <c r="K475" t="s">
        <v>75</v>
      </c>
      <c r="L475" t="s">
        <v>76</v>
      </c>
      <c r="M475" t="s">
        <v>61</v>
      </c>
      <c r="N475" s="2">
        <v>45758</v>
      </c>
      <c r="O475" s="2">
        <v>45838</v>
      </c>
      <c r="P475" s="2">
        <v>45838</v>
      </c>
      <c r="Q475" t="s">
        <v>84</v>
      </c>
      <c r="Y475" t="s">
        <v>236</v>
      </c>
      <c r="Z475" t="s">
        <v>236</v>
      </c>
      <c r="AC475" t="s">
        <v>84</v>
      </c>
      <c r="AD475" t="s">
        <v>65</v>
      </c>
    </row>
    <row r="476" spans="3:30" ht="13.95" x14ac:dyDescent="0.25">
      <c r="C476" s="3" t="s">
        <v>67</v>
      </c>
      <c r="D476" s="3" t="s">
        <v>55</v>
      </c>
      <c r="E476" s="3" t="s">
        <v>71</v>
      </c>
      <c r="F476">
        <v>0</v>
      </c>
      <c r="G476" t="s">
        <v>853</v>
      </c>
      <c r="H476" t="s">
        <v>854</v>
      </c>
      <c r="I476" t="s">
        <v>1057</v>
      </c>
      <c r="K476" t="s">
        <v>75</v>
      </c>
      <c r="L476" t="s">
        <v>76</v>
      </c>
      <c r="M476" t="s">
        <v>61</v>
      </c>
      <c r="N476" s="2">
        <v>45758</v>
      </c>
      <c r="O476" s="2">
        <v>45838</v>
      </c>
      <c r="P476" s="2">
        <v>45838</v>
      </c>
      <c r="Q476" t="s">
        <v>84</v>
      </c>
      <c r="R476" t="s">
        <v>1058</v>
      </c>
      <c r="Y476" t="s">
        <v>236</v>
      </c>
      <c r="Z476" t="s">
        <v>236</v>
      </c>
      <c r="AC476" t="s">
        <v>84</v>
      </c>
      <c r="AD476" t="s">
        <v>65</v>
      </c>
    </row>
    <row r="477" spans="3:30" ht="13.95" x14ac:dyDescent="0.25">
      <c r="C477" s="3" t="s">
        <v>67</v>
      </c>
      <c r="D477" s="3" t="s">
        <v>55</v>
      </c>
      <c r="E477" s="3" t="s">
        <v>71</v>
      </c>
      <c r="F477">
        <v>0</v>
      </c>
      <c r="G477" t="s">
        <v>853</v>
      </c>
      <c r="H477" t="s">
        <v>854</v>
      </c>
      <c r="I477" t="s">
        <v>1059</v>
      </c>
      <c r="K477" t="s">
        <v>75</v>
      </c>
      <c r="L477" t="s">
        <v>76</v>
      </c>
      <c r="M477" t="s">
        <v>61</v>
      </c>
      <c r="N477" s="2">
        <v>45758</v>
      </c>
      <c r="O477" s="2">
        <v>45838</v>
      </c>
      <c r="P477" s="2">
        <v>45838</v>
      </c>
      <c r="Q477" t="s">
        <v>84</v>
      </c>
      <c r="R477" t="s">
        <v>1060</v>
      </c>
      <c r="W477" t="s">
        <v>1061</v>
      </c>
      <c r="Y477" t="s">
        <v>236</v>
      </c>
      <c r="Z477" t="s">
        <v>236</v>
      </c>
      <c r="AC477" t="s">
        <v>84</v>
      </c>
      <c r="AD477" t="s">
        <v>65</v>
      </c>
    </row>
    <row r="478" spans="3:30" ht="13.95" x14ac:dyDescent="0.25">
      <c r="C478" s="3" t="s">
        <v>268</v>
      </c>
      <c r="D478" s="3" t="s">
        <v>268</v>
      </c>
      <c r="E478" s="3"/>
      <c r="F478">
        <v>0</v>
      </c>
      <c r="G478" t="s">
        <v>853</v>
      </c>
      <c r="H478" t="s">
        <v>854</v>
      </c>
      <c r="I478" t="s">
        <v>1062</v>
      </c>
      <c r="K478" t="s">
        <v>75</v>
      </c>
      <c r="L478" t="s">
        <v>76</v>
      </c>
      <c r="M478" t="s">
        <v>61</v>
      </c>
      <c r="N478" s="2">
        <v>45758</v>
      </c>
      <c r="O478" s="2">
        <v>45838</v>
      </c>
      <c r="P478" s="2">
        <v>45838</v>
      </c>
      <c r="Q478" t="s">
        <v>84</v>
      </c>
      <c r="R478" t="s">
        <v>1063</v>
      </c>
      <c r="Y478" t="s">
        <v>236</v>
      </c>
      <c r="Z478" t="s">
        <v>236</v>
      </c>
      <c r="AC478" t="s">
        <v>84</v>
      </c>
      <c r="AD478" t="s">
        <v>65</v>
      </c>
    </row>
    <row r="479" spans="3:30" ht="13.95" x14ac:dyDescent="0.25">
      <c r="C479" s="3" t="s">
        <v>67</v>
      </c>
      <c r="D479" s="3" t="s">
        <v>55</v>
      </c>
      <c r="E479" s="3" t="s">
        <v>71</v>
      </c>
      <c r="F479">
        <v>0</v>
      </c>
      <c r="G479" t="s">
        <v>853</v>
      </c>
      <c r="H479" t="s">
        <v>854</v>
      </c>
      <c r="I479" t="s">
        <v>1064</v>
      </c>
      <c r="K479" t="s">
        <v>75</v>
      </c>
      <c r="L479" t="s">
        <v>76</v>
      </c>
      <c r="M479" t="s">
        <v>61</v>
      </c>
      <c r="N479" s="2">
        <v>45758</v>
      </c>
      <c r="O479" s="2">
        <v>45838</v>
      </c>
      <c r="P479" s="2">
        <v>45838</v>
      </c>
      <c r="Q479" t="s">
        <v>84</v>
      </c>
      <c r="R479" t="s">
        <v>1065</v>
      </c>
      <c r="Y479" t="s">
        <v>236</v>
      </c>
      <c r="Z479" t="s">
        <v>236</v>
      </c>
      <c r="AC479" t="s">
        <v>84</v>
      </c>
      <c r="AD479" t="s">
        <v>65</v>
      </c>
    </row>
    <row r="480" spans="3:30" ht="13.95" x14ac:dyDescent="0.25">
      <c r="C480" s="3" t="s">
        <v>244</v>
      </c>
      <c r="D480" s="3" t="s">
        <v>133</v>
      </c>
      <c r="E480" s="3" t="s">
        <v>1066</v>
      </c>
      <c r="F480">
        <v>6048.86</v>
      </c>
      <c r="G480" t="s">
        <v>1067</v>
      </c>
      <c r="H480" t="s">
        <v>1068</v>
      </c>
      <c r="I480" t="s">
        <v>1069</v>
      </c>
      <c r="K480" t="s">
        <v>249</v>
      </c>
      <c r="L480" t="s">
        <v>76</v>
      </c>
      <c r="M480" t="s">
        <v>61</v>
      </c>
      <c r="N480" s="2">
        <v>45695</v>
      </c>
      <c r="O480" s="2">
        <v>45807</v>
      </c>
      <c r="P480" s="2">
        <v>45807</v>
      </c>
      <c r="Q480" t="s">
        <v>52</v>
      </c>
      <c r="R480" t="s">
        <v>113</v>
      </c>
      <c r="W480" t="s">
        <v>64</v>
      </c>
      <c r="Y480" t="s">
        <v>64</v>
      </c>
      <c r="Z480" t="s">
        <v>64</v>
      </c>
      <c r="AC480" t="s">
        <v>39</v>
      </c>
      <c r="AD480" t="s">
        <v>65</v>
      </c>
    </row>
    <row r="481" spans="3:30" ht="13.95" x14ac:dyDescent="0.25">
      <c r="C481" s="3" t="s">
        <v>244</v>
      </c>
      <c r="D481" s="3" t="s">
        <v>133</v>
      </c>
      <c r="E481" s="3" t="s">
        <v>1066</v>
      </c>
      <c r="F481">
        <v>1887.84</v>
      </c>
      <c r="G481" t="s">
        <v>1067</v>
      </c>
      <c r="H481" t="s">
        <v>1068</v>
      </c>
      <c r="I481" t="s">
        <v>1070</v>
      </c>
      <c r="K481" t="s">
        <v>249</v>
      </c>
      <c r="L481" t="s">
        <v>76</v>
      </c>
      <c r="M481" t="s">
        <v>61</v>
      </c>
      <c r="N481" s="2">
        <v>45695</v>
      </c>
      <c r="O481" s="2">
        <v>45807</v>
      </c>
      <c r="P481" s="2">
        <v>45807</v>
      </c>
      <c r="Q481" t="s">
        <v>52</v>
      </c>
      <c r="R481" t="s">
        <v>113</v>
      </c>
      <c r="W481" t="s">
        <v>64</v>
      </c>
      <c r="Y481" t="s">
        <v>64</v>
      </c>
      <c r="Z481" t="s">
        <v>64</v>
      </c>
      <c r="AC481" t="s">
        <v>39</v>
      </c>
      <c r="AD481" t="s">
        <v>65</v>
      </c>
    </row>
    <row r="482" spans="3:30" ht="13.95" x14ac:dyDescent="0.25">
      <c r="C482" s="3" t="s">
        <v>244</v>
      </c>
      <c r="D482" s="3" t="s">
        <v>133</v>
      </c>
      <c r="E482" s="3" t="s">
        <v>1066</v>
      </c>
      <c r="F482">
        <v>2257.71</v>
      </c>
      <c r="G482" t="s">
        <v>1067</v>
      </c>
      <c r="H482" t="s">
        <v>1068</v>
      </c>
      <c r="I482" t="s">
        <v>1071</v>
      </c>
      <c r="K482" t="s">
        <v>249</v>
      </c>
      <c r="L482" t="s">
        <v>76</v>
      </c>
      <c r="M482" t="s">
        <v>61</v>
      </c>
      <c r="N482" s="2">
        <v>45695</v>
      </c>
      <c r="O482" s="2">
        <v>45807</v>
      </c>
      <c r="P482" s="2">
        <v>45807</v>
      </c>
      <c r="Q482" t="s">
        <v>52</v>
      </c>
      <c r="R482" t="s">
        <v>113</v>
      </c>
      <c r="W482" t="s">
        <v>64</v>
      </c>
      <c r="Y482" t="s">
        <v>64</v>
      </c>
      <c r="Z482" t="s">
        <v>64</v>
      </c>
      <c r="AC482" t="s">
        <v>39</v>
      </c>
      <c r="AD482" t="s">
        <v>65</v>
      </c>
    </row>
    <row r="483" spans="3:30" ht="13.95" x14ac:dyDescent="0.25">
      <c r="C483" s="3" t="s">
        <v>244</v>
      </c>
      <c r="D483" s="3" t="s">
        <v>133</v>
      </c>
      <c r="E483" s="3" t="s">
        <v>1066</v>
      </c>
      <c r="F483">
        <v>1680.02</v>
      </c>
      <c r="G483" t="s">
        <v>1067</v>
      </c>
      <c r="H483" t="s">
        <v>1072</v>
      </c>
      <c r="I483" t="s">
        <v>1073</v>
      </c>
      <c r="K483" t="s">
        <v>249</v>
      </c>
      <c r="L483" t="s">
        <v>76</v>
      </c>
      <c r="M483" t="s">
        <v>61</v>
      </c>
      <c r="N483" s="2">
        <v>45750</v>
      </c>
      <c r="O483" s="2">
        <v>45807</v>
      </c>
      <c r="P483" s="2">
        <v>45807</v>
      </c>
      <c r="Q483" t="s">
        <v>52</v>
      </c>
      <c r="R483" t="s">
        <v>691</v>
      </c>
      <c r="W483" t="s">
        <v>64</v>
      </c>
      <c r="Y483" t="s">
        <v>64</v>
      </c>
      <c r="Z483" t="s">
        <v>64</v>
      </c>
      <c r="AC483" t="s">
        <v>39</v>
      </c>
      <c r="AD483" t="s">
        <v>65</v>
      </c>
    </row>
    <row r="484" spans="3:30" ht="13.95" x14ac:dyDescent="0.25">
      <c r="C484" s="3" t="s">
        <v>829</v>
      </c>
      <c r="D484" s="3" t="s">
        <v>561</v>
      </c>
      <c r="E484" s="3" t="s">
        <v>1074</v>
      </c>
      <c r="F484">
        <v>550</v>
      </c>
      <c r="G484" t="s">
        <v>1075</v>
      </c>
      <c r="H484" t="s">
        <v>1076</v>
      </c>
      <c r="I484" t="s">
        <v>1077</v>
      </c>
      <c r="K484" t="s">
        <v>100</v>
      </c>
      <c r="L484" t="s">
        <v>76</v>
      </c>
      <c r="M484" t="s">
        <v>61</v>
      </c>
      <c r="N484" s="2">
        <v>45589</v>
      </c>
      <c r="O484" s="2">
        <v>46017</v>
      </c>
      <c r="P484" s="2">
        <v>46017</v>
      </c>
      <c r="Q484" t="s">
        <v>52</v>
      </c>
      <c r="R484" t="s">
        <v>1078</v>
      </c>
      <c r="W484" t="s">
        <v>623</v>
      </c>
      <c r="Y484" t="s">
        <v>1079</v>
      </c>
      <c r="Z484" t="s">
        <v>1079</v>
      </c>
      <c r="AC484" t="s">
        <v>39</v>
      </c>
      <c r="AD484" t="s">
        <v>65</v>
      </c>
    </row>
    <row r="485" spans="3:30" ht="13.95" x14ac:dyDescent="0.25">
      <c r="C485" s="3" t="s">
        <v>829</v>
      </c>
      <c r="D485" s="3" t="s">
        <v>561</v>
      </c>
      <c r="E485" s="3" t="s">
        <v>1074</v>
      </c>
      <c r="F485">
        <v>227.5</v>
      </c>
      <c r="G485" t="s">
        <v>1075</v>
      </c>
      <c r="H485" t="s">
        <v>1076</v>
      </c>
      <c r="I485" t="s">
        <v>1080</v>
      </c>
      <c r="K485" t="s">
        <v>100</v>
      </c>
      <c r="L485" t="s">
        <v>76</v>
      </c>
      <c r="M485" t="s">
        <v>61</v>
      </c>
      <c r="N485" s="2">
        <v>45589</v>
      </c>
      <c r="O485" s="2">
        <v>46017</v>
      </c>
      <c r="P485" s="2">
        <v>46017</v>
      </c>
      <c r="Q485" t="s">
        <v>52</v>
      </c>
      <c r="R485" t="s">
        <v>1078</v>
      </c>
      <c r="W485" t="s">
        <v>623</v>
      </c>
      <c r="Y485" t="s">
        <v>1079</v>
      </c>
      <c r="Z485" t="s">
        <v>1079</v>
      </c>
      <c r="AC485" t="s">
        <v>39</v>
      </c>
      <c r="AD485" t="s">
        <v>65</v>
      </c>
    </row>
    <row r="486" spans="3:30" ht="13.95" x14ac:dyDescent="0.25">
      <c r="C486" s="3" t="s">
        <v>829</v>
      </c>
      <c r="D486" s="3" t="s">
        <v>561</v>
      </c>
      <c r="E486" s="3" t="s">
        <v>1074</v>
      </c>
      <c r="F486">
        <v>227.5</v>
      </c>
      <c r="G486" t="s">
        <v>1075</v>
      </c>
      <c r="H486" t="s">
        <v>1076</v>
      </c>
      <c r="I486" t="s">
        <v>1081</v>
      </c>
      <c r="K486" t="s">
        <v>100</v>
      </c>
      <c r="L486" t="s">
        <v>76</v>
      </c>
      <c r="M486" t="s">
        <v>61</v>
      </c>
      <c r="N486" s="2">
        <v>45589</v>
      </c>
      <c r="O486" s="2">
        <v>46017</v>
      </c>
      <c r="P486" s="2">
        <v>46017</v>
      </c>
      <c r="Q486" t="s">
        <v>36</v>
      </c>
      <c r="Y486" t="s">
        <v>1079</v>
      </c>
      <c r="Z486" t="s">
        <v>1079</v>
      </c>
      <c r="AC486" t="s">
        <v>39</v>
      </c>
      <c r="AD486" t="s">
        <v>65</v>
      </c>
    </row>
    <row r="487" spans="3:30" ht="13.95" x14ac:dyDescent="0.25">
      <c r="C487" s="3" t="s">
        <v>54</v>
      </c>
      <c r="D487" s="3" t="s">
        <v>263</v>
      </c>
      <c r="E487" s="3" t="s">
        <v>1082</v>
      </c>
      <c r="G487" t="s">
        <v>1075</v>
      </c>
      <c r="H487" t="s">
        <v>1083</v>
      </c>
      <c r="I487" t="s">
        <v>1084</v>
      </c>
      <c r="K487" t="s">
        <v>112</v>
      </c>
      <c r="L487" t="s">
        <v>76</v>
      </c>
      <c r="M487" t="s">
        <v>61</v>
      </c>
      <c r="N487" s="2">
        <v>45786</v>
      </c>
      <c r="O487" s="2">
        <v>45839</v>
      </c>
      <c r="P487" s="2">
        <v>45839</v>
      </c>
      <c r="Q487" t="s">
        <v>84</v>
      </c>
      <c r="R487" t="s">
        <v>1085</v>
      </c>
      <c r="Y487" t="s">
        <v>580</v>
      </c>
      <c r="Z487" t="s">
        <v>580</v>
      </c>
      <c r="AC487" t="s">
        <v>84</v>
      </c>
      <c r="AD487" t="s">
        <v>65</v>
      </c>
    </row>
    <row r="488" spans="3:30" ht="13.95" x14ac:dyDescent="0.25">
      <c r="C488" s="3" t="s">
        <v>141</v>
      </c>
      <c r="D488" s="3" t="s">
        <v>213</v>
      </c>
      <c r="E488" s="3" t="s">
        <v>1086</v>
      </c>
      <c r="F488">
        <v>25</v>
      </c>
      <c r="G488" t="s">
        <v>1087</v>
      </c>
      <c r="H488" t="s">
        <v>1088</v>
      </c>
      <c r="I488" t="s">
        <v>1089</v>
      </c>
      <c r="K488" t="s">
        <v>112</v>
      </c>
      <c r="L488" t="s">
        <v>76</v>
      </c>
      <c r="M488" t="s">
        <v>61</v>
      </c>
      <c r="N488" s="2">
        <v>45757</v>
      </c>
      <c r="O488" s="2">
        <v>45838</v>
      </c>
      <c r="P488" s="2">
        <v>45838</v>
      </c>
      <c r="Q488" t="s">
        <v>84</v>
      </c>
      <c r="R488" t="s">
        <v>1090</v>
      </c>
      <c r="Y488" t="s">
        <v>236</v>
      </c>
      <c r="Z488" t="s">
        <v>236</v>
      </c>
      <c r="AC488" t="s">
        <v>84</v>
      </c>
      <c r="AD488" t="s">
        <v>65</v>
      </c>
    </row>
    <row r="489" spans="3:30" ht="13.95" x14ac:dyDescent="0.25">
      <c r="C489" s="3" t="s">
        <v>141</v>
      </c>
      <c r="D489" s="3" t="s">
        <v>263</v>
      </c>
      <c r="E489" s="3" t="s">
        <v>71</v>
      </c>
      <c r="F489">
        <v>300</v>
      </c>
      <c r="G489" t="s">
        <v>1087</v>
      </c>
      <c r="H489" t="s">
        <v>1091</v>
      </c>
      <c r="I489" t="s">
        <v>1092</v>
      </c>
      <c r="K489" t="s">
        <v>75</v>
      </c>
      <c r="L489" t="s">
        <v>76</v>
      </c>
      <c r="M489" t="s">
        <v>61</v>
      </c>
      <c r="N489" s="2">
        <v>45775</v>
      </c>
      <c r="O489" s="2">
        <v>45835</v>
      </c>
      <c r="P489" s="2">
        <v>45835</v>
      </c>
      <c r="Q489" t="s">
        <v>52</v>
      </c>
      <c r="R489" t="s">
        <v>531</v>
      </c>
      <c r="U489" t="s">
        <v>337</v>
      </c>
      <c r="W489" t="s">
        <v>337</v>
      </c>
      <c r="Y489" t="s">
        <v>503</v>
      </c>
      <c r="Z489" t="s">
        <v>503</v>
      </c>
      <c r="AC489" t="s">
        <v>39</v>
      </c>
      <c r="AD489" t="s">
        <v>65</v>
      </c>
    </row>
    <row r="490" spans="3:30" ht="13.95" x14ac:dyDescent="0.25">
      <c r="C490" s="3" t="s">
        <v>141</v>
      </c>
      <c r="D490" s="3" t="s">
        <v>142</v>
      </c>
      <c r="E490" s="3"/>
      <c r="F490">
        <v>300</v>
      </c>
      <c r="G490" t="s">
        <v>1087</v>
      </c>
      <c r="H490" t="s">
        <v>1093</v>
      </c>
      <c r="I490" t="s">
        <v>1094</v>
      </c>
      <c r="K490" t="s">
        <v>75</v>
      </c>
      <c r="L490" t="s">
        <v>76</v>
      </c>
      <c r="M490" t="s">
        <v>61</v>
      </c>
      <c r="N490" s="2">
        <v>45790</v>
      </c>
      <c r="O490" s="2">
        <v>46022</v>
      </c>
      <c r="P490" s="2">
        <v>46022</v>
      </c>
      <c r="Q490" t="s">
        <v>52</v>
      </c>
      <c r="Y490" t="s">
        <v>137</v>
      </c>
      <c r="Z490" t="s">
        <v>137</v>
      </c>
      <c r="AC490" t="s">
        <v>39</v>
      </c>
      <c r="AD490" t="s">
        <v>65</v>
      </c>
    </row>
    <row r="491" spans="3:30" ht="13.95" x14ac:dyDescent="0.25">
      <c r="C491" s="3" t="s">
        <v>141</v>
      </c>
      <c r="D491" s="3" t="s">
        <v>142</v>
      </c>
      <c r="E491" s="3"/>
      <c r="F491">
        <v>300</v>
      </c>
      <c r="G491" t="s">
        <v>1087</v>
      </c>
      <c r="H491" t="s">
        <v>1093</v>
      </c>
      <c r="I491" t="s">
        <v>1095</v>
      </c>
      <c r="K491" t="s">
        <v>75</v>
      </c>
      <c r="L491" t="s">
        <v>76</v>
      </c>
      <c r="M491" t="s">
        <v>61</v>
      </c>
      <c r="N491" s="2">
        <v>45790</v>
      </c>
      <c r="O491" s="2">
        <v>46022</v>
      </c>
      <c r="P491" s="2">
        <v>46022</v>
      </c>
      <c r="Q491" t="s">
        <v>52</v>
      </c>
      <c r="Y491" t="s">
        <v>137</v>
      </c>
      <c r="Z491" t="s">
        <v>137</v>
      </c>
      <c r="AC491" t="s">
        <v>39</v>
      </c>
      <c r="AD491" t="s">
        <v>65</v>
      </c>
    </row>
    <row r="492" spans="3:30" ht="13.95" x14ac:dyDescent="0.25">
      <c r="C492" s="3" t="s">
        <v>205</v>
      </c>
      <c r="D492" s="3" t="s">
        <v>245</v>
      </c>
      <c r="E492" s="3" t="s">
        <v>1096</v>
      </c>
      <c r="F492">
        <v>950</v>
      </c>
      <c r="G492" t="s">
        <v>1097</v>
      </c>
      <c r="H492" t="s">
        <v>1098</v>
      </c>
      <c r="I492" t="s">
        <v>1099</v>
      </c>
      <c r="K492" t="s">
        <v>112</v>
      </c>
      <c r="L492" t="s">
        <v>76</v>
      </c>
      <c r="M492" t="s">
        <v>61</v>
      </c>
      <c r="N492" s="2">
        <v>45198</v>
      </c>
      <c r="O492" s="2">
        <v>45805</v>
      </c>
      <c r="P492" s="2">
        <v>45805</v>
      </c>
      <c r="Q492" t="s">
        <v>52</v>
      </c>
      <c r="R492" t="s">
        <v>1100</v>
      </c>
      <c r="U492" t="s">
        <v>1101</v>
      </c>
      <c r="W492" t="s">
        <v>37</v>
      </c>
      <c r="X492" t="s">
        <v>1102</v>
      </c>
      <c r="Y492" t="s">
        <v>226</v>
      </c>
      <c r="Z492" t="s">
        <v>226</v>
      </c>
      <c r="AC492" t="s">
        <v>39</v>
      </c>
      <c r="AD492" t="s">
        <v>65</v>
      </c>
    </row>
    <row r="493" spans="3:30" ht="13.95" x14ac:dyDescent="0.25">
      <c r="C493" s="3" t="s">
        <v>141</v>
      </c>
      <c r="D493" s="3" t="s">
        <v>561</v>
      </c>
      <c r="E493" s="3" t="s">
        <v>1103</v>
      </c>
      <c r="F493">
        <v>475</v>
      </c>
      <c r="G493" t="s">
        <v>1097</v>
      </c>
      <c r="H493" t="s">
        <v>1098</v>
      </c>
      <c r="I493" t="s">
        <v>1104</v>
      </c>
      <c r="K493" t="s">
        <v>112</v>
      </c>
      <c r="L493" t="s">
        <v>76</v>
      </c>
      <c r="M493" t="s">
        <v>61</v>
      </c>
      <c r="N493" s="2">
        <v>45198</v>
      </c>
      <c r="O493" s="2">
        <v>46022</v>
      </c>
      <c r="P493" s="2">
        <v>46022</v>
      </c>
      <c r="Q493" t="s">
        <v>36</v>
      </c>
      <c r="Y493" t="s">
        <v>137</v>
      </c>
      <c r="Z493" t="s">
        <v>137</v>
      </c>
      <c r="AC493" t="s">
        <v>39</v>
      </c>
      <c r="AD493" t="s">
        <v>65</v>
      </c>
    </row>
    <row r="494" spans="3:30" ht="13.95" x14ac:dyDescent="0.25">
      <c r="C494" s="3" t="s">
        <v>205</v>
      </c>
      <c r="D494" s="3" t="s">
        <v>1322</v>
      </c>
      <c r="E494" s="3" t="s">
        <v>1105</v>
      </c>
      <c r="F494">
        <v>1400</v>
      </c>
      <c r="G494" t="s">
        <v>1097</v>
      </c>
      <c r="H494" t="s">
        <v>1098</v>
      </c>
      <c r="I494" t="s">
        <v>1106</v>
      </c>
      <c r="K494" t="s">
        <v>112</v>
      </c>
      <c r="L494" t="s">
        <v>76</v>
      </c>
      <c r="M494" t="s">
        <v>61</v>
      </c>
      <c r="N494" s="2">
        <v>45198</v>
      </c>
      <c r="O494" s="2">
        <v>45805</v>
      </c>
      <c r="P494" s="2">
        <v>45805</v>
      </c>
      <c r="Q494" t="s">
        <v>52</v>
      </c>
      <c r="R494" t="s">
        <v>1107</v>
      </c>
      <c r="S494" t="s">
        <v>1108</v>
      </c>
      <c r="T494" t="s">
        <v>1108</v>
      </c>
      <c r="U494" t="s">
        <v>289</v>
      </c>
      <c r="W494" t="s">
        <v>1109</v>
      </c>
      <c r="X494" t="s">
        <v>607</v>
      </c>
      <c r="Y494" t="s">
        <v>226</v>
      </c>
      <c r="Z494" t="s">
        <v>226</v>
      </c>
      <c r="AC494" t="s">
        <v>39</v>
      </c>
      <c r="AD494" t="s">
        <v>65</v>
      </c>
    </row>
    <row r="495" spans="3:30" ht="13.95" x14ac:dyDescent="0.25">
      <c r="C495" s="3" t="s">
        <v>205</v>
      </c>
      <c r="D495" s="3" t="s">
        <v>245</v>
      </c>
      <c r="E495" s="3" t="s">
        <v>1096</v>
      </c>
      <c r="F495">
        <v>1400</v>
      </c>
      <c r="G495" t="s">
        <v>1097</v>
      </c>
      <c r="H495" t="s">
        <v>1098</v>
      </c>
      <c r="I495" t="s">
        <v>1110</v>
      </c>
      <c r="K495" t="s">
        <v>112</v>
      </c>
      <c r="L495" t="s">
        <v>76</v>
      </c>
      <c r="M495" t="s">
        <v>61</v>
      </c>
      <c r="N495" s="2">
        <v>45198</v>
      </c>
      <c r="O495" s="2">
        <v>45805</v>
      </c>
      <c r="P495" s="2">
        <v>45805</v>
      </c>
      <c r="Q495" t="s">
        <v>52</v>
      </c>
      <c r="R495" t="s">
        <v>1100</v>
      </c>
      <c r="U495" t="s">
        <v>1101</v>
      </c>
      <c r="W495" t="s">
        <v>102</v>
      </c>
      <c r="X495" t="s">
        <v>483</v>
      </c>
      <c r="Y495" t="s">
        <v>226</v>
      </c>
      <c r="Z495" t="s">
        <v>226</v>
      </c>
      <c r="AC495" t="s">
        <v>39</v>
      </c>
      <c r="AD495" t="s">
        <v>65</v>
      </c>
    </row>
    <row r="496" spans="3:30" ht="13.95" x14ac:dyDescent="0.25">
      <c r="C496" s="3" t="s">
        <v>141</v>
      </c>
      <c r="D496" s="3" t="s">
        <v>561</v>
      </c>
      <c r="E496" s="3" t="s">
        <v>1103</v>
      </c>
      <c r="F496">
        <v>475</v>
      </c>
      <c r="G496" t="s">
        <v>1097</v>
      </c>
      <c r="H496" t="s">
        <v>1098</v>
      </c>
      <c r="I496" t="s">
        <v>1111</v>
      </c>
      <c r="K496" t="s">
        <v>112</v>
      </c>
      <c r="L496" t="s">
        <v>76</v>
      </c>
      <c r="M496" t="s">
        <v>61</v>
      </c>
      <c r="N496" s="2">
        <v>45198</v>
      </c>
      <c r="O496" s="2">
        <v>46022</v>
      </c>
      <c r="P496" s="2">
        <v>46022</v>
      </c>
      <c r="Q496" t="s">
        <v>36</v>
      </c>
      <c r="Y496" t="s">
        <v>137</v>
      </c>
      <c r="Z496" t="s">
        <v>137</v>
      </c>
      <c r="AC496" t="s">
        <v>39</v>
      </c>
      <c r="AD496" t="s">
        <v>65</v>
      </c>
    </row>
    <row r="497" spans="3:30" ht="13.95" x14ac:dyDescent="0.25">
      <c r="C497" s="3" t="s">
        <v>141</v>
      </c>
      <c r="D497" s="3" t="s">
        <v>561</v>
      </c>
      <c r="E497" s="3" t="s">
        <v>1103</v>
      </c>
      <c r="F497">
        <v>475</v>
      </c>
      <c r="G497" t="s">
        <v>1097</v>
      </c>
      <c r="H497" t="s">
        <v>1098</v>
      </c>
      <c r="I497" t="s">
        <v>1112</v>
      </c>
      <c r="K497" t="s">
        <v>112</v>
      </c>
      <c r="L497" t="s">
        <v>76</v>
      </c>
      <c r="M497" t="s">
        <v>61</v>
      </c>
      <c r="N497" s="2">
        <v>45198</v>
      </c>
      <c r="O497" s="2">
        <v>46022</v>
      </c>
      <c r="P497" s="2">
        <v>46022</v>
      </c>
      <c r="Q497" t="s">
        <v>101</v>
      </c>
      <c r="Y497" t="s">
        <v>137</v>
      </c>
      <c r="Z497" t="s">
        <v>137</v>
      </c>
      <c r="AC497" t="s">
        <v>39</v>
      </c>
      <c r="AD497" t="s">
        <v>65</v>
      </c>
    </row>
    <row r="498" spans="3:30" ht="13.95" x14ac:dyDescent="0.25">
      <c r="C498" s="3" t="s">
        <v>141</v>
      </c>
      <c r="D498" s="3" t="s">
        <v>561</v>
      </c>
      <c r="E498" s="3" t="s">
        <v>1103</v>
      </c>
      <c r="F498">
        <v>475</v>
      </c>
      <c r="G498" t="s">
        <v>1097</v>
      </c>
      <c r="H498" t="s">
        <v>1098</v>
      </c>
      <c r="I498" t="s">
        <v>1113</v>
      </c>
      <c r="K498" t="s">
        <v>112</v>
      </c>
      <c r="L498" t="s">
        <v>76</v>
      </c>
      <c r="M498" t="s">
        <v>61</v>
      </c>
      <c r="N498" s="2">
        <v>45198</v>
      </c>
      <c r="O498" s="2">
        <v>46022</v>
      </c>
      <c r="P498" s="2">
        <v>46022</v>
      </c>
      <c r="Q498" t="s">
        <v>36</v>
      </c>
      <c r="Y498" t="s">
        <v>137</v>
      </c>
      <c r="Z498" t="s">
        <v>137</v>
      </c>
      <c r="AC498" t="s">
        <v>39</v>
      </c>
      <c r="AD498" t="s">
        <v>65</v>
      </c>
    </row>
    <row r="499" spans="3:30" ht="13.95" x14ac:dyDescent="0.25">
      <c r="C499" s="3" t="s">
        <v>141</v>
      </c>
      <c r="D499" s="3" t="s">
        <v>561</v>
      </c>
      <c r="E499" s="3" t="s">
        <v>1103</v>
      </c>
      <c r="F499">
        <v>475</v>
      </c>
      <c r="G499" t="s">
        <v>1097</v>
      </c>
      <c r="H499" t="s">
        <v>1098</v>
      </c>
      <c r="I499" t="s">
        <v>1114</v>
      </c>
      <c r="K499" t="s">
        <v>112</v>
      </c>
      <c r="L499" t="s">
        <v>76</v>
      </c>
      <c r="M499" t="s">
        <v>61</v>
      </c>
      <c r="N499" s="2">
        <v>45198</v>
      </c>
      <c r="O499" s="2">
        <v>46022</v>
      </c>
      <c r="P499" s="2">
        <v>46022</v>
      </c>
      <c r="Q499" t="s">
        <v>36</v>
      </c>
      <c r="Y499" t="s">
        <v>137</v>
      </c>
      <c r="Z499" t="s">
        <v>137</v>
      </c>
      <c r="AC499" t="s">
        <v>39</v>
      </c>
      <c r="AD499" t="s">
        <v>65</v>
      </c>
    </row>
    <row r="500" spans="3:30" ht="13.95" x14ac:dyDescent="0.25">
      <c r="C500" s="3" t="s">
        <v>141</v>
      </c>
      <c r="D500" s="3" t="s">
        <v>561</v>
      </c>
      <c r="E500" s="3" t="s">
        <v>1103</v>
      </c>
      <c r="F500">
        <v>475</v>
      </c>
      <c r="G500" t="s">
        <v>1097</v>
      </c>
      <c r="H500" t="s">
        <v>1098</v>
      </c>
      <c r="I500" t="s">
        <v>1115</v>
      </c>
      <c r="K500" t="s">
        <v>112</v>
      </c>
      <c r="L500" t="s">
        <v>76</v>
      </c>
      <c r="M500" t="s">
        <v>61</v>
      </c>
      <c r="N500" s="2">
        <v>45198</v>
      </c>
      <c r="O500" s="2">
        <v>46022</v>
      </c>
      <c r="P500" s="2">
        <v>46022</v>
      </c>
      <c r="Q500" t="s">
        <v>101</v>
      </c>
      <c r="Y500" t="s">
        <v>137</v>
      </c>
      <c r="Z500" t="s">
        <v>137</v>
      </c>
      <c r="AC500" t="s">
        <v>39</v>
      </c>
      <c r="AD500" t="s">
        <v>65</v>
      </c>
    </row>
    <row r="501" spans="3:30" ht="13.95" x14ac:dyDescent="0.25">
      <c r="C501" s="3" t="s">
        <v>141</v>
      </c>
      <c r="D501" s="3" t="s">
        <v>561</v>
      </c>
      <c r="E501" s="3" t="s">
        <v>1103</v>
      </c>
      <c r="F501">
        <v>475</v>
      </c>
      <c r="G501" t="s">
        <v>1097</v>
      </c>
      <c r="H501" t="s">
        <v>1098</v>
      </c>
      <c r="I501" t="s">
        <v>1116</v>
      </c>
      <c r="K501" t="s">
        <v>112</v>
      </c>
      <c r="L501" t="s">
        <v>76</v>
      </c>
      <c r="M501" t="s">
        <v>61</v>
      </c>
      <c r="N501" s="2">
        <v>45198</v>
      </c>
      <c r="O501" s="2">
        <v>46022</v>
      </c>
      <c r="P501" s="2">
        <v>46022</v>
      </c>
      <c r="Q501" t="s">
        <v>101</v>
      </c>
      <c r="Y501" t="s">
        <v>137</v>
      </c>
      <c r="Z501" t="s">
        <v>137</v>
      </c>
      <c r="AC501" t="s">
        <v>39</v>
      </c>
      <c r="AD501" t="s">
        <v>65</v>
      </c>
    </row>
    <row r="502" spans="3:30" ht="13.95" x14ac:dyDescent="0.25">
      <c r="C502" s="3" t="s">
        <v>141</v>
      </c>
      <c r="D502" s="3" t="s">
        <v>561</v>
      </c>
      <c r="E502" s="3" t="s">
        <v>1103</v>
      </c>
      <c r="F502">
        <v>475</v>
      </c>
      <c r="G502" t="s">
        <v>1097</v>
      </c>
      <c r="H502" t="s">
        <v>1098</v>
      </c>
      <c r="I502" t="s">
        <v>1117</v>
      </c>
      <c r="K502" t="s">
        <v>112</v>
      </c>
      <c r="L502" t="s">
        <v>76</v>
      </c>
      <c r="M502" t="s">
        <v>61</v>
      </c>
      <c r="N502" s="2">
        <v>45198</v>
      </c>
      <c r="O502" s="2">
        <v>46022</v>
      </c>
      <c r="P502" s="2">
        <v>46022</v>
      </c>
      <c r="Q502" t="s">
        <v>36</v>
      </c>
      <c r="Y502" t="s">
        <v>137</v>
      </c>
      <c r="Z502" t="s">
        <v>137</v>
      </c>
      <c r="AC502" t="s">
        <v>39</v>
      </c>
      <c r="AD502" t="s">
        <v>65</v>
      </c>
    </row>
    <row r="503" spans="3:30" ht="13.95" x14ac:dyDescent="0.25">
      <c r="C503" s="3" t="s">
        <v>141</v>
      </c>
      <c r="D503" s="3" t="s">
        <v>561</v>
      </c>
      <c r="E503" s="3" t="s">
        <v>1103</v>
      </c>
      <c r="F503">
        <v>475</v>
      </c>
      <c r="G503" t="s">
        <v>1097</v>
      </c>
      <c r="H503" t="s">
        <v>1098</v>
      </c>
      <c r="I503" t="s">
        <v>1118</v>
      </c>
      <c r="K503" t="s">
        <v>112</v>
      </c>
      <c r="L503" t="s">
        <v>76</v>
      </c>
      <c r="M503" t="s">
        <v>61</v>
      </c>
      <c r="N503" s="2">
        <v>45198</v>
      </c>
      <c r="O503" s="2">
        <v>46022</v>
      </c>
      <c r="P503" s="2">
        <v>46022</v>
      </c>
      <c r="Q503" t="s">
        <v>36</v>
      </c>
      <c r="Y503" t="s">
        <v>137</v>
      </c>
      <c r="Z503" t="s">
        <v>137</v>
      </c>
      <c r="AC503" t="s">
        <v>39</v>
      </c>
      <c r="AD503" t="s">
        <v>65</v>
      </c>
    </row>
    <row r="504" spans="3:30" ht="13.95" x14ac:dyDescent="0.25">
      <c r="C504" s="3" t="s">
        <v>141</v>
      </c>
      <c r="D504" s="3" t="s">
        <v>561</v>
      </c>
      <c r="E504" s="3" t="s">
        <v>1103</v>
      </c>
      <c r="F504">
        <v>475</v>
      </c>
      <c r="G504" t="s">
        <v>1097</v>
      </c>
      <c r="H504" t="s">
        <v>1098</v>
      </c>
      <c r="I504" t="s">
        <v>1119</v>
      </c>
      <c r="K504" t="s">
        <v>112</v>
      </c>
      <c r="L504" t="s">
        <v>76</v>
      </c>
      <c r="M504" t="s">
        <v>61</v>
      </c>
      <c r="N504" s="2">
        <v>45198</v>
      </c>
      <c r="O504" s="2">
        <v>46022</v>
      </c>
      <c r="P504" s="2">
        <v>46022</v>
      </c>
      <c r="Q504" t="s">
        <v>36</v>
      </c>
      <c r="Y504" t="s">
        <v>137</v>
      </c>
      <c r="Z504" t="s">
        <v>137</v>
      </c>
      <c r="AC504" t="s">
        <v>39</v>
      </c>
      <c r="AD504" t="s">
        <v>65</v>
      </c>
    </row>
    <row r="505" spans="3:30" ht="13.95" x14ac:dyDescent="0.25">
      <c r="C505" s="3" t="s">
        <v>141</v>
      </c>
      <c r="D505" s="3" t="s">
        <v>561</v>
      </c>
      <c r="E505" s="3" t="s">
        <v>1103</v>
      </c>
      <c r="F505">
        <v>475</v>
      </c>
      <c r="G505" t="s">
        <v>1097</v>
      </c>
      <c r="H505" t="s">
        <v>1098</v>
      </c>
      <c r="I505" t="s">
        <v>1120</v>
      </c>
      <c r="K505" t="s">
        <v>112</v>
      </c>
      <c r="L505" t="s">
        <v>76</v>
      </c>
      <c r="M505" t="s">
        <v>61</v>
      </c>
      <c r="N505" s="2">
        <v>45198</v>
      </c>
      <c r="O505" s="2">
        <v>46022</v>
      </c>
      <c r="P505" s="2">
        <v>46022</v>
      </c>
      <c r="Q505" t="s">
        <v>101</v>
      </c>
      <c r="Y505" t="s">
        <v>137</v>
      </c>
      <c r="Z505" t="s">
        <v>137</v>
      </c>
      <c r="AC505" t="s">
        <v>39</v>
      </c>
      <c r="AD505" t="s">
        <v>65</v>
      </c>
    </row>
    <row r="506" spans="3:30" ht="13.95" x14ac:dyDescent="0.25">
      <c r="C506" s="3" t="s">
        <v>141</v>
      </c>
      <c r="D506" s="3" t="s">
        <v>561</v>
      </c>
      <c r="E506" s="3" t="s">
        <v>1103</v>
      </c>
      <c r="F506">
        <v>475</v>
      </c>
      <c r="G506" t="s">
        <v>1097</v>
      </c>
      <c r="H506" t="s">
        <v>1098</v>
      </c>
      <c r="I506" t="s">
        <v>1121</v>
      </c>
      <c r="K506" t="s">
        <v>112</v>
      </c>
      <c r="L506" t="s">
        <v>76</v>
      </c>
      <c r="M506" t="s">
        <v>61</v>
      </c>
      <c r="N506" s="2">
        <v>45198</v>
      </c>
      <c r="O506" s="2">
        <v>46022</v>
      </c>
      <c r="P506" s="2">
        <v>46022</v>
      </c>
      <c r="Q506" t="s">
        <v>36</v>
      </c>
      <c r="Y506" t="s">
        <v>137</v>
      </c>
      <c r="Z506" t="s">
        <v>137</v>
      </c>
      <c r="AC506" t="s">
        <v>39</v>
      </c>
      <c r="AD506" t="s">
        <v>65</v>
      </c>
    </row>
    <row r="507" spans="3:30" ht="13.95" x14ac:dyDescent="0.25">
      <c r="C507" s="3" t="s">
        <v>141</v>
      </c>
      <c r="D507" s="3" t="s">
        <v>561</v>
      </c>
      <c r="E507" s="3" t="s">
        <v>1103</v>
      </c>
      <c r="F507">
        <v>475</v>
      </c>
      <c r="G507" t="s">
        <v>1097</v>
      </c>
      <c r="H507" t="s">
        <v>1098</v>
      </c>
      <c r="I507" t="s">
        <v>1122</v>
      </c>
      <c r="K507" t="s">
        <v>112</v>
      </c>
      <c r="L507" t="s">
        <v>76</v>
      </c>
      <c r="M507" t="s">
        <v>61</v>
      </c>
      <c r="N507" s="2">
        <v>45198</v>
      </c>
      <c r="O507" s="2">
        <v>46022</v>
      </c>
      <c r="P507" s="2">
        <v>46022</v>
      </c>
      <c r="Q507" t="s">
        <v>36</v>
      </c>
      <c r="Y507" t="s">
        <v>137</v>
      </c>
      <c r="Z507" t="s">
        <v>137</v>
      </c>
      <c r="AC507" t="s">
        <v>39</v>
      </c>
      <c r="AD507" t="s">
        <v>65</v>
      </c>
    </row>
    <row r="508" spans="3:30" ht="13.95" x14ac:dyDescent="0.25">
      <c r="C508" s="3" t="s">
        <v>808</v>
      </c>
      <c r="D508" s="3" t="s">
        <v>94</v>
      </c>
      <c r="E508" s="3" t="s">
        <v>1123</v>
      </c>
      <c r="F508">
        <v>40</v>
      </c>
      <c r="G508" t="s">
        <v>1097</v>
      </c>
      <c r="H508" t="s">
        <v>1124</v>
      </c>
      <c r="I508" t="s">
        <v>1125</v>
      </c>
      <c r="K508" t="s">
        <v>112</v>
      </c>
      <c r="L508" t="s">
        <v>76</v>
      </c>
      <c r="M508" t="s">
        <v>61</v>
      </c>
      <c r="N508" s="2">
        <v>45632</v>
      </c>
      <c r="O508" s="2">
        <v>45805</v>
      </c>
      <c r="P508" s="2">
        <v>45805</v>
      </c>
      <c r="Q508" t="s">
        <v>84</v>
      </c>
      <c r="R508" t="s">
        <v>1126</v>
      </c>
      <c r="W508" t="s">
        <v>1127</v>
      </c>
      <c r="Y508" t="s">
        <v>226</v>
      </c>
      <c r="Z508" t="s">
        <v>226</v>
      </c>
      <c r="AC508" t="s">
        <v>84</v>
      </c>
      <c r="AD508" t="s">
        <v>65</v>
      </c>
    </row>
    <row r="509" spans="3:30" ht="13.95" x14ac:dyDescent="0.25">
      <c r="C509" s="3" t="s">
        <v>808</v>
      </c>
      <c r="D509" s="3" t="s">
        <v>94</v>
      </c>
      <c r="E509" s="3" t="s">
        <v>1123</v>
      </c>
      <c r="F509">
        <v>40</v>
      </c>
      <c r="G509" t="s">
        <v>1097</v>
      </c>
      <c r="H509" t="s">
        <v>1124</v>
      </c>
      <c r="I509" t="s">
        <v>1128</v>
      </c>
      <c r="K509" t="s">
        <v>112</v>
      </c>
      <c r="L509" t="s">
        <v>76</v>
      </c>
      <c r="M509" t="s">
        <v>61</v>
      </c>
      <c r="N509" s="2">
        <v>45632</v>
      </c>
      <c r="O509" s="2"/>
      <c r="P509" s="2"/>
      <c r="Q509" t="s">
        <v>84</v>
      </c>
      <c r="AC509" t="s">
        <v>84</v>
      </c>
      <c r="AD509" t="s">
        <v>65</v>
      </c>
    </row>
    <row r="510" spans="3:30" ht="13.95" x14ac:dyDescent="0.25">
      <c r="C510" s="3" t="s">
        <v>808</v>
      </c>
      <c r="D510" s="3" t="s">
        <v>94</v>
      </c>
      <c r="E510" s="3" t="s">
        <v>1123</v>
      </c>
      <c r="F510">
        <v>40</v>
      </c>
      <c r="G510" t="s">
        <v>1097</v>
      </c>
      <c r="H510" t="s">
        <v>1124</v>
      </c>
      <c r="I510" t="s">
        <v>1099</v>
      </c>
      <c r="K510" t="s">
        <v>112</v>
      </c>
      <c r="L510" t="s">
        <v>76</v>
      </c>
      <c r="M510" t="s">
        <v>61</v>
      </c>
      <c r="N510" s="2">
        <v>45632</v>
      </c>
      <c r="O510" s="2"/>
      <c r="P510" s="2"/>
      <c r="Q510" t="s">
        <v>84</v>
      </c>
      <c r="R510" t="s">
        <v>1100</v>
      </c>
      <c r="W510" t="s">
        <v>37</v>
      </c>
      <c r="AC510" t="s">
        <v>84</v>
      </c>
      <c r="AD510" t="s">
        <v>65</v>
      </c>
    </row>
    <row r="511" spans="3:30" ht="13.95" x14ac:dyDescent="0.25">
      <c r="C511" s="3" t="s">
        <v>808</v>
      </c>
      <c r="D511" s="3" t="s">
        <v>94</v>
      </c>
      <c r="E511" s="3" t="s">
        <v>1123</v>
      </c>
      <c r="F511">
        <v>40</v>
      </c>
      <c r="G511" t="s">
        <v>1097</v>
      </c>
      <c r="H511" t="s">
        <v>1124</v>
      </c>
      <c r="I511" t="s">
        <v>1104</v>
      </c>
      <c r="K511" t="s">
        <v>112</v>
      </c>
      <c r="L511" t="s">
        <v>76</v>
      </c>
      <c r="M511" t="s">
        <v>61</v>
      </c>
      <c r="N511" s="2">
        <v>45632</v>
      </c>
      <c r="O511" s="2">
        <v>46022</v>
      </c>
      <c r="P511" s="2">
        <v>46022</v>
      </c>
      <c r="Q511" t="s">
        <v>84</v>
      </c>
      <c r="Y511" t="s">
        <v>137</v>
      </c>
      <c r="Z511" t="s">
        <v>137</v>
      </c>
      <c r="AC511" t="s">
        <v>84</v>
      </c>
      <c r="AD511" t="s">
        <v>65</v>
      </c>
    </row>
    <row r="512" spans="3:30" ht="13.95" x14ac:dyDescent="0.25">
      <c r="C512" s="3" t="s">
        <v>808</v>
      </c>
      <c r="D512" s="3" t="s">
        <v>94</v>
      </c>
      <c r="E512" s="3" t="s">
        <v>1123</v>
      </c>
      <c r="F512">
        <v>40</v>
      </c>
      <c r="G512" t="s">
        <v>1097</v>
      </c>
      <c r="H512" t="s">
        <v>1124</v>
      </c>
      <c r="I512" t="s">
        <v>1106</v>
      </c>
      <c r="K512" t="s">
        <v>112</v>
      </c>
      <c r="L512" t="s">
        <v>76</v>
      </c>
      <c r="M512" t="s">
        <v>61</v>
      </c>
      <c r="N512" s="2">
        <v>45632</v>
      </c>
      <c r="O512" s="2"/>
      <c r="P512" s="2"/>
      <c r="Q512" t="s">
        <v>84</v>
      </c>
      <c r="R512" t="s">
        <v>1107</v>
      </c>
      <c r="S512" t="s">
        <v>1108</v>
      </c>
      <c r="T512" t="s">
        <v>1108</v>
      </c>
      <c r="W512" t="s">
        <v>1109</v>
      </c>
      <c r="AC512" t="s">
        <v>84</v>
      </c>
      <c r="AD512" t="s">
        <v>65</v>
      </c>
    </row>
    <row r="513" spans="3:30" ht="13.95" x14ac:dyDescent="0.25">
      <c r="C513" s="3" t="s">
        <v>808</v>
      </c>
      <c r="D513" s="3" t="s">
        <v>94</v>
      </c>
      <c r="E513" s="3" t="s">
        <v>1123</v>
      </c>
      <c r="F513">
        <v>40</v>
      </c>
      <c r="G513" t="s">
        <v>1097</v>
      </c>
      <c r="H513" t="s">
        <v>1124</v>
      </c>
      <c r="I513" t="s">
        <v>1129</v>
      </c>
      <c r="K513" t="s">
        <v>112</v>
      </c>
      <c r="L513" t="s">
        <v>76</v>
      </c>
      <c r="M513" t="s">
        <v>61</v>
      </c>
      <c r="N513" s="2">
        <v>45632</v>
      </c>
      <c r="O513" s="2"/>
      <c r="P513" s="2"/>
      <c r="Q513" t="s">
        <v>84</v>
      </c>
      <c r="AC513" t="s">
        <v>84</v>
      </c>
      <c r="AD513" t="s">
        <v>65</v>
      </c>
    </row>
    <row r="514" spans="3:30" ht="13.95" x14ac:dyDescent="0.25">
      <c r="C514" s="3" t="s">
        <v>808</v>
      </c>
      <c r="D514" s="3" t="s">
        <v>94</v>
      </c>
      <c r="E514" s="3" t="s">
        <v>1123</v>
      </c>
      <c r="F514">
        <v>40</v>
      </c>
      <c r="G514" t="s">
        <v>1097</v>
      </c>
      <c r="H514" t="s">
        <v>1124</v>
      </c>
      <c r="I514" t="s">
        <v>1110</v>
      </c>
      <c r="K514" t="s">
        <v>112</v>
      </c>
      <c r="L514" t="s">
        <v>76</v>
      </c>
      <c r="M514" t="s">
        <v>61</v>
      </c>
      <c r="N514" s="2">
        <v>45632</v>
      </c>
      <c r="O514" s="2"/>
      <c r="P514" s="2"/>
      <c r="Q514" t="s">
        <v>84</v>
      </c>
      <c r="R514" t="s">
        <v>1100</v>
      </c>
      <c r="W514" t="s">
        <v>102</v>
      </c>
      <c r="AC514" t="s">
        <v>84</v>
      </c>
      <c r="AD514" t="s">
        <v>65</v>
      </c>
    </row>
    <row r="515" spans="3:30" ht="13.95" x14ac:dyDescent="0.25">
      <c r="C515" s="3" t="s">
        <v>808</v>
      </c>
      <c r="D515" s="3" t="s">
        <v>94</v>
      </c>
      <c r="E515" s="3" t="s">
        <v>1123</v>
      </c>
      <c r="F515">
        <v>40</v>
      </c>
      <c r="G515" t="s">
        <v>1097</v>
      </c>
      <c r="H515" t="s">
        <v>1124</v>
      </c>
      <c r="I515" t="s">
        <v>1130</v>
      </c>
      <c r="K515" t="s">
        <v>112</v>
      </c>
      <c r="L515" t="s">
        <v>76</v>
      </c>
      <c r="M515" t="s">
        <v>61</v>
      </c>
      <c r="N515" s="2">
        <v>45632</v>
      </c>
      <c r="O515" s="2"/>
      <c r="P515" s="2"/>
      <c r="Q515" t="s">
        <v>84</v>
      </c>
      <c r="AC515" t="s">
        <v>84</v>
      </c>
      <c r="AD515" t="s">
        <v>65</v>
      </c>
    </row>
    <row r="516" spans="3:30" ht="13.95" x14ac:dyDescent="0.25">
      <c r="C516" s="3" t="s">
        <v>808</v>
      </c>
      <c r="D516" s="3" t="s">
        <v>94</v>
      </c>
      <c r="E516" s="3" t="s">
        <v>1123</v>
      </c>
      <c r="F516">
        <v>40</v>
      </c>
      <c r="G516" t="s">
        <v>1097</v>
      </c>
      <c r="H516" t="s">
        <v>1124</v>
      </c>
      <c r="I516" t="s">
        <v>1111</v>
      </c>
      <c r="K516" t="s">
        <v>112</v>
      </c>
      <c r="L516" t="s">
        <v>76</v>
      </c>
      <c r="M516" t="s">
        <v>61</v>
      </c>
      <c r="N516" s="2">
        <v>45632</v>
      </c>
      <c r="O516" s="2">
        <v>46022</v>
      </c>
      <c r="P516" s="2">
        <v>46022</v>
      </c>
      <c r="Q516" t="s">
        <v>84</v>
      </c>
      <c r="Y516" t="s">
        <v>137</v>
      </c>
      <c r="Z516" t="s">
        <v>137</v>
      </c>
      <c r="AC516" t="s">
        <v>84</v>
      </c>
      <c r="AD516" t="s">
        <v>65</v>
      </c>
    </row>
    <row r="517" spans="3:30" ht="13.95" x14ac:dyDescent="0.25">
      <c r="C517" s="3" t="s">
        <v>808</v>
      </c>
      <c r="D517" s="3" t="s">
        <v>94</v>
      </c>
      <c r="E517" s="3" t="s">
        <v>1123</v>
      </c>
      <c r="F517">
        <v>40</v>
      </c>
      <c r="G517" t="s">
        <v>1097</v>
      </c>
      <c r="H517" t="s">
        <v>1124</v>
      </c>
      <c r="I517" t="s">
        <v>1112</v>
      </c>
      <c r="K517" t="s">
        <v>112</v>
      </c>
      <c r="L517" t="s">
        <v>76</v>
      </c>
      <c r="M517" t="s">
        <v>61</v>
      </c>
      <c r="N517" s="2">
        <v>45632</v>
      </c>
      <c r="O517" s="2">
        <v>46022</v>
      </c>
      <c r="P517" s="2">
        <v>46022</v>
      </c>
      <c r="Q517" t="s">
        <v>84</v>
      </c>
      <c r="Y517" t="s">
        <v>137</v>
      </c>
      <c r="Z517" t="s">
        <v>137</v>
      </c>
      <c r="AC517" t="s">
        <v>84</v>
      </c>
      <c r="AD517" t="s">
        <v>65</v>
      </c>
    </row>
    <row r="518" spans="3:30" ht="13.95" x14ac:dyDescent="0.25">
      <c r="C518" s="3" t="s">
        <v>808</v>
      </c>
      <c r="D518" s="3" t="s">
        <v>94</v>
      </c>
      <c r="E518" s="3" t="s">
        <v>1123</v>
      </c>
      <c r="F518">
        <v>40</v>
      </c>
      <c r="G518" t="s">
        <v>1097</v>
      </c>
      <c r="H518" t="s">
        <v>1124</v>
      </c>
      <c r="I518" t="s">
        <v>1113</v>
      </c>
      <c r="K518" t="s">
        <v>112</v>
      </c>
      <c r="L518" t="s">
        <v>76</v>
      </c>
      <c r="M518" t="s">
        <v>61</v>
      </c>
      <c r="N518" s="2">
        <v>45632</v>
      </c>
      <c r="O518" s="2">
        <v>46022</v>
      </c>
      <c r="P518" s="2">
        <v>46022</v>
      </c>
      <c r="Q518" t="s">
        <v>84</v>
      </c>
      <c r="Y518" t="s">
        <v>137</v>
      </c>
      <c r="Z518" t="s">
        <v>137</v>
      </c>
      <c r="AC518" t="s">
        <v>84</v>
      </c>
      <c r="AD518" t="s">
        <v>65</v>
      </c>
    </row>
    <row r="519" spans="3:30" ht="13.95" x14ac:dyDescent="0.25">
      <c r="C519" s="3" t="s">
        <v>808</v>
      </c>
      <c r="D519" s="3" t="s">
        <v>94</v>
      </c>
      <c r="E519" s="3" t="s">
        <v>1123</v>
      </c>
      <c r="F519">
        <v>40</v>
      </c>
      <c r="G519" t="s">
        <v>1097</v>
      </c>
      <c r="H519" t="s">
        <v>1124</v>
      </c>
      <c r="I519" t="s">
        <v>1114</v>
      </c>
      <c r="K519" t="s">
        <v>112</v>
      </c>
      <c r="L519" t="s">
        <v>76</v>
      </c>
      <c r="M519" t="s">
        <v>61</v>
      </c>
      <c r="N519" s="2">
        <v>45632</v>
      </c>
      <c r="O519" s="2">
        <v>46022</v>
      </c>
      <c r="P519" s="2">
        <v>46022</v>
      </c>
      <c r="Q519" t="s">
        <v>84</v>
      </c>
      <c r="Y519" t="s">
        <v>137</v>
      </c>
      <c r="Z519" t="s">
        <v>137</v>
      </c>
      <c r="AC519" t="s">
        <v>84</v>
      </c>
      <c r="AD519" t="s">
        <v>65</v>
      </c>
    </row>
    <row r="520" spans="3:30" ht="13.95" x14ac:dyDescent="0.25">
      <c r="C520" s="3" t="s">
        <v>808</v>
      </c>
      <c r="D520" s="3" t="s">
        <v>94</v>
      </c>
      <c r="E520" s="3" t="s">
        <v>1123</v>
      </c>
      <c r="F520">
        <v>40</v>
      </c>
      <c r="G520" t="s">
        <v>1097</v>
      </c>
      <c r="H520" t="s">
        <v>1124</v>
      </c>
      <c r="I520" t="s">
        <v>1115</v>
      </c>
      <c r="K520" t="s">
        <v>112</v>
      </c>
      <c r="L520" t="s">
        <v>76</v>
      </c>
      <c r="M520" t="s">
        <v>61</v>
      </c>
      <c r="N520" s="2">
        <v>45632</v>
      </c>
      <c r="O520" s="2">
        <v>46022</v>
      </c>
      <c r="P520" s="2">
        <v>46022</v>
      </c>
      <c r="Q520" t="s">
        <v>84</v>
      </c>
      <c r="Y520" t="s">
        <v>137</v>
      </c>
      <c r="Z520" t="s">
        <v>137</v>
      </c>
      <c r="AC520" t="s">
        <v>84</v>
      </c>
      <c r="AD520" t="s">
        <v>65</v>
      </c>
    </row>
    <row r="521" spans="3:30" ht="13.95" x14ac:dyDescent="0.25">
      <c r="C521" s="3" t="s">
        <v>808</v>
      </c>
      <c r="D521" s="3" t="s">
        <v>94</v>
      </c>
      <c r="E521" s="3" t="s">
        <v>1123</v>
      </c>
      <c r="F521">
        <v>40</v>
      </c>
      <c r="G521" t="s">
        <v>1097</v>
      </c>
      <c r="H521" t="s">
        <v>1124</v>
      </c>
      <c r="I521" t="s">
        <v>1116</v>
      </c>
      <c r="K521" t="s">
        <v>112</v>
      </c>
      <c r="L521" t="s">
        <v>76</v>
      </c>
      <c r="M521" t="s">
        <v>61</v>
      </c>
      <c r="N521" s="2">
        <v>45632</v>
      </c>
      <c r="O521" s="2">
        <v>46022</v>
      </c>
      <c r="P521" s="2">
        <v>46022</v>
      </c>
      <c r="Q521" t="s">
        <v>84</v>
      </c>
      <c r="Y521" t="s">
        <v>137</v>
      </c>
      <c r="Z521" t="s">
        <v>137</v>
      </c>
      <c r="AC521" t="s">
        <v>84</v>
      </c>
      <c r="AD521" t="s">
        <v>65</v>
      </c>
    </row>
    <row r="522" spans="3:30" ht="13.95" x14ac:dyDescent="0.25">
      <c r="C522" s="3" t="s">
        <v>808</v>
      </c>
      <c r="D522" s="3" t="s">
        <v>94</v>
      </c>
      <c r="E522" s="3" t="s">
        <v>1123</v>
      </c>
      <c r="F522">
        <v>40</v>
      </c>
      <c r="G522" t="s">
        <v>1097</v>
      </c>
      <c r="H522" t="s">
        <v>1124</v>
      </c>
      <c r="I522" t="s">
        <v>1117</v>
      </c>
      <c r="K522" t="s">
        <v>112</v>
      </c>
      <c r="L522" t="s">
        <v>76</v>
      </c>
      <c r="M522" t="s">
        <v>61</v>
      </c>
      <c r="N522" s="2">
        <v>45632</v>
      </c>
      <c r="O522" s="2">
        <v>46022</v>
      </c>
      <c r="P522" s="2">
        <v>46022</v>
      </c>
      <c r="Q522" t="s">
        <v>84</v>
      </c>
      <c r="Y522" t="s">
        <v>137</v>
      </c>
      <c r="Z522" t="s">
        <v>137</v>
      </c>
      <c r="AC522" t="s">
        <v>84</v>
      </c>
      <c r="AD522" t="s">
        <v>65</v>
      </c>
    </row>
    <row r="523" spans="3:30" ht="13.95" x14ac:dyDescent="0.25">
      <c r="C523" s="3" t="s">
        <v>808</v>
      </c>
      <c r="D523" s="3" t="s">
        <v>94</v>
      </c>
      <c r="E523" s="3" t="s">
        <v>1123</v>
      </c>
      <c r="F523">
        <v>40</v>
      </c>
      <c r="G523" t="s">
        <v>1097</v>
      </c>
      <c r="H523" t="s">
        <v>1124</v>
      </c>
      <c r="I523" t="s">
        <v>1118</v>
      </c>
      <c r="K523" t="s">
        <v>112</v>
      </c>
      <c r="L523" t="s">
        <v>76</v>
      </c>
      <c r="M523" t="s">
        <v>61</v>
      </c>
      <c r="N523" s="2">
        <v>45632</v>
      </c>
      <c r="O523" s="2">
        <v>46022</v>
      </c>
      <c r="P523" s="2">
        <v>46022</v>
      </c>
      <c r="Q523" t="s">
        <v>84</v>
      </c>
      <c r="Y523" t="s">
        <v>137</v>
      </c>
      <c r="Z523" t="s">
        <v>137</v>
      </c>
      <c r="AC523" t="s">
        <v>84</v>
      </c>
      <c r="AD523" t="s">
        <v>65</v>
      </c>
    </row>
    <row r="524" spans="3:30" ht="13.95" x14ac:dyDescent="0.25">
      <c r="C524" s="3" t="s">
        <v>808</v>
      </c>
      <c r="D524" s="3" t="s">
        <v>94</v>
      </c>
      <c r="E524" s="3" t="s">
        <v>1123</v>
      </c>
      <c r="F524">
        <v>40</v>
      </c>
      <c r="G524" t="s">
        <v>1097</v>
      </c>
      <c r="H524" t="s">
        <v>1124</v>
      </c>
      <c r="I524" t="s">
        <v>1119</v>
      </c>
      <c r="K524" t="s">
        <v>112</v>
      </c>
      <c r="L524" t="s">
        <v>76</v>
      </c>
      <c r="M524" t="s">
        <v>61</v>
      </c>
      <c r="N524" s="2">
        <v>45632</v>
      </c>
      <c r="O524" s="2">
        <v>46022</v>
      </c>
      <c r="P524" s="2">
        <v>46022</v>
      </c>
      <c r="Q524" t="s">
        <v>84</v>
      </c>
      <c r="Y524" t="s">
        <v>137</v>
      </c>
      <c r="Z524" t="s">
        <v>137</v>
      </c>
      <c r="AC524" t="s">
        <v>84</v>
      </c>
      <c r="AD524" t="s">
        <v>65</v>
      </c>
    </row>
    <row r="525" spans="3:30" ht="13.95" x14ac:dyDescent="0.25">
      <c r="C525" s="3" t="s">
        <v>808</v>
      </c>
      <c r="D525" s="3" t="s">
        <v>94</v>
      </c>
      <c r="E525" s="3" t="s">
        <v>1123</v>
      </c>
      <c r="F525">
        <v>40</v>
      </c>
      <c r="G525" t="s">
        <v>1097</v>
      </c>
      <c r="H525" t="s">
        <v>1124</v>
      </c>
      <c r="I525" t="s">
        <v>1120</v>
      </c>
      <c r="K525" t="s">
        <v>112</v>
      </c>
      <c r="L525" t="s">
        <v>76</v>
      </c>
      <c r="M525" t="s">
        <v>61</v>
      </c>
      <c r="N525" s="2">
        <v>45632</v>
      </c>
      <c r="O525" s="2">
        <v>46022</v>
      </c>
      <c r="P525" s="2">
        <v>46022</v>
      </c>
      <c r="Q525" t="s">
        <v>84</v>
      </c>
      <c r="Y525" t="s">
        <v>137</v>
      </c>
      <c r="Z525" t="s">
        <v>137</v>
      </c>
      <c r="AC525" t="s">
        <v>84</v>
      </c>
      <c r="AD525" t="s">
        <v>65</v>
      </c>
    </row>
    <row r="526" spans="3:30" ht="13.95" x14ac:dyDescent="0.25">
      <c r="C526" s="3" t="s">
        <v>808</v>
      </c>
      <c r="D526" s="3" t="s">
        <v>94</v>
      </c>
      <c r="E526" s="3" t="s">
        <v>1123</v>
      </c>
      <c r="F526">
        <v>40</v>
      </c>
      <c r="G526" t="s">
        <v>1097</v>
      </c>
      <c r="H526" t="s">
        <v>1124</v>
      </c>
      <c r="I526" t="s">
        <v>1121</v>
      </c>
      <c r="K526" t="s">
        <v>112</v>
      </c>
      <c r="L526" t="s">
        <v>76</v>
      </c>
      <c r="M526" t="s">
        <v>61</v>
      </c>
      <c r="N526" s="2">
        <v>45632</v>
      </c>
      <c r="O526" s="2">
        <v>46022</v>
      </c>
      <c r="P526" s="2">
        <v>46022</v>
      </c>
      <c r="Q526" t="s">
        <v>84</v>
      </c>
      <c r="Y526" t="s">
        <v>137</v>
      </c>
      <c r="Z526" t="s">
        <v>137</v>
      </c>
      <c r="AC526" t="s">
        <v>84</v>
      </c>
      <c r="AD526" t="s">
        <v>65</v>
      </c>
    </row>
    <row r="527" spans="3:30" ht="13.95" x14ac:dyDescent="0.25">
      <c r="C527" s="3" t="s">
        <v>808</v>
      </c>
      <c r="D527" s="3" t="s">
        <v>94</v>
      </c>
      <c r="E527" s="3" t="s">
        <v>1123</v>
      </c>
      <c r="F527">
        <v>40</v>
      </c>
      <c r="G527" t="s">
        <v>1097</v>
      </c>
      <c r="H527" t="s">
        <v>1124</v>
      </c>
      <c r="I527" t="s">
        <v>1122</v>
      </c>
      <c r="K527" t="s">
        <v>112</v>
      </c>
      <c r="L527" t="s">
        <v>76</v>
      </c>
      <c r="M527" t="s">
        <v>61</v>
      </c>
      <c r="N527" s="2">
        <v>45632</v>
      </c>
      <c r="O527" s="2">
        <v>46022</v>
      </c>
      <c r="P527" s="2">
        <v>46022</v>
      </c>
      <c r="Q527" t="s">
        <v>84</v>
      </c>
      <c r="Y527" t="s">
        <v>137</v>
      </c>
      <c r="Z527" t="s">
        <v>137</v>
      </c>
      <c r="AC527" t="s">
        <v>84</v>
      </c>
      <c r="AD527" t="s">
        <v>65</v>
      </c>
    </row>
    <row r="528" spans="3:30" ht="13.95" x14ac:dyDescent="0.25">
      <c r="C528" s="3" t="s">
        <v>808</v>
      </c>
      <c r="D528" s="3" t="s">
        <v>94</v>
      </c>
      <c r="E528" s="3" t="s">
        <v>1123</v>
      </c>
      <c r="F528">
        <v>40</v>
      </c>
      <c r="G528" t="s">
        <v>1097</v>
      </c>
      <c r="H528" t="s">
        <v>1124</v>
      </c>
      <c r="I528" t="s">
        <v>1131</v>
      </c>
      <c r="K528" t="s">
        <v>112</v>
      </c>
      <c r="L528" t="s">
        <v>76</v>
      </c>
      <c r="M528" t="s">
        <v>61</v>
      </c>
      <c r="N528" s="2">
        <v>45632</v>
      </c>
      <c r="O528" s="2"/>
      <c r="P528" s="2"/>
      <c r="Q528" t="s">
        <v>84</v>
      </c>
      <c r="AC528" t="s">
        <v>84</v>
      </c>
      <c r="AD528" t="s">
        <v>65</v>
      </c>
    </row>
    <row r="529" spans="3:30" ht="13.95" x14ac:dyDescent="0.25">
      <c r="C529" s="3"/>
      <c r="D529" s="3"/>
      <c r="E529" s="3"/>
      <c r="F529">
        <v>1050</v>
      </c>
      <c r="G529" t="s">
        <v>1132</v>
      </c>
      <c r="H529" t="s">
        <v>1133</v>
      </c>
      <c r="I529" t="s">
        <v>1134</v>
      </c>
      <c r="K529" t="s">
        <v>386</v>
      </c>
      <c r="L529" t="s">
        <v>34</v>
      </c>
      <c r="M529" t="s">
        <v>61</v>
      </c>
      <c r="N529" s="2">
        <v>45786</v>
      </c>
      <c r="O529" s="2"/>
      <c r="P529" s="2"/>
      <c r="Q529" t="s">
        <v>36</v>
      </c>
      <c r="AC529" t="s">
        <v>39</v>
      </c>
      <c r="AD529" t="s">
        <v>65</v>
      </c>
    </row>
    <row r="530" spans="3:30" ht="13.95" x14ac:dyDescent="0.25">
      <c r="C530" s="3" t="s">
        <v>808</v>
      </c>
      <c r="D530" s="3" t="s">
        <v>133</v>
      </c>
      <c r="E530" s="3" t="s">
        <v>1135</v>
      </c>
      <c r="F530">
        <v>0</v>
      </c>
      <c r="G530" t="s">
        <v>1136</v>
      </c>
      <c r="H530" t="s">
        <v>1137</v>
      </c>
      <c r="I530" t="s">
        <v>1138</v>
      </c>
      <c r="K530" t="s">
        <v>147</v>
      </c>
      <c r="L530" t="s">
        <v>34</v>
      </c>
      <c r="M530" t="s">
        <v>61</v>
      </c>
      <c r="N530" s="2">
        <v>45685</v>
      </c>
      <c r="O530" s="2"/>
      <c r="P530" s="2"/>
      <c r="Q530" t="s">
        <v>36</v>
      </c>
      <c r="X530" t="s">
        <v>1139</v>
      </c>
      <c r="AC530" t="s">
        <v>39</v>
      </c>
      <c r="AD530" t="s">
        <v>65</v>
      </c>
    </row>
    <row r="531" spans="3:30" ht="13.95" x14ac:dyDescent="0.25">
      <c r="C531" s="3" t="s">
        <v>808</v>
      </c>
      <c r="D531" s="3" t="s">
        <v>133</v>
      </c>
      <c r="E531" s="3" t="s">
        <v>1135</v>
      </c>
      <c r="F531">
        <v>0</v>
      </c>
      <c r="G531" t="s">
        <v>1136</v>
      </c>
      <c r="H531" t="s">
        <v>1137</v>
      </c>
      <c r="I531" t="s">
        <v>1140</v>
      </c>
      <c r="K531" t="s">
        <v>147</v>
      </c>
      <c r="L531" t="s">
        <v>34</v>
      </c>
      <c r="M531" t="s">
        <v>61</v>
      </c>
      <c r="N531" s="2">
        <v>45685</v>
      </c>
      <c r="O531" s="2"/>
      <c r="P531" s="2"/>
      <c r="Q531" t="s">
        <v>36</v>
      </c>
      <c r="X531" t="s">
        <v>1139</v>
      </c>
      <c r="AC531" t="s">
        <v>39</v>
      </c>
      <c r="AD531" t="s">
        <v>65</v>
      </c>
    </row>
    <row r="532" spans="3:30" ht="13.95" x14ac:dyDescent="0.25">
      <c r="C532" s="3" t="s">
        <v>205</v>
      </c>
      <c r="D532" s="3" t="s">
        <v>263</v>
      </c>
      <c r="E532" s="3" t="s">
        <v>1141</v>
      </c>
      <c r="F532">
        <v>4950</v>
      </c>
      <c r="G532" t="s">
        <v>1136</v>
      </c>
      <c r="H532" t="s">
        <v>1142</v>
      </c>
      <c r="I532" t="s">
        <v>1143</v>
      </c>
      <c r="K532" t="s">
        <v>147</v>
      </c>
      <c r="L532" t="s">
        <v>34</v>
      </c>
      <c r="M532" t="s">
        <v>61</v>
      </c>
      <c r="N532" s="2">
        <v>45561</v>
      </c>
      <c r="O532" s="2"/>
      <c r="P532" s="2"/>
      <c r="Q532" t="s">
        <v>101</v>
      </c>
      <c r="R532" t="s">
        <v>1144</v>
      </c>
      <c r="AC532" t="s">
        <v>39</v>
      </c>
      <c r="AD532" t="s">
        <v>65</v>
      </c>
    </row>
    <row r="533" spans="3:30" ht="13.95" x14ac:dyDescent="0.25">
      <c r="C533" s="3" t="s">
        <v>141</v>
      </c>
      <c r="D533" s="3" t="s">
        <v>263</v>
      </c>
      <c r="E533" s="3" t="s">
        <v>1145</v>
      </c>
      <c r="F533">
        <v>7600</v>
      </c>
      <c r="G533" t="s">
        <v>1136</v>
      </c>
      <c r="H533" t="s">
        <v>1142</v>
      </c>
      <c r="I533" t="s">
        <v>1146</v>
      </c>
      <c r="K533" t="s">
        <v>147</v>
      </c>
      <c r="L533" t="s">
        <v>34</v>
      </c>
      <c r="M533" t="s">
        <v>61</v>
      </c>
      <c r="N533" s="2">
        <v>45561</v>
      </c>
      <c r="O533" s="2"/>
      <c r="P533" s="2"/>
      <c r="Q533" t="s">
        <v>101</v>
      </c>
      <c r="R533" t="s">
        <v>1144</v>
      </c>
      <c r="AC533" t="s">
        <v>39</v>
      </c>
      <c r="AD533" t="s">
        <v>65</v>
      </c>
    </row>
    <row r="534" spans="3:30" ht="13.95" x14ac:dyDescent="0.25">
      <c r="C534" s="3" t="s">
        <v>808</v>
      </c>
      <c r="D534" s="3" t="s">
        <v>142</v>
      </c>
      <c r="E534" s="3" t="s">
        <v>1147</v>
      </c>
      <c r="F534">
        <v>1450</v>
      </c>
      <c r="G534" t="s">
        <v>1136</v>
      </c>
      <c r="H534" t="s">
        <v>1142</v>
      </c>
      <c r="I534" t="s">
        <v>1148</v>
      </c>
      <c r="K534" t="s">
        <v>147</v>
      </c>
      <c r="L534" t="s">
        <v>34</v>
      </c>
      <c r="M534" t="s">
        <v>61</v>
      </c>
      <c r="N534" s="2">
        <v>45561</v>
      </c>
      <c r="O534" s="2">
        <v>45838</v>
      </c>
      <c r="P534" s="2">
        <v>45838</v>
      </c>
      <c r="Q534" t="s">
        <v>52</v>
      </c>
      <c r="R534" t="s">
        <v>346</v>
      </c>
      <c r="U534" t="s">
        <v>1139</v>
      </c>
      <c r="Y534" t="s">
        <v>236</v>
      </c>
      <c r="Z534" t="s">
        <v>236</v>
      </c>
      <c r="AC534" t="s">
        <v>39</v>
      </c>
      <c r="AD534" t="s">
        <v>65</v>
      </c>
    </row>
    <row r="535" spans="3:30" ht="13.95" x14ac:dyDescent="0.25">
      <c r="C535" s="3" t="s">
        <v>808</v>
      </c>
      <c r="D535" s="3" t="s">
        <v>142</v>
      </c>
      <c r="E535" s="3" t="s">
        <v>1149</v>
      </c>
      <c r="F535">
        <v>2095</v>
      </c>
      <c r="G535" t="s">
        <v>1136</v>
      </c>
      <c r="H535" t="s">
        <v>1142</v>
      </c>
      <c r="I535" t="s">
        <v>1150</v>
      </c>
      <c r="K535" t="s">
        <v>147</v>
      </c>
      <c r="L535" t="s">
        <v>34</v>
      </c>
      <c r="M535" t="s">
        <v>61</v>
      </c>
      <c r="N535" s="2">
        <v>45561</v>
      </c>
      <c r="O535" s="2">
        <v>45838</v>
      </c>
      <c r="P535" s="2">
        <v>45838</v>
      </c>
      <c r="Q535" t="s">
        <v>52</v>
      </c>
      <c r="R535" t="s">
        <v>346</v>
      </c>
      <c r="U535" t="s">
        <v>1151</v>
      </c>
      <c r="Y535" t="s">
        <v>236</v>
      </c>
      <c r="Z535" t="s">
        <v>236</v>
      </c>
      <c r="AC535" t="s">
        <v>39</v>
      </c>
      <c r="AD535" t="s">
        <v>65</v>
      </c>
    </row>
    <row r="536" spans="3:30" ht="13.95" x14ac:dyDescent="0.25">
      <c r="C536" s="3" t="s">
        <v>205</v>
      </c>
      <c r="D536" s="3" t="s">
        <v>263</v>
      </c>
      <c r="E536" s="3" t="s">
        <v>1152</v>
      </c>
      <c r="F536">
        <v>1370</v>
      </c>
      <c r="G536" t="s">
        <v>1136</v>
      </c>
      <c r="H536" t="s">
        <v>1142</v>
      </c>
      <c r="I536" t="s">
        <v>1153</v>
      </c>
      <c r="K536" t="s">
        <v>147</v>
      </c>
      <c r="L536" t="s">
        <v>34</v>
      </c>
      <c r="M536" t="s">
        <v>61</v>
      </c>
      <c r="N536" s="2">
        <v>45561</v>
      </c>
      <c r="O536" s="2"/>
      <c r="P536" s="2"/>
      <c r="Q536" t="s">
        <v>36</v>
      </c>
      <c r="AC536" t="s">
        <v>39</v>
      </c>
      <c r="AD536" t="s">
        <v>65</v>
      </c>
    </row>
    <row r="537" spans="3:30" ht="13.95" x14ac:dyDescent="0.25">
      <c r="C537" s="3" t="s">
        <v>205</v>
      </c>
      <c r="D537" s="3" t="s">
        <v>263</v>
      </c>
      <c r="E537" s="3" t="s">
        <v>1154</v>
      </c>
      <c r="F537">
        <v>1680</v>
      </c>
      <c r="G537" t="s">
        <v>1136</v>
      </c>
      <c r="H537" t="s">
        <v>1142</v>
      </c>
      <c r="I537" t="s">
        <v>1155</v>
      </c>
      <c r="K537" t="s">
        <v>147</v>
      </c>
      <c r="L537" t="s">
        <v>34</v>
      </c>
      <c r="M537" t="s">
        <v>61</v>
      </c>
      <c r="N537" s="2">
        <v>45561</v>
      </c>
      <c r="O537" s="2"/>
      <c r="P537" s="2"/>
      <c r="Q537" t="s">
        <v>36</v>
      </c>
      <c r="AC537" t="s">
        <v>39</v>
      </c>
      <c r="AD537" t="s">
        <v>65</v>
      </c>
    </row>
    <row r="538" spans="3:30" ht="13.95" x14ac:dyDescent="0.25">
      <c r="C538" s="3" t="s">
        <v>808</v>
      </c>
      <c r="D538" s="3" t="s">
        <v>142</v>
      </c>
      <c r="E538" s="3" t="s">
        <v>1156</v>
      </c>
      <c r="F538">
        <v>840</v>
      </c>
      <c r="G538" t="s">
        <v>1136</v>
      </c>
      <c r="H538" t="s">
        <v>1142</v>
      </c>
      <c r="I538" t="s">
        <v>1157</v>
      </c>
      <c r="K538" t="s">
        <v>147</v>
      </c>
      <c r="L538" t="s">
        <v>34</v>
      </c>
      <c r="M538" t="s">
        <v>61</v>
      </c>
      <c r="N538" s="2">
        <v>45561</v>
      </c>
      <c r="O538" s="2">
        <v>45838</v>
      </c>
      <c r="P538" s="2">
        <v>45838</v>
      </c>
      <c r="Q538" t="s">
        <v>36</v>
      </c>
      <c r="Y538" t="s">
        <v>236</v>
      </c>
      <c r="Z538" t="s">
        <v>236</v>
      </c>
      <c r="AC538" t="s">
        <v>39</v>
      </c>
      <c r="AD538" t="s">
        <v>65</v>
      </c>
    </row>
    <row r="539" spans="3:30" ht="13.95" x14ac:dyDescent="0.25">
      <c r="C539" s="3" t="s">
        <v>808</v>
      </c>
      <c r="D539" s="3" t="s">
        <v>142</v>
      </c>
      <c r="E539" s="3" t="s">
        <v>1156</v>
      </c>
      <c r="F539">
        <v>2670</v>
      </c>
      <c r="G539" t="s">
        <v>1136</v>
      </c>
      <c r="H539" t="s">
        <v>1142</v>
      </c>
      <c r="I539" t="s">
        <v>1158</v>
      </c>
      <c r="K539" t="s">
        <v>147</v>
      </c>
      <c r="L539" t="s">
        <v>34</v>
      </c>
      <c r="M539" t="s">
        <v>61</v>
      </c>
      <c r="N539" s="2">
        <v>45561</v>
      </c>
      <c r="O539" s="2">
        <v>45838</v>
      </c>
      <c r="P539" s="2">
        <v>45838</v>
      </c>
      <c r="Q539" t="s">
        <v>36</v>
      </c>
      <c r="Y539" t="s">
        <v>236</v>
      </c>
      <c r="Z539" t="s">
        <v>236</v>
      </c>
      <c r="AC539" t="s">
        <v>39</v>
      </c>
      <c r="AD539" t="s">
        <v>65</v>
      </c>
    </row>
    <row r="540" spans="3:30" ht="13.95" x14ac:dyDescent="0.25">
      <c r="C540" s="3" t="s">
        <v>244</v>
      </c>
      <c r="D540" s="3" t="s">
        <v>133</v>
      </c>
      <c r="E540" s="3" t="s">
        <v>1159</v>
      </c>
      <c r="F540">
        <v>900</v>
      </c>
      <c r="G540" t="s">
        <v>1160</v>
      </c>
      <c r="H540" t="s">
        <v>1161</v>
      </c>
      <c r="I540" t="s">
        <v>1162</v>
      </c>
      <c r="K540" t="s">
        <v>249</v>
      </c>
      <c r="L540" t="s">
        <v>34</v>
      </c>
      <c r="M540" t="s">
        <v>61</v>
      </c>
      <c r="N540" s="2">
        <v>45646</v>
      </c>
      <c r="O540" s="2">
        <v>45800</v>
      </c>
      <c r="P540" s="2">
        <v>45800</v>
      </c>
      <c r="Q540" t="s">
        <v>36</v>
      </c>
      <c r="R540" t="s">
        <v>1100</v>
      </c>
      <c r="S540" t="s">
        <v>1163</v>
      </c>
      <c r="T540" t="s">
        <v>1164</v>
      </c>
      <c r="W540" t="s">
        <v>102</v>
      </c>
      <c r="X540" t="s">
        <v>623</v>
      </c>
      <c r="Y540" t="s">
        <v>299</v>
      </c>
      <c r="Z540" t="s">
        <v>299</v>
      </c>
      <c r="AC540" t="s">
        <v>39</v>
      </c>
      <c r="AD540" t="s">
        <v>65</v>
      </c>
    </row>
    <row r="541" spans="3:30" ht="13.95" x14ac:dyDescent="0.25">
      <c r="C541" s="3" t="s">
        <v>244</v>
      </c>
      <c r="D541" s="3" t="s">
        <v>133</v>
      </c>
      <c r="E541" s="3" t="s">
        <v>1159</v>
      </c>
      <c r="F541">
        <v>200</v>
      </c>
      <c r="G541" t="s">
        <v>1160</v>
      </c>
      <c r="H541" t="s">
        <v>1161</v>
      </c>
      <c r="I541" t="s">
        <v>1165</v>
      </c>
      <c r="K541" t="s">
        <v>249</v>
      </c>
      <c r="L541" t="s">
        <v>34</v>
      </c>
      <c r="M541" t="s">
        <v>61</v>
      </c>
      <c r="N541" s="2">
        <v>45646</v>
      </c>
      <c r="O541" s="2">
        <v>45800</v>
      </c>
      <c r="P541" s="2">
        <v>45800</v>
      </c>
      <c r="Q541" t="s">
        <v>52</v>
      </c>
      <c r="X541" t="s">
        <v>802</v>
      </c>
      <c r="Y541" t="s">
        <v>299</v>
      </c>
      <c r="Z541" t="s">
        <v>299</v>
      </c>
      <c r="AC541" t="s">
        <v>39</v>
      </c>
      <c r="AD541" t="s">
        <v>65</v>
      </c>
    </row>
    <row r="542" spans="3:30" ht="13.95" x14ac:dyDescent="0.25">
      <c r="C542" s="3" t="s">
        <v>244</v>
      </c>
      <c r="D542" s="3" t="s">
        <v>133</v>
      </c>
      <c r="E542" s="3" t="s">
        <v>1159</v>
      </c>
      <c r="F542">
        <v>200</v>
      </c>
      <c r="G542" t="s">
        <v>1160</v>
      </c>
      <c r="H542" t="s">
        <v>1161</v>
      </c>
      <c r="I542" t="s">
        <v>1166</v>
      </c>
      <c r="K542" t="s">
        <v>249</v>
      </c>
      <c r="L542" t="s">
        <v>34</v>
      </c>
      <c r="M542" t="s">
        <v>61</v>
      </c>
      <c r="N542" s="2">
        <v>45646</v>
      </c>
      <c r="O542" s="2">
        <v>45800</v>
      </c>
      <c r="P542" s="2">
        <v>45800</v>
      </c>
      <c r="Q542" t="s">
        <v>36</v>
      </c>
      <c r="X542" t="s">
        <v>802</v>
      </c>
      <c r="Y542" t="s">
        <v>299</v>
      </c>
      <c r="Z542" t="s">
        <v>299</v>
      </c>
      <c r="AC542" t="s">
        <v>39</v>
      </c>
      <c r="AD542" t="s">
        <v>65</v>
      </c>
    </row>
    <row r="543" spans="3:30" ht="13.95" x14ac:dyDescent="0.25">
      <c r="C543" s="3" t="s">
        <v>244</v>
      </c>
      <c r="D543" s="3" t="s">
        <v>142</v>
      </c>
      <c r="E543" s="3"/>
      <c r="G543" t="s">
        <v>1167</v>
      </c>
      <c r="H543" t="s">
        <v>1168</v>
      </c>
      <c r="I543" t="s">
        <v>1169</v>
      </c>
      <c r="K543" t="s">
        <v>100</v>
      </c>
      <c r="L543" t="s">
        <v>76</v>
      </c>
      <c r="M543" t="s">
        <v>61</v>
      </c>
      <c r="N543" s="2">
        <v>45700</v>
      </c>
      <c r="O543" s="2"/>
      <c r="P543" s="2"/>
      <c r="Q543" t="s">
        <v>84</v>
      </c>
      <c r="S543" t="s">
        <v>1170</v>
      </c>
      <c r="T543" t="s">
        <v>1170</v>
      </c>
      <c r="X543" t="s">
        <v>360</v>
      </c>
      <c r="AC543" t="s">
        <v>84</v>
      </c>
      <c r="AD543" t="s">
        <v>65</v>
      </c>
    </row>
    <row r="544" spans="3:30" ht="13.95" x14ac:dyDescent="0.25">
      <c r="C544" s="3" t="s">
        <v>244</v>
      </c>
      <c r="D544" s="3" t="s">
        <v>142</v>
      </c>
      <c r="E544" s="3"/>
      <c r="G544" t="s">
        <v>1167</v>
      </c>
      <c r="H544" t="s">
        <v>1168</v>
      </c>
      <c r="I544" t="s">
        <v>1171</v>
      </c>
      <c r="K544" t="s">
        <v>100</v>
      </c>
      <c r="L544" t="s">
        <v>76</v>
      </c>
      <c r="M544" t="s">
        <v>61</v>
      </c>
      <c r="N544" s="2">
        <v>45700</v>
      </c>
      <c r="O544" s="2">
        <v>45805</v>
      </c>
      <c r="P544" s="2">
        <v>45805</v>
      </c>
      <c r="Q544" t="s">
        <v>84</v>
      </c>
      <c r="R544" t="s">
        <v>1172</v>
      </c>
      <c r="S544" t="s">
        <v>1173</v>
      </c>
      <c r="T544" t="s">
        <v>1174</v>
      </c>
      <c r="W544" t="s">
        <v>1175</v>
      </c>
      <c r="X544" t="s">
        <v>360</v>
      </c>
      <c r="Y544" t="s">
        <v>226</v>
      </c>
      <c r="Z544" t="s">
        <v>226</v>
      </c>
      <c r="AC544" t="s">
        <v>84</v>
      </c>
      <c r="AD544" t="s">
        <v>65</v>
      </c>
    </row>
    <row r="545" spans="3:30" ht="13.95" x14ac:dyDescent="0.25">
      <c r="C545" s="3" t="s">
        <v>67</v>
      </c>
      <c r="D545" s="3" t="s">
        <v>133</v>
      </c>
      <c r="E545" s="3" t="s">
        <v>1176</v>
      </c>
      <c r="G545" t="s">
        <v>1167</v>
      </c>
      <c r="H545" t="s">
        <v>1177</v>
      </c>
      <c r="I545" t="s">
        <v>1169</v>
      </c>
      <c r="K545" t="s">
        <v>100</v>
      </c>
      <c r="L545" t="s">
        <v>76</v>
      </c>
      <c r="M545" t="s">
        <v>61</v>
      </c>
      <c r="N545" s="2">
        <v>45744</v>
      </c>
      <c r="O545" s="2"/>
      <c r="P545" s="2"/>
      <c r="Q545" t="s">
        <v>84</v>
      </c>
      <c r="S545" t="s">
        <v>1170</v>
      </c>
      <c r="T545" t="s">
        <v>1170</v>
      </c>
      <c r="AC545" t="s">
        <v>84</v>
      </c>
      <c r="AD545" t="s">
        <v>65</v>
      </c>
    </row>
    <row r="546" spans="3:30" ht="13.95" x14ac:dyDescent="0.25">
      <c r="C546" s="3" t="s">
        <v>54</v>
      </c>
      <c r="D546" s="3" t="s">
        <v>133</v>
      </c>
      <c r="E546" s="3" t="s">
        <v>1176</v>
      </c>
      <c r="F546">
        <v>720</v>
      </c>
      <c r="G546" t="s">
        <v>1167</v>
      </c>
      <c r="H546" t="s">
        <v>1177</v>
      </c>
      <c r="I546" t="s">
        <v>1178</v>
      </c>
      <c r="K546" t="s">
        <v>100</v>
      </c>
      <c r="L546" t="s">
        <v>76</v>
      </c>
      <c r="M546" t="s">
        <v>61</v>
      </c>
      <c r="N546" s="2">
        <v>45744</v>
      </c>
      <c r="O546" s="2"/>
      <c r="P546" s="2"/>
      <c r="Q546" t="s">
        <v>84</v>
      </c>
      <c r="R546" t="s">
        <v>1179</v>
      </c>
      <c r="T546" t="s">
        <v>1180</v>
      </c>
      <c r="W546" t="s">
        <v>1181</v>
      </c>
      <c r="AC546" t="s">
        <v>84</v>
      </c>
      <c r="AD546" t="s">
        <v>65</v>
      </c>
    </row>
    <row r="547" spans="3:30" ht="13.95" x14ac:dyDescent="0.25">
      <c r="C547" s="3" t="s">
        <v>829</v>
      </c>
      <c r="D547" s="3" t="s">
        <v>133</v>
      </c>
      <c r="E547" s="3" t="s">
        <v>1176</v>
      </c>
      <c r="F547">
        <v>845</v>
      </c>
      <c r="G547" t="s">
        <v>1167</v>
      </c>
      <c r="H547" t="s">
        <v>1177</v>
      </c>
      <c r="I547" t="s">
        <v>1182</v>
      </c>
      <c r="K547" t="s">
        <v>100</v>
      </c>
      <c r="L547" t="s">
        <v>76</v>
      </c>
      <c r="M547" t="s">
        <v>61</v>
      </c>
      <c r="N547" s="2">
        <v>45744</v>
      </c>
      <c r="O547" s="2">
        <v>45838</v>
      </c>
      <c r="P547" s="2">
        <v>45838</v>
      </c>
      <c r="Q547" t="s">
        <v>36</v>
      </c>
      <c r="R547" t="s">
        <v>1183</v>
      </c>
      <c r="S547" t="s">
        <v>1184</v>
      </c>
      <c r="U547" t="s">
        <v>115</v>
      </c>
      <c r="W547" t="s">
        <v>115</v>
      </c>
      <c r="Y547" t="s">
        <v>236</v>
      </c>
      <c r="Z547" t="s">
        <v>236</v>
      </c>
      <c r="AC547" t="s">
        <v>39</v>
      </c>
      <c r="AD547" t="s">
        <v>65</v>
      </c>
    </row>
    <row r="548" spans="3:30" ht="13.95" x14ac:dyDescent="0.25">
      <c r="C548" s="3" t="s">
        <v>829</v>
      </c>
      <c r="D548" s="3" t="s">
        <v>133</v>
      </c>
      <c r="E548" s="3" t="s">
        <v>1176</v>
      </c>
      <c r="F548">
        <v>845</v>
      </c>
      <c r="G548" t="s">
        <v>1167</v>
      </c>
      <c r="H548" t="s">
        <v>1177</v>
      </c>
      <c r="I548" t="s">
        <v>1185</v>
      </c>
      <c r="K548" t="s">
        <v>100</v>
      </c>
      <c r="L548" t="s">
        <v>76</v>
      </c>
      <c r="M548" t="s">
        <v>61</v>
      </c>
      <c r="N548" s="2">
        <v>45744</v>
      </c>
      <c r="O548" s="2">
        <v>45838</v>
      </c>
      <c r="P548" s="2">
        <v>45838</v>
      </c>
      <c r="Q548" t="s">
        <v>101</v>
      </c>
      <c r="R548" t="s">
        <v>1183</v>
      </c>
      <c r="S548" t="s">
        <v>1186</v>
      </c>
      <c r="U548" t="s">
        <v>115</v>
      </c>
      <c r="W548" t="s">
        <v>115</v>
      </c>
      <c r="Y548" t="s">
        <v>236</v>
      </c>
      <c r="Z548" t="s">
        <v>236</v>
      </c>
      <c r="AC548" t="s">
        <v>39</v>
      </c>
      <c r="AD548" t="s">
        <v>65</v>
      </c>
    </row>
    <row r="549" spans="3:30" ht="13.95" x14ac:dyDescent="0.25">
      <c r="C549" s="3" t="s">
        <v>829</v>
      </c>
      <c r="D549" s="3" t="s">
        <v>133</v>
      </c>
      <c r="E549" s="3" t="s">
        <v>1176</v>
      </c>
      <c r="F549">
        <v>845</v>
      </c>
      <c r="G549" t="s">
        <v>1167</v>
      </c>
      <c r="H549" t="s">
        <v>1177</v>
      </c>
      <c r="I549" t="s">
        <v>1187</v>
      </c>
      <c r="K549" t="s">
        <v>100</v>
      </c>
      <c r="L549" t="s">
        <v>76</v>
      </c>
      <c r="M549" t="s">
        <v>61</v>
      </c>
      <c r="N549" s="2">
        <v>45744</v>
      </c>
      <c r="O549" s="2"/>
      <c r="P549" s="2"/>
      <c r="Q549" t="s">
        <v>101</v>
      </c>
      <c r="R549" t="s">
        <v>1183</v>
      </c>
      <c r="S549" t="s">
        <v>1188</v>
      </c>
      <c r="U549" t="s">
        <v>78</v>
      </c>
      <c r="W549" t="s">
        <v>115</v>
      </c>
      <c r="AC549" t="s">
        <v>39</v>
      </c>
      <c r="AD549" t="s">
        <v>65</v>
      </c>
    </row>
    <row r="550" spans="3:30" ht="13.95" x14ac:dyDescent="0.25">
      <c r="C550" s="3" t="s">
        <v>141</v>
      </c>
      <c r="D550" s="3" t="s">
        <v>561</v>
      </c>
      <c r="E550" s="3" t="s">
        <v>1189</v>
      </c>
      <c r="F550">
        <v>6000</v>
      </c>
      <c r="G550" t="s">
        <v>1167</v>
      </c>
      <c r="H550" t="s">
        <v>1190</v>
      </c>
      <c r="I550" t="s">
        <v>1169</v>
      </c>
      <c r="K550" t="s">
        <v>100</v>
      </c>
      <c r="L550" t="s">
        <v>76</v>
      </c>
      <c r="M550" t="s">
        <v>61</v>
      </c>
      <c r="N550" s="2">
        <v>45180</v>
      </c>
      <c r="O550" s="2">
        <v>45868</v>
      </c>
      <c r="P550" s="2">
        <v>45868</v>
      </c>
      <c r="Q550" t="s">
        <v>84</v>
      </c>
      <c r="U550" t="s">
        <v>1191</v>
      </c>
      <c r="Y550" t="s">
        <v>1192</v>
      </c>
      <c r="Z550" t="s">
        <v>1192</v>
      </c>
      <c r="AC550" t="s">
        <v>84</v>
      </c>
      <c r="AD550" t="s">
        <v>65</v>
      </c>
    </row>
    <row r="551" spans="3:30" ht="13.95" x14ac:dyDescent="0.25">
      <c r="C551" s="3" t="s">
        <v>141</v>
      </c>
      <c r="D551" s="3" t="s">
        <v>87</v>
      </c>
      <c r="E551" s="3" t="s">
        <v>511</v>
      </c>
      <c r="F551">
        <v>850</v>
      </c>
      <c r="G551" t="s">
        <v>1193</v>
      </c>
      <c r="H551" t="s">
        <v>1194</v>
      </c>
      <c r="I551" t="s">
        <v>1195</v>
      </c>
      <c r="K551" t="s">
        <v>218</v>
      </c>
      <c r="L551" t="s">
        <v>34</v>
      </c>
      <c r="M551" t="s">
        <v>61</v>
      </c>
      <c r="N551" s="2">
        <v>45735</v>
      </c>
      <c r="O551" s="2"/>
      <c r="P551" s="2"/>
      <c r="Q551" t="s">
        <v>36</v>
      </c>
      <c r="AC551" t="s">
        <v>39</v>
      </c>
      <c r="AD551" t="s">
        <v>65</v>
      </c>
    </row>
    <row r="552" spans="3:30" ht="13.95" x14ac:dyDescent="0.25">
      <c r="C552" s="3" t="s">
        <v>808</v>
      </c>
      <c r="D552" s="3"/>
      <c r="E552" s="3" t="s">
        <v>511</v>
      </c>
      <c r="F552">
        <v>3238.5</v>
      </c>
      <c r="G552" t="s">
        <v>1196</v>
      </c>
      <c r="H552" t="s">
        <v>1197</v>
      </c>
      <c r="I552" t="s">
        <v>1198</v>
      </c>
      <c r="K552" t="s">
        <v>112</v>
      </c>
      <c r="L552" t="s">
        <v>76</v>
      </c>
      <c r="M552" t="s">
        <v>61</v>
      </c>
      <c r="N552" s="2">
        <v>45747</v>
      </c>
      <c r="O552" s="2">
        <v>45792</v>
      </c>
      <c r="P552" s="2">
        <v>45792</v>
      </c>
      <c r="Q552" t="s">
        <v>36</v>
      </c>
      <c r="U552" t="s">
        <v>531</v>
      </c>
      <c r="X552" t="s">
        <v>317</v>
      </c>
      <c r="Y552" t="s">
        <v>1199</v>
      </c>
      <c r="Z552" t="s">
        <v>1199</v>
      </c>
      <c r="AC552" t="s">
        <v>39</v>
      </c>
      <c r="AD552" t="s">
        <v>65</v>
      </c>
    </row>
    <row r="553" spans="3:30" ht="13.95" x14ac:dyDescent="0.25">
      <c r="C553" s="3" t="s">
        <v>67</v>
      </c>
      <c r="D553" s="3"/>
      <c r="E553" s="3" t="s">
        <v>1200</v>
      </c>
      <c r="F553">
        <v>3238.5</v>
      </c>
      <c r="G553" t="s">
        <v>1196</v>
      </c>
      <c r="H553" t="s">
        <v>1197</v>
      </c>
      <c r="I553" t="s">
        <v>1201</v>
      </c>
      <c r="K553" t="s">
        <v>112</v>
      </c>
      <c r="L553" t="s">
        <v>76</v>
      </c>
      <c r="M553" t="s">
        <v>61</v>
      </c>
      <c r="N553" s="2">
        <v>45747</v>
      </c>
      <c r="O553" s="2">
        <v>45792</v>
      </c>
      <c r="P553" s="2">
        <v>45792</v>
      </c>
      <c r="Q553" t="s">
        <v>36</v>
      </c>
      <c r="R553" t="s">
        <v>691</v>
      </c>
      <c r="S553" t="s">
        <v>1202</v>
      </c>
      <c r="T553" t="s">
        <v>1203</v>
      </c>
      <c r="U553" t="s">
        <v>531</v>
      </c>
      <c r="W553" t="s">
        <v>1101</v>
      </c>
      <c r="X553" t="s">
        <v>317</v>
      </c>
      <c r="Y553" t="s">
        <v>1199</v>
      </c>
      <c r="Z553" t="s">
        <v>1199</v>
      </c>
      <c r="AC553" t="s">
        <v>39</v>
      </c>
      <c r="AD553" t="s">
        <v>65</v>
      </c>
    </row>
    <row r="554" spans="3:30" ht="13.95" x14ac:dyDescent="0.25">
      <c r="C554" s="3" t="s">
        <v>829</v>
      </c>
      <c r="D554" s="3" t="s">
        <v>1322</v>
      </c>
      <c r="E554" s="3" t="s">
        <v>1204</v>
      </c>
      <c r="F554">
        <v>1725</v>
      </c>
      <c r="G554" t="s">
        <v>1205</v>
      </c>
      <c r="H554" t="s">
        <v>1206</v>
      </c>
      <c r="I554" t="s">
        <v>1207</v>
      </c>
      <c r="K554" t="s">
        <v>112</v>
      </c>
      <c r="L554" t="s">
        <v>76</v>
      </c>
      <c r="M554" t="s">
        <v>61</v>
      </c>
      <c r="N554" s="2">
        <v>45629</v>
      </c>
      <c r="O554" s="2">
        <v>45865</v>
      </c>
      <c r="P554" s="2">
        <v>45865</v>
      </c>
      <c r="Q554" t="s">
        <v>84</v>
      </c>
      <c r="R554" t="s">
        <v>1208</v>
      </c>
      <c r="S554" t="s">
        <v>1209</v>
      </c>
      <c r="U554" t="s">
        <v>503</v>
      </c>
      <c r="Y554" t="s">
        <v>267</v>
      </c>
      <c r="Z554" t="s">
        <v>267</v>
      </c>
      <c r="AC554" t="s">
        <v>84</v>
      </c>
      <c r="AD554" t="s">
        <v>65</v>
      </c>
    </row>
    <row r="555" spans="3:30" ht="13.95" x14ac:dyDescent="0.25">
      <c r="C555" s="3" t="s">
        <v>67</v>
      </c>
      <c r="D555" s="3" t="s">
        <v>1322</v>
      </c>
      <c r="E555" s="3" t="s">
        <v>1210</v>
      </c>
      <c r="F555">
        <v>5995</v>
      </c>
      <c r="G555" t="s">
        <v>1211</v>
      </c>
      <c r="H555" t="s">
        <v>1212</v>
      </c>
      <c r="I555" t="s">
        <v>1213</v>
      </c>
      <c r="K555" t="s">
        <v>209</v>
      </c>
      <c r="L555" t="s">
        <v>34</v>
      </c>
      <c r="M555" t="s">
        <v>61</v>
      </c>
      <c r="N555" s="2">
        <v>45727</v>
      </c>
      <c r="O555" s="2">
        <v>45805</v>
      </c>
      <c r="P555" s="2">
        <v>45805</v>
      </c>
      <c r="Q555" t="s">
        <v>36</v>
      </c>
      <c r="Y555" t="s">
        <v>226</v>
      </c>
      <c r="Z555" t="s">
        <v>226</v>
      </c>
      <c r="AC555" t="s">
        <v>39</v>
      </c>
      <c r="AD555" t="s">
        <v>65</v>
      </c>
    </row>
    <row r="556" spans="3:30" ht="13.95" x14ac:dyDescent="0.25">
      <c r="C556" s="3" t="s">
        <v>67</v>
      </c>
      <c r="D556" s="3" t="s">
        <v>1322</v>
      </c>
      <c r="E556" s="3" t="s">
        <v>1210</v>
      </c>
      <c r="F556">
        <v>5995</v>
      </c>
      <c r="G556" t="s">
        <v>1211</v>
      </c>
      <c r="H556" t="s">
        <v>1212</v>
      </c>
      <c r="I556" t="s">
        <v>1214</v>
      </c>
      <c r="K556" t="s">
        <v>209</v>
      </c>
      <c r="L556" t="s">
        <v>34</v>
      </c>
      <c r="M556" t="s">
        <v>61</v>
      </c>
      <c r="N556" s="2">
        <v>45727</v>
      </c>
      <c r="O556" s="2">
        <v>45805</v>
      </c>
      <c r="P556" s="2">
        <v>45805</v>
      </c>
      <c r="Q556" t="s">
        <v>36</v>
      </c>
      <c r="Y556" t="s">
        <v>226</v>
      </c>
      <c r="Z556" t="s">
        <v>226</v>
      </c>
      <c r="AC556" t="s">
        <v>39</v>
      </c>
      <c r="AD556" t="s">
        <v>65</v>
      </c>
    </row>
    <row r="557" spans="3:30" ht="13.95" x14ac:dyDescent="0.25">
      <c r="C557" s="3" t="s">
        <v>268</v>
      </c>
      <c r="D557" s="3" t="s">
        <v>268</v>
      </c>
      <c r="E557" s="3"/>
      <c r="F557">
        <v>1495</v>
      </c>
      <c r="G557" t="s">
        <v>1211</v>
      </c>
      <c r="H557" t="s">
        <v>1212</v>
      </c>
      <c r="I557" t="s">
        <v>1215</v>
      </c>
      <c r="K557" t="s">
        <v>209</v>
      </c>
      <c r="L557" t="s">
        <v>34</v>
      </c>
      <c r="M557" t="s">
        <v>61</v>
      </c>
      <c r="N557" s="2">
        <v>45727</v>
      </c>
      <c r="O557" s="2">
        <v>45828</v>
      </c>
      <c r="P557" s="2">
        <v>45828</v>
      </c>
      <c r="Q557" t="s">
        <v>36</v>
      </c>
      <c r="X557" t="s">
        <v>240</v>
      </c>
      <c r="Y557" t="s">
        <v>78</v>
      </c>
      <c r="Z557" t="s">
        <v>78</v>
      </c>
      <c r="AB557" t="s">
        <v>1216</v>
      </c>
      <c r="AC557" t="s">
        <v>39</v>
      </c>
      <c r="AD557" t="s">
        <v>65</v>
      </c>
    </row>
    <row r="558" spans="3:30" ht="13.95" x14ac:dyDescent="0.25">
      <c r="C558" s="3" t="s">
        <v>67</v>
      </c>
      <c r="D558" s="3" t="s">
        <v>133</v>
      </c>
      <c r="E558" s="3" t="s">
        <v>1217</v>
      </c>
      <c r="F558">
        <v>1495</v>
      </c>
      <c r="G558" t="s">
        <v>1211</v>
      </c>
      <c r="H558" t="s">
        <v>1212</v>
      </c>
      <c r="I558" t="s">
        <v>1218</v>
      </c>
      <c r="K558" t="s">
        <v>209</v>
      </c>
      <c r="L558" t="s">
        <v>34</v>
      </c>
      <c r="M558" t="s">
        <v>61</v>
      </c>
      <c r="N558" s="2">
        <v>45727</v>
      </c>
      <c r="O558" s="2">
        <v>45828</v>
      </c>
      <c r="P558" s="2">
        <v>45828</v>
      </c>
      <c r="Q558" t="s">
        <v>36</v>
      </c>
      <c r="X558" t="s">
        <v>240</v>
      </c>
      <c r="Y558" t="s">
        <v>78</v>
      </c>
      <c r="Z558" t="s">
        <v>78</v>
      </c>
      <c r="AC558" t="s">
        <v>39</v>
      </c>
      <c r="AD558" t="s">
        <v>65</v>
      </c>
    </row>
    <row r="559" spans="3:30" ht="13.95" x14ac:dyDescent="0.25">
      <c r="C559" s="3" t="s">
        <v>141</v>
      </c>
      <c r="D559" s="3" t="s">
        <v>263</v>
      </c>
      <c r="E559" s="3" t="s">
        <v>1219</v>
      </c>
      <c r="F559">
        <v>-61.6400000000001</v>
      </c>
      <c r="G559" t="s">
        <v>1211</v>
      </c>
      <c r="H559" t="s">
        <v>1212</v>
      </c>
      <c r="I559" t="s">
        <v>1220</v>
      </c>
      <c r="K559" t="s">
        <v>209</v>
      </c>
      <c r="L559" t="s">
        <v>34</v>
      </c>
      <c r="M559" t="s">
        <v>61</v>
      </c>
      <c r="N559" s="2">
        <v>45727</v>
      </c>
      <c r="O559" s="2">
        <v>45805</v>
      </c>
      <c r="P559" s="2">
        <v>45805</v>
      </c>
      <c r="Q559" t="s">
        <v>84</v>
      </c>
      <c r="U559" t="s">
        <v>365</v>
      </c>
      <c r="W559" t="s">
        <v>365</v>
      </c>
      <c r="Y559" t="s">
        <v>226</v>
      </c>
      <c r="Z559" t="s">
        <v>226</v>
      </c>
      <c r="AC559" t="s">
        <v>84</v>
      </c>
      <c r="AD559" t="s">
        <v>65</v>
      </c>
    </row>
    <row r="560" spans="3:30" ht="13.95" x14ac:dyDescent="0.25">
      <c r="C560" s="3" t="s">
        <v>205</v>
      </c>
      <c r="D560" s="3" t="s">
        <v>133</v>
      </c>
      <c r="E560" s="3" t="s">
        <v>1221</v>
      </c>
      <c r="F560">
        <v>1450</v>
      </c>
      <c r="G560" t="s">
        <v>1211</v>
      </c>
      <c r="H560" t="s">
        <v>1212</v>
      </c>
      <c r="I560" t="s">
        <v>1222</v>
      </c>
      <c r="K560" t="s">
        <v>209</v>
      </c>
      <c r="L560" t="s">
        <v>34</v>
      </c>
      <c r="M560" t="s">
        <v>61</v>
      </c>
      <c r="N560" s="2">
        <v>45727</v>
      </c>
      <c r="O560" s="2">
        <v>45828</v>
      </c>
      <c r="P560" s="2">
        <v>45828</v>
      </c>
      <c r="Q560" t="s">
        <v>101</v>
      </c>
      <c r="R560" t="s">
        <v>113</v>
      </c>
      <c r="S560" t="s">
        <v>1223</v>
      </c>
      <c r="T560" t="s">
        <v>1224</v>
      </c>
      <c r="U560" t="s">
        <v>115</v>
      </c>
      <c r="Y560" t="s">
        <v>78</v>
      </c>
      <c r="Z560" t="s">
        <v>78</v>
      </c>
      <c r="AC560" t="s">
        <v>39</v>
      </c>
      <c r="AD560" t="s">
        <v>65</v>
      </c>
    </row>
    <row r="561" spans="3:30" ht="13.95" x14ac:dyDescent="0.25">
      <c r="C561" s="3" t="s">
        <v>141</v>
      </c>
      <c r="D561" s="3" t="s">
        <v>263</v>
      </c>
      <c r="E561" s="3" t="s">
        <v>1219</v>
      </c>
      <c r="F561">
        <v>-1480.8</v>
      </c>
      <c r="G561" t="s">
        <v>1211</v>
      </c>
      <c r="H561" t="s">
        <v>1212</v>
      </c>
      <c r="I561" t="s">
        <v>1225</v>
      </c>
      <c r="K561" t="s">
        <v>209</v>
      </c>
      <c r="L561" t="s">
        <v>34</v>
      </c>
      <c r="M561" t="s">
        <v>61</v>
      </c>
      <c r="N561" s="2">
        <v>45727</v>
      </c>
      <c r="O561" s="2">
        <v>45805</v>
      </c>
      <c r="P561" s="2">
        <v>45805</v>
      </c>
      <c r="Q561" t="s">
        <v>84</v>
      </c>
      <c r="U561" t="s">
        <v>365</v>
      </c>
      <c r="Y561" t="s">
        <v>226</v>
      </c>
      <c r="Z561" t="s">
        <v>226</v>
      </c>
      <c r="AC561" t="s">
        <v>84</v>
      </c>
      <c r="AD561" t="s">
        <v>65</v>
      </c>
    </row>
    <row r="562" spans="3:30" ht="13.95" x14ac:dyDescent="0.25">
      <c r="C562" s="3" t="s">
        <v>268</v>
      </c>
      <c r="D562" s="3" t="s">
        <v>268</v>
      </c>
      <c r="E562" s="3"/>
      <c r="F562">
        <v>0</v>
      </c>
      <c r="G562" t="s">
        <v>1226</v>
      </c>
      <c r="H562" t="s">
        <v>1227</v>
      </c>
      <c r="I562" t="s">
        <v>1228</v>
      </c>
      <c r="K562" t="s">
        <v>209</v>
      </c>
      <c r="L562" t="s">
        <v>34</v>
      </c>
      <c r="M562" t="s">
        <v>61</v>
      </c>
      <c r="N562" s="2">
        <v>45751</v>
      </c>
      <c r="O562" s="2">
        <v>45842</v>
      </c>
      <c r="P562" s="2">
        <v>45842</v>
      </c>
      <c r="Q562" t="s">
        <v>84</v>
      </c>
      <c r="S562" t="s">
        <v>1229</v>
      </c>
      <c r="T562" t="s">
        <v>1229</v>
      </c>
      <c r="Y562" t="s">
        <v>38</v>
      </c>
      <c r="Z562" t="s">
        <v>38</v>
      </c>
      <c r="AC562" t="s">
        <v>84</v>
      </c>
      <c r="AD562" t="s">
        <v>65</v>
      </c>
    </row>
    <row r="563" spans="3:30" ht="13.95" x14ac:dyDescent="0.25">
      <c r="C563" s="3" t="s">
        <v>205</v>
      </c>
      <c r="D563" s="3" t="s">
        <v>561</v>
      </c>
      <c r="E563" s="3" t="s">
        <v>1230</v>
      </c>
      <c r="F563">
        <v>0</v>
      </c>
      <c r="G563" t="s">
        <v>1226</v>
      </c>
      <c r="H563" t="s">
        <v>1227</v>
      </c>
      <c r="I563" t="s">
        <v>1231</v>
      </c>
      <c r="K563" t="s">
        <v>209</v>
      </c>
      <c r="L563" t="s">
        <v>34</v>
      </c>
      <c r="M563" t="s">
        <v>61</v>
      </c>
      <c r="N563" s="2">
        <v>45751</v>
      </c>
      <c r="O563" s="2">
        <v>45842</v>
      </c>
      <c r="P563" s="2">
        <v>45842</v>
      </c>
      <c r="Q563" t="s">
        <v>84</v>
      </c>
      <c r="Y563" t="s">
        <v>38</v>
      </c>
      <c r="Z563" t="s">
        <v>38</v>
      </c>
      <c r="AC563" t="s">
        <v>84</v>
      </c>
      <c r="AD563" t="s">
        <v>65</v>
      </c>
    </row>
    <row r="564" spans="3:30" ht="13.95" x14ac:dyDescent="0.25">
      <c r="C564" s="3" t="s">
        <v>205</v>
      </c>
      <c r="D564" s="3" t="s">
        <v>263</v>
      </c>
      <c r="E564" s="3" t="s">
        <v>1232</v>
      </c>
      <c r="F564">
        <v>400</v>
      </c>
      <c r="G564" t="s">
        <v>1233</v>
      </c>
      <c r="H564" t="s">
        <v>1234</v>
      </c>
      <c r="I564" t="s">
        <v>1235</v>
      </c>
      <c r="K564" t="s">
        <v>112</v>
      </c>
      <c r="L564" t="s">
        <v>76</v>
      </c>
      <c r="M564" t="s">
        <v>61</v>
      </c>
      <c r="N564" s="2">
        <v>45609</v>
      </c>
      <c r="O564" s="2">
        <v>45793</v>
      </c>
      <c r="P564" s="2">
        <v>45793</v>
      </c>
      <c r="Q564" t="s">
        <v>52</v>
      </c>
      <c r="U564" t="s">
        <v>1236</v>
      </c>
      <c r="Y564" t="s">
        <v>276</v>
      </c>
      <c r="Z564" t="s">
        <v>276</v>
      </c>
      <c r="AC564" t="s">
        <v>39</v>
      </c>
      <c r="AD564" t="s">
        <v>65</v>
      </c>
    </row>
    <row r="565" spans="3:30" ht="13.95" x14ac:dyDescent="0.25">
      <c r="C565" s="3" t="s">
        <v>205</v>
      </c>
      <c r="D565" s="3" t="s">
        <v>263</v>
      </c>
      <c r="E565" s="3" t="s">
        <v>1232</v>
      </c>
      <c r="F565">
        <v>325</v>
      </c>
      <c r="G565" t="s">
        <v>1233</v>
      </c>
      <c r="H565" t="s">
        <v>1234</v>
      </c>
      <c r="I565" t="s">
        <v>1237</v>
      </c>
      <c r="K565" t="s">
        <v>112</v>
      </c>
      <c r="L565" t="s">
        <v>76</v>
      </c>
      <c r="M565" t="s">
        <v>61</v>
      </c>
      <c r="N565" s="2">
        <v>45609</v>
      </c>
      <c r="O565" s="2">
        <v>45793</v>
      </c>
      <c r="P565" s="2">
        <v>45793</v>
      </c>
      <c r="Q565" t="s">
        <v>36</v>
      </c>
      <c r="Y565" t="s">
        <v>276</v>
      </c>
      <c r="Z565" t="s">
        <v>276</v>
      </c>
      <c r="AC565" t="s">
        <v>39</v>
      </c>
      <c r="AD565" t="s">
        <v>65</v>
      </c>
    </row>
    <row r="566" spans="3:30" ht="13.95" x14ac:dyDescent="0.25">
      <c r="C566" s="3" t="s">
        <v>205</v>
      </c>
      <c r="D566" s="3" t="s">
        <v>263</v>
      </c>
      <c r="E566" s="3" t="s">
        <v>1238</v>
      </c>
      <c r="G566" t="s">
        <v>1233</v>
      </c>
      <c r="H566" t="s">
        <v>1239</v>
      </c>
      <c r="I566" t="s">
        <v>1235</v>
      </c>
      <c r="K566" t="s">
        <v>112</v>
      </c>
      <c r="L566" t="s">
        <v>76</v>
      </c>
      <c r="M566" t="s">
        <v>61</v>
      </c>
      <c r="N566" s="2">
        <v>45602</v>
      </c>
      <c r="O566" s="2"/>
      <c r="P566" s="2"/>
      <c r="Q566" t="s">
        <v>84</v>
      </c>
      <c r="AC566" t="s">
        <v>84</v>
      </c>
      <c r="AD566" t="s">
        <v>65</v>
      </c>
    </row>
    <row r="567" spans="3:30" ht="13.95" x14ac:dyDescent="0.25">
      <c r="C567" s="3" t="s">
        <v>829</v>
      </c>
      <c r="D567" s="3" t="s">
        <v>133</v>
      </c>
      <c r="E567" s="3" t="s">
        <v>1240</v>
      </c>
      <c r="F567">
        <v>1230</v>
      </c>
      <c r="G567" t="s">
        <v>1241</v>
      </c>
      <c r="H567" t="s">
        <v>1242</v>
      </c>
      <c r="I567" t="s">
        <v>1243</v>
      </c>
      <c r="K567" t="s">
        <v>209</v>
      </c>
      <c r="L567" t="s">
        <v>34</v>
      </c>
      <c r="M567" t="s">
        <v>61</v>
      </c>
      <c r="N567" s="2">
        <v>45748</v>
      </c>
      <c r="O567" s="2"/>
      <c r="P567" s="2"/>
      <c r="Q567" t="s">
        <v>101</v>
      </c>
      <c r="R567" t="s">
        <v>1244</v>
      </c>
      <c r="S567" t="s">
        <v>1245</v>
      </c>
      <c r="U567" t="s">
        <v>38</v>
      </c>
      <c r="W567" t="s">
        <v>784</v>
      </c>
      <c r="AC567" t="s">
        <v>39</v>
      </c>
      <c r="AD567" t="s">
        <v>65</v>
      </c>
    </row>
    <row r="568" spans="3:30" ht="13.95" x14ac:dyDescent="0.25">
      <c r="C568" s="3" t="s">
        <v>54</v>
      </c>
      <c r="D568" s="3" t="s">
        <v>133</v>
      </c>
      <c r="E568" s="3" t="s">
        <v>1240</v>
      </c>
      <c r="F568">
        <v>1230</v>
      </c>
      <c r="G568" t="s">
        <v>1241</v>
      </c>
      <c r="H568" t="s">
        <v>1242</v>
      </c>
      <c r="I568" t="s">
        <v>1246</v>
      </c>
      <c r="K568" t="s">
        <v>209</v>
      </c>
      <c r="L568" t="s">
        <v>34</v>
      </c>
      <c r="M568" t="s">
        <v>61</v>
      </c>
      <c r="N568" s="2">
        <v>45748</v>
      </c>
      <c r="O568" s="2">
        <v>45869</v>
      </c>
      <c r="P568" s="2">
        <v>45869</v>
      </c>
      <c r="Q568" t="s">
        <v>52</v>
      </c>
      <c r="R568" t="s">
        <v>1247</v>
      </c>
      <c r="U568" t="s">
        <v>509</v>
      </c>
      <c r="W568" t="s">
        <v>784</v>
      </c>
      <c r="Y568" t="s">
        <v>1248</v>
      </c>
      <c r="Z568" t="s">
        <v>1248</v>
      </c>
      <c r="AC568" t="s">
        <v>39</v>
      </c>
      <c r="AD568" t="s">
        <v>65</v>
      </c>
    </row>
    <row r="569" spans="3:30" ht="13.95" x14ac:dyDescent="0.25">
      <c r="C569" s="3" t="s">
        <v>829</v>
      </c>
      <c r="D569" s="3" t="s">
        <v>133</v>
      </c>
      <c r="E569" s="3" t="s">
        <v>1240</v>
      </c>
      <c r="F569">
        <v>1230</v>
      </c>
      <c r="G569" t="s">
        <v>1241</v>
      </c>
      <c r="H569" t="s">
        <v>1242</v>
      </c>
      <c r="I569" t="s">
        <v>1249</v>
      </c>
      <c r="K569" t="s">
        <v>209</v>
      </c>
      <c r="L569" t="s">
        <v>34</v>
      </c>
      <c r="M569" t="s">
        <v>61</v>
      </c>
      <c r="N569" s="2">
        <v>45748</v>
      </c>
      <c r="O569" s="2">
        <v>45856</v>
      </c>
      <c r="P569" s="2">
        <v>45856</v>
      </c>
      <c r="Q569" t="s">
        <v>36</v>
      </c>
      <c r="R569" t="s">
        <v>1247</v>
      </c>
      <c r="S569" t="s">
        <v>1250</v>
      </c>
      <c r="U569" t="s">
        <v>290</v>
      </c>
      <c r="W569" t="s">
        <v>784</v>
      </c>
      <c r="Y569" t="s">
        <v>784</v>
      </c>
      <c r="Z569" t="s">
        <v>784</v>
      </c>
      <c r="AC569" t="s">
        <v>39</v>
      </c>
      <c r="AD569" t="s">
        <v>65</v>
      </c>
    </row>
    <row r="570" spans="3:30" ht="13.95" x14ac:dyDescent="0.25">
      <c r="C570" s="3" t="s">
        <v>67</v>
      </c>
      <c r="D570" s="3" t="s">
        <v>133</v>
      </c>
      <c r="E570" s="3" t="s">
        <v>1240</v>
      </c>
      <c r="F570">
        <v>1230</v>
      </c>
      <c r="G570" t="s">
        <v>1241</v>
      </c>
      <c r="H570" t="s">
        <v>1242</v>
      </c>
      <c r="I570" t="s">
        <v>1251</v>
      </c>
      <c r="K570" t="s">
        <v>209</v>
      </c>
      <c r="L570" t="s">
        <v>34</v>
      </c>
      <c r="M570" t="s">
        <v>61</v>
      </c>
      <c r="N570" s="2">
        <v>45748</v>
      </c>
      <c r="O570" s="2">
        <v>45828</v>
      </c>
      <c r="P570" s="2">
        <v>45828</v>
      </c>
      <c r="Q570" t="s">
        <v>36</v>
      </c>
      <c r="R570" t="s">
        <v>1247</v>
      </c>
      <c r="S570" t="s">
        <v>1252</v>
      </c>
      <c r="T570" t="s">
        <v>1253</v>
      </c>
      <c r="U570" t="s">
        <v>115</v>
      </c>
      <c r="W570" t="s">
        <v>784</v>
      </c>
      <c r="Y570" t="s">
        <v>78</v>
      </c>
      <c r="Z570" t="s">
        <v>78</v>
      </c>
      <c r="AC570" t="s">
        <v>39</v>
      </c>
      <c r="AD570" t="s">
        <v>65</v>
      </c>
    </row>
    <row r="571" spans="3:30" ht="13.95" x14ac:dyDescent="0.25">
      <c r="C571" s="3" t="s">
        <v>829</v>
      </c>
      <c r="D571" s="3" t="s">
        <v>133</v>
      </c>
      <c r="E571" s="3" t="s">
        <v>1240</v>
      </c>
      <c r="F571">
        <v>1230</v>
      </c>
      <c r="G571" t="s">
        <v>1241</v>
      </c>
      <c r="H571" t="s">
        <v>1242</v>
      </c>
      <c r="I571" t="s">
        <v>1254</v>
      </c>
      <c r="K571" t="s">
        <v>209</v>
      </c>
      <c r="L571" t="s">
        <v>34</v>
      </c>
      <c r="M571" t="s">
        <v>61</v>
      </c>
      <c r="N571" s="2">
        <v>45748</v>
      </c>
      <c r="O571" s="2">
        <v>45856</v>
      </c>
      <c r="P571" s="2">
        <v>45856</v>
      </c>
      <c r="Q571" t="s">
        <v>36</v>
      </c>
      <c r="R571" t="s">
        <v>1247</v>
      </c>
      <c r="S571" t="s">
        <v>1255</v>
      </c>
      <c r="U571" t="s">
        <v>290</v>
      </c>
      <c r="W571" t="s">
        <v>784</v>
      </c>
      <c r="Y571" t="s">
        <v>784</v>
      </c>
      <c r="Z571" t="s">
        <v>784</v>
      </c>
      <c r="AC571" t="s">
        <v>39</v>
      </c>
      <c r="AD571" t="s">
        <v>65</v>
      </c>
    </row>
    <row r="572" spans="3:30" ht="13.95" x14ac:dyDescent="0.25">
      <c r="C572" s="3" t="s">
        <v>67</v>
      </c>
      <c r="D572" s="3" t="s">
        <v>133</v>
      </c>
      <c r="E572" s="3" t="s">
        <v>1240</v>
      </c>
      <c r="F572">
        <v>1230</v>
      </c>
      <c r="G572" t="s">
        <v>1241</v>
      </c>
      <c r="H572" t="s">
        <v>1242</v>
      </c>
      <c r="I572" t="s">
        <v>1256</v>
      </c>
      <c r="K572" t="s">
        <v>209</v>
      </c>
      <c r="L572" t="s">
        <v>34</v>
      </c>
      <c r="M572" t="s">
        <v>61</v>
      </c>
      <c r="N572" s="2">
        <v>45748</v>
      </c>
      <c r="O572" s="2">
        <v>45828</v>
      </c>
      <c r="P572" s="2">
        <v>45828</v>
      </c>
      <c r="Q572" t="s">
        <v>36</v>
      </c>
      <c r="R572" t="s">
        <v>1247</v>
      </c>
      <c r="S572" t="s">
        <v>1257</v>
      </c>
      <c r="T572" t="s">
        <v>1258</v>
      </c>
      <c r="U572" t="s">
        <v>115</v>
      </c>
      <c r="W572" t="s">
        <v>784</v>
      </c>
      <c r="Y572" t="s">
        <v>78</v>
      </c>
      <c r="Z572" t="s">
        <v>78</v>
      </c>
      <c r="AC572" t="s">
        <v>39</v>
      </c>
      <c r="AD572" t="s">
        <v>65</v>
      </c>
    </row>
    <row r="573" spans="3:30" ht="13.95" x14ac:dyDescent="0.25">
      <c r="C573" s="3" t="s">
        <v>54</v>
      </c>
      <c r="D573" s="3" t="s">
        <v>133</v>
      </c>
      <c r="E573" s="3" t="s">
        <v>1240</v>
      </c>
      <c r="F573">
        <v>5723</v>
      </c>
      <c r="G573" t="s">
        <v>1241</v>
      </c>
      <c r="H573" t="s">
        <v>1242</v>
      </c>
      <c r="I573" t="s">
        <v>1259</v>
      </c>
      <c r="K573" t="s">
        <v>209</v>
      </c>
      <c r="L573" t="s">
        <v>34</v>
      </c>
      <c r="M573" t="s">
        <v>61</v>
      </c>
      <c r="N573" s="2">
        <v>45748</v>
      </c>
      <c r="O573" s="2"/>
      <c r="P573" s="2"/>
      <c r="Q573" t="s">
        <v>36</v>
      </c>
      <c r="R573" t="s">
        <v>1247</v>
      </c>
      <c r="W573" t="s">
        <v>784</v>
      </c>
      <c r="AC573" t="s">
        <v>39</v>
      </c>
      <c r="AD573" t="s">
        <v>65</v>
      </c>
    </row>
    <row r="574" spans="3:30" ht="13.95" x14ac:dyDescent="0.25">
      <c r="C574" s="3" t="s">
        <v>54</v>
      </c>
      <c r="D574" s="3" t="s">
        <v>133</v>
      </c>
      <c r="E574" s="3" t="s">
        <v>1240</v>
      </c>
      <c r="F574">
        <v>5723</v>
      </c>
      <c r="G574" t="s">
        <v>1241</v>
      </c>
      <c r="H574" t="s">
        <v>1242</v>
      </c>
      <c r="I574" t="s">
        <v>1260</v>
      </c>
      <c r="K574" t="s">
        <v>209</v>
      </c>
      <c r="L574" t="s">
        <v>34</v>
      </c>
      <c r="M574" t="s">
        <v>61</v>
      </c>
      <c r="N574" s="2">
        <v>45748</v>
      </c>
      <c r="O574" s="2"/>
      <c r="P574" s="2"/>
      <c r="Q574" t="s">
        <v>36</v>
      </c>
      <c r="R574" t="s">
        <v>1247</v>
      </c>
      <c r="AC574" t="s">
        <v>39</v>
      </c>
      <c r="AD574" t="s">
        <v>65</v>
      </c>
    </row>
    <row r="575" spans="3:30" ht="13.95" x14ac:dyDescent="0.25">
      <c r="C575" s="3" t="s">
        <v>268</v>
      </c>
      <c r="D575" s="3" t="s">
        <v>268</v>
      </c>
      <c r="E575" s="3"/>
      <c r="F575">
        <v>299.5</v>
      </c>
      <c r="G575" t="s">
        <v>1241</v>
      </c>
      <c r="H575" t="s">
        <v>1242</v>
      </c>
      <c r="I575" t="s">
        <v>1261</v>
      </c>
      <c r="K575" t="s">
        <v>209</v>
      </c>
      <c r="L575" t="s">
        <v>34</v>
      </c>
      <c r="M575" t="s">
        <v>61</v>
      </c>
      <c r="N575" s="2">
        <v>45748</v>
      </c>
      <c r="O575" s="2"/>
      <c r="P575" s="2"/>
      <c r="Q575" t="s">
        <v>36</v>
      </c>
      <c r="AC575" t="s">
        <v>39</v>
      </c>
      <c r="AD575" t="s">
        <v>65</v>
      </c>
    </row>
    <row r="576" spans="3:30" ht="13.95" x14ac:dyDescent="0.25">
      <c r="C576" s="3" t="s">
        <v>829</v>
      </c>
      <c r="D576" s="3" t="s">
        <v>133</v>
      </c>
      <c r="E576" s="3" t="s">
        <v>5125</v>
      </c>
      <c r="F576">
        <v>1360</v>
      </c>
      <c r="G576" t="s">
        <v>1241</v>
      </c>
      <c r="H576" t="s">
        <v>1242</v>
      </c>
      <c r="I576" t="s">
        <v>1262</v>
      </c>
      <c r="K576" t="s">
        <v>209</v>
      </c>
      <c r="L576" t="s">
        <v>34</v>
      </c>
      <c r="M576" t="s">
        <v>61</v>
      </c>
      <c r="N576" s="2">
        <v>45748</v>
      </c>
      <c r="O576" s="2">
        <v>45856</v>
      </c>
      <c r="P576" s="2">
        <v>45856</v>
      </c>
      <c r="Q576" t="s">
        <v>36</v>
      </c>
      <c r="R576" t="s">
        <v>1247</v>
      </c>
      <c r="S576" t="s">
        <v>1263</v>
      </c>
      <c r="U576" t="s">
        <v>290</v>
      </c>
      <c r="W576" t="s">
        <v>784</v>
      </c>
      <c r="Y576" t="s">
        <v>784</v>
      </c>
      <c r="Z576" t="s">
        <v>784</v>
      </c>
      <c r="AC576" t="s">
        <v>39</v>
      </c>
      <c r="AD576" t="s">
        <v>65</v>
      </c>
    </row>
    <row r="577" spans="3:30" ht="13.95" x14ac:dyDescent="0.25">
      <c r="C577" s="3" t="s">
        <v>829</v>
      </c>
      <c r="D577" s="3" t="s">
        <v>133</v>
      </c>
      <c r="E577" s="3" t="s">
        <v>5125</v>
      </c>
      <c r="F577">
        <v>1500</v>
      </c>
      <c r="G577" t="s">
        <v>1241</v>
      </c>
      <c r="H577" t="s">
        <v>1242</v>
      </c>
      <c r="I577" t="s">
        <v>1264</v>
      </c>
      <c r="K577" t="s">
        <v>209</v>
      </c>
      <c r="L577" t="s">
        <v>34</v>
      </c>
      <c r="M577" t="s">
        <v>61</v>
      </c>
      <c r="N577" s="2">
        <v>45748</v>
      </c>
      <c r="O577" s="2">
        <v>45856</v>
      </c>
      <c r="P577" s="2">
        <v>45856</v>
      </c>
      <c r="Q577" t="s">
        <v>36</v>
      </c>
      <c r="R577" t="s">
        <v>1247</v>
      </c>
      <c r="S577" t="s">
        <v>1265</v>
      </c>
      <c r="U577" t="s">
        <v>290</v>
      </c>
      <c r="W577" t="s">
        <v>784</v>
      </c>
      <c r="Y577" t="s">
        <v>784</v>
      </c>
      <c r="Z577" t="s">
        <v>784</v>
      </c>
      <c r="AC577" t="s">
        <v>39</v>
      </c>
      <c r="AD577" t="s">
        <v>65</v>
      </c>
    </row>
    <row r="578" spans="3:30" ht="13.95" x14ac:dyDescent="0.25">
      <c r="C578" s="3" t="s">
        <v>67</v>
      </c>
      <c r="D578" s="3" t="s">
        <v>133</v>
      </c>
      <c r="E578" s="3" t="s">
        <v>1240</v>
      </c>
      <c r="F578">
        <v>1660</v>
      </c>
      <c r="G578" t="s">
        <v>1241</v>
      </c>
      <c r="H578" t="s">
        <v>1242</v>
      </c>
      <c r="I578" t="s">
        <v>1266</v>
      </c>
      <c r="K578" t="s">
        <v>209</v>
      </c>
      <c r="L578" t="s">
        <v>34</v>
      </c>
      <c r="M578" t="s">
        <v>61</v>
      </c>
      <c r="N578" s="2">
        <v>45748</v>
      </c>
      <c r="O578" s="2">
        <v>45863</v>
      </c>
      <c r="P578" s="2">
        <v>45863</v>
      </c>
      <c r="Q578" t="s">
        <v>36</v>
      </c>
      <c r="R578" t="s">
        <v>1247</v>
      </c>
      <c r="S578" t="s">
        <v>1267</v>
      </c>
      <c r="T578" t="s">
        <v>1268</v>
      </c>
      <c r="U578" t="s">
        <v>784</v>
      </c>
      <c r="W578" t="s">
        <v>784</v>
      </c>
      <c r="Y578" t="s">
        <v>509</v>
      </c>
      <c r="Z578" t="s">
        <v>509</v>
      </c>
      <c r="AC578" t="s">
        <v>39</v>
      </c>
      <c r="AD578" t="s">
        <v>65</v>
      </c>
    </row>
    <row r="579" spans="3:30" ht="13.95" x14ac:dyDescent="0.25">
      <c r="C579" s="3" t="s">
        <v>268</v>
      </c>
      <c r="D579" s="3" t="s">
        <v>268</v>
      </c>
      <c r="E579" s="3"/>
      <c r="F579">
        <v>299.5</v>
      </c>
      <c r="G579" t="s">
        <v>1241</v>
      </c>
      <c r="H579" t="s">
        <v>1242</v>
      </c>
      <c r="I579" t="s">
        <v>1269</v>
      </c>
      <c r="K579" t="s">
        <v>209</v>
      </c>
      <c r="L579" t="s">
        <v>34</v>
      </c>
      <c r="M579" t="s">
        <v>61</v>
      </c>
      <c r="N579" s="2">
        <v>45748</v>
      </c>
      <c r="O579" s="2"/>
      <c r="P579" s="2"/>
      <c r="Q579" t="s">
        <v>52</v>
      </c>
      <c r="AC579" t="s">
        <v>39</v>
      </c>
      <c r="AD579" t="s">
        <v>65</v>
      </c>
    </row>
    <row r="580" spans="3:30" ht="13.95" x14ac:dyDescent="0.25">
      <c r="C580" s="3" t="s">
        <v>205</v>
      </c>
      <c r="D580" s="3" t="s">
        <v>133</v>
      </c>
      <c r="E580" s="3" t="s">
        <v>5125</v>
      </c>
      <c r="G580" t="s">
        <v>1241</v>
      </c>
      <c r="H580" t="s">
        <v>1270</v>
      </c>
      <c r="I580" t="s">
        <v>1271</v>
      </c>
      <c r="K580" t="s">
        <v>209</v>
      </c>
      <c r="L580" t="s">
        <v>34</v>
      </c>
      <c r="M580" t="s">
        <v>61</v>
      </c>
      <c r="N580" s="2">
        <v>45778</v>
      </c>
      <c r="O580" s="2"/>
      <c r="P580" s="2"/>
      <c r="Q580" t="s">
        <v>36</v>
      </c>
      <c r="AC580" t="s">
        <v>39</v>
      </c>
      <c r="AD580" t="s">
        <v>65</v>
      </c>
    </row>
    <row r="581" spans="3:30" ht="13.95" x14ac:dyDescent="0.25">
      <c r="C581" s="3" t="s">
        <v>244</v>
      </c>
      <c r="D581" s="3" t="s">
        <v>133</v>
      </c>
      <c r="E581" s="3"/>
      <c r="G581" t="s">
        <v>1272</v>
      </c>
      <c r="H581" t="s">
        <v>1273</v>
      </c>
      <c r="I581" t="s">
        <v>1274</v>
      </c>
      <c r="K581" t="s">
        <v>100</v>
      </c>
      <c r="L581" t="s">
        <v>76</v>
      </c>
      <c r="M581" t="s">
        <v>61</v>
      </c>
      <c r="N581" s="2">
        <v>45730</v>
      </c>
      <c r="O581" s="2"/>
      <c r="P581" s="2"/>
      <c r="Q581" t="s">
        <v>84</v>
      </c>
      <c r="R581" t="s">
        <v>1275</v>
      </c>
      <c r="AC581" t="s">
        <v>84</v>
      </c>
      <c r="AD581" t="s">
        <v>65</v>
      </c>
    </row>
    <row r="582" spans="3:30" ht="13.95" x14ac:dyDescent="0.25">
      <c r="C582" s="3" t="s">
        <v>244</v>
      </c>
      <c r="D582" s="3" t="s">
        <v>133</v>
      </c>
      <c r="E582" s="3"/>
      <c r="G582" t="s">
        <v>1272</v>
      </c>
      <c r="H582" t="s">
        <v>1273</v>
      </c>
      <c r="I582" t="s">
        <v>1276</v>
      </c>
      <c r="K582" t="s">
        <v>100</v>
      </c>
      <c r="L582" t="s">
        <v>76</v>
      </c>
      <c r="M582" t="s">
        <v>61</v>
      </c>
      <c r="N582" s="2">
        <v>45730</v>
      </c>
      <c r="O582" s="2"/>
      <c r="P582" s="2"/>
      <c r="Q582" t="s">
        <v>84</v>
      </c>
      <c r="R582" t="s">
        <v>570</v>
      </c>
      <c r="T582" t="s">
        <v>1277</v>
      </c>
      <c r="W582" t="s">
        <v>1278</v>
      </c>
      <c r="AC582" t="s">
        <v>84</v>
      </c>
      <c r="AD582" t="s">
        <v>65</v>
      </c>
    </row>
    <row r="583" spans="3:30" ht="13.95" x14ac:dyDescent="0.25">
      <c r="C583" s="3" t="s">
        <v>244</v>
      </c>
      <c r="D583" s="3" t="s">
        <v>133</v>
      </c>
      <c r="E583" s="3"/>
      <c r="G583" t="s">
        <v>1272</v>
      </c>
      <c r="H583" t="s">
        <v>1273</v>
      </c>
      <c r="I583" t="s">
        <v>1279</v>
      </c>
      <c r="K583" t="s">
        <v>100</v>
      </c>
      <c r="L583" t="s">
        <v>76</v>
      </c>
      <c r="M583" t="s">
        <v>61</v>
      </c>
      <c r="N583" s="2">
        <v>45730</v>
      </c>
      <c r="O583" s="2"/>
      <c r="P583" s="2"/>
      <c r="Q583" t="s">
        <v>84</v>
      </c>
      <c r="R583" t="s">
        <v>1275</v>
      </c>
      <c r="AC583" t="s">
        <v>84</v>
      </c>
      <c r="AD583" t="s">
        <v>65</v>
      </c>
    </row>
    <row r="584" spans="3:30" ht="13.95" x14ac:dyDescent="0.25">
      <c r="C584" s="3" t="s">
        <v>244</v>
      </c>
      <c r="D584" s="3" t="s">
        <v>133</v>
      </c>
      <c r="E584" s="3"/>
      <c r="G584" t="s">
        <v>1272</v>
      </c>
      <c r="H584" t="s">
        <v>1273</v>
      </c>
      <c r="I584" t="s">
        <v>1280</v>
      </c>
      <c r="K584" t="s">
        <v>100</v>
      </c>
      <c r="L584" t="s">
        <v>76</v>
      </c>
      <c r="M584" t="s">
        <v>61</v>
      </c>
      <c r="N584" s="2">
        <v>45730</v>
      </c>
      <c r="O584" s="2"/>
      <c r="P584" s="2"/>
      <c r="Q584" t="s">
        <v>84</v>
      </c>
      <c r="R584" t="s">
        <v>1275</v>
      </c>
      <c r="AC584" t="s">
        <v>84</v>
      </c>
      <c r="AD584" t="s">
        <v>65</v>
      </c>
    </row>
    <row r="585" spans="3:30" ht="13.95" x14ac:dyDescent="0.25">
      <c r="C585" s="3" t="s">
        <v>244</v>
      </c>
      <c r="D585" s="3" t="s">
        <v>133</v>
      </c>
      <c r="E585" s="3"/>
      <c r="G585" t="s">
        <v>1272</v>
      </c>
      <c r="H585" t="s">
        <v>1273</v>
      </c>
      <c r="I585" t="s">
        <v>1281</v>
      </c>
      <c r="K585" t="s">
        <v>100</v>
      </c>
      <c r="L585" t="s">
        <v>76</v>
      </c>
      <c r="M585" t="s">
        <v>61</v>
      </c>
      <c r="N585" s="2">
        <v>45730</v>
      </c>
      <c r="O585" s="2"/>
      <c r="P585" s="2"/>
      <c r="Q585" t="s">
        <v>84</v>
      </c>
      <c r="R585" t="s">
        <v>1275</v>
      </c>
      <c r="AC585" t="s">
        <v>84</v>
      </c>
      <c r="AD585" t="s">
        <v>65</v>
      </c>
    </row>
    <row r="586" spans="3:30" ht="13.95" x14ac:dyDescent="0.25">
      <c r="C586" s="3" t="s">
        <v>244</v>
      </c>
      <c r="D586" s="3" t="s">
        <v>133</v>
      </c>
      <c r="E586" s="3"/>
      <c r="G586" t="s">
        <v>1272</v>
      </c>
      <c r="H586" t="s">
        <v>1273</v>
      </c>
      <c r="I586" t="s">
        <v>1282</v>
      </c>
      <c r="K586" t="s">
        <v>100</v>
      </c>
      <c r="L586" t="s">
        <v>76</v>
      </c>
      <c r="M586" t="s">
        <v>61</v>
      </c>
      <c r="N586" s="2">
        <v>45730</v>
      </c>
      <c r="O586" s="2"/>
      <c r="P586" s="2"/>
      <c r="Q586" t="s">
        <v>84</v>
      </c>
      <c r="AC586" t="s">
        <v>84</v>
      </c>
      <c r="AD586" t="s">
        <v>65</v>
      </c>
    </row>
    <row r="587" spans="3:30" ht="13.95" x14ac:dyDescent="0.25">
      <c r="C587" s="3" t="s">
        <v>244</v>
      </c>
      <c r="D587" s="3" t="s">
        <v>133</v>
      </c>
      <c r="E587" s="3"/>
      <c r="G587" t="s">
        <v>1272</v>
      </c>
      <c r="H587" t="s">
        <v>1273</v>
      </c>
      <c r="I587" t="s">
        <v>1283</v>
      </c>
      <c r="K587" t="s">
        <v>100</v>
      </c>
      <c r="L587" t="s">
        <v>76</v>
      </c>
      <c r="M587" t="s">
        <v>61</v>
      </c>
      <c r="N587" s="2">
        <v>45730</v>
      </c>
      <c r="O587" s="2"/>
      <c r="P587" s="2"/>
      <c r="Q587" t="s">
        <v>84</v>
      </c>
      <c r="R587" t="s">
        <v>1275</v>
      </c>
      <c r="AC587" t="s">
        <v>84</v>
      </c>
      <c r="AD587" t="s">
        <v>65</v>
      </c>
    </row>
    <row r="588" spans="3:30" ht="13.95" x14ac:dyDescent="0.25">
      <c r="C588" s="3" t="s">
        <v>244</v>
      </c>
      <c r="D588" s="3" t="s">
        <v>133</v>
      </c>
      <c r="E588" s="3"/>
      <c r="G588" t="s">
        <v>1272</v>
      </c>
      <c r="H588" t="s">
        <v>1273</v>
      </c>
      <c r="I588" t="s">
        <v>1284</v>
      </c>
      <c r="K588" t="s">
        <v>100</v>
      </c>
      <c r="L588" t="s">
        <v>76</v>
      </c>
      <c r="M588" t="s">
        <v>61</v>
      </c>
      <c r="N588" s="2">
        <v>45730</v>
      </c>
      <c r="O588" s="2"/>
      <c r="P588" s="2"/>
      <c r="Q588" t="s">
        <v>84</v>
      </c>
      <c r="S588" t="s">
        <v>1285</v>
      </c>
      <c r="T588" t="s">
        <v>1286</v>
      </c>
      <c r="AC588" t="s">
        <v>84</v>
      </c>
      <c r="AD588" t="s">
        <v>65</v>
      </c>
    </row>
    <row r="589" spans="3:30" ht="13.95" x14ac:dyDescent="0.25">
      <c r="C589" s="3" t="s">
        <v>244</v>
      </c>
      <c r="D589" s="3" t="s">
        <v>133</v>
      </c>
      <c r="E589" s="3"/>
      <c r="G589" t="s">
        <v>1272</v>
      </c>
      <c r="H589" t="s">
        <v>1273</v>
      </c>
      <c r="I589" t="s">
        <v>1287</v>
      </c>
      <c r="K589" t="s">
        <v>100</v>
      </c>
      <c r="L589" t="s">
        <v>76</v>
      </c>
      <c r="M589" t="s">
        <v>61</v>
      </c>
      <c r="N589" s="2">
        <v>45730</v>
      </c>
      <c r="O589" s="2"/>
      <c r="P589" s="2"/>
      <c r="Q589" t="s">
        <v>84</v>
      </c>
      <c r="S589" t="s">
        <v>1288</v>
      </c>
      <c r="T589" t="s">
        <v>1288</v>
      </c>
      <c r="AC589" t="s">
        <v>84</v>
      </c>
      <c r="AD589" t="s">
        <v>65</v>
      </c>
    </row>
    <row r="590" spans="3:30" ht="13.95" x14ac:dyDescent="0.25">
      <c r="C590" s="3" t="s">
        <v>244</v>
      </c>
      <c r="D590" s="3" t="s">
        <v>133</v>
      </c>
      <c r="E590" s="3"/>
      <c r="G590" t="s">
        <v>1272</v>
      </c>
      <c r="H590" t="s">
        <v>1273</v>
      </c>
      <c r="I590" t="s">
        <v>1289</v>
      </c>
      <c r="K590" t="s">
        <v>100</v>
      </c>
      <c r="L590" t="s">
        <v>76</v>
      </c>
      <c r="M590" t="s">
        <v>61</v>
      </c>
      <c r="N590" s="2">
        <v>45730</v>
      </c>
      <c r="O590" s="2"/>
      <c r="P590" s="2"/>
      <c r="Q590" t="s">
        <v>84</v>
      </c>
      <c r="R590" t="s">
        <v>1290</v>
      </c>
      <c r="W590" t="s">
        <v>1291</v>
      </c>
      <c r="AC590" t="s">
        <v>84</v>
      </c>
      <c r="AD590" t="s">
        <v>65</v>
      </c>
    </row>
    <row r="591" spans="3:30" ht="13.95" x14ac:dyDescent="0.25">
      <c r="C591" s="3" t="s">
        <v>54</v>
      </c>
      <c r="D591" s="3" t="s">
        <v>5126</v>
      </c>
      <c r="E591" s="3" t="s">
        <v>1292</v>
      </c>
      <c r="F591">
        <v>252.5</v>
      </c>
      <c r="G591" t="s">
        <v>1272</v>
      </c>
      <c r="H591" t="s">
        <v>1293</v>
      </c>
      <c r="I591" t="s">
        <v>1294</v>
      </c>
      <c r="K591" t="s">
        <v>100</v>
      </c>
      <c r="L591" t="s">
        <v>76</v>
      </c>
      <c r="M591" t="s">
        <v>61</v>
      </c>
      <c r="N591" s="2">
        <v>45744</v>
      </c>
      <c r="O591" s="2">
        <v>45869</v>
      </c>
      <c r="P591" s="2">
        <v>45869</v>
      </c>
      <c r="Q591" t="s">
        <v>52</v>
      </c>
      <c r="R591" t="s">
        <v>277</v>
      </c>
      <c r="W591" t="s">
        <v>115</v>
      </c>
      <c r="Y591" t="s">
        <v>1248</v>
      </c>
      <c r="Z591" t="s">
        <v>1248</v>
      </c>
      <c r="AC591" t="s">
        <v>39</v>
      </c>
      <c r="AD591" t="s">
        <v>65</v>
      </c>
    </row>
    <row r="592" spans="3:30" ht="13.95" x14ac:dyDescent="0.25">
      <c r="C592" s="3" t="s">
        <v>54</v>
      </c>
      <c r="D592" s="3" t="s">
        <v>5126</v>
      </c>
      <c r="E592" s="3" t="s">
        <v>1295</v>
      </c>
      <c r="F592">
        <v>252.5</v>
      </c>
      <c r="G592" t="s">
        <v>1272</v>
      </c>
      <c r="H592" t="s">
        <v>1293</v>
      </c>
      <c r="I592" t="s">
        <v>1296</v>
      </c>
      <c r="K592" t="s">
        <v>100</v>
      </c>
      <c r="L592" t="s">
        <v>76</v>
      </c>
      <c r="M592" t="s">
        <v>61</v>
      </c>
      <c r="N592" s="2">
        <v>45744</v>
      </c>
      <c r="O592" s="2">
        <v>45869</v>
      </c>
      <c r="P592" s="2">
        <v>45869</v>
      </c>
      <c r="Q592" t="s">
        <v>101</v>
      </c>
      <c r="R592" t="s">
        <v>1183</v>
      </c>
      <c r="W592" t="s">
        <v>503</v>
      </c>
      <c r="Y592" t="s">
        <v>1248</v>
      </c>
      <c r="Z592" t="s">
        <v>1248</v>
      </c>
      <c r="AC592" t="s">
        <v>39</v>
      </c>
      <c r="AD592" t="s">
        <v>65</v>
      </c>
    </row>
    <row r="593" spans="3:30" ht="13.95" x14ac:dyDescent="0.25">
      <c r="C593" s="3" t="s">
        <v>54</v>
      </c>
      <c r="D593" s="3" t="s">
        <v>5126</v>
      </c>
      <c r="E593" s="3" t="s">
        <v>1292</v>
      </c>
      <c r="F593">
        <v>252.5</v>
      </c>
      <c r="G593" t="s">
        <v>1272</v>
      </c>
      <c r="H593" t="s">
        <v>1293</v>
      </c>
      <c r="I593" t="s">
        <v>1297</v>
      </c>
      <c r="K593" t="s">
        <v>100</v>
      </c>
      <c r="L593" t="s">
        <v>76</v>
      </c>
      <c r="M593" t="s">
        <v>61</v>
      </c>
      <c r="N593" s="2">
        <v>45744</v>
      </c>
      <c r="O593" s="2">
        <v>45869</v>
      </c>
      <c r="P593" s="2">
        <v>45869</v>
      </c>
      <c r="Q593" t="s">
        <v>52</v>
      </c>
      <c r="R593" t="s">
        <v>1183</v>
      </c>
      <c r="W593" t="s">
        <v>503</v>
      </c>
      <c r="Y593" t="s">
        <v>1248</v>
      </c>
      <c r="Z593" t="s">
        <v>1248</v>
      </c>
      <c r="AC593" t="s">
        <v>39</v>
      </c>
      <c r="AD593" t="s">
        <v>65</v>
      </c>
    </row>
    <row r="594" spans="3:30" ht="13.95" x14ac:dyDescent="0.25">
      <c r="C594" s="3" t="s">
        <v>54</v>
      </c>
      <c r="D594" s="3" t="s">
        <v>5126</v>
      </c>
      <c r="E594" s="3" t="s">
        <v>1292</v>
      </c>
      <c r="F594">
        <v>252.5</v>
      </c>
      <c r="G594" t="s">
        <v>1272</v>
      </c>
      <c r="H594" t="s">
        <v>1293</v>
      </c>
      <c r="I594" t="s">
        <v>1298</v>
      </c>
      <c r="K594" t="s">
        <v>100</v>
      </c>
      <c r="L594" t="s">
        <v>76</v>
      </c>
      <c r="M594" t="s">
        <v>61</v>
      </c>
      <c r="N594" s="2">
        <v>45744</v>
      </c>
      <c r="O594" s="2">
        <v>45869</v>
      </c>
      <c r="P594" s="2">
        <v>45869</v>
      </c>
      <c r="Q594" t="s">
        <v>52</v>
      </c>
      <c r="W594" t="s">
        <v>115</v>
      </c>
      <c r="Y594" t="s">
        <v>1248</v>
      </c>
      <c r="Z594" t="s">
        <v>1248</v>
      </c>
      <c r="AC594" t="s">
        <v>39</v>
      </c>
      <c r="AD594" t="s">
        <v>65</v>
      </c>
    </row>
    <row r="595" spans="3:30" ht="13.95" x14ac:dyDescent="0.25">
      <c r="C595" s="3" t="s">
        <v>54</v>
      </c>
      <c r="D595" s="3" t="s">
        <v>5126</v>
      </c>
      <c r="E595" s="3" t="s">
        <v>1292</v>
      </c>
      <c r="F595">
        <v>252.5</v>
      </c>
      <c r="G595" t="s">
        <v>1272</v>
      </c>
      <c r="H595" t="s">
        <v>1293</v>
      </c>
      <c r="I595" t="s">
        <v>1299</v>
      </c>
      <c r="K595" t="s">
        <v>100</v>
      </c>
      <c r="L595" t="s">
        <v>76</v>
      </c>
      <c r="M595" t="s">
        <v>61</v>
      </c>
      <c r="N595" s="2">
        <v>45744</v>
      </c>
      <c r="O595" s="2">
        <v>45869</v>
      </c>
      <c r="P595" s="2">
        <v>45869</v>
      </c>
      <c r="Q595" t="s">
        <v>52</v>
      </c>
      <c r="R595" t="s">
        <v>1183</v>
      </c>
      <c r="W595" t="s">
        <v>503</v>
      </c>
      <c r="Y595" t="s">
        <v>1248</v>
      </c>
      <c r="Z595" t="s">
        <v>1248</v>
      </c>
      <c r="AC595" t="s">
        <v>39</v>
      </c>
      <c r="AD595" t="s">
        <v>65</v>
      </c>
    </row>
    <row r="596" spans="3:30" ht="13.95" x14ac:dyDescent="0.25">
      <c r="C596" s="3" t="s">
        <v>54</v>
      </c>
      <c r="D596" s="3" t="s">
        <v>5126</v>
      </c>
      <c r="E596" s="3" t="s">
        <v>1292</v>
      </c>
      <c r="F596">
        <v>252.5</v>
      </c>
      <c r="G596" t="s">
        <v>1272</v>
      </c>
      <c r="H596" t="s">
        <v>1293</v>
      </c>
      <c r="I596" t="s">
        <v>1300</v>
      </c>
      <c r="K596" t="s">
        <v>100</v>
      </c>
      <c r="L596" t="s">
        <v>76</v>
      </c>
      <c r="M596" t="s">
        <v>61</v>
      </c>
      <c r="N596" s="2">
        <v>45744</v>
      </c>
      <c r="O596" s="2">
        <v>45869</v>
      </c>
      <c r="P596" s="2">
        <v>45869</v>
      </c>
      <c r="Q596" t="s">
        <v>52</v>
      </c>
      <c r="R596" t="s">
        <v>1183</v>
      </c>
      <c r="W596" t="s">
        <v>503</v>
      </c>
      <c r="Y596" t="s">
        <v>1248</v>
      </c>
      <c r="Z596" t="s">
        <v>1248</v>
      </c>
      <c r="AC596" t="s">
        <v>39</v>
      </c>
      <c r="AD596" t="s">
        <v>65</v>
      </c>
    </row>
    <row r="597" spans="3:30" ht="13.95" x14ac:dyDescent="0.25">
      <c r="C597" s="3" t="s">
        <v>54</v>
      </c>
      <c r="D597" s="3" t="s">
        <v>5126</v>
      </c>
      <c r="E597" s="3" t="s">
        <v>1295</v>
      </c>
      <c r="F597">
        <v>252.5</v>
      </c>
      <c r="G597" t="s">
        <v>1272</v>
      </c>
      <c r="H597" t="s">
        <v>1301</v>
      </c>
      <c r="I597" t="s">
        <v>1302</v>
      </c>
      <c r="K597" t="s">
        <v>100</v>
      </c>
      <c r="L597" t="s">
        <v>76</v>
      </c>
      <c r="M597" t="s">
        <v>61</v>
      </c>
      <c r="N597" s="2">
        <v>45761</v>
      </c>
      <c r="O597" s="2">
        <v>45869</v>
      </c>
      <c r="P597" s="2">
        <v>45869</v>
      </c>
      <c r="Q597" t="s">
        <v>101</v>
      </c>
      <c r="R597" t="s">
        <v>1183</v>
      </c>
      <c r="W597" t="s">
        <v>503</v>
      </c>
      <c r="Y597" t="s">
        <v>1248</v>
      </c>
      <c r="Z597" t="s">
        <v>1248</v>
      </c>
      <c r="AC597" t="s">
        <v>39</v>
      </c>
      <c r="AD597" t="s">
        <v>65</v>
      </c>
    </row>
    <row r="598" spans="3:30" ht="13.95" x14ac:dyDescent="0.25">
      <c r="C598" s="3" t="s">
        <v>67</v>
      </c>
      <c r="D598" s="3" t="s">
        <v>5126</v>
      </c>
      <c r="E598" s="3" t="s">
        <v>1295</v>
      </c>
      <c r="F598">
        <v>475</v>
      </c>
      <c r="G598" t="s">
        <v>1272</v>
      </c>
      <c r="H598" t="s">
        <v>1301</v>
      </c>
      <c r="I598" t="s">
        <v>1303</v>
      </c>
      <c r="K598" t="s">
        <v>100</v>
      </c>
      <c r="L598" t="s">
        <v>76</v>
      </c>
      <c r="M598" t="s">
        <v>61</v>
      </c>
      <c r="N598" s="2">
        <v>45761</v>
      </c>
      <c r="O598" s="2">
        <v>45869</v>
      </c>
      <c r="P598" s="2">
        <v>45869</v>
      </c>
      <c r="Q598" t="s">
        <v>36</v>
      </c>
      <c r="R598" t="s">
        <v>1183</v>
      </c>
      <c r="S598" t="s">
        <v>1245</v>
      </c>
      <c r="T598" t="s">
        <v>1304</v>
      </c>
      <c r="U598" t="s">
        <v>64</v>
      </c>
      <c r="W598" t="s">
        <v>503</v>
      </c>
      <c r="Y598" t="s">
        <v>1248</v>
      </c>
      <c r="Z598" t="s">
        <v>1248</v>
      </c>
      <c r="AC598" t="s">
        <v>39</v>
      </c>
      <c r="AD598" t="s">
        <v>65</v>
      </c>
    </row>
    <row r="599" spans="3:30" ht="13.95" x14ac:dyDescent="0.25">
      <c r="C599" s="3" t="s">
        <v>54</v>
      </c>
      <c r="D599" s="3" t="s">
        <v>5126</v>
      </c>
      <c r="E599" s="3" t="s">
        <v>1292</v>
      </c>
      <c r="F599">
        <v>252.5</v>
      </c>
      <c r="G599" t="s">
        <v>1272</v>
      </c>
      <c r="H599" t="s">
        <v>1301</v>
      </c>
      <c r="I599" t="s">
        <v>1305</v>
      </c>
      <c r="K599" t="s">
        <v>100</v>
      </c>
      <c r="L599" t="s">
        <v>76</v>
      </c>
      <c r="M599" t="s">
        <v>61</v>
      </c>
      <c r="N599" s="2">
        <v>45761</v>
      </c>
      <c r="O599" s="2">
        <v>45869</v>
      </c>
      <c r="P599" s="2">
        <v>45869</v>
      </c>
      <c r="Q599" t="s">
        <v>52</v>
      </c>
      <c r="R599" t="s">
        <v>1183</v>
      </c>
      <c r="W599" t="s">
        <v>503</v>
      </c>
      <c r="Y599" t="s">
        <v>1248</v>
      </c>
      <c r="Z599" t="s">
        <v>1248</v>
      </c>
      <c r="AC599" t="s">
        <v>39</v>
      </c>
      <c r="AD599" t="s">
        <v>65</v>
      </c>
    </row>
    <row r="600" spans="3:30" ht="13.95" x14ac:dyDescent="0.25">
      <c r="C600" s="3" t="s">
        <v>54</v>
      </c>
      <c r="D600" s="3" t="s">
        <v>5126</v>
      </c>
      <c r="E600" s="3" t="s">
        <v>1295</v>
      </c>
      <c r="F600">
        <v>252.5</v>
      </c>
      <c r="G600" t="s">
        <v>1272</v>
      </c>
      <c r="H600" t="s">
        <v>1301</v>
      </c>
      <c r="I600" t="s">
        <v>1306</v>
      </c>
      <c r="K600" t="s">
        <v>100</v>
      </c>
      <c r="L600" t="s">
        <v>76</v>
      </c>
      <c r="M600" t="s">
        <v>61</v>
      </c>
      <c r="N600" s="2">
        <v>45761</v>
      </c>
      <c r="O600" s="2">
        <v>45869</v>
      </c>
      <c r="P600" s="2">
        <v>45869</v>
      </c>
      <c r="Q600" t="s">
        <v>101</v>
      </c>
      <c r="R600" t="s">
        <v>1183</v>
      </c>
      <c r="W600" t="s">
        <v>503</v>
      </c>
      <c r="Y600" t="s">
        <v>1248</v>
      </c>
      <c r="Z600" t="s">
        <v>1248</v>
      </c>
      <c r="AC600" t="s">
        <v>39</v>
      </c>
      <c r="AD600" t="s">
        <v>65</v>
      </c>
    </row>
    <row r="601" spans="3:30" ht="13.95" x14ac:dyDescent="0.25">
      <c r="C601" s="3" t="s">
        <v>54</v>
      </c>
      <c r="D601" s="3" t="s">
        <v>5126</v>
      </c>
      <c r="E601" s="3" t="s">
        <v>1292</v>
      </c>
      <c r="F601">
        <v>252.5</v>
      </c>
      <c r="G601" t="s">
        <v>1272</v>
      </c>
      <c r="H601" t="s">
        <v>1301</v>
      </c>
      <c r="I601" t="s">
        <v>1307</v>
      </c>
      <c r="K601" t="s">
        <v>100</v>
      </c>
      <c r="L601" t="s">
        <v>76</v>
      </c>
      <c r="M601" t="s">
        <v>61</v>
      </c>
      <c r="N601" s="2">
        <v>45761</v>
      </c>
      <c r="O601" s="2">
        <v>45869</v>
      </c>
      <c r="P601" s="2">
        <v>45869</v>
      </c>
      <c r="Q601" t="s">
        <v>52</v>
      </c>
      <c r="R601" t="s">
        <v>1183</v>
      </c>
      <c r="W601" t="s">
        <v>503</v>
      </c>
      <c r="Y601" t="s">
        <v>1248</v>
      </c>
      <c r="Z601" t="s">
        <v>1248</v>
      </c>
      <c r="AC601" t="s">
        <v>39</v>
      </c>
      <c r="AD601" t="s">
        <v>65</v>
      </c>
    </row>
    <row r="602" spans="3:30" ht="13.95" x14ac:dyDescent="0.25">
      <c r="C602" s="3" t="s">
        <v>54</v>
      </c>
      <c r="D602" s="3" t="s">
        <v>5126</v>
      </c>
      <c r="E602" s="3" t="s">
        <v>1292</v>
      </c>
      <c r="F602">
        <v>252.5</v>
      </c>
      <c r="G602" t="s">
        <v>1272</v>
      </c>
      <c r="H602" t="s">
        <v>1301</v>
      </c>
      <c r="I602" t="s">
        <v>1308</v>
      </c>
      <c r="K602" t="s">
        <v>100</v>
      </c>
      <c r="L602" t="s">
        <v>76</v>
      </c>
      <c r="M602" t="s">
        <v>61</v>
      </c>
      <c r="N602" s="2">
        <v>45761</v>
      </c>
      <c r="O602" s="2">
        <v>45869</v>
      </c>
      <c r="P602" s="2">
        <v>45869</v>
      </c>
      <c r="Q602" t="s">
        <v>52</v>
      </c>
      <c r="R602" t="s">
        <v>1183</v>
      </c>
      <c r="W602" t="s">
        <v>503</v>
      </c>
      <c r="Y602" t="s">
        <v>1248</v>
      </c>
      <c r="Z602" t="s">
        <v>1248</v>
      </c>
      <c r="AC602" t="s">
        <v>39</v>
      </c>
      <c r="AD602" t="s">
        <v>65</v>
      </c>
    </row>
    <row r="603" spans="3:30" ht="13.95" x14ac:dyDescent="0.25">
      <c r="C603" s="3" t="s">
        <v>54</v>
      </c>
      <c r="D603" s="3" t="s">
        <v>5126</v>
      </c>
      <c r="E603" s="3" t="s">
        <v>1292</v>
      </c>
      <c r="F603">
        <v>252.5</v>
      </c>
      <c r="G603" t="s">
        <v>1272</v>
      </c>
      <c r="H603" t="s">
        <v>1301</v>
      </c>
      <c r="I603" t="s">
        <v>1309</v>
      </c>
      <c r="K603" t="s">
        <v>100</v>
      </c>
      <c r="L603" t="s">
        <v>76</v>
      </c>
      <c r="M603" t="s">
        <v>61</v>
      </c>
      <c r="N603" s="2">
        <v>45761</v>
      </c>
      <c r="O603" s="2">
        <v>45869</v>
      </c>
      <c r="P603" s="2">
        <v>45869</v>
      </c>
      <c r="Q603" t="s">
        <v>52</v>
      </c>
      <c r="R603" t="s">
        <v>1183</v>
      </c>
      <c r="W603" t="s">
        <v>503</v>
      </c>
      <c r="Y603" t="s">
        <v>1248</v>
      </c>
      <c r="Z603" t="s">
        <v>1248</v>
      </c>
      <c r="AC603" t="s">
        <v>39</v>
      </c>
      <c r="AD603" t="s">
        <v>65</v>
      </c>
    </row>
    <row r="604" spans="3:30" ht="13.95" x14ac:dyDescent="0.25">
      <c r="C604" s="3" t="s">
        <v>54</v>
      </c>
      <c r="D604" s="3" t="s">
        <v>5126</v>
      </c>
      <c r="E604" s="3" t="s">
        <v>1292</v>
      </c>
      <c r="F604">
        <v>252.5</v>
      </c>
      <c r="G604" t="s">
        <v>1272</v>
      </c>
      <c r="H604" t="s">
        <v>1301</v>
      </c>
      <c r="I604" t="s">
        <v>1310</v>
      </c>
      <c r="K604" t="s">
        <v>100</v>
      </c>
      <c r="L604" t="s">
        <v>76</v>
      </c>
      <c r="M604" t="s">
        <v>61</v>
      </c>
      <c r="N604" s="2">
        <v>45761</v>
      </c>
      <c r="O604" s="2">
        <v>45869</v>
      </c>
      <c r="P604" s="2">
        <v>45869</v>
      </c>
      <c r="Q604" t="s">
        <v>52</v>
      </c>
      <c r="W604" t="s">
        <v>503</v>
      </c>
      <c r="Y604" t="s">
        <v>1248</v>
      </c>
      <c r="Z604" t="s">
        <v>1248</v>
      </c>
      <c r="AC604" t="s">
        <v>39</v>
      </c>
      <c r="AD604" t="s">
        <v>65</v>
      </c>
    </row>
    <row r="605" spans="3:30" ht="13.95" x14ac:dyDescent="0.25">
      <c r="C605" s="3" t="s">
        <v>54</v>
      </c>
      <c r="D605" s="3" t="s">
        <v>5126</v>
      </c>
      <c r="E605" s="3" t="s">
        <v>1295</v>
      </c>
      <c r="F605">
        <v>252.5</v>
      </c>
      <c r="G605" t="s">
        <v>1272</v>
      </c>
      <c r="H605" t="s">
        <v>1301</v>
      </c>
      <c r="I605" t="s">
        <v>1311</v>
      </c>
      <c r="K605" t="s">
        <v>100</v>
      </c>
      <c r="L605" t="s">
        <v>76</v>
      </c>
      <c r="M605" t="s">
        <v>61</v>
      </c>
      <c r="N605" s="2">
        <v>45761</v>
      </c>
      <c r="O605" s="2">
        <v>45869</v>
      </c>
      <c r="P605" s="2">
        <v>45869</v>
      </c>
      <c r="Q605" t="s">
        <v>52</v>
      </c>
      <c r="R605" t="s">
        <v>1183</v>
      </c>
      <c r="W605" t="s">
        <v>503</v>
      </c>
      <c r="Y605" t="s">
        <v>1248</v>
      </c>
      <c r="Z605" t="s">
        <v>1248</v>
      </c>
      <c r="AC605" t="s">
        <v>39</v>
      </c>
      <c r="AD605" t="s">
        <v>65</v>
      </c>
    </row>
    <row r="606" spans="3:30" ht="13.95" x14ac:dyDescent="0.25">
      <c r="C606" s="3" t="s">
        <v>54</v>
      </c>
      <c r="D606" s="3" t="s">
        <v>5126</v>
      </c>
      <c r="E606" s="3" t="s">
        <v>1292</v>
      </c>
      <c r="F606">
        <v>252.5</v>
      </c>
      <c r="G606" t="s">
        <v>1272</v>
      </c>
      <c r="H606" t="s">
        <v>1301</v>
      </c>
      <c r="I606" t="s">
        <v>1312</v>
      </c>
      <c r="K606" t="s">
        <v>100</v>
      </c>
      <c r="L606" t="s">
        <v>76</v>
      </c>
      <c r="M606" t="s">
        <v>61</v>
      </c>
      <c r="N606" s="2">
        <v>45761</v>
      </c>
      <c r="O606" s="2">
        <v>45869</v>
      </c>
      <c r="P606" s="2">
        <v>45869</v>
      </c>
      <c r="Q606" t="s">
        <v>52</v>
      </c>
      <c r="R606" t="s">
        <v>1183</v>
      </c>
      <c r="W606" t="s">
        <v>503</v>
      </c>
      <c r="Y606" t="s">
        <v>1248</v>
      </c>
      <c r="Z606" t="s">
        <v>1248</v>
      </c>
      <c r="AC606" t="s">
        <v>39</v>
      </c>
      <c r="AD606" t="s">
        <v>65</v>
      </c>
    </row>
    <row r="607" spans="3:30" ht="13.95" x14ac:dyDescent="0.25">
      <c r="C607" s="3" t="s">
        <v>54</v>
      </c>
      <c r="D607" s="3" t="s">
        <v>5126</v>
      </c>
      <c r="E607" s="3" t="s">
        <v>1292</v>
      </c>
      <c r="F607">
        <v>252.5</v>
      </c>
      <c r="G607" t="s">
        <v>1272</v>
      </c>
      <c r="H607" t="s">
        <v>1301</v>
      </c>
      <c r="I607" t="s">
        <v>1313</v>
      </c>
      <c r="K607" t="s">
        <v>100</v>
      </c>
      <c r="L607" t="s">
        <v>76</v>
      </c>
      <c r="M607" t="s">
        <v>61</v>
      </c>
      <c r="N607" s="2">
        <v>45761</v>
      </c>
      <c r="O607" s="2">
        <v>45869</v>
      </c>
      <c r="P607" s="2">
        <v>45869</v>
      </c>
      <c r="Q607" t="s">
        <v>52</v>
      </c>
      <c r="R607" t="s">
        <v>1183</v>
      </c>
      <c r="W607" t="s">
        <v>503</v>
      </c>
      <c r="Y607" t="s">
        <v>1248</v>
      </c>
      <c r="Z607" t="s">
        <v>1248</v>
      </c>
      <c r="AC607" t="s">
        <v>39</v>
      </c>
      <c r="AD607" t="s">
        <v>65</v>
      </c>
    </row>
    <row r="608" spans="3:30" ht="13.95" x14ac:dyDescent="0.25">
      <c r="C608" s="3" t="s">
        <v>54</v>
      </c>
      <c r="D608" s="3" t="s">
        <v>5126</v>
      </c>
      <c r="E608" s="3" t="s">
        <v>1295</v>
      </c>
      <c r="F608">
        <v>475</v>
      </c>
      <c r="G608" t="s">
        <v>1272</v>
      </c>
      <c r="H608" t="s">
        <v>1314</v>
      </c>
      <c r="I608" t="s">
        <v>1315</v>
      </c>
      <c r="K608" t="s">
        <v>100</v>
      </c>
      <c r="L608" t="s">
        <v>76</v>
      </c>
      <c r="M608" t="s">
        <v>61</v>
      </c>
      <c r="N608" s="2">
        <v>45107</v>
      </c>
      <c r="O608" s="2">
        <v>46022</v>
      </c>
      <c r="P608" s="2">
        <v>46022</v>
      </c>
      <c r="Q608" t="s">
        <v>36</v>
      </c>
      <c r="R608" t="s">
        <v>1316</v>
      </c>
      <c r="Y608" t="s">
        <v>137</v>
      </c>
      <c r="Z608" t="s">
        <v>137</v>
      </c>
      <c r="AC608" t="s">
        <v>39</v>
      </c>
      <c r="AD608" t="s">
        <v>65</v>
      </c>
    </row>
    <row r="609" spans="3:30" ht="13.95" x14ac:dyDescent="0.25">
      <c r="C609" s="3" t="s">
        <v>54</v>
      </c>
      <c r="D609" s="3" t="s">
        <v>263</v>
      </c>
      <c r="E609" s="3" t="s">
        <v>1317</v>
      </c>
      <c r="F609">
        <v>252.5</v>
      </c>
      <c r="G609" t="s">
        <v>1272</v>
      </c>
      <c r="H609" t="s">
        <v>1314</v>
      </c>
      <c r="I609" t="s">
        <v>1282</v>
      </c>
      <c r="K609" t="s">
        <v>100</v>
      </c>
      <c r="L609" t="s">
        <v>76</v>
      </c>
      <c r="M609" t="s">
        <v>61</v>
      </c>
      <c r="N609" s="2">
        <v>45107</v>
      </c>
      <c r="O609" s="2">
        <v>45869</v>
      </c>
      <c r="P609" s="2">
        <v>45869</v>
      </c>
      <c r="Q609" t="s">
        <v>52</v>
      </c>
      <c r="Y609" t="s">
        <v>1248</v>
      </c>
      <c r="Z609" t="s">
        <v>1248</v>
      </c>
      <c r="AC609" t="s">
        <v>39</v>
      </c>
      <c r="AD609" t="s">
        <v>65</v>
      </c>
    </row>
    <row r="610" spans="3:30" ht="13.95" x14ac:dyDescent="0.25">
      <c r="C610" s="3" t="s">
        <v>54</v>
      </c>
      <c r="D610" s="3" t="s">
        <v>263</v>
      </c>
      <c r="E610" s="3" t="s">
        <v>1317</v>
      </c>
      <c r="F610">
        <v>252.5</v>
      </c>
      <c r="G610" t="s">
        <v>1272</v>
      </c>
      <c r="H610" t="s">
        <v>1314</v>
      </c>
      <c r="I610" t="s">
        <v>1318</v>
      </c>
      <c r="K610" t="s">
        <v>100</v>
      </c>
      <c r="L610" t="s">
        <v>76</v>
      </c>
      <c r="M610" t="s">
        <v>61</v>
      </c>
      <c r="N610" s="2">
        <v>45107</v>
      </c>
      <c r="O610" s="2">
        <v>45805</v>
      </c>
      <c r="P610" s="2">
        <v>45805</v>
      </c>
      <c r="Q610" t="s">
        <v>52</v>
      </c>
      <c r="R610" t="s">
        <v>1319</v>
      </c>
      <c r="U610" t="s">
        <v>299</v>
      </c>
      <c r="X610" t="s">
        <v>80</v>
      </c>
      <c r="Y610" t="s">
        <v>226</v>
      </c>
      <c r="Z610" t="s">
        <v>226</v>
      </c>
      <c r="AC610" t="s">
        <v>39</v>
      </c>
      <c r="AD610" t="s">
        <v>65</v>
      </c>
    </row>
    <row r="611" spans="3:30" ht="13.95" x14ac:dyDescent="0.25">
      <c r="C611" s="3" t="s">
        <v>54</v>
      </c>
      <c r="D611" s="3" t="s">
        <v>5126</v>
      </c>
      <c r="E611" s="3" t="s">
        <v>1317</v>
      </c>
      <c r="F611">
        <v>252.5</v>
      </c>
      <c r="G611" t="s">
        <v>1272</v>
      </c>
      <c r="H611" t="s">
        <v>1314</v>
      </c>
      <c r="I611" t="s">
        <v>1320</v>
      </c>
      <c r="K611" t="s">
        <v>100</v>
      </c>
      <c r="L611" t="s">
        <v>76</v>
      </c>
      <c r="M611" t="s">
        <v>61</v>
      </c>
      <c r="N611" s="2">
        <v>45107</v>
      </c>
      <c r="O611" s="2">
        <v>45869</v>
      </c>
      <c r="P611" s="2">
        <v>45869</v>
      </c>
      <c r="Q611" t="s">
        <v>52</v>
      </c>
      <c r="R611" t="s">
        <v>1275</v>
      </c>
      <c r="Y611" t="s">
        <v>1248</v>
      </c>
      <c r="Z611" t="s">
        <v>1248</v>
      </c>
      <c r="AC611" t="s">
        <v>39</v>
      </c>
      <c r="AD611" t="s">
        <v>65</v>
      </c>
    </row>
    <row r="612" spans="3:30" ht="13.95" x14ac:dyDescent="0.25">
      <c r="C612" s="3" t="s">
        <v>54</v>
      </c>
      <c r="D612" s="3" t="s">
        <v>263</v>
      </c>
      <c r="E612" s="3" t="s">
        <v>1317</v>
      </c>
      <c r="F612">
        <v>252.5</v>
      </c>
      <c r="G612" t="s">
        <v>1272</v>
      </c>
      <c r="H612" t="s">
        <v>1314</v>
      </c>
      <c r="I612" t="s">
        <v>1321</v>
      </c>
      <c r="K612" t="s">
        <v>100</v>
      </c>
      <c r="L612" t="s">
        <v>76</v>
      </c>
      <c r="M612" t="s">
        <v>61</v>
      </c>
      <c r="N612" s="2">
        <v>45107</v>
      </c>
      <c r="O612" s="2">
        <v>45805</v>
      </c>
      <c r="P612" s="2">
        <v>45805</v>
      </c>
      <c r="Q612" t="s">
        <v>52</v>
      </c>
      <c r="R612" t="s">
        <v>1319</v>
      </c>
      <c r="U612" t="s">
        <v>299</v>
      </c>
      <c r="X612" t="s">
        <v>80</v>
      </c>
      <c r="Y612" t="s">
        <v>226</v>
      </c>
      <c r="Z612" t="s">
        <v>226</v>
      </c>
      <c r="AC612" t="s">
        <v>39</v>
      </c>
      <c r="AD612" t="s">
        <v>65</v>
      </c>
    </row>
    <row r="613" spans="3:30" ht="13.95" x14ac:dyDescent="0.25">
      <c r="C613" s="3" t="s">
        <v>54</v>
      </c>
      <c r="D613" s="3" t="s">
        <v>1322</v>
      </c>
      <c r="E613" s="3" t="s">
        <v>1323</v>
      </c>
      <c r="F613">
        <v>93.75</v>
      </c>
      <c r="G613" t="s">
        <v>1324</v>
      </c>
      <c r="H613" t="s">
        <v>1325</v>
      </c>
      <c r="I613" t="s">
        <v>1326</v>
      </c>
      <c r="J613" t="s">
        <v>1327</v>
      </c>
      <c r="K613" t="s">
        <v>1328</v>
      </c>
      <c r="L613" t="s">
        <v>76</v>
      </c>
      <c r="M613" t="s">
        <v>61</v>
      </c>
      <c r="N613" s="2">
        <v>45496</v>
      </c>
      <c r="O613" s="2">
        <v>45898</v>
      </c>
      <c r="P613" s="2">
        <v>45898</v>
      </c>
      <c r="Q613" t="s">
        <v>36</v>
      </c>
      <c r="U613" t="s">
        <v>1329</v>
      </c>
      <c r="W613" t="s">
        <v>779</v>
      </c>
      <c r="Y613" t="s">
        <v>1330</v>
      </c>
      <c r="Z613" t="s">
        <v>1330</v>
      </c>
      <c r="AA613" t="s">
        <v>1330</v>
      </c>
      <c r="AC613" t="s">
        <v>39</v>
      </c>
      <c r="AD613" t="s">
        <v>40</v>
      </c>
    </row>
    <row r="614" spans="3:30" ht="13.95" x14ac:dyDescent="0.25">
      <c r="C614" s="3"/>
      <c r="D614" s="3"/>
      <c r="E614" s="3"/>
      <c r="F614">
        <v>350</v>
      </c>
      <c r="G614" t="s">
        <v>1331</v>
      </c>
      <c r="H614" t="s">
        <v>1332</v>
      </c>
      <c r="I614" t="s">
        <v>1333</v>
      </c>
      <c r="K614" t="s">
        <v>112</v>
      </c>
      <c r="L614" t="s">
        <v>76</v>
      </c>
      <c r="M614" t="s">
        <v>61</v>
      </c>
      <c r="N614" s="2">
        <v>45786</v>
      </c>
      <c r="O614" s="2"/>
      <c r="P614" s="2"/>
      <c r="Q614" t="s">
        <v>84</v>
      </c>
      <c r="R614" t="s">
        <v>1334</v>
      </c>
      <c r="S614" t="s">
        <v>1335</v>
      </c>
      <c r="T614" t="s">
        <v>1335</v>
      </c>
      <c r="AC614" t="s">
        <v>84</v>
      </c>
      <c r="AD614" t="s">
        <v>65</v>
      </c>
    </row>
    <row r="615" spans="3:30" ht="13.95" x14ac:dyDescent="0.25">
      <c r="C615" s="3" t="s">
        <v>244</v>
      </c>
      <c r="D615" s="3" t="s">
        <v>142</v>
      </c>
      <c r="E615" s="3" t="s">
        <v>1336</v>
      </c>
      <c r="F615">
        <v>1038</v>
      </c>
      <c r="G615" t="s">
        <v>1337</v>
      </c>
      <c r="H615" t="s">
        <v>1338</v>
      </c>
      <c r="I615" t="s">
        <v>1339</v>
      </c>
      <c r="K615" t="s">
        <v>218</v>
      </c>
      <c r="L615" t="s">
        <v>34</v>
      </c>
      <c r="M615" t="s">
        <v>61</v>
      </c>
      <c r="N615" s="2">
        <v>45609</v>
      </c>
      <c r="O615" s="2">
        <v>45800</v>
      </c>
      <c r="P615" s="2">
        <v>45800</v>
      </c>
      <c r="Q615" t="s">
        <v>52</v>
      </c>
      <c r="R615" t="s">
        <v>1340</v>
      </c>
      <c r="W615" t="s">
        <v>623</v>
      </c>
      <c r="X615" t="s">
        <v>1341</v>
      </c>
      <c r="Y615" t="s">
        <v>299</v>
      </c>
      <c r="Z615" t="s">
        <v>299</v>
      </c>
      <c r="AC615" t="s">
        <v>39</v>
      </c>
      <c r="AD615" t="s">
        <v>65</v>
      </c>
    </row>
    <row r="616" spans="3:30" ht="13.95" x14ac:dyDescent="0.25">
      <c r="C616" s="3" t="s">
        <v>54</v>
      </c>
      <c r="D616" s="3" t="s">
        <v>677</v>
      </c>
      <c r="E616" s="3" t="s">
        <v>1342</v>
      </c>
      <c r="F616">
        <v>1038</v>
      </c>
      <c r="G616" t="s">
        <v>1337</v>
      </c>
      <c r="H616" t="s">
        <v>1343</v>
      </c>
      <c r="I616" t="s">
        <v>1344</v>
      </c>
      <c r="K616" t="s">
        <v>218</v>
      </c>
      <c r="L616" t="s">
        <v>34</v>
      </c>
      <c r="M616" t="s">
        <v>61</v>
      </c>
      <c r="N616" s="2">
        <v>45667</v>
      </c>
      <c r="O616" s="2">
        <v>45800</v>
      </c>
      <c r="P616" s="2">
        <v>45800</v>
      </c>
      <c r="Q616" t="s">
        <v>52</v>
      </c>
      <c r="R616" t="s">
        <v>1144</v>
      </c>
      <c r="W616" t="s">
        <v>1345</v>
      </c>
      <c r="Y616" t="s">
        <v>299</v>
      </c>
      <c r="Z616" t="s">
        <v>299</v>
      </c>
      <c r="AC616" t="s">
        <v>39</v>
      </c>
      <c r="AD616" t="s">
        <v>65</v>
      </c>
    </row>
    <row r="617" spans="3:30" ht="13.95" x14ac:dyDescent="0.25">
      <c r="C617" s="3" t="s">
        <v>67</v>
      </c>
      <c r="D617" s="3" t="s">
        <v>133</v>
      </c>
      <c r="E617" s="3" t="s">
        <v>595</v>
      </c>
      <c r="F617">
        <v>850</v>
      </c>
      <c r="G617" t="s">
        <v>1337</v>
      </c>
      <c r="H617" t="s">
        <v>1346</v>
      </c>
      <c r="I617" t="s">
        <v>1347</v>
      </c>
      <c r="K617" t="s">
        <v>218</v>
      </c>
      <c r="L617" t="s">
        <v>34</v>
      </c>
      <c r="M617" t="s">
        <v>61</v>
      </c>
      <c r="N617" s="2">
        <v>45735</v>
      </c>
      <c r="O617" s="2">
        <v>45870</v>
      </c>
      <c r="P617" s="2">
        <v>45870</v>
      </c>
      <c r="Q617" t="s">
        <v>101</v>
      </c>
      <c r="R617" t="s">
        <v>210</v>
      </c>
      <c r="S617" t="s">
        <v>1348</v>
      </c>
      <c r="T617" t="s">
        <v>1349</v>
      </c>
      <c r="U617" t="s">
        <v>115</v>
      </c>
      <c r="W617" t="s">
        <v>510</v>
      </c>
      <c r="Y617" t="s">
        <v>510</v>
      </c>
      <c r="Z617" t="s">
        <v>510</v>
      </c>
      <c r="AC617" t="s">
        <v>39</v>
      </c>
      <c r="AD617" t="s">
        <v>65</v>
      </c>
    </row>
    <row r="618" spans="3:30" ht="13.95" x14ac:dyDescent="0.25">
      <c r="C618" s="3" t="s">
        <v>54</v>
      </c>
      <c r="D618" s="3" t="s">
        <v>561</v>
      </c>
      <c r="E618" s="3" t="s">
        <v>1350</v>
      </c>
      <c r="F618">
        <v>850</v>
      </c>
      <c r="G618" t="s">
        <v>1337</v>
      </c>
      <c r="H618" t="s">
        <v>1346</v>
      </c>
      <c r="I618" t="s">
        <v>1351</v>
      </c>
      <c r="K618" t="s">
        <v>218</v>
      </c>
      <c r="L618" t="s">
        <v>34</v>
      </c>
      <c r="M618" t="s">
        <v>61</v>
      </c>
      <c r="N618" s="2">
        <v>45735</v>
      </c>
      <c r="O618" s="2"/>
      <c r="P618" s="2"/>
      <c r="Q618" t="s">
        <v>101</v>
      </c>
      <c r="AC618" t="s">
        <v>39</v>
      </c>
      <c r="AD618" t="s">
        <v>65</v>
      </c>
    </row>
    <row r="619" spans="3:30" ht="13.95" x14ac:dyDescent="0.25">
      <c r="C619" s="3" t="s">
        <v>54</v>
      </c>
      <c r="D619" s="3" t="s">
        <v>133</v>
      </c>
      <c r="E619" s="3" t="s">
        <v>71</v>
      </c>
      <c r="F619">
        <v>850</v>
      </c>
      <c r="G619" t="s">
        <v>1337</v>
      </c>
      <c r="H619" t="s">
        <v>1352</v>
      </c>
      <c r="I619" t="s">
        <v>1353</v>
      </c>
      <c r="K619" t="s">
        <v>218</v>
      </c>
      <c r="L619" t="s">
        <v>34</v>
      </c>
      <c r="M619" t="s">
        <v>61</v>
      </c>
      <c r="N619" s="2">
        <v>45736</v>
      </c>
      <c r="O619" s="2">
        <v>45835</v>
      </c>
      <c r="P619" s="2">
        <v>45835</v>
      </c>
      <c r="Q619" t="s">
        <v>101</v>
      </c>
      <c r="R619" t="s">
        <v>225</v>
      </c>
      <c r="W619" t="s">
        <v>503</v>
      </c>
      <c r="Y619" t="s">
        <v>503</v>
      </c>
      <c r="Z619" t="s">
        <v>503</v>
      </c>
      <c r="AC619" t="s">
        <v>39</v>
      </c>
      <c r="AD619" t="s">
        <v>65</v>
      </c>
    </row>
    <row r="620" spans="3:30" ht="13.95" x14ac:dyDescent="0.25">
      <c r="C620" s="3" t="s">
        <v>141</v>
      </c>
      <c r="D620" s="3" t="s">
        <v>561</v>
      </c>
      <c r="E620" s="3" t="s">
        <v>1354</v>
      </c>
      <c r="F620">
        <v>850</v>
      </c>
      <c r="G620" t="s">
        <v>1337</v>
      </c>
      <c r="H620" t="s">
        <v>1355</v>
      </c>
      <c r="I620" t="s">
        <v>1356</v>
      </c>
      <c r="K620" t="s">
        <v>218</v>
      </c>
      <c r="L620" t="s">
        <v>34</v>
      </c>
      <c r="M620" t="s">
        <v>61</v>
      </c>
      <c r="N620" s="2">
        <v>45771</v>
      </c>
      <c r="O620" s="2"/>
      <c r="P620" s="2"/>
      <c r="Q620" t="s">
        <v>101</v>
      </c>
      <c r="AC620" t="s">
        <v>39</v>
      </c>
      <c r="AD620" t="s">
        <v>65</v>
      </c>
    </row>
    <row r="621" spans="3:30" ht="13.95" x14ac:dyDescent="0.25">
      <c r="C621" s="3" t="s">
        <v>141</v>
      </c>
      <c r="D621" s="3" t="s">
        <v>561</v>
      </c>
      <c r="E621" s="3" t="s">
        <v>1354</v>
      </c>
      <c r="F621">
        <v>850</v>
      </c>
      <c r="G621" t="s">
        <v>1337</v>
      </c>
      <c r="H621" t="s">
        <v>1355</v>
      </c>
      <c r="I621" t="s">
        <v>1357</v>
      </c>
      <c r="K621" t="s">
        <v>218</v>
      </c>
      <c r="L621" t="s">
        <v>34</v>
      </c>
      <c r="M621" t="s">
        <v>61</v>
      </c>
      <c r="N621" s="2">
        <v>45771</v>
      </c>
      <c r="O621" s="2"/>
      <c r="P621" s="2"/>
      <c r="Q621" t="s">
        <v>52</v>
      </c>
      <c r="AC621" t="s">
        <v>39</v>
      </c>
      <c r="AD621" t="s">
        <v>65</v>
      </c>
    </row>
    <row r="622" spans="3:30" ht="13.95" x14ac:dyDescent="0.25">
      <c r="C622" s="3" t="s">
        <v>86</v>
      </c>
      <c r="D622" s="3" t="s">
        <v>87</v>
      </c>
      <c r="E622" s="3" t="s">
        <v>1358</v>
      </c>
      <c r="F622">
        <v>850</v>
      </c>
      <c r="G622" t="s">
        <v>1337</v>
      </c>
      <c r="H622" t="s">
        <v>1355</v>
      </c>
      <c r="I622" t="s">
        <v>1359</v>
      </c>
      <c r="K622" t="s">
        <v>218</v>
      </c>
      <c r="L622" t="s">
        <v>34</v>
      </c>
      <c r="M622" t="s">
        <v>61</v>
      </c>
      <c r="N622" s="2">
        <v>45771</v>
      </c>
      <c r="O622" s="2"/>
      <c r="P622" s="2"/>
      <c r="Q622" t="s">
        <v>101</v>
      </c>
      <c r="AC622" t="s">
        <v>39</v>
      </c>
      <c r="AD622" t="s">
        <v>65</v>
      </c>
    </row>
    <row r="623" spans="3:30" ht="13.95" x14ac:dyDescent="0.25">
      <c r="C623" s="3" t="s">
        <v>205</v>
      </c>
      <c r="D623" s="3" t="s">
        <v>133</v>
      </c>
      <c r="E623" s="3" t="s">
        <v>595</v>
      </c>
      <c r="F623">
        <v>850</v>
      </c>
      <c r="G623" t="s">
        <v>1337</v>
      </c>
      <c r="H623" t="s">
        <v>1360</v>
      </c>
      <c r="I623" t="s">
        <v>1361</v>
      </c>
      <c r="K623" t="s">
        <v>218</v>
      </c>
      <c r="L623" t="s">
        <v>34</v>
      </c>
      <c r="M623" t="s">
        <v>61</v>
      </c>
      <c r="N623" s="2">
        <v>45107</v>
      </c>
      <c r="O623" s="2">
        <v>45821</v>
      </c>
      <c r="P623" s="2">
        <v>45821</v>
      </c>
      <c r="Q623" t="s">
        <v>101</v>
      </c>
      <c r="R623" t="s">
        <v>1362</v>
      </c>
      <c r="S623" t="s">
        <v>1363</v>
      </c>
      <c r="T623" t="s">
        <v>1364</v>
      </c>
      <c r="U623" t="s">
        <v>114</v>
      </c>
      <c r="W623" t="s">
        <v>290</v>
      </c>
      <c r="Y623" t="s">
        <v>115</v>
      </c>
      <c r="Z623" t="s">
        <v>115</v>
      </c>
      <c r="AC623" t="s">
        <v>39</v>
      </c>
      <c r="AD623" t="s">
        <v>65</v>
      </c>
    </row>
    <row r="624" spans="3:30" ht="13.95" x14ac:dyDescent="0.25">
      <c r="C624" s="3" t="s">
        <v>141</v>
      </c>
      <c r="D624" s="3" t="s">
        <v>70</v>
      </c>
      <c r="E624" s="3" t="s">
        <v>1365</v>
      </c>
      <c r="F624">
        <v>850</v>
      </c>
      <c r="G624" t="s">
        <v>1337</v>
      </c>
      <c r="H624" t="s">
        <v>1360</v>
      </c>
      <c r="I624" t="s">
        <v>1366</v>
      </c>
      <c r="K624" t="s">
        <v>218</v>
      </c>
      <c r="L624" t="s">
        <v>34</v>
      </c>
      <c r="M624" t="s">
        <v>61</v>
      </c>
      <c r="N624" s="2">
        <v>45107</v>
      </c>
      <c r="O624" s="2">
        <v>45856</v>
      </c>
      <c r="P624" s="2">
        <v>45856</v>
      </c>
      <c r="Q624" t="s">
        <v>36</v>
      </c>
      <c r="Y624" t="s">
        <v>784</v>
      </c>
      <c r="Z624" t="s">
        <v>784</v>
      </c>
      <c r="AC624" t="s">
        <v>39</v>
      </c>
      <c r="AD624" t="s">
        <v>65</v>
      </c>
    </row>
    <row r="625" spans="3:30" ht="13.95" x14ac:dyDescent="0.25">
      <c r="C625" s="3" t="s">
        <v>829</v>
      </c>
      <c r="D625" s="3" t="s">
        <v>133</v>
      </c>
      <c r="E625" s="3" t="s">
        <v>595</v>
      </c>
      <c r="F625">
        <v>850</v>
      </c>
      <c r="G625" t="s">
        <v>1337</v>
      </c>
      <c r="H625" t="s">
        <v>1360</v>
      </c>
      <c r="I625" t="s">
        <v>1367</v>
      </c>
      <c r="K625" t="s">
        <v>218</v>
      </c>
      <c r="L625" t="s">
        <v>34</v>
      </c>
      <c r="M625" t="s">
        <v>61</v>
      </c>
      <c r="N625" s="2">
        <v>45107</v>
      </c>
      <c r="O625" s="2">
        <v>45828</v>
      </c>
      <c r="P625" s="2">
        <v>45828</v>
      </c>
      <c r="Q625" t="s">
        <v>101</v>
      </c>
      <c r="R625" t="s">
        <v>1244</v>
      </c>
      <c r="S625" t="s">
        <v>1368</v>
      </c>
      <c r="U625" t="s">
        <v>115</v>
      </c>
      <c r="W625" t="s">
        <v>784</v>
      </c>
      <c r="Y625" t="s">
        <v>78</v>
      </c>
      <c r="Z625" t="s">
        <v>78</v>
      </c>
      <c r="AC625" t="s">
        <v>39</v>
      </c>
      <c r="AD625" t="s">
        <v>65</v>
      </c>
    </row>
    <row r="626" spans="3:30" ht="13.95" x14ac:dyDescent="0.25">
      <c r="C626" s="3" t="s">
        <v>141</v>
      </c>
      <c r="D626" s="3" t="s">
        <v>70</v>
      </c>
      <c r="E626" s="3" t="s">
        <v>1365</v>
      </c>
      <c r="F626">
        <v>850</v>
      </c>
      <c r="G626" t="s">
        <v>1337</v>
      </c>
      <c r="H626" t="s">
        <v>1360</v>
      </c>
      <c r="I626" t="s">
        <v>1369</v>
      </c>
      <c r="K626" t="s">
        <v>218</v>
      </c>
      <c r="L626" t="s">
        <v>34</v>
      </c>
      <c r="M626" t="s">
        <v>61</v>
      </c>
      <c r="N626" s="2">
        <v>45107</v>
      </c>
      <c r="O626" s="2">
        <v>45856</v>
      </c>
      <c r="P626" s="2">
        <v>45856</v>
      </c>
      <c r="Q626" t="s">
        <v>36</v>
      </c>
      <c r="Y626" t="s">
        <v>784</v>
      </c>
      <c r="Z626" t="s">
        <v>784</v>
      </c>
      <c r="AC626" t="s">
        <v>39</v>
      </c>
      <c r="AD626" t="s">
        <v>65</v>
      </c>
    </row>
    <row r="627" spans="3:30" ht="13.95" x14ac:dyDescent="0.25">
      <c r="C627" s="3" t="s">
        <v>829</v>
      </c>
      <c r="D627" s="3" t="s">
        <v>133</v>
      </c>
      <c r="E627" s="3" t="s">
        <v>71</v>
      </c>
      <c r="F627">
        <v>850</v>
      </c>
      <c r="G627" t="s">
        <v>1337</v>
      </c>
      <c r="H627" t="s">
        <v>1360</v>
      </c>
      <c r="I627" t="s">
        <v>1370</v>
      </c>
      <c r="K627" t="s">
        <v>218</v>
      </c>
      <c r="L627" t="s">
        <v>34</v>
      </c>
      <c r="M627" t="s">
        <v>61</v>
      </c>
      <c r="N627" s="2">
        <v>45107</v>
      </c>
      <c r="O627" s="2">
        <v>45821</v>
      </c>
      <c r="P627" s="2">
        <v>45821</v>
      </c>
      <c r="Q627" t="s">
        <v>52</v>
      </c>
      <c r="R627" t="s">
        <v>1291</v>
      </c>
      <c r="U627" t="s">
        <v>299</v>
      </c>
      <c r="W627" t="s">
        <v>115</v>
      </c>
      <c r="X627" t="s">
        <v>508</v>
      </c>
      <c r="Y627" t="s">
        <v>115</v>
      </c>
      <c r="Z627" t="s">
        <v>115</v>
      </c>
      <c r="AC627" t="s">
        <v>39</v>
      </c>
      <c r="AD627" t="s">
        <v>65</v>
      </c>
    </row>
    <row r="628" spans="3:30" ht="13.95" x14ac:dyDescent="0.25">
      <c r="C628" s="3" t="s">
        <v>205</v>
      </c>
      <c r="D628" s="3" t="s">
        <v>133</v>
      </c>
      <c r="E628" s="3" t="s">
        <v>71</v>
      </c>
      <c r="F628">
        <v>850</v>
      </c>
      <c r="G628" t="s">
        <v>1337</v>
      </c>
      <c r="H628" t="s">
        <v>1360</v>
      </c>
      <c r="I628" t="s">
        <v>1371</v>
      </c>
      <c r="K628" t="s">
        <v>218</v>
      </c>
      <c r="L628" t="s">
        <v>34</v>
      </c>
      <c r="M628" t="s">
        <v>61</v>
      </c>
      <c r="N628" s="2">
        <v>45107</v>
      </c>
      <c r="O628" s="2">
        <v>45821</v>
      </c>
      <c r="P628" s="2">
        <v>45821</v>
      </c>
      <c r="Q628" t="s">
        <v>101</v>
      </c>
      <c r="R628" t="s">
        <v>1291</v>
      </c>
      <c r="S628" t="s">
        <v>1372</v>
      </c>
      <c r="T628" t="s">
        <v>1373</v>
      </c>
      <c r="U628" t="s">
        <v>114</v>
      </c>
      <c r="W628" t="s">
        <v>115</v>
      </c>
      <c r="Y628" t="s">
        <v>115</v>
      </c>
      <c r="Z628" t="s">
        <v>115</v>
      </c>
      <c r="AC628" t="s">
        <v>39</v>
      </c>
      <c r="AD628" t="s">
        <v>65</v>
      </c>
    </row>
    <row r="629" spans="3:30" ht="13.95" x14ac:dyDescent="0.25">
      <c r="C629" s="3" t="s">
        <v>67</v>
      </c>
      <c r="D629" s="3" t="s">
        <v>87</v>
      </c>
      <c r="E629" s="3" t="s">
        <v>71</v>
      </c>
      <c r="F629">
        <v>850</v>
      </c>
      <c r="G629" t="s">
        <v>1337</v>
      </c>
      <c r="H629" t="s">
        <v>1360</v>
      </c>
      <c r="I629" t="s">
        <v>1374</v>
      </c>
      <c r="K629" t="s">
        <v>218</v>
      </c>
      <c r="L629" t="s">
        <v>34</v>
      </c>
      <c r="M629" t="s">
        <v>61</v>
      </c>
      <c r="N629" s="2">
        <v>45107</v>
      </c>
      <c r="O629" s="2">
        <v>45821</v>
      </c>
      <c r="P629" s="2">
        <v>45821</v>
      </c>
      <c r="Q629" t="s">
        <v>101</v>
      </c>
      <c r="R629" t="s">
        <v>1375</v>
      </c>
      <c r="S629" t="s">
        <v>1376</v>
      </c>
      <c r="T629" t="s">
        <v>1377</v>
      </c>
      <c r="U629" t="s">
        <v>114</v>
      </c>
      <c r="W629" t="s">
        <v>115</v>
      </c>
      <c r="Y629" t="s">
        <v>115</v>
      </c>
      <c r="Z629" t="s">
        <v>115</v>
      </c>
      <c r="AC629" t="s">
        <v>39</v>
      </c>
      <c r="AD629" t="s">
        <v>65</v>
      </c>
    </row>
    <row r="630" spans="3:30" ht="13.95" x14ac:dyDescent="0.25">
      <c r="C630" s="3" t="s">
        <v>67</v>
      </c>
      <c r="D630" s="3" t="s">
        <v>87</v>
      </c>
      <c r="E630" s="3" t="s">
        <v>71</v>
      </c>
      <c r="F630">
        <v>0</v>
      </c>
      <c r="G630" t="s">
        <v>1337</v>
      </c>
      <c r="H630" t="s">
        <v>1378</v>
      </c>
      <c r="I630" t="s">
        <v>1370</v>
      </c>
      <c r="K630" t="s">
        <v>218</v>
      </c>
      <c r="L630" t="s">
        <v>34</v>
      </c>
      <c r="M630" t="s">
        <v>61</v>
      </c>
      <c r="N630" s="2">
        <v>45492</v>
      </c>
      <c r="O630" s="2">
        <v>45821</v>
      </c>
      <c r="P630" s="2">
        <v>45821</v>
      </c>
      <c r="Q630" t="s">
        <v>84</v>
      </c>
      <c r="R630" t="s">
        <v>1291</v>
      </c>
      <c r="W630" t="s">
        <v>115</v>
      </c>
      <c r="Y630" t="s">
        <v>115</v>
      </c>
      <c r="Z630" t="s">
        <v>115</v>
      </c>
      <c r="AC630" t="s">
        <v>84</v>
      </c>
      <c r="AD630" t="s">
        <v>65</v>
      </c>
    </row>
    <row r="631" spans="3:30" ht="13.95" x14ac:dyDescent="0.25">
      <c r="C631" s="3" t="s">
        <v>67</v>
      </c>
      <c r="D631" s="3" t="s">
        <v>133</v>
      </c>
      <c r="E631" s="3" t="s">
        <v>71</v>
      </c>
      <c r="F631">
        <v>0</v>
      </c>
      <c r="G631" t="s">
        <v>1337</v>
      </c>
      <c r="H631" t="s">
        <v>1378</v>
      </c>
      <c r="I631" t="s">
        <v>1374</v>
      </c>
      <c r="K631" t="s">
        <v>218</v>
      </c>
      <c r="L631" t="s">
        <v>34</v>
      </c>
      <c r="M631" t="s">
        <v>61</v>
      </c>
      <c r="N631" s="2">
        <v>45492</v>
      </c>
      <c r="O631" s="2">
        <v>45821</v>
      </c>
      <c r="P631" s="2">
        <v>45821</v>
      </c>
      <c r="Q631" t="s">
        <v>84</v>
      </c>
      <c r="R631" t="s">
        <v>1375</v>
      </c>
      <c r="S631" t="s">
        <v>1376</v>
      </c>
      <c r="T631" t="s">
        <v>1377</v>
      </c>
      <c r="W631" t="s">
        <v>115</v>
      </c>
      <c r="Y631" t="s">
        <v>115</v>
      </c>
      <c r="Z631" t="s">
        <v>115</v>
      </c>
      <c r="AC631" t="s">
        <v>84</v>
      </c>
      <c r="AD631" t="s">
        <v>65</v>
      </c>
    </row>
    <row r="632" spans="3:30" ht="13.95" x14ac:dyDescent="0.25">
      <c r="C632" s="3" t="s">
        <v>205</v>
      </c>
      <c r="D632" s="3" t="s">
        <v>133</v>
      </c>
      <c r="E632" s="3" t="s">
        <v>5125</v>
      </c>
      <c r="F632">
        <v>1650</v>
      </c>
      <c r="G632" t="s">
        <v>1379</v>
      </c>
      <c r="H632" t="s">
        <v>1380</v>
      </c>
      <c r="I632" t="s">
        <v>1381</v>
      </c>
      <c r="K632" t="s">
        <v>209</v>
      </c>
      <c r="L632" t="s">
        <v>34</v>
      </c>
      <c r="M632" t="s">
        <v>61</v>
      </c>
      <c r="N632" s="2">
        <v>45779</v>
      </c>
      <c r="O632" s="2">
        <v>45849</v>
      </c>
      <c r="P632" s="2">
        <v>45849</v>
      </c>
      <c r="Q632" t="s">
        <v>52</v>
      </c>
      <c r="R632" t="s">
        <v>508</v>
      </c>
      <c r="U632" t="s">
        <v>38</v>
      </c>
      <c r="W632" t="s">
        <v>38</v>
      </c>
      <c r="Y632" t="s">
        <v>290</v>
      </c>
      <c r="Z632" t="s">
        <v>290</v>
      </c>
      <c r="AC632" t="s">
        <v>39</v>
      </c>
      <c r="AD632" t="s">
        <v>65</v>
      </c>
    </row>
    <row r="633" spans="3:30" ht="13.95" x14ac:dyDescent="0.25">
      <c r="C633" s="3" t="s">
        <v>205</v>
      </c>
      <c r="D633" s="3" t="s">
        <v>133</v>
      </c>
      <c r="E633" s="3" t="s">
        <v>5125</v>
      </c>
      <c r="F633">
        <v>200</v>
      </c>
      <c r="G633" t="s">
        <v>1379</v>
      </c>
      <c r="H633" t="s">
        <v>1380</v>
      </c>
      <c r="I633" t="s">
        <v>1382</v>
      </c>
      <c r="K633" t="s">
        <v>209</v>
      </c>
      <c r="L633" t="s">
        <v>34</v>
      </c>
      <c r="M633" t="s">
        <v>61</v>
      </c>
      <c r="N633" s="2">
        <v>45779</v>
      </c>
      <c r="O633" s="2">
        <v>45814</v>
      </c>
      <c r="P633" s="2">
        <v>45814</v>
      </c>
      <c r="Q633" t="s">
        <v>52</v>
      </c>
      <c r="U633" t="s">
        <v>1383</v>
      </c>
      <c r="Y633" t="s">
        <v>114</v>
      </c>
      <c r="Z633" t="s">
        <v>114</v>
      </c>
      <c r="AC633" t="s">
        <v>39</v>
      </c>
      <c r="AD633" t="s">
        <v>65</v>
      </c>
    </row>
    <row r="634" spans="3:30" ht="13.95" x14ac:dyDescent="0.25">
      <c r="C634" s="3" t="s">
        <v>205</v>
      </c>
      <c r="D634" s="3" t="s">
        <v>133</v>
      </c>
      <c r="E634" s="3" t="s">
        <v>5125</v>
      </c>
      <c r="F634">
        <v>-285.80000000000018</v>
      </c>
      <c r="G634" t="s">
        <v>1379</v>
      </c>
      <c r="H634" t="s">
        <v>1380</v>
      </c>
      <c r="I634" t="s">
        <v>1384</v>
      </c>
      <c r="K634" t="s">
        <v>209</v>
      </c>
      <c r="L634" t="s">
        <v>34</v>
      </c>
      <c r="M634" t="s">
        <v>61</v>
      </c>
      <c r="N634" s="2">
        <v>45779</v>
      </c>
      <c r="O634" s="2">
        <v>45814</v>
      </c>
      <c r="P634" s="2">
        <v>45814</v>
      </c>
      <c r="Q634" t="s">
        <v>84</v>
      </c>
      <c r="R634" t="s">
        <v>1385</v>
      </c>
      <c r="U634" t="s">
        <v>1383</v>
      </c>
      <c r="Y634" t="s">
        <v>114</v>
      </c>
      <c r="Z634" t="s">
        <v>114</v>
      </c>
      <c r="AC634" t="s">
        <v>84</v>
      </c>
      <c r="AD634" t="s">
        <v>65</v>
      </c>
    </row>
    <row r="635" spans="3:30" ht="13.95" x14ac:dyDescent="0.25">
      <c r="C635" s="3" t="s">
        <v>205</v>
      </c>
      <c r="D635" s="3" t="s">
        <v>263</v>
      </c>
      <c r="E635" s="3"/>
      <c r="F635">
        <v>5450</v>
      </c>
      <c r="G635" t="s">
        <v>1386</v>
      </c>
      <c r="H635" t="s">
        <v>1387</v>
      </c>
      <c r="I635" t="s">
        <v>1388</v>
      </c>
      <c r="J635" t="s">
        <v>1389</v>
      </c>
      <c r="K635" t="s">
        <v>33</v>
      </c>
      <c r="L635" t="s">
        <v>34</v>
      </c>
      <c r="M635" t="s">
        <v>35</v>
      </c>
      <c r="N635" s="2">
        <v>45742</v>
      </c>
      <c r="O635" s="2">
        <v>45807</v>
      </c>
      <c r="P635" s="2"/>
      <c r="Q635" t="s">
        <v>36</v>
      </c>
      <c r="W635" t="s">
        <v>115</v>
      </c>
      <c r="Z635" t="s">
        <v>64</v>
      </c>
      <c r="AA635" t="s">
        <v>64</v>
      </c>
      <c r="AC635" t="s">
        <v>39</v>
      </c>
      <c r="AD635" t="s">
        <v>40</v>
      </c>
    </row>
    <row r="636" spans="3:30" ht="13.95" x14ac:dyDescent="0.25">
      <c r="C636" s="3" t="s">
        <v>205</v>
      </c>
      <c r="D636" s="3" t="s">
        <v>263</v>
      </c>
      <c r="E636" s="3"/>
      <c r="F636">
        <v>5934</v>
      </c>
      <c r="G636" t="s">
        <v>1386</v>
      </c>
      <c r="H636" t="s">
        <v>1387</v>
      </c>
      <c r="I636" t="s">
        <v>1390</v>
      </c>
      <c r="J636" t="s">
        <v>1391</v>
      </c>
      <c r="K636" t="s">
        <v>33</v>
      </c>
      <c r="L636" t="s">
        <v>34</v>
      </c>
      <c r="M636" t="s">
        <v>35</v>
      </c>
      <c r="N636" s="2">
        <v>45742</v>
      </c>
      <c r="O636" s="2">
        <v>45807</v>
      </c>
      <c r="P636" s="2"/>
      <c r="Q636" t="s">
        <v>36</v>
      </c>
      <c r="W636" t="s">
        <v>115</v>
      </c>
      <c r="Z636" t="s">
        <v>64</v>
      </c>
      <c r="AA636" t="s">
        <v>64</v>
      </c>
      <c r="AC636" t="s">
        <v>39</v>
      </c>
      <c r="AD636" t="s">
        <v>40</v>
      </c>
    </row>
    <row r="637" spans="3:30" ht="13.95" x14ac:dyDescent="0.25">
      <c r="C637" s="3" t="s">
        <v>67</v>
      </c>
      <c r="D637" s="3" t="s">
        <v>1392</v>
      </c>
      <c r="E637" s="3" t="s">
        <v>1393</v>
      </c>
      <c r="F637">
        <v>1308</v>
      </c>
      <c r="G637" t="s">
        <v>1394</v>
      </c>
      <c r="H637" t="s">
        <v>1395</v>
      </c>
      <c r="I637" t="s">
        <v>1396</v>
      </c>
      <c r="K637" t="s">
        <v>218</v>
      </c>
      <c r="L637" t="s">
        <v>34</v>
      </c>
      <c r="M637" t="s">
        <v>61</v>
      </c>
      <c r="N637" s="2">
        <v>45160</v>
      </c>
      <c r="O637" s="2">
        <v>45821</v>
      </c>
      <c r="P637" s="2">
        <v>45821</v>
      </c>
      <c r="Q637" t="s">
        <v>36</v>
      </c>
      <c r="R637" t="s">
        <v>1397</v>
      </c>
      <c r="X637" t="s">
        <v>1398</v>
      </c>
      <c r="Y637" t="s">
        <v>115</v>
      </c>
      <c r="Z637" t="s">
        <v>115</v>
      </c>
      <c r="AC637" t="s">
        <v>39</v>
      </c>
      <c r="AD637" t="s">
        <v>65</v>
      </c>
    </row>
    <row r="638" spans="3:30" ht="13.95" x14ac:dyDescent="0.25">
      <c r="C638" s="3" t="s">
        <v>141</v>
      </c>
      <c r="D638" s="3" t="s">
        <v>133</v>
      </c>
      <c r="E638" s="3"/>
      <c r="F638">
        <v>599.94000000000005</v>
      </c>
      <c r="G638" t="s">
        <v>1399</v>
      </c>
      <c r="H638" t="s">
        <v>1400</v>
      </c>
      <c r="I638" t="s">
        <v>1401</v>
      </c>
      <c r="J638" t="s">
        <v>1402</v>
      </c>
      <c r="K638" t="s">
        <v>332</v>
      </c>
      <c r="L638" t="s">
        <v>34</v>
      </c>
      <c r="M638" t="s">
        <v>35</v>
      </c>
      <c r="N638" s="2">
        <v>45791</v>
      </c>
      <c r="O638" s="2"/>
      <c r="P638" s="2"/>
      <c r="Q638" t="s">
        <v>84</v>
      </c>
      <c r="W638" t="s">
        <v>1403</v>
      </c>
      <c r="AC638" t="s">
        <v>84</v>
      </c>
      <c r="AD638" t="s">
        <v>40</v>
      </c>
    </row>
    <row r="639" spans="3:30" ht="13.95" x14ac:dyDescent="0.25">
      <c r="C639" s="3" t="s">
        <v>141</v>
      </c>
      <c r="D639" s="3" t="s">
        <v>133</v>
      </c>
      <c r="E639" s="3"/>
      <c r="F639">
        <v>0</v>
      </c>
      <c r="G639" t="s">
        <v>1399</v>
      </c>
      <c r="H639" t="s">
        <v>1400</v>
      </c>
      <c r="I639" t="s">
        <v>1404</v>
      </c>
      <c r="J639" t="s">
        <v>1405</v>
      </c>
      <c r="K639" t="s">
        <v>332</v>
      </c>
      <c r="L639" t="s">
        <v>34</v>
      </c>
      <c r="M639" t="s">
        <v>35</v>
      </c>
      <c r="N639" s="2">
        <v>45791</v>
      </c>
      <c r="O639" s="2"/>
      <c r="P639" s="2"/>
      <c r="Q639" t="s">
        <v>84</v>
      </c>
      <c r="W639" t="s">
        <v>1403</v>
      </c>
      <c r="AC639" t="s">
        <v>84</v>
      </c>
      <c r="AD639" t="s">
        <v>40</v>
      </c>
    </row>
    <row r="640" spans="3:30" ht="13.95" x14ac:dyDescent="0.25">
      <c r="C640" s="3" t="s">
        <v>141</v>
      </c>
      <c r="D640" s="3" t="s">
        <v>133</v>
      </c>
      <c r="E640" s="3"/>
      <c r="F640">
        <v>0</v>
      </c>
      <c r="G640" t="s">
        <v>1399</v>
      </c>
      <c r="H640" t="s">
        <v>1400</v>
      </c>
      <c r="I640" t="s">
        <v>1406</v>
      </c>
      <c r="J640" t="s">
        <v>1407</v>
      </c>
      <c r="K640" t="s">
        <v>332</v>
      </c>
      <c r="L640" t="s">
        <v>34</v>
      </c>
      <c r="M640" t="s">
        <v>35</v>
      </c>
      <c r="N640" s="2">
        <v>45791</v>
      </c>
      <c r="O640" s="2"/>
      <c r="P640" s="2"/>
      <c r="Q640" t="s">
        <v>84</v>
      </c>
      <c r="W640" t="s">
        <v>1403</v>
      </c>
      <c r="AC640" t="s">
        <v>84</v>
      </c>
      <c r="AD640" t="s">
        <v>40</v>
      </c>
    </row>
    <row r="641" spans="3:30" ht="13.95" x14ac:dyDescent="0.25">
      <c r="C641" s="3" t="s">
        <v>141</v>
      </c>
      <c r="D641" s="3" t="s">
        <v>133</v>
      </c>
      <c r="E641" s="3"/>
      <c r="F641">
        <v>0</v>
      </c>
      <c r="G641" t="s">
        <v>1399</v>
      </c>
      <c r="H641" t="s">
        <v>1400</v>
      </c>
      <c r="I641" t="s">
        <v>1408</v>
      </c>
      <c r="J641" t="s">
        <v>1409</v>
      </c>
      <c r="K641" t="s">
        <v>332</v>
      </c>
      <c r="L641" t="s">
        <v>34</v>
      </c>
      <c r="M641" t="s">
        <v>35</v>
      </c>
      <c r="N641" s="2">
        <v>45791</v>
      </c>
      <c r="O641" s="2"/>
      <c r="P641" s="2"/>
      <c r="Q641" t="s">
        <v>84</v>
      </c>
      <c r="W641" t="s">
        <v>1403</v>
      </c>
      <c r="AC641" t="s">
        <v>84</v>
      </c>
      <c r="AD641" t="s">
        <v>40</v>
      </c>
    </row>
    <row r="642" spans="3:30" ht="13.95" x14ac:dyDescent="0.25">
      <c r="C642" s="3" t="s">
        <v>141</v>
      </c>
      <c r="D642" s="3" t="s">
        <v>133</v>
      </c>
      <c r="E642" s="3"/>
      <c r="F642">
        <v>-160.01333333333301</v>
      </c>
      <c r="G642" t="s">
        <v>1399</v>
      </c>
      <c r="H642" t="s">
        <v>1400</v>
      </c>
      <c r="I642" t="s">
        <v>1410</v>
      </c>
      <c r="J642" t="s">
        <v>1411</v>
      </c>
      <c r="K642" t="s">
        <v>332</v>
      </c>
      <c r="L642" t="s">
        <v>34</v>
      </c>
      <c r="M642" t="s">
        <v>35</v>
      </c>
      <c r="N642" s="2">
        <v>45791</v>
      </c>
      <c r="O642" s="2"/>
      <c r="P642" s="2"/>
      <c r="Q642" t="s">
        <v>84</v>
      </c>
      <c r="W642" t="s">
        <v>1403</v>
      </c>
      <c r="AC642" t="s">
        <v>84</v>
      </c>
      <c r="AD642" t="s">
        <v>40</v>
      </c>
    </row>
    <row r="643" spans="3:30" ht="13.95" x14ac:dyDescent="0.25">
      <c r="C643" s="3" t="s">
        <v>141</v>
      </c>
      <c r="D643" s="3" t="s">
        <v>133</v>
      </c>
      <c r="E643" s="3"/>
      <c r="F643">
        <v>60</v>
      </c>
      <c r="G643" t="s">
        <v>1399</v>
      </c>
      <c r="H643" t="s">
        <v>1400</v>
      </c>
      <c r="I643" t="s">
        <v>1412</v>
      </c>
      <c r="J643" t="s">
        <v>1413</v>
      </c>
      <c r="K643" t="s">
        <v>332</v>
      </c>
      <c r="L643" t="s">
        <v>34</v>
      </c>
      <c r="M643" t="s">
        <v>35</v>
      </c>
      <c r="N643" s="2">
        <v>45791</v>
      </c>
      <c r="O643" s="2"/>
      <c r="P643" s="2"/>
      <c r="Q643" t="s">
        <v>36</v>
      </c>
      <c r="W643" t="s">
        <v>1403</v>
      </c>
      <c r="AC643" t="s">
        <v>39</v>
      </c>
      <c r="AD643" t="s">
        <v>40</v>
      </c>
    </row>
    <row r="644" spans="3:30" ht="13.95" x14ac:dyDescent="0.25">
      <c r="C644" s="3" t="s">
        <v>141</v>
      </c>
      <c r="D644" s="3" t="s">
        <v>142</v>
      </c>
      <c r="E644" s="3" t="s">
        <v>1414</v>
      </c>
      <c r="F644">
        <v>550</v>
      </c>
      <c r="G644" t="s">
        <v>1415</v>
      </c>
      <c r="H644" t="s">
        <v>1416</v>
      </c>
      <c r="I644" t="s">
        <v>1417</v>
      </c>
      <c r="K644" t="s">
        <v>100</v>
      </c>
      <c r="L644" t="s">
        <v>76</v>
      </c>
      <c r="M644" t="s">
        <v>61</v>
      </c>
      <c r="N644" s="2">
        <v>45308</v>
      </c>
      <c r="O644" s="2"/>
      <c r="P644" s="2"/>
      <c r="Q644" t="s">
        <v>84</v>
      </c>
      <c r="R644" t="s">
        <v>1418</v>
      </c>
      <c r="AC644" t="s">
        <v>84</v>
      </c>
      <c r="AD644" t="s">
        <v>65</v>
      </c>
    </row>
    <row r="645" spans="3:30" ht="13.95" x14ac:dyDescent="0.25">
      <c r="C645" s="3" t="s">
        <v>141</v>
      </c>
      <c r="D645" s="3" t="s">
        <v>142</v>
      </c>
      <c r="E645" s="3" t="s">
        <v>1414</v>
      </c>
      <c r="F645">
        <v>25</v>
      </c>
      <c r="G645" t="s">
        <v>1415</v>
      </c>
      <c r="H645" t="s">
        <v>1419</v>
      </c>
      <c r="I645" t="s">
        <v>1420</v>
      </c>
      <c r="K645" t="s">
        <v>100</v>
      </c>
      <c r="L645" t="s">
        <v>76</v>
      </c>
      <c r="M645" t="s">
        <v>61</v>
      </c>
      <c r="N645" s="2">
        <v>45356</v>
      </c>
      <c r="O645" s="2"/>
      <c r="P645" s="2"/>
      <c r="Q645" t="s">
        <v>84</v>
      </c>
      <c r="R645" t="s">
        <v>1421</v>
      </c>
      <c r="AC645" t="s">
        <v>84</v>
      </c>
      <c r="AD645" t="s">
        <v>65</v>
      </c>
    </row>
    <row r="646" spans="3:30" ht="13.95" x14ac:dyDescent="0.25">
      <c r="C646" s="3" t="s">
        <v>141</v>
      </c>
      <c r="D646" s="3" t="s">
        <v>142</v>
      </c>
      <c r="E646" s="3" t="s">
        <v>1414</v>
      </c>
      <c r="F646">
        <v>25</v>
      </c>
      <c r="G646" t="s">
        <v>1415</v>
      </c>
      <c r="H646" t="s">
        <v>1419</v>
      </c>
      <c r="I646" t="s">
        <v>1422</v>
      </c>
      <c r="K646" t="s">
        <v>100</v>
      </c>
      <c r="L646" t="s">
        <v>76</v>
      </c>
      <c r="M646" t="s">
        <v>61</v>
      </c>
      <c r="N646" s="2">
        <v>45356</v>
      </c>
      <c r="O646" s="2"/>
      <c r="P646" s="2"/>
      <c r="Q646" t="s">
        <v>84</v>
      </c>
      <c r="R646" t="s">
        <v>1423</v>
      </c>
      <c r="W646" t="s">
        <v>1424</v>
      </c>
      <c r="AC646" t="s">
        <v>84</v>
      </c>
      <c r="AD646" t="s">
        <v>65</v>
      </c>
    </row>
    <row r="647" spans="3:30" ht="13.95" x14ac:dyDescent="0.25">
      <c r="C647" s="3" t="s">
        <v>141</v>
      </c>
      <c r="D647" s="3" t="s">
        <v>142</v>
      </c>
      <c r="E647" s="3" t="s">
        <v>1414</v>
      </c>
      <c r="F647">
        <v>25</v>
      </c>
      <c r="G647" t="s">
        <v>1415</v>
      </c>
      <c r="H647" t="s">
        <v>1419</v>
      </c>
      <c r="I647" t="s">
        <v>1425</v>
      </c>
      <c r="K647" t="s">
        <v>100</v>
      </c>
      <c r="L647" t="s">
        <v>76</v>
      </c>
      <c r="M647" t="s">
        <v>61</v>
      </c>
      <c r="N647" s="2">
        <v>45356</v>
      </c>
      <c r="O647" s="2"/>
      <c r="P647" s="2"/>
      <c r="Q647" t="s">
        <v>84</v>
      </c>
      <c r="R647" t="s">
        <v>1423</v>
      </c>
      <c r="W647" t="s">
        <v>1426</v>
      </c>
      <c r="AC647" t="s">
        <v>84</v>
      </c>
      <c r="AD647" t="s">
        <v>65</v>
      </c>
    </row>
    <row r="648" spans="3:30" ht="13.95" x14ac:dyDescent="0.25">
      <c r="C648" s="3" t="s">
        <v>141</v>
      </c>
      <c r="D648" s="3" t="s">
        <v>142</v>
      </c>
      <c r="E648" s="3" t="s">
        <v>1414</v>
      </c>
      <c r="F648">
        <v>25</v>
      </c>
      <c r="G648" t="s">
        <v>1415</v>
      </c>
      <c r="H648" t="s">
        <v>1419</v>
      </c>
      <c r="I648" t="s">
        <v>1427</v>
      </c>
      <c r="K648" t="s">
        <v>100</v>
      </c>
      <c r="L648" t="s">
        <v>76</v>
      </c>
      <c r="M648" t="s">
        <v>61</v>
      </c>
      <c r="N648" s="2">
        <v>45356</v>
      </c>
      <c r="O648" s="2"/>
      <c r="P648" s="2"/>
      <c r="Q648" t="s">
        <v>84</v>
      </c>
      <c r="R648" t="s">
        <v>1421</v>
      </c>
      <c r="AC648" t="s">
        <v>84</v>
      </c>
      <c r="AD648" t="s">
        <v>65</v>
      </c>
    </row>
    <row r="649" spans="3:30" ht="13.95" x14ac:dyDescent="0.25">
      <c r="C649" s="3" t="s">
        <v>141</v>
      </c>
      <c r="D649" s="3" t="s">
        <v>142</v>
      </c>
      <c r="E649" s="3" t="s">
        <v>1414</v>
      </c>
      <c r="F649">
        <v>25</v>
      </c>
      <c r="G649" t="s">
        <v>1415</v>
      </c>
      <c r="H649" t="s">
        <v>1419</v>
      </c>
      <c r="I649" t="s">
        <v>1428</v>
      </c>
      <c r="K649" t="s">
        <v>100</v>
      </c>
      <c r="L649" t="s">
        <v>76</v>
      </c>
      <c r="M649" t="s">
        <v>61</v>
      </c>
      <c r="N649" s="2">
        <v>45356</v>
      </c>
      <c r="O649" s="2"/>
      <c r="P649" s="2"/>
      <c r="Q649" t="s">
        <v>84</v>
      </c>
      <c r="R649" t="s">
        <v>1429</v>
      </c>
      <c r="AC649" t="s">
        <v>84</v>
      </c>
      <c r="AD649" t="s">
        <v>65</v>
      </c>
    </row>
    <row r="650" spans="3:30" ht="13.95" x14ac:dyDescent="0.25">
      <c r="C650" s="3" t="s">
        <v>141</v>
      </c>
      <c r="D650" s="3" t="s">
        <v>142</v>
      </c>
      <c r="E650" s="3" t="s">
        <v>1414</v>
      </c>
      <c r="F650">
        <v>25</v>
      </c>
      <c r="G650" t="s">
        <v>1415</v>
      </c>
      <c r="H650" t="s">
        <v>1419</v>
      </c>
      <c r="I650" t="s">
        <v>1430</v>
      </c>
      <c r="K650" t="s">
        <v>100</v>
      </c>
      <c r="L650" t="s">
        <v>76</v>
      </c>
      <c r="M650" t="s">
        <v>61</v>
      </c>
      <c r="N650" s="2">
        <v>45356</v>
      </c>
      <c r="O650" s="2"/>
      <c r="P650" s="2"/>
      <c r="Q650" t="s">
        <v>84</v>
      </c>
      <c r="R650" t="s">
        <v>1421</v>
      </c>
      <c r="AC650" t="s">
        <v>84</v>
      </c>
      <c r="AD650" t="s">
        <v>65</v>
      </c>
    </row>
    <row r="651" spans="3:30" ht="13.95" x14ac:dyDescent="0.25">
      <c r="C651" s="3" t="s">
        <v>141</v>
      </c>
      <c r="D651" s="3" t="s">
        <v>142</v>
      </c>
      <c r="E651" s="3" t="s">
        <v>1414</v>
      </c>
      <c r="F651">
        <v>25</v>
      </c>
      <c r="G651" t="s">
        <v>1415</v>
      </c>
      <c r="H651" t="s">
        <v>1419</v>
      </c>
      <c r="I651" t="s">
        <v>1431</v>
      </c>
      <c r="K651" t="s">
        <v>100</v>
      </c>
      <c r="L651" t="s">
        <v>76</v>
      </c>
      <c r="M651" t="s">
        <v>61</v>
      </c>
      <c r="N651" s="2">
        <v>45356</v>
      </c>
      <c r="O651" s="2"/>
      <c r="P651" s="2"/>
      <c r="Q651" t="s">
        <v>84</v>
      </c>
      <c r="R651" t="s">
        <v>1421</v>
      </c>
      <c r="AC651" t="s">
        <v>84</v>
      </c>
      <c r="AD651" t="s">
        <v>65</v>
      </c>
    </row>
    <row r="652" spans="3:30" ht="13.95" x14ac:dyDescent="0.25">
      <c r="C652" s="3" t="s">
        <v>141</v>
      </c>
      <c r="D652" s="3" t="s">
        <v>142</v>
      </c>
      <c r="E652" s="3" t="s">
        <v>1414</v>
      </c>
      <c r="F652">
        <v>25</v>
      </c>
      <c r="G652" t="s">
        <v>1415</v>
      </c>
      <c r="H652" t="s">
        <v>1419</v>
      </c>
      <c r="I652" t="s">
        <v>1432</v>
      </c>
      <c r="K652" t="s">
        <v>100</v>
      </c>
      <c r="L652" t="s">
        <v>76</v>
      </c>
      <c r="M652" t="s">
        <v>61</v>
      </c>
      <c r="N652" s="2">
        <v>45356</v>
      </c>
      <c r="O652" s="2"/>
      <c r="P652" s="2"/>
      <c r="Q652" t="s">
        <v>84</v>
      </c>
      <c r="R652" t="s">
        <v>1433</v>
      </c>
      <c r="AC652" t="s">
        <v>84</v>
      </c>
      <c r="AD652" t="s">
        <v>65</v>
      </c>
    </row>
    <row r="653" spans="3:30" ht="13.95" x14ac:dyDescent="0.25">
      <c r="C653" s="3" t="s">
        <v>141</v>
      </c>
      <c r="D653" s="3" t="s">
        <v>142</v>
      </c>
      <c r="E653" s="3" t="s">
        <v>1414</v>
      </c>
      <c r="F653">
        <v>25</v>
      </c>
      <c r="G653" t="s">
        <v>1415</v>
      </c>
      <c r="H653" t="s">
        <v>1419</v>
      </c>
      <c r="I653" t="s">
        <v>1434</v>
      </c>
      <c r="K653" t="s">
        <v>100</v>
      </c>
      <c r="L653" t="s">
        <v>76</v>
      </c>
      <c r="M653" t="s">
        <v>61</v>
      </c>
      <c r="N653" s="2">
        <v>45356</v>
      </c>
      <c r="O653" s="2"/>
      <c r="P653" s="2"/>
      <c r="Q653" t="s">
        <v>84</v>
      </c>
      <c r="R653" t="s">
        <v>1421</v>
      </c>
      <c r="AC653" t="s">
        <v>84</v>
      </c>
      <c r="AD653" t="s">
        <v>65</v>
      </c>
    </row>
    <row r="654" spans="3:30" ht="13.95" x14ac:dyDescent="0.25">
      <c r="C654" s="3" t="s">
        <v>141</v>
      </c>
      <c r="D654" s="3" t="s">
        <v>142</v>
      </c>
      <c r="E654" s="3" t="s">
        <v>1414</v>
      </c>
      <c r="F654">
        <v>25</v>
      </c>
      <c r="G654" t="s">
        <v>1415</v>
      </c>
      <c r="H654" t="s">
        <v>1419</v>
      </c>
      <c r="I654" t="s">
        <v>1435</v>
      </c>
      <c r="K654" t="s">
        <v>100</v>
      </c>
      <c r="L654" t="s">
        <v>76</v>
      </c>
      <c r="M654" t="s">
        <v>61</v>
      </c>
      <c r="N654" s="2">
        <v>45356</v>
      </c>
      <c r="O654" s="2"/>
      <c r="P654" s="2"/>
      <c r="Q654" t="s">
        <v>84</v>
      </c>
      <c r="R654" t="s">
        <v>1423</v>
      </c>
      <c r="W654" t="s">
        <v>1436</v>
      </c>
      <c r="AC654" t="s">
        <v>84</v>
      </c>
      <c r="AD654" t="s">
        <v>65</v>
      </c>
    </row>
    <row r="655" spans="3:30" ht="13.95" x14ac:dyDescent="0.25">
      <c r="C655" s="3" t="s">
        <v>141</v>
      </c>
      <c r="D655" s="3" t="s">
        <v>142</v>
      </c>
      <c r="E655" s="3" t="s">
        <v>1414</v>
      </c>
      <c r="F655">
        <v>25</v>
      </c>
      <c r="G655" t="s">
        <v>1415</v>
      </c>
      <c r="H655" t="s">
        <v>1419</v>
      </c>
      <c r="I655" t="s">
        <v>1437</v>
      </c>
      <c r="K655" t="s">
        <v>100</v>
      </c>
      <c r="L655" t="s">
        <v>76</v>
      </c>
      <c r="M655" t="s">
        <v>61</v>
      </c>
      <c r="N655" s="2">
        <v>45356</v>
      </c>
      <c r="O655" s="2"/>
      <c r="P655" s="2"/>
      <c r="Q655" t="s">
        <v>84</v>
      </c>
      <c r="R655" t="s">
        <v>1421</v>
      </c>
      <c r="AC655" t="s">
        <v>84</v>
      </c>
      <c r="AD655" t="s">
        <v>65</v>
      </c>
    </row>
    <row r="656" spans="3:30" ht="13.95" x14ac:dyDescent="0.25">
      <c r="C656" s="3" t="s">
        <v>141</v>
      </c>
      <c r="D656" s="3" t="s">
        <v>142</v>
      </c>
      <c r="E656" s="3" t="s">
        <v>1414</v>
      </c>
      <c r="F656">
        <v>25</v>
      </c>
      <c r="G656" t="s">
        <v>1415</v>
      </c>
      <c r="H656" t="s">
        <v>1419</v>
      </c>
      <c r="I656" t="s">
        <v>1438</v>
      </c>
      <c r="K656" t="s">
        <v>100</v>
      </c>
      <c r="L656" t="s">
        <v>76</v>
      </c>
      <c r="M656" t="s">
        <v>61</v>
      </c>
      <c r="N656" s="2">
        <v>45356</v>
      </c>
      <c r="O656" s="2"/>
      <c r="P656" s="2"/>
      <c r="Q656" t="s">
        <v>84</v>
      </c>
      <c r="R656" t="s">
        <v>1439</v>
      </c>
      <c r="AC656" t="s">
        <v>84</v>
      </c>
      <c r="AD656" t="s">
        <v>65</v>
      </c>
    </row>
    <row r="657" spans="3:30" ht="13.95" x14ac:dyDescent="0.25">
      <c r="C657" s="3" t="s">
        <v>141</v>
      </c>
      <c r="D657" s="3" t="s">
        <v>142</v>
      </c>
      <c r="E657" s="3" t="s">
        <v>1414</v>
      </c>
      <c r="F657">
        <v>25</v>
      </c>
      <c r="G657" t="s">
        <v>1415</v>
      </c>
      <c r="H657" t="s">
        <v>1419</v>
      </c>
      <c r="I657" t="s">
        <v>1440</v>
      </c>
      <c r="K657" t="s">
        <v>100</v>
      </c>
      <c r="L657" t="s">
        <v>76</v>
      </c>
      <c r="M657" t="s">
        <v>61</v>
      </c>
      <c r="N657" s="2">
        <v>45356</v>
      </c>
      <c r="O657" s="2"/>
      <c r="P657" s="2"/>
      <c r="Q657" t="s">
        <v>84</v>
      </c>
      <c r="R657" t="s">
        <v>1421</v>
      </c>
      <c r="AC657" t="s">
        <v>84</v>
      </c>
      <c r="AD657" t="s">
        <v>65</v>
      </c>
    </row>
    <row r="658" spans="3:30" ht="13.95" x14ac:dyDescent="0.25">
      <c r="C658" s="3" t="s">
        <v>141</v>
      </c>
      <c r="D658" s="3" t="s">
        <v>142</v>
      </c>
      <c r="E658" s="3" t="s">
        <v>1414</v>
      </c>
      <c r="F658">
        <v>25</v>
      </c>
      <c r="G658" t="s">
        <v>1415</v>
      </c>
      <c r="H658" t="s">
        <v>1419</v>
      </c>
      <c r="I658" t="s">
        <v>1441</v>
      </c>
      <c r="K658" t="s">
        <v>100</v>
      </c>
      <c r="L658" t="s">
        <v>76</v>
      </c>
      <c r="M658" t="s">
        <v>61</v>
      </c>
      <c r="N658" s="2">
        <v>45356</v>
      </c>
      <c r="O658" s="2"/>
      <c r="P658" s="2"/>
      <c r="Q658" t="s">
        <v>84</v>
      </c>
      <c r="R658" t="s">
        <v>1421</v>
      </c>
      <c r="AC658" t="s">
        <v>84</v>
      </c>
      <c r="AD658" t="s">
        <v>65</v>
      </c>
    </row>
    <row r="659" spans="3:30" ht="13.95" x14ac:dyDescent="0.25">
      <c r="C659" s="3" t="s">
        <v>141</v>
      </c>
      <c r="D659" s="3" t="s">
        <v>142</v>
      </c>
      <c r="E659" s="3" t="s">
        <v>1414</v>
      </c>
      <c r="F659">
        <v>25</v>
      </c>
      <c r="G659" t="s">
        <v>1415</v>
      </c>
      <c r="H659" t="s">
        <v>1419</v>
      </c>
      <c r="I659" t="s">
        <v>1442</v>
      </c>
      <c r="K659" t="s">
        <v>100</v>
      </c>
      <c r="L659" t="s">
        <v>76</v>
      </c>
      <c r="M659" t="s">
        <v>61</v>
      </c>
      <c r="N659" s="2">
        <v>45356</v>
      </c>
      <c r="O659" s="2"/>
      <c r="P659" s="2"/>
      <c r="Q659" t="s">
        <v>84</v>
      </c>
      <c r="R659" t="s">
        <v>1421</v>
      </c>
      <c r="AC659" t="s">
        <v>84</v>
      </c>
      <c r="AD659" t="s">
        <v>65</v>
      </c>
    </row>
    <row r="660" spans="3:30" ht="13.95" x14ac:dyDescent="0.25">
      <c r="C660" s="3" t="s">
        <v>141</v>
      </c>
      <c r="D660" s="3" t="s">
        <v>142</v>
      </c>
      <c r="E660" s="3" t="s">
        <v>1414</v>
      </c>
      <c r="F660">
        <v>25</v>
      </c>
      <c r="G660" t="s">
        <v>1415</v>
      </c>
      <c r="H660" t="s">
        <v>1419</v>
      </c>
      <c r="I660" t="s">
        <v>1443</v>
      </c>
      <c r="K660" t="s">
        <v>100</v>
      </c>
      <c r="L660" t="s">
        <v>76</v>
      </c>
      <c r="M660" t="s">
        <v>61</v>
      </c>
      <c r="N660" s="2">
        <v>45356</v>
      </c>
      <c r="O660" s="2"/>
      <c r="P660" s="2"/>
      <c r="Q660" t="s">
        <v>84</v>
      </c>
      <c r="R660" t="s">
        <v>1421</v>
      </c>
      <c r="AC660" t="s">
        <v>84</v>
      </c>
      <c r="AD660" t="s">
        <v>65</v>
      </c>
    </row>
    <row r="661" spans="3:30" ht="13.95" x14ac:dyDescent="0.25">
      <c r="C661" s="3" t="s">
        <v>141</v>
      </c>
      <c r="D661" s="3" t="s">
        <v>142</v>
      </c>
      <c r="E661" s="3" t="s">
        <v>1414</v>
      </c>
      <c r="F661">
        <v>25</v>
      </c>
      <c r="G661" t="s">
        <v>1415</v>
      </c>
      <c r="H661" t="s">
        <v>1419</v>
      </c>
      <c r="I661" t="s">
        <v>1444</v>
      </c>
      <c r="K661" t="s">
        <v>100</v>
      </c>
      <c r="L661" t="s">
        <v>76</v>
      </c>
      <c r="M661" t="s">
        <v>61</v>
      </c>
      <c r="N661" s="2">
        <v>45356</v>
      </c>
      <c r="O661" s="2"/>
      <c r="P661" s="2"/>
      <c r="Q661" t="s">
        <v>84</v>
      </c>
      <c r="R661" t="s">
        <v>1423</v>
      </c>
      <c r="W661" t="s">
        <v>1445</v>
      </c>
      <c r="AC661" t="s">
        <v>84</v>
      </c>
      <c r="AD661" t="s">
        <v>65</v>
      </c>
    </row>
    <row r="662" spans="3:30" ht="13.95" x14ac:dyDescent="0.25">
      <c r="C662" s="3" t="s">
        <v>141</v>
      </c>
      <c r="D662" s="3" t="s">
        <v>142</v>
      </c>
      <c r="E662" s="3" t="s">
        <v>1414</v>
      </c>
      <c r="F662">
        <v>25</v>
      </c>
      <c r="G662" t="s">
        <v>1415</v>
      </c>
      <c r="H662" t="s">
        <v>1419</v>
      </c>
      <c r="I662" t="s">
        <v>1446</v>
      </c>
      <c r="K662" t="s">
        <v>100</v>
      </c>
      <c r="L662" t="s">
        <v>76</v>
      </c>
      <c r="M662" t="s">
        <v>61</v>
      </c>
      <c r="N662" s="2">
        <v>45356</v>
      </c>
      <c r="O662" s="2"/>
      <c r="P662" s="2"/>
      <c r="Q662" t="s">
        <v>84</v>
      </c>
      <c r="U662" t="s">
        <v>818</v>
      </c>
      <c r="AC662" t="s">
        <v>84</v>
      </c>
      <c r="AD662" t="s">
        <v>65</v>
      </c>
    </row>
    <row r="663" spans="3:30" ht="13.95" x14ac:dyDescent="0.25">
      <c r="C663" s="3" t="s">
        <v>141</v>
      </c>
      <c r="D663" s="3" t="s">
        <v>142</v>
      </c>
      <c r="E663" s="3" t="s">
        <v>1414</v>
      </c>
      <c r="F663">
        <v>650</v>
      </c>
      <c r="G663" t="s">
        <v>1415</v>
      </c>
      <c r="H663" t="s">
        <v>1419</v>
      </c>
      <c r="I663" t="s">
        <v>1447</v>
      </c>
      <c r="K663" t="s">
        <v>100</v>
      </c>
      <c r="L663" t="s">
        <v>76</v>
      </c>
      <c r="M663" t="s">
        <v>61</v>
      </c>
      <c r="N663" s="2">
        <v>45356</v>
      </c>
      <c r="O663" s="2"/>
      <c r="P663" s="2"/>
      <c r="Q663" t="s">
        <v>84</v>
      </c>
      <c r="R663" t="s">
        <v>1448</v>
      </c>
      <c r="AC663" t="s">
        <v>84</v>
      </c>
      <c r="AD663" t="s">
        <v>65</v>
      </c>
    </row>
    <row r="664" spans="3:30" ht="13.95" x14ac:dyDescent="0.25">
      <c r="C664" s="3" t="s">
        <v>141</v>
      </c>
      <c r="D664" s="3" t="s">
        <v>142</v>
      </c>
      <c r="E664" s="3" t="s">
        <v>1414</v>
      </c>
      <c r="F664">
        <v>650</v>
      </c>
      <c r="G664" t="s">
        <v>1415</v>
      </c>
      <c r="H664" t="s">
        <v>1419</v>
      </c>
      <c r="I664" t="s">
        <v>1449</v>
      </c>
      <c r="K664" t="s">
        <v>100</v>
      </c>
      <c r="L664" t="s">
        <v>76</v>
      </c>
      <c r="M664" t="s">
        <v>61</v>
      </c>
      <c r="N664" s="2">
        <v>45356</v>
      </c>
      <c r="O664" s="2"/>
      <c r="P664" s="2"/>
      <c r="Q664" t="s">
        <v>84</v>
      </c>
      <c r="R664" t="s">
        <v>1450</v>
      </c>
      <c r="AC664" t="s">
        <v>84</v>
      </c>
      <c r="AD664" t="s">
        <v>65</v>
      </c>
    </row>
    <row r="665" spans="3:30" ht="13.95" x14ac:dyDescent="0.25">
      <c r="C665" s="3" t="s">
        <v>141</v>
      </c>
      <c r="D665" s="3" t="s">
        <v>142</v>
      </c>
      <c r="E665" s="3" t="s">
        <v>1414</v>
      </c>
      <c r="F665">
        <v>650</v>
      </c>
      <c r="G665" t="s">
        <v>1415</v>
      </c>
      <c r="H665" t="s">
        <v>1419</v>
      </c>
      <c r="I665" t="s">
        <v>1451</v>
      </c>
      <c r="K665" t="s">
        <v>100</v>
      </c>
      <c r="L665" t="s">
        <v>76</v>
      </c>
      <c r="M665" t="s">
        <v>61</v>
      </c>
      <c r="N665" s="2">
        <v>45356</v>
      </c>
      <c r="O665" s="2"/>
      <c r="P665" s="2"/>
      <c r="Q665" t="s">
        <v>84</v>
      </c>
      <c r="R665" t="s">
        <v>1450</v>
      </c>
      <c r="AC665" t="s">
        <v>84</v>
      </c>
      <c r="AD665" t="s">
        <v>65</v>
      </c>
    </row>
    <row r="666" spans="3:30" ht="13.95" x14ac:dyDescent="0.25">
      <c r="C666" s="3" t="s">
        <v>141</v>
      </c>
      <c r="D666" s="3" t="s">
        <v>142</v>
      </c>
      <c r="E666" s="3" t="s">
        <v>1414</v>
      </c>
      <c r="F666">
        <v>650</v>
      </c>
      <c r="G666" t="s">
        <v>1415</v>
      </c>
      <c r="H666" t="s">
        <v>1419</v>
      </c>
      <c r="I666" t="s">
        <v>1452</v>
      </c>
      <c r="K666" t="s">
        <v>100</v>
      </c>
      <c r="L666" t="s">
        <v>76</v>
      </c>
      <c r="M666" t="s">
        <v>61</v>
      </c>
      <c r="N666" s="2">
        <v>45356</v>
      </c>
      <c r="O666" s="2"/>
      <c r="P666" s="2"/>
      <c r="Q666" t="s">
        <v>84</v>
      </c>
      <c r="R666" t="s">
        <v>1453</v>
      </c>
      <c r="W666" t="s">
        <v>1454</v>
      </c>
      <c r="AC666" t="s">
        <v>84</v>
      </c>
      <c r="AD666" t="s">
        <v>65</v>
      </c>
    </row>
    <row r="667" spans="3:30" ht="13.95" x14ac:dyDescent="0.25">
      <c r="C667" s="3" t="s">
        <v>141</v>
      </c>
      <c r="D667" s="3" t="s">
        <v>142</v>
      </c>
      <c r="E667" s="3" t="s">
        <v>1414</v>
      </c>
      <c r="F667">
        <v>650</v>
      </c>
      <c r="G667" t="s">
        <v>1415</v>
      </c>
      <c r="H667" t="s">
        <v>1419</v>
      </c>
      <c r="I667" t="s">
        <v>1455</v>
      </c>
      <c r="K667" t="s">
        <v>100</v>
      </c>
      <c r="L667" t="s">
        <v>76</v>
      </c>
      <c r="M667" t="s">
        <v>61</v>
      </c>
      <c r="N667" s="2">
        <v>45356</v>
      </c>
      <c r="O667" s="2"/>
      <c r="P667" s="2"/>
      <c r="Q667" t="s">
        <v>84</v>
      </c>
      <c r="R667" t="s">
        <v>1456</v>
      </c>
      <c r="AC667" t="s">
        <v>84</v>
      </c>
      <c r="AD667" t="s">
        <v>65</v>
      </c>
    </row>
    <row r="668" spans="3:30" ht="13.95" x14ac:dyDescent="0.25">
      <c r="C668" s="3" t="s">
        <v>141</v>
      </c>
      <c r="D668" s="3" t="s">
        <v>142</v>
      </c>
      <c r="E668" s="3" t="s">
        <v>1414</v>
      </c>
      <c r="F668">
        <v>650</v>
      </c>
      <c r="G668" t="s">
        <v>1415</v>
      </c>
      <c r="H668" t="s">
        <v>1419</v>
      </c>
      <c r="I668" t="s">
        <v>1457</v>
      </c>
      <c r="K668" t="s">
        <v>100</v>
      </c>
      <c r="L668" t="s">
        <v>76</v>
      </c>
      <c r="M668" t="s">
        <v>61</v>
      </c>
      <c r="N668" s="2">
        <v>45356</v>
      </c>
      <c r="O668" s="2"/>
      <c r="P668" s="2"/>
      <c r="Q668" t="s">
        <v>84</v>
      </c>
      <c r="R668" t="s">
        <v>1458</v>
      </c>
      <c r="W668" t="s">
        <v>1459</v>
      </c>
      <c r="AC668" t="s">
        <v>84</v>
      </c>
      <c r="AD668" t="s">
        <v>65</v>
      </c>
    </row>
    <row r="669" spans="3:30" ht="13.95" x14ac:dyDescent="0.25">
      <c r="C669" s="3" t="s">
        <v>141</v>
      </c>
      <c r="D669" s="3" t="s">
        <v>142</v>
      </c>
      <c r="E669" s="3" t="s">
        <v>1414</v>
      </c>
      <c r="F669">
        <v>650</v>
      </c>
      <c r="G669" t="s">
        <v>1415</v>
      </c>
      <c r="H669" t="s">
        <v>1419</v>
      </c>
      <c r="I669" t="s">
        <v>1460</v>
      </c>
      <c r="K669" t="s">
        <v>100</v>
      </c>
      <c r="L669" t="s">
        <v>76</v>
      </c>
      <c r="M669" t="s">
        <v>61</v>
      </c>
      <c r="N669" s="2">
        <v>45356</v>
      </c>
      <c r="O669" s="2"/>
      <c r="P669" s="2"/>
      <c r="Q669" t="s">
        <v>84</v>
      </c>
      <c r="R669" t="s">
        <v>1461</v>
      </c>
      <c r="W669" t="s">
        <v>1462</v>
      </c>
      <c r="AC669" t="s">
        <v>84</v>
      </c>
      <c r="AD669" t="s">
        <v>65</v>
      </c>
    </row>
    <row r="670" spans="3:30" ht="13.95" x14ac:dyDescent="0.25">
      <c r="C670" s="3" t="s">
        <v>141</v>
      </c>
      <c r="D670" s="3" t="s">
        <v>142</v>
      </c>
      <c r="E670" s="3" t="s">
        <v>1414</v>
      </c>
      <c r="F670">
        <v>650</v>
      </c>
      <c r="G670" t="s">
        <v>1415</v>
      </c>
      <c r="H670" t="s">
        <v>1419</v>
      </c>
      <c r="I670" t="s">
        <v>1463</v>
      </c>
      <c r="K670" t="s">
        <v>100</v>
      </c>
      <c r="L670" t="s">
        <v>76</v>
      </c>
      <c r="M670" t="s">
        <v>61</v>
      </c>
      <c r="N670" s="2">
        <v>45356</v>
      </c>
      <c r="O670" s="2"/>
      <c r="P670" s="2"/>
      <c r="Q670" t="s">
        <v>84</v>
      </c>
      <c r="R670" t="s">
        <v>1464</v>
      </c>
      <c r="S670" t="s">
        <v>1465</v>
      </c>
      <c r="T670" t="s">
        <v>1465</v>
      </c>
      <c r="W670" t="s">
        <v>1466</v>
      </c>
      <c r="AC670" t="s">
        <v>84</v>
      </c>
      <c r="AD670" t="s">
        <v>65</v>
      </c>
    </row>
    <row r="671" spans="3:30" ht="13.95" x14ac:dyDescent="0.25">
      <c r="C671" s="3" t="s">
        <v>141</v>
      </c>
      <c r="D671" s="3" t="s">
        <v>142</v>
      </c>
      <c r="E671" s="3" t="s">
        <v>1414</v>
      </c>
      <c r="F671">
        <v>650</v>
      </c>
      <c r="G671" t="s">
        <v>1415</v>
      </c>
      <c r="H671" t="s">
        <v>1419</v>
      </c>
      <c r="I671" t="s">
        <v>1467</v>
      </c>
      <c r="K671" t="s">
        <v>100</v>
      </c>
      <c r="L671" t="s">
        <v>76</v>
      </c>
      <c r="M671" t="s">
        <v>61</v>
      </c>
      <c r="N671" s="2">
        <v>45356</v>
      </c>
      <c r="O671" s="2"/>
      <c r="P671" s="2"/>
      <c r="Q671" t="s">
        <v>84</v>
      </c>
      <c r="R671" t="s">
        <v>1464</v>
      </c>
      <c r="S671" t="s">
        <v>1468</v>
      </c>
      <c r="T671" t="s">
        <v>1468</v>
      </c>
      <c r="W671" t="s">
        <v>1466</v>
      </c>
      <c r="AC671" t="s">
        <v>84</v>
      </c>
      <c r="AD671" t="s">
        <v>65</v>
      </c>
    </row>
    <row r="672" spans="3:30" ht="13.95" x14ac:dyDescent="0.25">
      <c r="C672" s="3" t="s">
        <v>141</v>
      </c>
      <c r="D672" s="3" t="s">
        <v>142</v>
      </c>
      <c r="E672" s="3" t="s">
        <v>1414</v>
      </c>
      <c r="F672">
        <v>650</v>
      </c>
      <c r="G672" t="s">
        <v>1415</v>
      </c>
      <c r="H672" t="s">
        <v>1419</v>
      </c>
      <c r="I672" t="s">
        <v>1469</v>
      </c>
      <c r="K672" t="s">
        <v>100</v>
      </c>
      <c r="L672" t="s">
        <v>76</v>
      </c>
      <c r="M672" t="s">
        <v>61</v>
      </c>
      <c r="N672" s="2">
        <v>45356</v>
      </c>
      <c r="O672" s="2"/>
      <c r="P672" s="2"/>
      <c r="Q672" t="s">
        <v>84</v>
      </c>
      <c r="R672" t="s">
        <v>1464</v>
      </c>
      <c r="S672" t="s">
        <v>1468</v>
      </c>
      <c r="T672" t="s">
        <v>1468</v>
      </c>
      <c r="W672" t="s">
        <v>1466</v>
      </c>
      <c r="AC672" t="s">
        <v>84</v>
      </c>
      <c r="AD672" t="s">
        <v>65</v>
      </c>
    </row>
    <row r="673" spans="3:30" ht="13.95" x14ac:dyDescent="0.25">
      <c r="C673" s="3" t="s">
        <v>141</v>
      </c>
      <c r="D673" s="3" t="s">
        <v>142</v>
      </c>
      <c r="E673" s="3" t="s">
        <v>1414</v>
      </c>
      <c r="F673">
        <v>650</v>
      </c>
      <c r="G673" t="s">
        <v>1415</v>
      </c>
      <c r="H673" t="s">
        <v>1419</v>
      </c>
      <c r="I673" t="s">
        <v>1470</v>
      </c>
      <c r="K673" t="s">
        <v>100</v>
      </c>
      <c r="L673" t="s">
        <v>76</v>
      </c>
      <c r="M673" t="s">
        <v>61</v>
      </c>
      <c r="N673" s="2">
        <v>45356</v>
      </c>
      <c r="O673" s="2"/>
      <c r="P673" s="2"/>
      <c r="Q673" t="s">
        <v>84</v>
      </c>
      <c r="R673" t="s">
        <v>1471</v>
      </c>
      <c r="AC673" t="s">
        <v>84</v>
      </c>
      <c r="AD673" t="s">
        <v>65</v>
      </c>
    </row>
    <row r="674" spans="3:30" ht="13.95" x14ac:dyDescent="0.25">
      <c r="C674" s="3" t="s">
        <v>141</v>
      </c>
      <c r="D674" s="3" t="s">
        <v>142</v>
      </c>
      <c r="E674" s="3" t="s">
        <v>1414</v>
      </c>
      <c r="F674">
        <v>650</v>
      </c>
      <c r="G674" t="s">
        <v>1415</v>
      </c>
      <c r="H674" t="s">
        <v>1419</v>
      </c>
      <c r="I674" t="s">
        <v>1472</v>
      </c>
      <c r="K674" t="s">
        <v>100</v>
      </c>
      <c r="L674" t="s">
        <v>76</v>
      </c>
      <c r="M674" t="s">
        <v>61</v>
      </c>
      <c r="N674" s="2">
        <v>45356</v>
      </c>
      <c r="O674" s="2"/>
      <c r="P674" s="2"/>
      <c r="Q674" t="s">
        <v>84</v>
      </c>
      <c r="AC674" t="s">
        <v>84</v>
      </c>
      <c r="AD674" t="s">
        <v>65</v>
      </c>
    </row>
    <row r="675" spans="3:30" ht="13.95" x14ac:dyDescent="0.25">
      <c r="C675" s="3" t="s">
        <v>141</v>
      </c>
      <c r="D675" s="3" t="s">
        <v>142</v>
      </c>
      <c r="E675" s="3" t="s">
        <v>1414</v>
      </c>
      <c r="F675">
        <v>650</v>
      </c>
      <c r="G675" t="s">
        <v>1415</v>
      </c>
      <c r="H675" t="s">
        <v>1419</v>
      </c>
      <c r="I675" t="s">
        <v>1473</v>
      </c>
      <c r="K675" t="s">
        <v>100</v>
      </c>
      <c r="L675" t="s">
        <v>76</v>
      </c>
      <c r="M675" t="s">
        <v>61</v>
      </c>
      <c r="N675" s="2">
        <v>45356</v>
      </c>
      <c r="O675" s="2">
        <v>45838</v>
      </c>
      <c r="P675" s="2">
        <v>45838</v>
      </c>
      <c r="Q675" t="s">
        <v>84</v>
      </c>
      <c r="R675" t="s">
        <v>1474</v>
      </c>
      <c r="U675" t="s">
        <v>672</v>
      </c>
      <c r="Y675" t="s">
        <v>236</v>
      </c>
      <c r="Z675" t="s">
        <v>236</v>
      </c>
      <c r="AC675" t="s">
        <v>84</v>
      </c>
      <c r="AD675" t="s">
        <v>65</v>
      </c>
    </row>
    <row r="676" spans="3:30" ht="13.95" x14ac:dyDescent="0.25">
      <c r="C676" s="3" t="s">
        <v>141</v>
      </c>
      <c r="D676" s="3" t="s">
        <v>142</v>
      </c>
      <c r="E676" s="3" t="s">
        <v>1414</v>
      </c>
      <c r="F676">
        <v>650</v>
      </c>
      <c r="G676" t="s">
        <v>1415</v>
      </c>
      <c r="H676" t="s">
        <v>1419</v>
      </c>
      <c r="I676" t="s">
        <v>1475</v>
      </c>
      <c r="K676" t="s">
        <v>100</v>
      </c>
      <c r="L676" t="s">
        <v>76</v>
      </c>
      <c r="M676" t="s">
        <v>61</v>
      </c>
      <c r="N676" s="2">
        <v>45356</v>
      </c>
      <c r="O676" s="2"/>
      <c r="P676" s="2"/>
      <c r="Q676" t="s">
        <v>84</v>
      </c>
      <c r="R676" t="s">
        <v>1476</v>
      </c>
      <c r="AC676" t="s">
        <v>84</v>
      </c>
      <c r="AD676" t="s">
        <v>65</v>
      </c>
    </row>
    <row r="677" spans="3:30" ht="13.95" x14ac:dyDescent="0.25">
      <c r="C677" s="3" t="s">
        <v>141</v>
      </c>
      <c r="D677" s="3" t="s">
        <v>142</v>
      </c>
      <c r="E677" s="3" t="s">
        <v>1414</v>
      </c>
      <c r="F677">
        <v>650</v>
      </c>
      <c r="G677" t="s">
        <v>1415</v>
      </c>
      <c r="H677" t="s">
        <v>1419</v>
      </c>
      <c r="I677" t="s">
        <v>1477</v>
      </c>
      <c r="K677" t="s">
        <v>100</v>
      </c>
      <c r="L677" t="s">
        <v>76</v>
      </c>
      <c r="M677" t="s">
        <v>61</v>
      </c>
      <c r="N677" s="2">
        <v>45356</v>
      </c>
      <c r="O677" s="2"/>
      <c r="P677" s="2"/>
      <c r="Q677" t="s">
        <v>84</v>
      </c>
      <c r="R677" t="s">
        <v>1478</v>
      </c>
      <c r="AC677" t="s">
        <v>84</v>
      </c>
      <c r="AD677" t="s">
        <v>65</v>
      </c>
    </row>
    <row r="678" spans="3:30" ht="13.95" x14ac:dyDescent="0.25">
      <c r="C678" s="3" t="s">
        <v>141</v>
      </c>
      <c r="D678" s="3" t="s">
        <v>142</v>
      </c>
      <c r="E678" s="3" t="s">
        <v>1414</v>
      </c>
      <c r="F678">
        <v>650</v>
      </c>
      <c r="G678" t="s">
        <v>1415</v>
      </c>
      <c r="H678" t="s">
        <v>1419</v>
      </c>
      <c r="I678" t="s">
        <v>1479</v>
      </c>
      <c r="K678" t="s">
        <v>100</v>
      </c>
      <c r="L678" t="s">
        <v>76</v>
      </c>
      <c r="M678" t="s">
        <v>61</v>
      </c>
      <c r="N678" s="2">
        <v>45356</v>
      </c>
      <c r="O678" s="2"/>
      <c r="P678" s="2"/>
      <c r="Q678" t="s">
        <v>84</v>
      </c>
      <c r="R678" t="s">
        <v>1480</v>
      </c>
      <c r="AC678" t="s">
        <v>84</v>
      </c>
      <c r="AD678" t="s">
        <v>65</v>
      </c>
    </row>
    <row r="679" spans="3:30" ht="13.95" x14ac:dyDescent="0.25">
      <c r="C679" s="3" t="s">
        <v>141</v>
      </c>
      <c r="D679" s="3" t="s">
        <v>142</v>
      </c>
      <c r="E679" s="3" t="s">
        <v>1414</v>
      </c>
      <c r="F679">
        <v>650</v>
      </c>
      <c r="G679" t="s">
        <v>1415</v>
      </c>
      <c r="H679" t="s">
        <v>1419</v>
      </c>
      <c r="I679" t="s">
        <v>1481</v>
      </c>
      <c r="K679" t="s">
        <v>100</v>
      </c>
      <c r="L679" t="s">
        <v>76</v>
      </c>
      <c r="M679" t="s">
        <v>61</v>
      </c>
      <c r="N679" s="2">
        <v>45356</v>
      </c>
      <c r="O679" s="2"/>
      <c r="P679" s="2"/>
      <c r="Q679" t="s">
        <v>84</v>
      </c>
      <c r="R679" t="s">
        <v>1482</v>
      </c>
      <c r="AC679" t="s">
        <v>84</v>
      </c>
      <c r="AD679" t="s">
        <v>65</v>
      </c>
    </row>
    <row r="680" spans="3:30" ht="13.95" x14ac:dyDescent="0.25">
      <c r="C680" s="3" t="s">
        <v>141</v>
      </c>
      <c r="D680" s="3" t="s">
        <v>142</v>
      </c>
      <c r="E680" s="3" t="s">
        <v>1414</v>
      </c>
      <c r="F680">
        <v>650</v>
      </c>
      <c r="G680" t="s">
        <v>1415</v>
      </c>
      <c r="H680" t="s">
        <v>1419</v>
      </c>
      <c r="I680" t="s">
        <v>1483</v>
      </c>
      <c r="K680" t="s">
        <v>100</v>
      </c>
      <c r="L680" t="s">
        <v>76</v>
      </c>
      <c r="M680" t="s">
        <v>61</v>
      </c>
      <c r="N680" s="2">
        <v>45356</v>
      </c>
      <c r="O680" s="2"/>
      <c r="P680" s="2"/>
      <c r="Q680" t="s">
        <v>84</v>
      </c>
      <c r="R680" t="s">
        <v>1482</v>
      </c>
      <c r="AC680" t="s">
        <v>84</v>
      </c>
      <c r="AD680" t="s">
        <v>65</v>
      </c>
    </row>
    <row r="681" spans="3:30" ht="13.95" x14ac:dyDescent="0.25">
      <c r="C681" s="3" t="s">
        <v>141</v>
      </c>
      <c r="D681" s="3" t="s">
        <v>142</v>
      </c>
      <c r="E681" s="3" t="s">
        <v>1414</v>
      </c>
      <c r="F681">
        <v>650</v>
      </c>
      <c r="G681" t="s">
        <v>1415</v>
      </c>
      <c r="H681" t="s">
        <v>1419</v>
      </c>
      <c r="I681" t="s">
        <v>1484</v>
      </c>
      <c r="K681" t="s">
        <v>100</v>
      </c>
      <c r="L681" t="s">
        <v>76</v>
      </c>
      <c r="M681" t="s">
        <v>61</v>
      </c>
      <c r="N681" s="2">
        <v>45356</v>
      </c>
      <c r="O681" s="2"/>
      <c r="P681" s="2"/>
      <c r="Q681" t="s">
        <v>84</v>
      </c>
      <c r="R681" t="s">
        <v>1485</v>
      </c>
      <c r="AC681" t="s">
        <v>84</v>
      </c>
      <c r="AD681" t="s">
        <v>65</v>
      </c>
    </row>
    <row r="682" spans="3:30" ht="13.95" x14ac:dyDescent="0.25">
      <c r="C682" s="3" t="s">
        <v>141</v>
      </c>
      <c r="D682" s="3" t="s">
        <v>142</v>
      </c>
      <c r="E682" s="3" t="s">
        <v>1414</v>
      </c>
      <c r="F682">
        <v>25</v>
      </c>
      <c r="G682" t="s">
        <v>1415</v>
      </c>
      <c r="H682" t="s">
        <v>1419</v>
      </c>
      <c r="I682" t="s">
        <v>1486</v>
      </c>
      <c r="K682" t="s">
        <v>100</v>
      </c>
      <c r="L682" t="s">
        <v>76</v>
      </c>
      <c r="M682" t="s">
        <v>61</v>
      </c>
      <c r="N682" s="2">
        <v>45356</v>
      </c>
      <c r="O682" s="2"/>
      <c r="P682" s="2"/>
      <c r="Q682" t="s">
        <v>84</v>
      </c>
      <c r="R682" t="s">
        <v>1487</v>
      </c>
      <c r="AC682" t="s">
        <v>84</v>
      </c>
      <c r="AD682" t="s">
        <v>65</v>
      </c>
    </row>
    <row r="683" spans="3:30" ht="13.95" x14ac:dyDescent="0.25">
      <c r="C683" s="3" t="s">
        <v>141</v>
      </c>
      <c r="D683" s="3" t="s">
        <v>142</v>
      </c>
      <c r="E683" s="3" t="s">
        <v>1414</v>
      </c>
      <c r="F683">
        <v>650</v>
      </c>
      <c r="G683" t="s">
        <v>1415</v>
      </c>
      <c r="H683" t="s">
        <v>1419</v>
      </c>
      <c r="I683" t="s">
        <v>1488</v>
      </c>
      <c r="K683" t="s">
        <v>100</v>
      </c>
      <c r="L683" t="s">
        <v>76</v>
      </c>
      <c r="M683" t="s">
        <v>61</v>
      </c>
      <c r="N683" s="2">
        <v>45356</v>
      </c>
      <c r="O683" s="2"/>
      <c r="P683" s="2"/>
      <c r="Q683" t="s">
        <v>84</v>
      </c>
      <c r="R683" t="s">
        <v>1489</v>
      </c>
      <c r="AC683" t="s">
        <v>84</v>
      </c>
      <c r="AD683" t="s">
        <v>65</v>
      </c>
    </row>
    <row r="684" spans="3:30" ht="13.95" x14ac:dyDescent="0.25">
      <c r="C684" s="3" t="s">
        <v>141</v>
      </c>
      <c r="D684" s="3" t="s">
        <v>142</v>
      </c>
      <c r="E684" s="3" t="s">
        <v>1414</v>
      </c>
      <c r="F684">
        <v>650</v>
      </c>
      <c r="G684" t="s">
        <v>1415</v>
      </c>
      <c r="H684" t="s">
        <v>1419</v>
      </c>
      <c r="I684" t="s">
        <v>1490</v>
      </c>
      <c r="K684" t="s">
        <v>100</v>
      </c>
      <c r="L684" t="s">
        <v>76</v>
      </c>
      <c r="M684" t="s">
        <v>61</v>
      </c>
      <c r="N684" s="2">
        <v>45356</v>
      </c>
      <c r="O684" s="2"/>
      <c r="P684" s="2"/>
      <c r="Q684" t="s">
        <v>84</v>
      </c>
      <c r="R684" t="s">
        <v>1489</v>
      </c>
      <c r="AC684" t="s">
        <v>84</v>
      </c>
      <c r="AD684" t="s">
        <v>65</v>
      </c>
    </row>
    <row r="685" spans="3:30" ht="13.95" x14ac:dyDescent="0.25">
      <c r="C685" s="3" t="s">
        <v>141</v>
      </c>
      <c r="D685" s="3" t="s">
        <v>142</v>
      </c>
      <c r="E685" s="3" t="s">
        <v>1414</v>
      </c>
      <c r="F685">
        <v>650</v>
      </c>
      <c r="G685" t="s">
        <v>1415</v>
      </c>
      <c r="H685" t="s">
        <v>1419</v>
      </c>
      <c r="I685" t="s">
        <v>1491</v>
      </c>
      <c r="K685" t="s">
        <v>100</v>
      </c>
      <c r="L685" t="s">
        <v>76</v>
      </c>
      <c r="M685" t="s">
        <v>61</v>
      </c>
      <c r="N685" s="2">
        <v>45356</v>
      </c>
      <c r="O685" s="2"/>
      <c r="P685" s="2"/>
      <c r="Q685" t="s">
        <v>84</v>
      </c>
      <c r="R685" t="s">
        <v>1492</v>
      </c>
      <c r="AC685" t="s">
        <v>84</v>
      </c>
      <c r="AD685" t="s">
        <v>65</v>
      </c>
    </row>
    <row r="686" spans="3:30" ht="13.95" x14ac:dyDescent="0.25">
      <c r="C686" s="3" t="s">
        <v>141</v>
      </c>
      <c r="D686" s="3" t="s">
        <v>142</v>
      </c>
      <c r="E686" s="3" t="s">
        <v>1414</v>
      </c>
      <c r="F686">
        <v>650</v>
      </c>
      <c r="G686" t="s">
        <v>1415</v>
      </c>
      <c r="H686" t="s">
        <v>1419</v>
      </c>
      <c r="I686" t="s">
        <v>1493</v>
      </c>
      <c r="K686" t="s">
        <v>100</v>
      </c>
      <c r="L686" t="s">
        <v>76</v>
      </c>
      <c r="M686" t="s">
        <v>61</v>
      </c>
      <c r="N686" s="2">
        <v>45356</v>
      </c>
      <c r="O686" s="2"/>
      <c r="P686" s="2"/>
      <c r="Q686" t="s">
        <v>84</v>
      </c>
      <c r="R686" t="s">
        <v>1494</v>
      </c>
      <c r="AC686" t="s">
        <v>84</v>
      </c>
      <c r="AD686" t="s">
        <v>65</v>
      </c>
    </row>
    <row r="687" spans="3:30" ht="13.95" x14ac:dyDescent="0.25">
      <c r="C687" s="3" t="s">
        <v>141</v>
      </c>
      <c r="D687" s="3" t="s">
        <v>142</v>
      </c>
      <c r="E687" s="3" t="s">
        <v>1414</v>
      </c>
      <c r="F687">
        <v>650</v>
      </c>
      <c r="G687" t="s">
        <v>1415</v>
      </c>
      <c r="H687" t="s">
        <v>1419</v>
      </c>
      <c r="I687" t="s">
        <v>1417</v>
      </c>
      <c r="K687" t="s">
        <v>100</v>
      </c>
      <c r="L687" t="s">
        <v>76</v>
      </c>
      <c r="M687" t="s">
        <v>61</v>
      </c>
      <c r="N687" s="2">
        <v>45356</v>
      </c>
      <c r="O687" s="2"/>
      <c r="P687" s="2"/>
      <c r="Q687" t="s">
        <v>84</v>
      </c>
      <c r="R687" t="s">
        <v>1418</v>
      </c>
      <c r="AC687" t="s">
        <v>84</v>
      </c>
      <c r="AD687" t="s">
        <v>65</v>
      </c>
    </row>
    <row r="688" spans="3:30" ht="13.95" x14ac:dyDescent="0.25">
      <c r="C688" s="3" t="s">
        <v>141</v>
      </c>
      <c r="D688" s="3" t="s">
        <v>142</v>
      </c>
      <c r="E688" s="3" t="s">
        <v>1414</v>
      </c>
      <c r="F688">
        <v>650</v>
      </c>
      <c r="G688" t="s">
        <v>1415</v>
      </c>
      <c r="H688" t="s">
        <v>1419</v>
      </c>
      <c r="I688" t="s">
        <v>1495</v>
      </c>
      <c r="K688" t="s">
        <v>100</v>
      </c>
      <c r="L688" t="s">
        <v>76</v>
      </c>
      <c r="M688" t="s">
        <v>61</v>
      </c>
      <c r="N688" s="2">
        <v>45356</v>
      </c>
      <c r="O688" s="2"/>
      <c r="P688" s="2"/>
      <c r="Q688" t="s">
        <v>84</v>
      </c>
      <c r="R688" t="s">
        <v>1496</v>
      </c>
      <c r="AC688" t="s">
        <v>84</v>
      </c>
      <c r="AD688" t="s">
        <v>65</v>
      </c>
    </row>
    <row r="689" spans="3:30" ht="13.95" x14ac:dyDescent="0.25">
      <c r="C689" s="3" t="s">
        <v>141</v>
      </c>
      <c r="D689" s="3" t="s">
        <v>142</v>
      </c>
      <c r="E689" s="3" t="s">
        <v>1414</v>
      </c>
      <c r="F689">
        <v>650</v>
      </c>
      <c r="G689" t="s">
        <v>1415</v>
      </c>
      <c r="H689" t="s">
        <v>1419</v>
      </c>
      <c r="I689" t="s">
        <v>1497</v>
      </c>
      <c r="K689" t="s">
        <v>100</v>
      </c>
      <c r="L689" t="s">
        <v>76</v>
      </c>
      <c r="M689" t="s">
        <v>61</v>
      </c>
      <c r="N689" s="2">
        <v>45356</v>
      </c>
      <c r="O689" s="2"/>
      <c r="P689" s="2"/>
      <c r="Q689" t="s">
        <v>84</v>
      </c>
      <c r="R689" t="s">
        <v>1498</v>
      </c>
      <c r="W689" t="s">
        <v>1499</v>
      </c>
      <c r="X689" t="s">
        <v>1500</v>
      </c>
      <c r="AC689" t="s">
        <v>84</v>
      </c>
      <c r="AD689" t="s">
        <v>65</v>
      </c>
    </row>
    <row r="690" spans="3:30" ht="13.95" x14ac:dyDescent="0.25">
      <c r="C690" s="3" t="s">
        <v>141</v>
      </c>
      <c r="D690" s="3" t="s">
        <v>142</v>
      </c>
      <c r="E690" s="3" t="s">
        <v>1414</v>
      </c>
      <c r="F690">
        <v>650</v>
      </c>
      <c r="G690" t="s">
        <v>1415</v>
      </c>
      <c r="H690" t="s">
        <v>1419</v>
      </c>
      <c r="I690" t="s">
        <v>1501</v>
      </c>
      <c r="K690" t="s">
        <v>100</v>
      </c>
      <c r="L690" t="s">
        <v>76</v>
      </c>
      <c r="M690" t="s">
        <v>61</v>
      </c>
      <c r="N690" s="2">
        <v>45356</v>
      </c>
      <c r="O690" s="2"/>
      <c r="P690" s="2"/>
      <c r="Q690" t="s">
        <v>84</v>
      </c>
      <c r="R690" t="s">
        <v>1502</v>
      </c>
      <c r="AC690" t="s">
        <v>84</v>
      </c>
      <c r="AD690" t="s">
        <v>65</v>
      </c>
    </row>
    <row r="691" spans="3:30" ht="13.95" x14ac:dyDescent="0.25">
      <c r="C691" s="3" t="s">
        <v>141</v>
      </c>
      <c r="D691" s="3" t="s">
        <v>142</v>
      </c>
      <c r="E691" s="3" t="s">
        <v>1414</v>
      </c>
      <c r="F691">
        <v>650</v>
      </c>
      <c r="G691" t="s">
        <v>1415</v>
      </c>
      <c r="H691" t="s">
        <v>1419</v>
      </c>
      <c r="I691" t="s">
        <v>1503</v>
      </c>
      <c r="K691" t="s">
        <v>100</v>
      </c>
      <c r="L691" t="s">
        <v>76</v>
      </c>
      <c r="M691" t="s">
        <v>61</v>
      </c>
      <c r="N691" s="2">
        <v>45356</v>
      </c>
      <c r="O691" s="2"/>
      <c r="P691" s="2"/>
      <c r="Q691" t="s">
        <v>84</v>
      </c>
      <c r="R691" t="s">
        <v>1504</v>
      </c>
      <c r="S691" t="s">
        <v>1505</v>
      </c>
      <c r="T691" t="s">
        <v>1505</v>
      </c>
      <c r="AC691" t="s">
        <v>84</v>
      </c>
      <c r="AD691" t="s">
        <v>65</v>
      </c>
    </row>
    <row r="692" spans="3:30" ht="13.95" x14ac:dyDescent="0.25">
      <c r="C692" s="3" t="s">
        <v>141</v>
      </c>
      <c r="D692" s="3" t="s">
        <v>142</v>
      </c>
      <c r="E692" s="3" t="s">
        <v>1414</v>
      </c>
      <c r="F692">
        <v>650</v>
      </c>
      <c r="G692" t="s">
        <v>1415</v>
      </c>
      <c r="H692" t="s">
        <v>1419</v>
      </c>
      <c r="I692" t="s">
        <v>1506</v>
      </c>
      <c r="K692" t="s">
        <v>100</v>
      </c>
      <c r="L692" t="s">
        <v>76</v>
      </c>
      <c r="M692" t="s">
        <v>61</v>
      </c>
      <c r="N692" s="2">
        <v>45356</v>
      </c>
      <c r="O692" s="2"/>
      <c r="P692" s="2"/>
      <c r="Q692" t="s">
        <v>84</v>
      </c>
      <c r="R692" t="s">
        <v>1507</v>
      </c>
      <c r="AC692" t="s">
        <v>84</v>
      </c>
      <c r="AD692" t="s">
        <v>65</v>
      </c>
    </row>
    <row r="693" spans="3:30" ht="13.95" x14ac:dyDescent="0.25">
      <c r="C693" s="3" t="s">
        <v>141</v>
      </c>
      <c r="D693" s="3" t="s">
        <v>142</v>
      </c>
      <c r="E693" s="3" t="s">
        <v>1414</v>
      </c>
      <c r="F693">
        <v>650</v>
      </c>
      <c r="G693" t="s">
        <v>1415</v>
      </c>
      <c r="H693" t="s">
        <v>1419</v>
      </c>
      <c r="I693" t="s">
        <v>1508</v>
      </c>
      <c r="K693" t="s">
        <v>100</v>
      </c>
      <c r="L693" t="s">
        <v>76</v>
      </c>
      <c r="M693" t="s">
        <v>61</v>
      </c>
      <c r="N693" s="2">
        <v>45356</v>
      </c>
      <c r="O693" s="2">
        <v>45869</v>
      </c>
      <c r="P693" s="2">
        <v>45869</v>
      </c>
      <c r="Q693" t="s">
        <v>84</v>
      </c>
      <c r="R693" t="s">
        <v>413</v>
      </c>
      <c r="Y693" t="s">
        <v>1248</v>
      </c>
      <c r="Z693" t="s">
        <v>1248</v>
      </c>
      <c r="AC693" t="s">
        <v>84</v>
      </c>
      <c r="AD693" t="s">
        <v>65</v>
      </c>
    </row>
    <row r="694" spans="3:30" ht="13.95" x14ac:dyDescent="0.25">
      <c r="C694" s="3" t="s">
        <v>141</v>
      </c>
      <c r="D694" s="3" t="s">
        <v>142</v>
      </c>
      <c r="E694" s="3" t="s">
        <v>1414</v>
      </c>
      <c r="F694">
        <v>650</v>
      </c>
      <c r="G694" t="s">
        <v>1415</v>
      </c>
      <c r="H694" t="s">
        <v>1419</v>
      </c>
      <c r="I694" t="s">
        <v>1509</v>
      </c>
      <c r="K694" t="s">
        <v>100</v>
      </c>
      <c r="L694" t="s">
        <v>76</v>
      </c>
      <c r="M694" t="s">
        <v>61</v>
      </c>
      <c r="N694" s="2">
        <v>45356</v>
      </c>
      <c r="O694" s="2"/>
      <c r="P694" s="2"/>
      <c r="Q694" t="s">
        <v>84</v>
      </c>
      <c r="R694" t="s">
        <v>1510</v>
      </c>
      <c r="AC694" t="s">
        <v>84</v>
      </c>
      <c r="AD694" t="s">
        <v>65</v>
      </c>
    </row>
    <row r="695" spans="3:30" ht="13.95" x14ac:dyDescent="0.25">
      <c r="C695" s="3" t="s">
        <v>141</v>
      </c>
      <c r="D695" s="3" t="s">
        <v>142</v>
      </c>
      <c r="E695" s="3" t="s">
        <v>1414</v>
      </c>
      <c r="F695">
        <v>650</v>
      </c>
      <c r="G695" t="s">
        <v>1415</v>
      </c>
      <c r="H695" t="s">
        <v>1419</v>
      </c>
      <c r="I695" t="s">
        <v>1511</v>
      </c>
      <c r="K695" t="s">
        <v>100</v>
      </c>
      <c r="L695" t="s">
        <v>76</v>
      </c>
      <c r="M695" t="s">
        <v>61</v>
      </c>
      <c r="N695" s="2">
        <v>45356</v>
      </c>
      <c r="O695" s="2"/>
      <c r="P695" s="2"/>
      <c r="Q695" t="s">
        <v>84</v>
      </c>
      <c r="R695" t="s">
        <v>1512</v>
      </c>
      <c r="U695" t="s">
        <v>818</v>
      </c>
      <c r="AC695" t="s">
        <v>84</v>
      </c>
      <c r="AD695" t="s">
        <v>65</v>
      </c>
    </row>
    <row r="696" spans="3:30" ht="13.95" x14ac:dyDescent="0.25">
      <c r="C696" s="3" t="s">
        <v>141</v>
      </c>
      <c r="D696" s="3" t="s">
        <v>142</v>
      </c>
      <c r="E696" s="3" t="s">
        <v>1414</v>
      </c>
      <c r="F696">
        <v>950</v>
      </c>
      <c r="G696" t="s">
        <v>1415</v>
      </c>
      <c r="H696" t="s">
        <v>1513</v>
      </c>
      <c r="I696" t="s">
        <v>1446</v>
      </c>
      <c r="K696" t="s">
        <v>100</v>
      </c>
      <c r="L696" t="s">
        <v>76</v>
      </c>
      <c r="M696" t="s">
        <v>61</v>
      </c>
      <c r="N696" s="2">
        <v>45441</v>
      </c>
      <c r="O696" s="2"/>
      <c r="P696" s="2"/>
      <c r="Q696" t="s">
        <v>84</v>
      </c>
      <c r="AC696" t="s">
        <v>84</v>
      </c>
      <c r="AD696" t="s">
        <v>65</v>
      </c>
    </row>
    <row r="697" spans="3:30" ht="13.95" x14ac:dyDescent="0.25">
      <c r="C697" s="3" t="s">
        <v>67</v>
      </c>
      <c r="D697" s="3" t="s">
        <v>133</v>
      </c>
      <c r="E697" s="3" t="s">
        <v>1514</v>
      </c>
      <c r="F697">
        <v>2500</v>
      </c>
      <c r="G697" t="s">
        <v>1515</v>
      </c>
      <c r="H697" t="s">
        <v>1516</v>
      </c>
      <c r="I697" t="s">
        <v>1517</v>
      </c>
      <c r="K697" t="s">
        <v>218</v>
      </c>
      <c r="L697" t="s">
        <v>34</v>
      </c>
      <c r="M697" t="s">
        <v>61</v>
      </c>
      <c r="N697" s="2">
        <v>45646</v>
      </c>
      <c r="O697" s="2">
        <v>45800</v>
      </c>
      <c r="P697" s="2">
        <v>45800</v>
      </c>
      <c r="Q697" t="s">
        <v>36</v>
      </c>
      <c r="U697" t="s">
        <v>77</v>
      </c>
      <c r="Y697" t="s">
        <v>299</v>
      </c>
      <c r="Z697" t="s">
        <v>299</v>
      </c>
      <c r="AC697" t="s">
        <v>39</v>
      </c>
      <c r="AD697" t="s">
        <v>65</v>
      </c>
    </row>
    <row r="698" spans="3:30" ht="13.95" x14ac:dyDescent="0.25">
      <c r="C698" s="3" t="s">
        <v>67</v>
      </c>
      <c r="D698" s="3" t="s">
        <v>133</v>
      </c>
      <c r="E698" s="3" t="s">
        <v>1514</v>
      </c>
      <c r="F698">
        <v>2500</v>
      </c>
      <c r="G698" t="s">
        <v>1515</v>
      </c>
      <c r="H698" t="s">
        <v>1516</v>
      </c>
      <c r="I698" t="s">
        <v>1518</v>
      </c>
      <c r="K698" t="s">
        <v>218</v>
      </c>
      <c r="L698" t="s">
        <v>34</v>
      </c>
      <c r="M698" t="s">
        <v>61</v>
      </c>
      <c r="N698" s="2">
        <v>45646</v>
      </c>
      <c r="O698" s="2">
        <v>45800</v>
      </c>
      <c r="P698" s="2">
        <v>45800</v>
      </c>
      <c r="Q698" t="s">
        <v>36</v>
      </c>
      <c r="U698" t="s">
        <v>77</v>
      </c>
      <c r="Y698" t="s">
        <v>299</v>
      </c>
      <c r="Z698" t="s">
        <v>299</v>
      </c>
      <c r="AC698" t="s">
        <v>39</v>
      </c>
      <c r="AD698" t="s">
        <v>65</v>
      </c>
    </row>
    <row r="699" spans="3:30" ht="13.95" x14ac:dyDescent="0.25">
      <c r="C699" s="3" t="s">
        <v>205</v>
      </c>
      <c r="D699" s="3" t="s">
        <v>133</v>
      </c>
      <c r="E699" s="3" t="s">
        <v>5125</v>
      </c>
      <c r="F699">
        <v>1760</v>
      </c>
      <c r="G699" t="s">
        <v>1519</v>
      </c>
      <c r="H699" t="s">
        <v>1520</v>
      </c>
      <c r="I699" t="s">
        <v>1521</v>
      </c>
      <c r="K699" t="s">
        <v>209</v>
      </c>
      <c r="L699" t="s">
        <v>34</v>
      </c>
      <c r="M699" t="s">
        <v>61</v>
      </c>
      <c r="N699" s="2">
        <v>45749</v>
      </c>
      <c r="O699" s="2">
        <v>45805</v>
      </c>
      <c r="P699" s="2">
        <v>45805</v>
      </c>
      <c r="Q699" t="s">
        <v>36</v>
      </c>
      <c r="R699" t="s">
        <v>1522</v>
      </c>
      <c r="S699" t="s">
        <v>1523</v>
      </c>
      <c r="T699" t="s">
        <v>1524</v>
      </c>
      <c r="U699" t="s">
        <v>299</v>
      </c>
      <c r="W699" t="s">
        <v>114</v>
      </c>
      <c r="Y699" t="s">
        <v>226</v>
      </c>
      <c r="Z699" t="s">
        <v>226</v>
      </c>
      <c r="AC699" t="s">
        <v>39</v>
      </c>
      <c r="AD699" t="s">
        <v>65</v>
      </c>
    </row>
    <row r="700" spans="3:30" x14ac:dyDescent="0.25">
      <c r="C700" s="3"/>
      <c r="D700" s="3"/>
      <c r="E700" s="3"/>
      <c r="F700">
        <v>560</v>
      </c>
      <c r="G700" t="s">
        <v>1525</v>
      </c>
      <c r="H700" t="s">
        <v>1526</v>
      </c>
      <c r="I700" t="s">
        <v>1527</v>
      </c>
      <c r="K700" t="s">
        <v>100</v>
      </c>
      <c r="L700" t="s">
        <v>76</v>
      </c>
      <c r="M700" t="s">
        <v>61</v>
      </c>
      <c r="N700" s="2">
        <v>44831</v>
      </c>
      <c r="O700" s="2"/>
      <c r="P700" s="2"/>
      <c r="Q700" t="s">
        <v>84</v>
      </c>
    </row>
    <row r="701" spans="3:30" ht="13.95" x14ac:dyDescent="0.25">
      <c r="C701" s="3" t="s">
        <v>244</v>
      </c>
      <c r="D701" s="3" t="s">
        <v>677</v>
      </c>
      <c r="E701" s="3" t="s">
        <v>1528</v>
      </c>
      <c r="F701">
        <v>-641.0300000000002</v>
      </c>
      <c r="G701" t="s">
        <v>1529</v>
      </c>
      <c r="H701" t="s">
        <v>1530</v>
      </c>
      <c r="I701" t="s">
        <v>1531</v>
      </c>
      <c r="K701" t="s">
        <v>218</v>
      </c>
      <c r="L701" t="s">
        <v>34</v>
      </c>
      <c r="M701" t="s">
        <v>61</v>
      </c>
      <c r="N701" s="2">
        <v>45236</v>
      </c>
      <c r="O701" s="2">
        <v>45821</v>
      </c>
      <c r="P701" s="2">
        <v>45821</v>
      </c>
      <c r="Q701" t="s">
        <v>84</v>
      </c>
      <c r="R701" t="s">
        <v>1532</v>
      </c>
      <c r="W701" t="s">
        <v>1533</v>
      </c>
      <c r="Y701" t="s">
        <v>115</v>
      </c>
      <c r="Z701" t="s">
        <v>115</v>
      </c>
      <c r="AB701" t="s">
        <v>1534</v>
      </c>
      <c r="AC701" t="s">
        <v>84</v>
      </c>
      <c r="AD701" t="s">
        <v>65</v>
      </c>
    </row>
    <row r="702" spans="3:30" ht="13.95" x14ac:dyDescent="0.25">
      <c r="C702" s="3" t="s">
        <v>244</v>
      </c>
      <c r="D702" s="3" t="s">
        <v>677</v>
      </c>
      <c r="E702" s="3" t="s">
        <v>1528</v>
      </c>
      <c r="F702">
        <v>3366</v>
      </c>
      <c r="G702" t="s">
        <v>1529</v>
      </c>
      <c r="H702" t="s">
        <v>1530</v>
      </c>
      <c r="I702" t="s">
        <v>1535</v>
      </c>
      <c r="K702" t="s">
        <v>218</v>
      </c>
      <c r="L702" t="s">
        <v>34</v>
      </c>
      <c r="M702" t="s">
        <v>61</v>
      </c>
      <c r="N702" s="2">
        <v>45236</v>
      </c>
      <c r="O702" s="2">
        <v>45821</v>
      </c>
      <c r="P702" s="2">
        <v>45821</v>
      </c>
      <c r="Q702" t="s">
        <v>52</v>
      </c>
      <c r="R702" t="s">
        <v>1536</v>
      </c>
      <c r="Y702" t="s">
        <v>115</v>
      </c>
      <c r="Z702" t="s">
        <v>115</v>
      </c>
      <c r="AB702" t="s">
        <v>1534</v>
      </c>
      <c r="AC702" t="s">
        <v>39</v>
      </c>
      <c r="AD702" t="s">
        <v>65</v>
      </c>
    </row>
    <row r="703" spans="3:30" ht="13.95" x14ac:dyDescent="0.25">
      <c r="C703" s="3" t="s">
        <v>205</v>
      </c>
      <c r="D703" s="3" t="s">
        <v>133</v>
      </c>
      <c r="E703" s="3" t="s">
        <v>5125</v>
      </c>
      <c r="G703" t="s">
        <v>1537</v>
      </c>
      <c r="H703" t="s">
        <v>1538</v>
      </c>
      <c r="I703" t="s">
        <v>1539</v>
      </c>
      <c r="K703" t="s">
        <v>209</v>
      </c>
      <c r="L703" t="s">
        <v>34</v>
      </c>
      <c r="M703" t="s">
        <v>61</v>
      </c>
      <c r="N703" s="2">
        <v>45623</v>
      </c>
      <c r="O703" s="2">
        <v>45842</v>
      </c>
      <c r="P703" s="2">
        <v>45842</v>
      </c>
      <c r="Q703" t="s">
        <v>84</v>
      </c>
      <c r="R703" t="s">
        <v>1540</v>
      </c>
      <c r="S703" t="s">
        <v>1541</v>
      </c>
      <c r="T703" t="s">
        <v>1541</v>
      </c>
      <c r="W703" t="s">
        <v>236</v>
      </c>
      <c r="Y703" t="s">
        <v>38</v>
      </c>
      <c r="Z703" t="s">
        <v>38</v>
      </c>
      <c r="AC703" t="s">
        <v>84</v>
      </c>
      <c r="AD703" t="s">
        <v>65</v>
      </c>
    </row>
    <row r="704" spans="3:30" ht="13.95" x14ac:dyDescent="0.25">
      <c r="C704" s="3" t="s">
        <v>205</v>
      </c>
      <c r="D704" s="3" t="s">
        <v>133</v>
      </c>
      <c r="E704" s="3" t="s">
        <v>5125</v>
      </c>
      <c r="G704" t="s">
        <v>1537</v>
      </c>
      <c r="H704" t="s">
        <v>1538</v>
      </c>
      <c r="I704" t="s">
        <v>1542</v>
      </c>
      <c r="K704" t="s">
        <v>209</v>
      </c>
      <c r="L704" t="s">
        <v>34</v>
      </c>
      <c r="M704" t="s">
        <v>61</v>
      </c>
      <c r="N704" s="2">
        <v>45623</v>
      </c>
      <c r="O704" s="2">
        <v>45842</v>
      </c>
      <c r="P704" s="2">
        <v>45842</v>
      </c>
      <c r="Q704" t="s">
        <v>84</v>
      </c>
      <c r="R704" t="s">
        <v>1540</v>
      </c>
      <c r="S704" t="s">
        <v>1543</v>
      </c>
      <c r="T704" t="s">
        <v>1543</v>
      </c>
      <c r="W704" t="s">
        <v>236</v>
      </c>
      <c r="Y704" t="s">
        <v>38</v>
      </c>
      <c r="Z704" t="s">
        <v>38</v>
      </c>
      <c r="AC704" t="s">
        <v>84</v>
      </c>
      <c r="AD704" t="s">
        <v>65</v>
      </c>
    </row>
    <row r="705" spans="3:30" ht="13.95" x14ac:dyDescent="0.25">
      <c r="C705" s="3" t="s">
        <v>205</v>
      </c>
      <c r="D705" s="3" t="s">
        <v>133</v>
      </c>
      <c r="E705" s="3" t="s">
        <v>5125</v>
      </c>
      <c r="F705">
        <v>522</v>
      </c>
      <c r="G705" t="s">
        <v>1537</v>
      </c>
      <c r="H705" t="s">
        <v>1544</v>
      </c>
      <c r="I705" t="s">
        <v>1545</v>
      </c>
      <c r="K705" t="s">
        <v>209</v>
      </c>
      <c r="L705" t="s">
        <v>34</v>
      </c>
      <c r="M705" t="s">
        <v>61</v>
      </c>
      <c r="N705" s="2">
        <v>45574</v>
      </c>
      <c r="O705" s="2">
        <v>45842</v>
      </c>
      <c r="P705" s="2">
        <v>45842</v>
      </c>
      <c r="Q705" t="s">
        <v>36</v>
      </c>
      <c r="Y705" t="s">
        <v>38</v>
      </c>
      <c r="Z705" t="s">
        <v>38</v>
      </c>
      <c r="AC705" t="s">
        <v>39</v>
      </c>
      <c r="AD705" t="s">
        <v>65</v>
      </c>
    </row>
    <row r="706" spans="3:30" ht="13.95" x14ac:dyDescent="0.25">
      <c r="C706" s="3" t="s">
        <v>205</v>
      </c>
      <c r="D706" s="3" t="s">
        <v>133</v>
      </c>
      <c r="E706" s="3" t="s">
        <v>5125</v>
      </c>
      <c r="F706">
        <v>522</v>
      </c>
      <c r="G706" t="s">
        <v>1537</v>
      </c>
      <c r="H706" t="s">
        <v>1544</v>
      </c>
      <c r="I706" t="s">
        <v>1546</v>
      </c>
      <c r="K706" t="s">
        <v>209</v>
      </c>
      <c r="L706" t="s">
        <v>34</v>
      </c>
      <c r="M706" t="s">
        <v>61</v>
      </c>
      <c r="N706" s="2">
        <v>45574</v>
      </c>
      <c r="O706" s="2">
        <v>45842</v>
      </c>
      <c r="P706" s="2">
        <v>45842</v>
      </c>
      <c r="Q706" t="s">
        <v>36</v>
      </c>
      <c r="Y706" t="s">
        <v>38</v>
      </c>
      <c r="Z706" t="s">
        <v>38</v>
      </c>
      <c r="AC706" t="s">
        <v>39</v>
      </c>
      <c r="AD706" t="s">
        <v>65</v>
      </c>
    </row>
    <row r="707" spans="3:30" ht="13.95" x14ac:dyDescent="0.25">
      <c r="C707" s="3" t="s">
        <v>205</v>
      </c>
      <c r="D707" s="3" t="s">
        <v>133</v>
      </c>
      <c r="E707" s="3" t="s">
        <v>5125</v>
      </c>
      <c r="F707">
        <v>2720</v>
      </c>
      <c r="G707" t="s">
        <v>1537</v>
      </c>
      <c r="H707" t="s">
        <v>1544</v>
      </c>
      <c r="I707" t="s">
        <v>1539</v>
      </c>
      <c r="K707" t="s">
        <v>209</v>
      </c>
      <c r="L707" t="s">
        <v>34</v>
      </c>
      <c r="M707" t="s">
        <v>61</v>
      </c>
      <c r="N707" s="2">
        <v>45574</v>
      </c>
      <c r="O707" s="2">
        <v>45842</v>
      </c>
      <c r="P707" s="2">
        <v>45842</v>
      </c>
      <c r="Q707" t="s">
        <v>101</v>
      </c>
      <c r="R707" t="s">
        <v>1540</v>
      </c>
      <c r="S707" t="s">
        <v>1541</v>
      </c>
      <c r="T707" t="s">
        <v>1541</v>
      </c>
      <c r="U707" t="s">
        <v>503</v>
      </c>
      <c r="W707" t="s">
        <v>236</v>
      </c>
      <c r="X707" t="s">
        <v>311</v>
      </c>
      <c r="Y707" t="s">
        <v>38</v>
      </c>
      <c r="Z707" t="s">
        <v>38</v>
      </c>
      <c r="AC707" t="s">
        <v>39</v>
      </c>
      <c r="AD707" t="s">
        <v>65</v>
      </c>
    </row>
    <row r="708" spans="3:30" ht="13.95" x14ac:dyDescent="0.25">
      <c r="C708" s="3" t="s">
        <v>205</v>
      </c>
      <c r="D708" s="3" t="s">
        <v>133</v>
      </c>
      <c r="E708" s="3" t="s">
        <v>5125</v>
      </c>
      <c r="F708">
        <v>2720</v>
      </c>
      <c r="G708" t="s">
        <v>1537</v>
      </c>
      <c r="H708" t="s">
        <v>1544</v>
      </c>
      <c r="I708" t="s">
        <v>1542</v>
      </c>
      <c r="K708" t="s">
        <v>209</v>
      </c>
      <c r="L708" t="s">
        <v>34</v>
      </c>
      <c r="M708" t="s">
        <v>61</v>
      </c>
      <c r="N708" s="2">
        <v>45574</v>
      </c>
      <c r="O708" s="2">
        <v>45842</v>
      </c>
      <c r="P708" s="2">
        <v>45842</v>
      </c>
      <c r="Q708" t="s">
        <v>101</v>
      </c>
      <c r="R708" t="s">
        <v>1540</v>
      </c>
      <c r="S708" t="s">
        <v>1543</v>
      </c>
      <c r="T708" t="s">
        <v>1543</v>
      </c>
      <c r="U708" t="s">
        <v>503</v>
      </c>
      <c r="W708" t="s">
        <v>236</v>
      </c>
      <c r="X708" t="s">
        <v>311</v>
      </c>
      <c r="Y708" t="s">
        <v>38</v>
      </c>
      <c r="Z708" t="s">
        <v>38</v>
      </c>
      <c r="AC708" t="s">
        <v>39</v>
      </c>
      <c r="AD708" t="s">
        <v>65</v>
      </c>
    </row>
    <row r="709" spans="3:30" ht="13.95" x14ac:dyDescent="0.25">
      <c r="C709" s="3" t="s">
        <v>67</v>
      </c>
      <c r="D709" s="3" t="s">
        <v>55</v>
      </c>
      <c r="E709" s="3" t="s">
        <v>1547</v>
      </c>
      <c r="F709">
        <v>11732.5</v>
      </c>
      <c r="G709" t="s">
        <v>1548</v>
      </c>
      <c r="H709" t="s">
        <v>1549</v>
      </c>
      <c r="I709" t="s">
        <v>1550</v>
      </c>
      <c r="K709" t="s">
        <v>75</v>
      </c>
      <c r="L709" t="s">
        <v>76</v>
      </c>
      <c r="M709" t="s">
        <v>61</v>
      </c>
      <c r="N709" s="2">
        <v>45673</v>
      </c>
      <c r="O709" s="2">
        <v>46022</v>
      </c>
      <c r="P709" s="2">
        <v>46022</v>
      </c>
      <c r="Q709" t="s">
        <v>36</v>
      </c>
      <c r="U709" t="s">
        <v>1551</v>
      </c>
      <c r="Y709" t="s">
        <v>137</v>
      </c>
      <c r="Z709" t="s">
        <v>137</v>
      </c>
      <c r="AC709" t="s">
        <v>39</v>
      </c>
      <c r="AD709" t="s">
        <v>65</v>
      </c>
    </row>
    <row r="710" spans="3:30" ht="13.95" x14ac:dyDescent="0.25">
      <c r="C710" s="3" t="s">
        <v>67</v>
      </c>
      <c r="D710" s="3" t="s">
        <v>55</v>
      </c>
      <c r="E710" s="3" t="s">
        <v>1547</v>
      </c>
      <c r="F710">
        <v>11732.5</v>
      </c>
      <c r="G710" t="s">
        <v>1548</v>
      </c>
      <c r="H710" t="s">
        <v>1549</v>
      </c>
      <c r="I710" t="s">
        <v>1552</v>
      </c>
      <c r="K710" t="s">
        <v>75</v>
      </c>
      <c r="L710" t="s">
        <v>76</v>
      </c>
      <c r="M710" t="s">
        <v>61</v>
      </c>
      <c r="N710" s="2">
        <v>45673</v>
      </c>
      <c r="O710" s="2">
        <v>46022</v>
      </c>
      <c r="P710" s="2">
        <v>46022</v>
      </c>
      <c r="Q710" t="s">
        <v>36</v>
      </c>
      <c r="U710" t="s">
        <v>691</v>
      </c>
      <c r="Y710" t="s">
        <v>137</v>
      </c>
      <c r="Z710" t="s">
        <v>137</v>
      </c>
      <c r="AC710" t="s">
        <v>39</v>
      </c>
      <c r="AD710" t="s">
        <v>65</v>
      </c>
    </row>
    <row r="711" spans="3:30" ht="13.95" x14ac:dyDescent="0.25">
      <c r="C711" s="3" t="s">
        <v>67</v>
      </c>
      <c r="D711" s="3" t="s">
        <v>55</v>
      </c>
      <c r="E711" s="3" t="s">
        <v>1547</v>
      </c>
      <c r="F711">
        <v>11732.5</v>
      </c>
      <c r="G711" t="s">
        <v>1548</v>
      </c>
      <c r="H711" t="s">
        <v>1549</v>
      </c>
      <c r="I711" t="s">
        <v>1553</v>
      </c>
      <c r="K711" t="s">
        <v>75</v>
      </c>
      <c r="L711" t="s">
        <v>76</v>
      </c>
      <c r="M711" t="s">
        <v>61</v>
      </c>
      <c r="N711" s="2">
        <v>45673</v>
      </c>
      <c r="O711" s="2">
        <v>46022</v>
      </c>
      <c r="P711" s="2">
        <v>46022</v>
      </c>
      <c r="Q711" t="s">
        <v>36</v>
      </c>
      <c r="R711" t="s">
        <v>37</v>
      </c>
      <c r="U711" t="s">
        <v>1551</v>
      </c>
      <c r="Y711" t="s">
        <v>137</v>
      </c>
      <c r="Z711" t="s">
        <v>137</v>
      </c>
      <c r="AC711" t="s">
        <v>39</v>
      </c>
      <c r="AD711" t="s">
        <v>65</v>
      </c>
    </row>
    <row r="712" spans="3:30" ht="13.95" x14ac:dyDescent="0.25">
      <c r="C712" s="3" t="s">
        <v>67</v>
      </c>
      <c r="D712" s="3" t="s">
        <v>55</v>
      </c>
      <c r="E712" s="3" t="s">
        <v>1547</v>
      </c>
      <c r="F712">
        <v>11732.5</v>
      </c>
      <c r="G712" t="s">
        <v>1548</v>
      </c>
      <c r="H712" t="s">
        <v>1549</v>
      </c>
      <c r="I712" t="s">
        <v>1554</v>
      </c>
      <c r="K712" t="s">
        <v>75</v>
      </c>
      <c r="L712" t="s">
        <v>76</v>
      </c>
      <c r="M712" t="s">
        <v>61</v>
      </c>
      <c r="N712" s="2">
        <v>45673</v>
      </c>
      <c r="O712" s="2">
        <v>46022</v>
      </c>
      <c r="P712" s="2">
        <v>46022</v>
      </c>
      <c r="Q712" t="s">
        <v>36</v>
      </c>
      <c r="R712" t="s">
        <v>37</v>
      </c>
      <c r="U712" t="s">
        <v>691</v>
      </c>
      <c r="Y712" t="s">
        <v>137</v>
      </c>
      <c r="Z712" t="s">
        <v>137</v>
      </c>
      <c r="AC712" t="s">
        <v>39</v>
      </c>
      <c r="AD712" t="s">
        <v>65</v>
      </c>
    </row>
    <row r="713" spans="3:30" ht="13.95" x14ac:dyDescent="0.25">
      <c r="C713" s="3" t="s">
        <v>67</v>
      </c>
      <c r="D713" s="3" t="s">
        <v>55</v>
      </c>
      <c r="E713" s="3" t="s">
        <v>1547</v>
      </c>
      <c r="F713">
        <v>12015</v>
      </c>
      <c r="G713" t="s">
        <v>1548</v>
      </c>
      <c r="H713" t="s">
        <v>1549</v>
      </c>
      <c r="I713" t="s">
        <v>1555</v>
      </c>
      <c r="K713" t="s">
        <v>75</v>
      </c>
      <c r="L713" t="s">
        <v>76</v>
      </c>
      <c r="M713" t="s">
        <v>61</v>
      </c>
      <c r="N713" s="2">
        <v>45673</v>
      </c>
      <c r="O713" s="2">
        <v>46022</v>
      </c>
      <c r="P713" s="2">
        <v>46022</v>
      </c>
      <c r="Q713" t="s">
        <v>36</v>
      </c>
      <c r="R713" t="s">
        <v>37</v>
      </c>
      <c r="U713" t="s">
        <v>1551</v>
      </c>
      <c r="Y713" t="s">
        <v>137</v>
      </c>
      <c r="Z713" t="s">
        <v>137</v>
      </c>
      <c r="AC713" t="s">
        <v>39</v>
      </c>
      <c r="AD713" t="s">
        <v>65</v>
      </c>
    </row>
    <row r="714" spans="3:30" ht="13.95" x14ac:dyDescent="0.25">
      <c r="C714" s="3" t="s">
        <v>67</v>
      </c>
      <c r="D714" s="3" t="s">
        <v>55</v>
      </c>
      <c r="E714" s="3" t="s">
        <v>1547</v>
      </c>
      <c r="F714">
        <v>12015</v>
      </c>
      <c r="G714" t="s">
        <v>1548</v>
      </c>
      <c r="H714" t="s">
        <v>1549</v>
      </c>
      <c r="I714" t="s">
        <v>1556</v>
      </c>
      <c r="K714" t="s">
        <v>75</v>
      </c>
      <c r="L714" t="s">
        <v>76</v>
      </c>
      <c r="M714" t="s">
        <v>61</v>
      </c>
      <c r="N714" s="2">
        <v>45673</v>
      </c>
      <c r="O714" s="2">
        <v>46022</v>
      </c>
      <c r="P714" s="2">
        <v>46022</v>
      </c>
      <c r="Q714" t="s">
        <v>36</v>
      </c>
      <c r="R714" t="s">
        <v>37</v>
      </c>
      <c r="U714" t="s">
        <v>691</v>
      </c>
      <c r="Y714" t="s">
        <v>137</v>
      </c>
      <c r="Z714" t="s">
        <v>137</v>
      </c>
      <c r="AC714" t="s">
        <v>39</v>
      </c>
      <c r="AD714" t="s">
        <v>65</v>
      </c>
    </row>
    <row r="715" spans="3:30" ht="13.95" x14ac:dyDescent="0.25">
      <c r="C715" s="3" t="s">
        <v>67</v>
      </c>
      <c r="D715" s="3" t="s">
        <v>55</v>
      </c>
      <c r="E715" s="3" t="s">
        <v>1547</v>
      </c>
      <c r="F715">
        <v>4140</v>
      </c>
      <c r="G715" t="s">
        <v>1548</v>
      </c>
      <c r="H715" t="s">
        <v>1549</v>
      </c>
      <c r="I715" t="s">
        <v>1557</v>
      </c>
      <c r="K715" t="s">
        <v>75</v>
      </c>
      <c r="L715" t="s">
        <v>76</v>
      </c>
      <c r="M715" t="s">
        <v>61</v>
      </c>
      <c r="N715" s="2">
        <v>45673</v>
      </c>
      <c r="O715" s="2">
        <v>46022</v>
      </c>
      <c r="P715" s="2">
        <v>46022</v>
      </c>
      <c r="Q715" t="s">
        <v>36</v>
      </c>
      <c r="R715" t="s">
        <v>37</v>
      </c>
      <c r="U715" t="s">
        <v>1551</v>
      </c>
      <c r="Y715" t="s">
        <v>137</v>
      </c>
      <c r="Z715" t="s">
        <v>137</v>
      </c>
      <c r="AC715" t="s">
        <v>39</v>
      </c>
      <c r="AD715" t="s">
        <v>65</v>
      </c>
    </row>
    <row r="716" spans="3:30" ht="13.95" x14ac:dyDescent="0.25">
      <c r="C716" s="3" t="s">
        <v>67</v>
      </c>
      <c r="D716" s="3" t="s">
        <v>55</v>
      </c>
      <c r="E716" s="3" t="s">
        <v>1547</v>
      </c>
      <c r="F716">
        <v>4140</v>
      </c>
      <c r="G716" t="s">
        <v>1548</v>
      </c>
      <c r="H716" t="s">
        <v>1549</v>
      </c>
      <c r="I716" t="s">
        <v>1558</v>
      </c>
      <c r="K716" t="s">
        <v>75</v>
      </c>
      <c r="L716" t="s">
        <v>76</v>
      </c>
      <c r="M716" t="s">
        <v>61</v>
      </c>
      <c r="N716" s="2">
        <v>45673</v>
      </c>
      <c r="O716" s="2">
        <v>46022</v>
      </c>
      <c r="P716" s="2">
        <v>46022</v>
      </c>
      <c r="Q716" t="s">
        <v>36</v>
      </c>
      <c r="R716" t="s">
        <v>37</v>
      </c>
      <c r="U716" t="s">
        <v>691</v>
      </c>
      <c r="Y716" t="s">
        <v>137</v>
      </c>
      <c r="Z716" t="s">
        <v>137</v>
      </c>
      <c r="AC716" t="s">
        <v>39</v>
      </c>
      <c r="AD716" t="s">
        <v>65</v>
      </c>
    </row>
    <row r="717" spans="3:30" ht="13.95" x14ac:dyDescent="0.25">
      <c r="C717" s="3" t="s">
        <v>67</v>
      </c>
      <c r="D717" s="3" t="s">
        <v>1322</v>
      </c>
      <c r="E717" s="3" t="s">
        <v>1559</v>
      </c>
      <c r="F717">
        <v>1070</v>
      </c>
      <c r="G717" t="s">
        <v>1548</v>
      </c>
      <c r="H717" t="s">
        <v>1560</v>
      </c>
      <c r="I717" t="s">
        <v>1561</v>
      </c>
      <c r="K717" t="s">
        <v>100</v>
      </c>
      <c r="L717" t="s">
        <v>76</v>
      </c>
      <c r="M717" t="s">
        <v>61</v>
      </c>
      <c r="N717" s="2">
        <v>45679</v>
      </c>
      <c r="O717" s="2">
        <v>45838</v>
      </c>
      <c r="P717" s="2">
        <v>45838</v>
      </c>
      <c r="Q717" t="s">
        <v>36</v>
      </c>
      <c r="R717" t="s">
        <v>1562</v>
      </c>
      <c r="S717" t="s">
        <v>1563</v>
      </c>
      <c r="T717" t="s">
        <v>1564</v>
      </c>
      <c r="U717" t="s">
        <v>63</v>
      </c>
      <c r="W717" t="s">
        <v>63</v>
      </c>
      <c r="Y717" t="s">
        <v>236</v>
      </c>
      <c r="Z717" t="s">
        <v>236</v>
      </c>
      <c r="AC717" t="s">
        <v>39</v>
      </c>
      <c r="AD717" t="s">
        <v>65</v>
      </c>
    </row>
    <row r="718" spans="3:30" ht="13.95" x14ac:dyDescent="0.25">
      <c r="C718" s="3" t="s">
        <v>205</v>
      </c>
      <c r="D718" s="3" t="s">
        <v>55</v>
      </c>
      <c r="E718" s="3" t="s">
        <v>71</v>
      </c>
      <c r="F718">
        <v>415</v>
      </c>
      <c r="G718" t="s">
        <v>1548</v>
      </c>
      <c r="H718" t="s">
        <v>1565</v>
      </c>
      <c r="I718" t="s">
        <v>1566</v>
      </c>
      <c r="K718" t="s">
        <v>75</v>
      </c>
      <c r="L718" t="s">
        <v>76</v>
      </c>
      <c r="M718" t="s">
        <v>61</v>
      </c>
      <c r="N718" s="2">
        <v>45715</v>
      </c>
      <c r="O718" s="2">
        <v>45805</v>
      </c>
      <c r="P718" s="2">
        <v>45793</v>
      </c>
      <c r="Q718" t="s">
        <v>101</v>
      </c>
      <c r="R718" t="s">
        <v>483</v>
      </c>
      <c r="S718" t="s">
        <v>1567</v>
      </c>
      <c r="T718" t="s">
        <v>1568</v>
      </c>
      <c r="U718" t="s">
        <v>299</v>
      </c>
      <c r="W718" t="s">
        <v>63</v>
      </c>
      <c r="X718" t="s">
        <v>1247</v>
      </c>
      <c r="Y718" t="s">
        <v>276</v>
      </c>
      <c r="Z718" t="s">
        <v>276</v>
      </c>
      <c r="AA718" t="s">
        <v>226</v>
      </c>
      <c r="AC718" t="s">
        <v>39</v>
      </c>
      <c r="AD718" t="s">
        <v>65</v>
      </c>
    </row>
    <row r="719" spans="3:30" ht="13.95" x14ac:dyDescent="0.25">
      <c r="C719" s="3" t="s">
        <v>54</v>
      </c>
      <c r="D719" s="3" t="s">
        <v>263</v>
      </c>
      <c r="E719" s="3" t="s">
        <v>71</v>
      </c>
      <c r="F719">
        <v>490</v>
      </c>
      <c r="G719" t="s">
        <v>1548</v>
      </c>
      <c r="H719" t="s">
        <v>1569</v>
      </c>
      <c r="I719" t="s">
        <v>1570</v>
      </c>
      <c r="K719" t="s">
        <v>75</v>
      </c>
      <c r="L719" t="s">
        <v>76</v>
      </c>
      <c r="M719" t="s">
        <v>61</v>
      </c>
      <c r="N719" s="2">
        <v>45758</v>
      </c>
      <c r="O719" s="2">
        <v>45840</v>
      </c>
      <c r="P719" s="2">
        <v>45840</v>
      </c>
      <c r="Q719" t="s">
        <v>52</v>
      </c>
      <c r="R719" t="s">
        <v>1183</v>
      </c>
      <c r="U719" t="s">
        <v>503</v>
      </c>
      <c r="X719" t="s">
        <v>785</v>
      </c>
      <c r="Y719" t="s">
        <v>1571</v>
      </c>
      <c r="Z719" t="s">
        <v>1571</v>
      </c>
      <c r="AC719" t="s">
        <v>39</v>
      </c>
      <c r="AD719" t="s">
        <v>65</v>
      </c>
    </row>
    <row r="720" spans="3:30" ht="13.95" x14ac:dyDescent="0.25">
      <c r="C720" s="3" t="s">
        <v>54</v>
      </c>
      <c r="D720" s="3" t="s">
        <v>213</v>
      </c>
      <c r="E720" s="3" t="s">
        <v>1572</v>
      </c>
      <c r="F720">
        <v>490</v>
      </c>
      <c r="G720" t="s">
        <v>1548</v>
      </c>
      <c r="H720" t="s">
        <v>1573</v>
      </c>
      <c r="I720" t="s">
        <v>1574</v>
      </c>
      <c r="K720" t="s">
        <v>75</v>
      </c>
      <c r="L720" t="s">
        <v>76</v>
      </c>
      <c r="M720" t="s">
        <v>61</v>
      </c>
      <c r="N720" s="2">
        <v>45769</v>
      </c>
      <c r="O720" s="2">
        <v>46022</v>
      </c>
      <c r="P720" s="2">
        <v>46022</v>
      </c>
      <c r="Q720" t="s">
        <v>36</v>
      </c>
      <c r="R720" t="s">
        <v>1362</v>
      </c>
      <c r="Y720" t="s">
        <v>137</v>
      </c>
      <c r="Z720" t="s">
        <v>137</v>
      </c>
      <c r="AC720" t="s">
        <v>39</v>
      </c>
      <c r="AD720" t="s">
        <v>65</v>
      </c>
    </row>
    <row r="721" spans="3:30" ht="13.95" x14ac:dyDescent="0.25">
      <c r="C721" s="3" t="s">
        <v>268</v>
      </c>
      <c r="D721" s="3" t="s">
        <v>268</v>
      </c>
      <c r="E721" s="3"/>
      <c r="F721">
        <v>960</v>
      </c>
      <c r="G721" t="s">
        <v>1548</v>
      </c>
      <c r="H721" t="s">
        <v>1575</v>
      </c>
      <c r="I721" t="s">
        <v>1576</v>
      </c>
      <c r="K721" t="s">
        <v>75</v>
      </c>
      <c r="L721" t="s">
        <v>76</v>
      </c>
      <c r="M721" t="s">
        <v>61</v>
      </c>
      <c r="N721" s="2">
        <v>45790</v>
      </c>
      <c r="O721" s="2">
        <v>45797</v>
      </c>
      <c r="P721" s="2">
        <v>45797</v>
      </c>
      <c r="Q721" t="s">
        <v>84</v>
      </c>
      <c r="R721" t="s">
        <v>1577</v>
      </c>
      <c r="S721" t="s">
        <v>1578</v>
      </c>
      <c r="T721" t="s">
        <v>1579</v>
      </c>
      <c r="W721" t="s">
        <v>1580</v>
      </c>
      <c r="Y721" t="s">
        <v>436</v>
      </c>
      <c r="Z721" t="s">
        <v>436</v>
      </c>
      <c r="AC721" t="s">
        <v>84</v>
      </c>
      <c r="AD721" t="s">
        <v>65</v>
      </c>
    </row>
    <row r="722" spans="3:30" x14ac:dyDescent="0.25">
      <c r="C722" s="3"/>
      <c r="D722" s="3"/>
      <c r="E722" s="3"/>
      <c r="F722">
        <v>550</v>
      </c>
      <c r="G722" t="s">
        <v>1548</v>
      </c>
      <c r="H722" t="s">
        <v>1581</v>
      </c>
      <c r="I722" t="s">
        <v>1582</v>
      </c>
      <c r="K722" t="s">
        <v>100</v>
      </c>
      <c r="L722" t="s">
        <v>76</v>
      </c>
      <c r="M722" t="s">
        <v>61</v>
      </c>
      <c r="N722" s="2">
        <v>44897</v>
      </c>
      <c r="O722" s="2">
        <v>45805</v>
      </c>
      <c r="P722" s="2">
        <v>45805</v>
      </c>
      <c r="Q722" t="s">
        <v>52</v>
      </c>
      <c r="R722" t="s">
        <v>1583</v>
      </c>
      <c r="U722" t="s">
        <v>299</v>
      </c>
      <c r="Y722" t="s">
        <v>226</v>
      </c>
      <c r="Z722" t="s">
        <v>226</v>
      </c>
      <c r="AC722" t="s">
        <v>39</v>
      </c>
      <c r="AD722" t="s">
        <v>65</v>
      </c>
    </row>
    <row r="723" spans="3:30" ht="13.95" x14ac:dyDescent="0.25">
      <c r="C723" s="3" t="s">
        <v>54</v>
      </c>
      <c r="D723" s="3" t="s">
        <v>1322</v>
      </c>
      <c r="E723" s="3" t="s">
        <v>1559</v>
      </c>
      <c r="F723">
        <v>1270</v>
      </c>
      <c r="G723" t="s">
        <v>1548</v>
      </c>
      <c r="H723" t="s">
        <v>1584</v>
      </c>
      <c r="I723" t="s">
        <v>1585</v>
      </c>
      <c r="K723" t="s">
        <v>100</v>
      </c>
      <c r="L723" t="s">
        <v>76</v>
      </c>
      <c r="M723" t="s">
        <v>61</v>
      </c>
      <c r="N723" s="2">
        <v>45470</v>
      </c>
      <c r="O723" s="2">
        <v>45869</v>
      </c>
      <c r="P723" s="2">
        <v>45869</v>
      </c>
      <c r="Q723" t="s">
        <v>52</v>
      </c>
      <c r="R723" t="s">
        <v>1586</v>
      </c>
      <c r="W723" t="s">
        <v>277</v>
      </c>
      <c r="X723" t="s">
        <v>456</v>
      </c>
      <c r="Y723" t="s">
        <v>1248</v>
      </c>
      <c r="Z723" t="s">
        <v>1248</v>
      </c>
      <c r="AC723" t="s">
        <v>39</v>
      </c>
      <c r="AD723" t="s">
        <v>65</v>
      </c>
    </row>
    <row r="724" spans="3:30" ht="13.95" x14ac:dyDescent="0.25">
      <c r="C724" s="3" t="s">
        <v>54</v>
      </c>
      <c r="D724" s="3" t="s">
        <v>1322</v>
      </c>
      <c r="E724" s="3" t="s">
        <v>1559</v>
      </c>
      <c r="F724">
        <v>1270</v>
      </c>
      <c r="G724" t="s">
        <v>1548</v>
      </c>
      <c r="H724" t="s">
        <v>1584</v>
      </c>
      <c r="I724" t="s">
        <v>1587</v>
      </c>
      <c r="K724" t="s">
        <v>100</v>
      </c>
      <c r="L724" t="s">
        <v>76</v>
      </c>
      <c r="M724" t="s">
        <v>61</v>
      </c>
      <c r="N724" s="2">
        <v>45470</v>
      </c>
      <c r="O724" s="2">
        <v>45898</v>
      </c>
      <c r="P724" s="2">
        <v>45898</v>
      </c>
      <c r="Q724" t="s">
        <v>36</v>
      </c>
      <c r="R724" t="s">
        <v>1588</v>
      </c>
      <c r="W724" t="s">
        <v>1151</v>
      </c>
      <c r="Y724" t="s">
        <v>1330</v>
      </c>
      <c r="Z724" t="s">
        <v>1330</v>
      </c>
      <c r="AC724" t="s">
        <v>39</v>
      </c>
      <c r="AD724" t="s">
        <v>65</v>
      </c>
    </row>
    <row r="725" spans="3:30" ht="13.95" x14ac:dyDescent="0.25">
      <c r="C725" s="3" t="s">
        <v>67</v>
      </c>
      <c r="D725" s="3" t="s">
        <v>1322</v>
      </c>
      <c r="E725" s="3" t="s">
        <v>1559</v>
      </c>
      <c r="F725">
        <v>1270</v>
      </c>
      <c r="G725" t="s">
        <v>1548</v>
      </c>
      <c r="H725" t="s">
        <v>1584</v>
      </c>
      <c r="I725" t="s">
        <v>1589</v>
      </c>
      <c r="K725" t="s">
        <v>100</v>
      </c>
      <c r="L725" t="s">
        <v>76</v>
      </c>
      <c r="M725" t="s">
        <v>61</v>
      </c>
      <c r="N725" s="2">
        <v>45470</v>
      </c>
      <c r="O725" s="2">
        <v>45807</v>
      </c>
      <c r="P725" s="2">
        <v>45807</v>
      </c>
      <c r="Q725" t="s">
        <v>101</v>
      </c>
      <c r="R725" t="s">
        <v>1588</v>
      </c>
      <c r="S725" t="s">
        <v>1590</v>
      </c>
      <c r="T725" t="s">
        <v>1591</v>
      </c>
      <c r="U725" t="s">
        <v>276</v>
      </c>
      <c r="W725" t="s">
        <v>1151</v>
      </c>
      <c r="X725" t="s">
        <v>63</v>
      </c>
      <c r="Y725" t="s">
        <v>64</v>
      </c>
      <c r="Z725" t="s">
        <v>64</v>
      </c>
      <c r="AC725" t="s">
        <v>39</v>
      </c>
      <c r="AD725" t="s">
        <v>65</v>
      </c>
    </row>
    <row r="726" spans="3:30" ht="13.95" x14ac:dyDescent="0.25">
      <c r="C726" s="3" t="s">
        <v>54</v>
      </c>
      <c r="D726" s="3" t="s">
        <v>1322</v>
      </c>
      <c r="E726" s="3" t="s">
        <v>1559</v>
      </c>
      <c r="F726">
        <v>1270</v>
      </c>
      <c r="G726" t="s">
        <v>1548</v>
      </c>
      <c r="H726" t="s">
        <v>1584</v>
      </c>
      <c r="I726" t="s">
        <v>1592</v>
      </c>
      <c r="K726" t="s">
        <v>100</v>
      </c>
      <c r="L726" t="s">
        <v>76</v>
      </c>
      <c r="M726" t="s">
        <v>61</v>
      </c>
      <c r="N726" s="2">
        <v>45470</v>
      </c>
      <c r="O726" s="2">
        <v>46022</v>
      </c>
      <c r="P726" s="2">
        <v>46022</v>
      </c>
      <c r="Q726" t="s">
        <v>101</v>
      </c>
      <c r="R726" t="s">
        <v>1588</v>
      </c>
      <c r="W726" t="s">
        <v>1151</v>
      </c>
      <c r="Y726" t="s">
        <v>137</v>
      </c>
      <c r="Z726" t="s">
        <v>137</v>
      </c>
      <c r="AC726" t="s">
        <v>39</v>
      </c>
      <c r="AD726" t="s">
        <v>65</v>
      </c>
    </row>
    <row r="727" spans="3:30" ht="13.95" x14ac:dyDescent="0.25">
      <c r="C727" s="3" t="s">
        <v>67</v>
      </c>
      <c r="D727" s="3" t="s">
        <v>1322</v>
      </c>
      <c r="E727" s="3" t="s">
        <v>1559</v>
      </c>
      <c r="F727">
        <v>1270</v>
      </c>
      <c r="G727" t="s">
        <v>1548</v>
      </c>
      <c r="H727" t="s">
        <v>1584</v>
      </c>
      <c r="I727" t="s">
        <v>1593</v>
      </c>
      <c r="K727" t="s">
        <v>100</v>
      </c>
      <c r="L727" t="s">
        <v>76</v>
      </c>
      <c r="M727" t="s">
        <v>61</v>
      </c>
      <c r="N727" s="2">
        <v>45470</v>
      </c>
      <c r="O727" s="2">
        <v>45807</v>
      </c>
      <c r="P727" s="2">
        <v>45807</v>
      </c>
      <c r="Q727" t="s">
        <v>36</v>
      </c>
      <c r="R727" t="s">
        <v>1594</v>
      </c>
      <c r="S727" t="s">
        <v>1595</v>
      </c>
      <c r="T727" t="s">
        <v>1596</v>
      </c>
      <c r="U727" t="s">
        <v>299</v>
      </c>
      <c r="W727" t="s">
        <v>483</v>
      </c>
      <c r="X727" t="s">
        <v>300</v>
      </c>
      <c r="Y727" t="s">
        <v>64</v>
      </c>
      <c r="Z727" t="s">
        <v>64</v>
      </c>
      <c r="AC727" t="s">
        <v>39</v>
      </c>
      <c r="AD727" t="s">
        <v>65</v>
      </c>
    </row>
    <row r="728" spans="3:30" ht="13.95" x14ac:dyDescent="0.25">
      <c r="C728" s="3" t="s">
        <v>67</v>
      </c>
      <c r="D728" s="3" t="s">
        <v>1322</v>
      </c>
      <c r="E728" s="3" t="s">
        <v>1559</v>
      </c>
      <c r="F728">
        <v>1270</v>
      </c>
      <c r="G728" t="s">
        <v>1548</v>
      </c>
      <c r="H728" t="s">
        <v>1584</v>
      </c>
      <c r="I728" t="s">
        <v>1597</v>
      </c>
      <c r="K728" t="s">
        <v>100</v>
      </c>
      <c r="L728" t="s">
        <v>76</v>
      </c>
      <c r="M728" t="s">
        <v>61</v>
      </c>
      <c r="N728" s="2">
        <v>45470</v>
      </c>
      <c r="O728" s="2">
        <v>45807</v>
      </c>
      <c r="P728" s="2">
        <v>45807</v>
      </c>
      <c r="Q728" t="s">
        <v>36</v>
      </c>
      <c r="R728" t="s">
        <v>1151</v>
      </c>
      <c r="S728" t="s">
        <v>1598</v>
      </c>
      <c r="T728" t="s">
        <v>1599</v>
      </c>
      <c r="U728" t="s">
        <v>276</v>
      </c>
      <c r="W728" t="s">
        <v>1600</v>
      </c>
      <c r="X728" t="s">
        <v>523</v>
      </c>
      <c r="Y728" t="s">
        <v>64</v>
      </c>
      <c r="Z728" t="s">
        <v>64</v>
      </c>
      <c r="AC728" t="s">
        <v>39</v>
      </c>
      <c r="AD728" t="s">
        <v>65</v>
      </c>
    </row>
    <row r="729" spans="3:30" ht="13.95" x14ac:dyDescent="0.25">
      <c r="C729" s="3" t="s">
        <v>67</v>
      </c>
      <c r="D729" s="3" t="s">
        <v>1322</v>
      </c>
      <c r="E729" s="3" t="s">
        <v>1559</v>
      </c>
      <c r="F729">
        <v>1270</v>
      </c>
      <c r="G729" t="s">
        <v>1548</v>
      </c>
      <c r="H729" t="s">
        <v>1584</v>
      </c>
      <c r="I729" t="s">
        <v>1601</v>
      </c>
      <c r="K729" t="s">
        <v>100</v>
      </c>
      <c r="L729" t="s">
        <v>76</v>
      </c>
      <c r="M729" t="s">
        <v>61</v>
      </c>
      <c r="N729" s="2">
        <v>45470</v>
      </c>
      <c r="O729" s="2">
        <v>45807</v>
      </c>
      <c r="P729" s="2">
        <v>45807</v>
      </c>
      <c r="Q729" t="s">
        <v>101</v>
      </c>
      <c r="R729" t="s">
        <v>1151</v>
      </c>
      <c r="S729" t="s">
        <v>1602</v>
      </c>
      <c r="T729" t="s">
        <v>1603</v>
      </c>
      <c r="U729" t="s">
        <v>276</v>
      </c>
      <c r="W729" t="s">
        <v>77</v>
      </c>
      <c r="X729" t="s">
        <v>523</v>
      </c>
      <c r="Y729" t="s">
        <v>64</v>
      </c>
      <c r="Z729" t="s">
        <v>64</v>
      </c>
      <c r="AC729" t="s">
        <v>39</v>
      </c>
      <c r="AD729" t="s">
        <v>65</v>
      </c>
    </row>
    <row r="730" spans="3:30" ht="13.95" x14ac:dyDescent="0.25">
      <c r="C730" s="3" t="s">
        <v>67</v>
      </c>
      <c r="D730" s="3" t="s">
        <v>1322</v>
      </c>
      <c r="E730" s="3" t="s">
        <v>1559</v>
      </c>
      <c r="F730">
        <v>1270</v>
      </c>
      <c r="G730" t="s">
        <v>1548</v>
      </c>
      <c r="H730" t="s">
        <v>1584</v>
      </c>
      <c r="I730" t="s">
        <v>1604</v>
      </c>
      <c r="K730" t="s">
        <v>100</v>
      </c>
      <c r="L730" t="s">
        <v>76</v>
      </c>
      <c r="M730" t="s">
        <v>61</v>
      </c>
      <c r="N730" s="2">
        <v>45470</v>
      </c>
      <c r="O730" s="2">
        <v>45838</v>
      </c>
      <c r="P730" s="2">
        <v>45838</v>
      </c>
      <c r="Q730" t="s">
        <v>101</v>
      </c>
      <c r="R730" t="s">
        <v>1151</v>
      </c>
      <c r="S730" t="s">
        <v>1605</v>
      </c>
      <c r="T730" t="s">
        <v>1606</v>
      </c>
      <c r="U730" t="s">
        <v>114</v>
      </c>
      <c r="W730" t="s">
        <v>77</v>
      </c>
      <c r="X730" t="s">
        <v>523</v>
      </c>
      <c r="Y730" t="s">
        <v>236</v>
      </c>
      <c r="Z730" t="s">
        <v>236</v>
      </c>
      <c r="AC730" t="s">
        <v>39</v>
      </c>
      <c r="AD730" t="s">
        <v>65</v>
      </c>
    </row>
    <row r="731" spans="3:30" ht="13.95" x14ac:dyDescent="0.25">
      <c r="C731" s="3" t="s">
        <v>67</v>
      </c>
      <c r="D731" s="3" t="s">
        <v>1322</v>
      </c>
      <c r="E731" s="3" t="s">
        <v>1559</v>
      </c>
      <c r="F731">
        <v>1270</v>
      </c>
      <c r="G731" t="s">
        <v>1548</v>
      </c>
      <c r="H731" t="s">
        <v>1584</v>
      </c>
      <c r="I731" t="s">
        <v>1607</v>
      </c>
      <c r="K731" t="s">
        <v>100</v>
      </c>
      <c r="L731" t="s">
        <v>76</v>
      </c>
      <c r="M731" t="s">
        <v>61</v>
      </c>
      <c r="N731" s="2">
        <v>45470</v>
      </c>
      <c r="O731" s="2">
        <v>45807</v>
      </c>
      <c r="P731" s="2">
        <v>45807</v>
      </c>
      <c r="Q731" t="s">
        <v>36</v>
      </c>
      <c r="R731" t="s">
        <v>1151</v>
      </c>
      <c r="S731" t="s">
        <v>1608</v>
      </c>
      <c r="T731" t="s">
        <v>1609</v>
      </c>
      <c r="U731" t="s">
        <v>299</v>
      </c>
      <c r="W731" t="s">
        <v>77</v>
      </c>
      <c r="X731" t="s">
        <v>63</v>
      </c>
      <c r="Y731" t="s">
        <v>64</v>
      </c>
      <c r="Z731" t="s">
        <v>64</v>
      </c>
      <c r="AC731" t="s">
        <v>39</v>
      </c>
      <c r="AD731" t="s">
        <v>65</v>
      </c>
    </row>
    <row r="732" spans="3:30" ht="13.95" x14ac:dyDescent="0.25">
      <c r="C732" s="3" t="s">
        <v>54</v>
      </c>
      <c r="D732" s="3" t="s">
        <v>1322</v>
      </c>
      <c r="E732" s="3" t="s">
        <v>1559</v>
      </c>
      <c r="F732">
        <v>1270</v>
      </c>
      <c r="G732" t="s">
        <v>1548</v>
      </c>
      <c r="H732" t="s">
        <v>1584</v>
      </c>
      <c r="I732" t="s">
        <v>1610</v>
      </c>
      <c r="K732" t="s">
        <v>100</v>
      </c>
      <c r="L732" t="s">
        <v>76</v>
      </c>
      <c r="M732" t="s">
        <v>61</v>
      </c>
      <c r="N732" s="2">
        <v>45470</v>
      </c>
      <c r="O732" s="2">
        <v>46022</v>
      </c>
      <c r="P732" s="2">
        <v>46022</v>
      </c>
      <c r="Q732" t="s">
        <v>101</v>
      </c>
      <c r="R732" t="s">
        <v>1151</v>
      </c>
      <c r="W732" t="s">
        <v>77</v>
      </c>
      <c r="Y732" t="s">
        <v>137</v>
      </c>
      <c r="Z732" t="s">
        <v>137</v>
      </c>
      <c r="AC732" t="s">
        <v>39</v>
      </c>
      <c r="AD732" t="s">
        <v>65</v>
      </c>
    </row>
    <row r="733" spans="3:30" ht="13.95" x14ac:dyDescent="0.25">
      <c r="C733" s="3" t="s">
        <v>54</v>
      </c>
      <c r="D733" s="3" t="s">
        <v>1322</v>
      </c>
      <c r="E733" s="3" t="s">
        <v>1559</v>
      </c>
      <c r="F733">
        <v>1270</v>
      </c>
      <c r="G733" t="s">
        <v>1548</v>
      </c>
      <c r="H733" t="s">
        <v>1584</v>
      </c>
      <c r="I733" t="s">
        <v>1611</v>
      </c>
      <c r="K733" t="s">
        <v>100</v>
      </c>
      <c r="L733" t="s">
        <v>76</v>
      </c>
      <c r="M733" t="s">
        <v>61</v>
      </c>
      <c r="N733" s="2">
        <v>45470</v>
      </c>
      <c r="O733" s="2">
        <v>45807</v>
      </c>
      <c r="P733" s="2">
        <v>45807</v>
      </c>
      <c r="Q733" t="s">
        <v>52</v>
      </c>
      <c r="R733" t="s">
        <v>1612</v>
      </c>
      <c r="W733" t="s">
        <v>467</v>
      </c>
      <c r="X733" t="s">
        <v>531</v>
      </c>
      <c r="Y733" t="s">
        <v>64</v>
      </c>
      <c r="Z733" t="s">
        <v>64</v>
      </c>
      <c r="AC733" t="s">
        <v>39</v>
      </c>
      <c r="AD733" t="s">
        <v>65</v>
      </c>
    </row>
    <row r="734" spans="3:30" ht="13.95" x14ac:dyDescent="0.25">
      <c r="C734" s="3" t="s">
        <v>54</v>
      </c>
      <c r="D734" s="3" t="s">
        <v>1322</v>
      </c>
      <c r="E734" s="3" t="s">
        <v>1559</v>
      </c>
      <c r="F734">
        <v>1270</v>
      </c>
      <c r="G734" t="s">
        <v>1548</v>
      </c>
      <c r="H734" t="s">
        <v>1584</v>
      </c>
      <c r="I734" t="s">
        <v>1613</v>
      </c>
      <c r="K734" t="s">
        <v>100</v>
      </c>
      <c r="L734" t="s">
        <v>76</v>
      </c>
      <c r="M734" t="s">
        <v>61</v>
      </c>
      <c r="N734" s="2">
        <v>45470</v>
      </c>
      <c r="O734" s="2">
        <v>45807</v>
      </c>
      <c r="P734" s="2">
        <v>45807</v>
      </c>
      <c r="Q734" t="s">
        <v>52</v>
      </c>
      <c r="R734" t="s">
        <v>1614</v>
      </c>
      <c r="W734" t="s">
        <v>277</v>
      </c>
      <c r="X734" t="s">
        <v>456</v>
      </c>
      <c r="Y734" t="s">
        <v>64</v>
      </c>
      <c r="Z734" t="s">
        <v>64</v>
      </c>
      <c r="AC734" t="s">
        <v>39</v>
      </c>
      <c r="AD734" t="s">
        <v>65</v>
      </c>
    </row>
    <row r="735" spans="3:30" ht="13.95" x14ac:dyDescent="0.25">
      <c r="C735" s="3" t="s">
        <v>54</v>
      </c>
      <c r="D735" s="3" t="s">
        <v>1322</v>
      </c>
      <c r="E735" s="3" t="s">
        <v>1559</v>
      </c>
      <c r="F735">
        <v>1270</v>
      </c>
      <c r="G735" t="s">
        <v>1548</v>
      </c>
      <c r="H735" t="s">
        <v>1584</v>
      </c>
      <c r="I735" t="s">
        <v>1615</v>
      </c>
      <c r="K735" t="s">
        <v>100</v>
      </c>
      <c r="L735" t="s">
        <v>76</v>
      </c>
      <c r="M735" t="s">
        <v>61</v>
      </c>
      <c r="N735" s="2">
        <v>45470</v>
      </c>
      <c r="O735" s="2">
        <v>45807</v>
      </c>
      <c r="P735" s="2">
        <v>45807</v>
      </c>
      <c r="Q735" t="s">
        <v>52</v>
      </c>
      <c r="R735" t="s">
        <v>1614</v>
      </c>
      <c r="W735" t="s">
        <v>277</v>
      </c>
      <c r="X735" t="s">
        <v>113</v>
      </c>
      <c r="Y735" t="s">
        <v>64</v>
      </c>
      <c r="Z735" t="s">
        <v>64</v>
      </c>
      <c r="AC735" t="s">
        <v>39</v>
      </c>
      <c r="AD735" t="s">
        <v>65</v>
      </c>
    </row>
    <row r="736" spans="3:30" ht="13.95" x14ac:dyDescent="0.25">
      <c r="C736" s="3" t="s">
        <v>54</v>
      </c>
      <c r="D736" s="3" t="s">
        <v>1322</v>
      </c>
      <c r="E736" s="3" t="s">
        <v>1559</v>
      </c>
      <c r="F736">
        <v>1270</v>
      </c>
      <c r="G736" t="s">
        <v>1548</v>
      </c>
      <c r="H736" t="s">
        <v>1584</v>
      </c>
      <c r="I736" t="s">
        <v>1616</v>
      </c>
      <c r="K736" t="s">
        <v>100</v>
      </c>
      <c r="L736" t="s">
        <v>76</v>
      </c>
      <c r="M736" t="s">
        <v>61</v>
      </c>
      <c r="N736" s="2">
        <v>45470</v>
      </c>
      <c r="O736" s="2">
        <v>45807</v>
      </c>
      <c r="P736" s="2">
        <v>45807</v>
      </c>
      <c r="Q736" t="s">
        <v>52</v>
      </c>
      <c r="R736" t="s">
        <v>1586</v>
      </c>
      <c r="W736" t="s">
        <v>277</v>
      </c>
      <c r="X736" t="s">
        <v>523</v>
      </c>
      <c r="Y736" t="s">
        <v>64</v>
      </c>
      <c r="Z736" t="s">
        <v>64</v>
      </c>
      <c r="AC736" t="s">
        <v>39</v>
      </c>
      <c r="AD736" t="s">
        <v>65</v>
      </c>
    </row>
    <row r="737" spans="3:30" ht="13.95" x14ac:dyDescent="0.25">
      <c r="C737" s="3" t="s">
        <v>54</v>
      </c>
      <c r="D737" s="3" t="s">
        <v>1322</v>
      </c>
      <c r="E737" s="3" t="s">
        <v>1559</v>
      </c>
      <c r="F737">
        <v>1270</v>
      </c>
      <c r="G737" t="s">
        <v>1548</v>
      </c>
      <c r="H737" t="s">
        <v>1584</v>
      </c>
      <c r="I737" t="s">
        <v>1617</v>
      </c>
      <c r="K737" t="s">
        <v>100</v>
      </c>
      <c r="L737" t="s">
        <v>76</v>
      </c>
      <c r="M737" t="s">
        <v>61</v>
      </c>
      <c r="N737" s="2">
        <v>45470</v>
      </c>
      <c r="O737" s="2">
        <v>46022</v>
      </c>
      <c r="P737" s="2">
        <v>46022</v>
      </c>
      <c r="Q737" t="s">
        <v>101</v>
      </c>
      <c r="R737" t="s">
        <v>1151</v>
      </c>
      <c r="W737" t="s">
        <v>77</v>
      </c>
      <c r="Y737" t="s">
        <v>137</v>
      </c>
      <c r="Z737" t="s">
        <v>137</v>
      </c>
      <c r="AC737" t="s">
        <v>39</v>
      </c>
      <c r="AD737" t="s">
        <v>65</v>
      </c>
    </row>
    <row r="738" spans="3:30" ht="13.95" x14ac:dyDescent="0.25">
      <c r="C738" s="3" t="s">
        <v>54</v>
      </c>
      <c r="D738" s="3" t="s">
        <v>1322</v>
      </c>
      <c r="E738" s="3" t="s">
        <v>1559</v>
      </c>
      <c r="F738">
        <v>1270</v>
      </c>
      <c r="G738" t="s">
        <v>1548</v>
      </c>
      <c r="H738" t="s">
        <v>1584</v>
      </c>
      <c r="I738" t="s">
        <v>1618</v>
      </c>
      <c r="K738" t="s">
        <v>100</v>
      </c>
      <c r="L738" t="s">
        <v>76</v>
      </c>
      <c r="M738" t="s">
        <v>61</v>
      </c>
      <c r="N738" s="2">
        <v>45470</v>
      </c>
      <c r="O738" s="2">
        <v>46022</v>
      </c>
      <c r="P738" s="2">
        <v>46022</v>
      </c>
      <c r="Q738" t="s">
        <v>101</v>
      </c>
      <c r="R738" t="s">
        <v>1151</v>
      </c>
      <c r="W738" t="s">
        <v>77</v>
      </c>
      <c r="Y738" t="s">
        <v>137</v>
      </c>
      <c r="Z738" t="s">
        <v>137</v>
      </c>
      <c r="AC738" t="s">
        <v>39</v>
      </c>
      <c r="AD738" t="s">
        <v>65</v>
      </c>
    </row>
    <row r="739" spans="3:30" ht="13.95" x14ac:dyDescent="0.25">
      <c r="C739" s="3" t="s">
        <v>54</v>
      </c>
      <c r="D739" s="3" t="s">
        <v>1322</v>
      </c>
      <c r="E739" s="3" t="s">
        <v>1559</v>
      </c>
      <c r="F739">
        <v>1270</v>
      </c>
      <c r="G739" t="s">
        <v>1548</v>
      </c>
      <c r="H739" t="s">
        <v>1584</v>
      </c>
      <c r="I739" t="s">
        <v>1619</v>
      </c>
      <c r="K739" t="s">
        <v>100</v>
      </c>
      <c r="L739" t="s">
        <v>76</v>
      </c>
      <c r="M739" t="s">
        <v>61</v>
      </c>
      <c r="N739" s="2">
        <v>45470</v>
      </c>
      <c r="O739" s="2">
        <v>46022</v>
      </c>
      <c r="P739" s="2">
        <v>46022</v>
      </c>
      <c r="Q739" t="s">
        <v>101</v>
      </c>
      <c r="R739" t="s">
        <v>1151</v>
      </c>
      <c r="W739" t="s">
        <v>77</v>
      </c>
      <c r="Y739" t="s">
        <v>137</v>
      </c>
      <c r="Z739" t="s">
        <v>137</v>
      </c>
      <c r="AC739" t="s">
        <v>39</v>
      </c>
      <c r="AD739" t="s">
        <v>65</v>
      </c>
    </row>
    <row r="740" spans="3:30" ht="13.95" x14ac:dyDescent="0.25">
      <c r="C740" s="3" t="s">
        <v>54</v>
      </c>
      <c r="D740" s="3" t="s">
        <v>1322</v>
      </c>
      <c r="E740" s="3" t="s">
        <v>1559</v>
      </c>
      <c r="F740">
        <v>1270</v>
      </c>
      <c r="G740" t="s">
        <v>1548</v>
      </c>
      <c r="H740" t="s">
        <v>1584</v>
      </c>
      <c r="I740" t="s">
        <v>1620</v>
      </c>
      <c r="K740" t="s">
        <v>100</v>
      </c>
      <c r="L740" t="s">
        <v>76</v>
      </c>
      <c r="M740" t="s">
        <v>61</v>
      </c>
      <c r="N740" s="2">
        <v>45470</v>
      </c>
      <c r="O740" s="2">
        <v>45807</v>
      </c>
      <c r="P740" s="2">
        <v>45807</v>
      </c>
      <c r="Q740" t="s">
        <v>52</v>
      </c>
      <c r="R740" t="s">
        <v>1586</v>
      </c>
      <c r="W740" t="s">
        <v>277</v>
      </c>
      <c r="X740" t="s">
        <v>456</v>
      </c>
      <c r="Y740" t="s">
        <v>64</v>
      </c>
      <c r="Z740" t="s">
        <v>64</v>
      </c>
      <c r="AC740" t="s">
        <v>39</v>
      </c>
      <c r="AD740" t="s">
        <v>65</v>
      </c>
    </row>
    <row r="741" spans="3:30" ht="13.95" x14ac:dyDescent="0.25">
      <c r="C741" s="3" t="s">
        <v>67</v>
      </c>
      <c r="D741" s="3" t="s">
        <v>1322</v>
      </c>
      <c r="E741" s="3" t="s">
        <v>1559</v>
      </c>
      <c r="F741">
        <v>1270</v>
      </c>
      <c r="G741" t="s">
        <v>1548</v>
      </c>
      <c r="H741" t="s">
        <v>1584</v>
      </c>
      <c r="I741" t="s">
        <v>1621</v>
      </c>
      <c r="K741" t="s">
        <v>100</v>
      </c>
      <c r="L741" t="s">
        <v>76</v>
      </c>
      <c r="M741" t="s">
        <v>61</v>
      </c>
      <c r="N741" s="2">
        <v>45470</v>
      </c>
      <c r="O741" s="2">
        <v>45807</v>
      </c>
      <c r="P741" s="2">
        <v>45807</v>
      </c>
      <c r="Q741" t="s">
        <v>101</v>
      </c>
      <c r="R741" t="s">
        <v>1151</v>
      </c>
      <c r="S741" t="s">
        <v>1622</v>
      </c>
      <c r="T741" t="s">
        <v>1623</v>
      </c>
      <c r="U741" t="s">
        <v>63</v>
      </c>
      <c r="W741" t="s">
        <v>77</v>
      </c>
      <c r="X741" t="s">
        <v>523</v>
      </c>
      <c r="Y741" t="s">
        <v>64</v>
      </c>
      <c r="Z741" t="s">
        <v>64</v>
      </c>
      <c r="AC741" t="s">
        <v>39</v>
      </c>
      <c r="AD741" t="s">
        <v>65</v>
      </c>
    </row>
    <row r="742" spans="3:30" ht="13.95" x14ac:dyDescent="0.25">
      <c r="C742" s="3" t="s">
        <v>54</v>
      </c>
      <c r="D742" s="3" t="s">
        <v>1322</v>
      </c>
      <c r="E742" s="3" t="s">
        <v>1559</v>
      </c>
      <c r="F742">
        <v>1270</v>
      </c>
      <c r="G742" t="s">
        <v>1548</v>
      </c>
      <c r="H742" t="s">
        <v>1584</v>
      </c>
      <c r="I742" t="s">
        <v>1624</v>
      </c>
      <c r="K742" t="s">
        <v>100</v>
      </c>
      <c r="L742" t="s">
        <v>76</v>
      </c>
      <c r="M742" t="s">
        <v>61</v>
      </c>
      <c r="N742" s="2">
        <v>45470</v>
      </c>
      <c r="O742" s="2">
        <v>46022</v>
      </c>
      <c r="P742" s="2">
        <v>46022</v>
      </c>
      <c r="Q742" t="s">
        <v>101</v>
      </c>
      <c r="R742" t="s">
        <v>1151</v>
      </c>
      <c r="W742" t="s">
        <v>77</v>
      </c>
      <c r="Y742" t="s">
        <v>137</v>
      </c>
      <c r="Z742" t="s">
        <v>137</v>
      </c>
      <c r="AC742" t="s">
        <v>39</v>
      </c>
      <c r="AD742" t="s">
        <v>65</v>
      </c>
    </row>
    <row r="743" spans="3:30" ht="13.95" x14ac:dyDescent="0.25">
      <c r="C743" s="3" t="s">
        <v>54</v>
      </c>
      <c r="D743" s="3" t="s">
        <v>1322</v>
      </c>
      <c r="E743" s="3" t="s">
        <v>1559</v>
      </c>
      <c r="F743">
        <v>1270</v>
      </c>
      <c r="G743" t="s">
        <v>1548</v>
      </c>
      <c r="H743" t="s">
        <v>1584</v>
      </c>
      <c r="I743" t="s">
        <v>1625</v>
      </c>
      <c r="K743" t="s">
        <v>100</v>
      </c>
      <c r="L743" t="s">
        <v>76</v>
      </c>
      <c r="M743" t="s">
        <v>61</v>
      </c>
      <c r="N743" s="2">
        <v>45470</v>
      </c>
      <c r="O743" s="2">
        <v>45807</v>
      </c>
      <c r="P743" s="2">
        <v>45807</v>
      </c>
      <c r="Q743" t="s">
        <v>52</v>
      </c>
      <c r="R743" t="s">
        <v>516</v>
      </c>
      <c r="W743" t="s">
        <v>277</v>
      </c>
      <c r="X743" t="s">
        <v>289</v>
      </c>
      <c r="Y743" t="s">
        <v>64</v>
      </c>
      <c r="Z743" t="s">
        <v>64</v>
      </c>
      <c r="AC743" t="s">
        <v>39</v>
      </c>
      <c r="AD743" t="s">
        <v>65</v>
      </c>
    </row>
    <row r="744" spans="3:30" ht="13.95" x14ac:dyDescent="0.25">
      <c r="C744" s="3" t="s">
        <v>54</v>
      </c>
      <c r="D744" s="3" t="s">
        <v>1322</v>
      </c>
      <c r="E744" s="3" t="s">
        <v>1559</v>
      </c>
      <c r="F744">
        <v>1270</v>
      </c>
      <c r="G744" t="s">
        <v>1548</v>
      </c>
      <c r="H744" t="s">
        <v>1584</v>
      </c>
      <c r="I744" t="s">
        <v>1626</v>
      </c>
      <c r="K744" t="s">
        <v>100</v>
      </c>
      <c r="L744" t="s">
        <v>76</v>
      </c>
      <c r="M744" t="s">
        <v>61</v>
      </c>
      <c r="N744" s="2">
        <v>45470</v>
      </c>
      <c r="O744" s="2">
        <v>45807</v>
      </c>
      <c r="P744" s="2">
        <v>45807</v>
      </c>
      <c r="Q744" t="s">
        <v>52</v>
      </c>
      <c r="R744" t="s">
        <v>516</v>
      </c>
      <c r="W744" t="s">
        <v>277</v>
      </c>
      <c r="X744" t="s">
        <v>289</v>
      </c>
      <c r="Y744" t="s">
        <v>64</v>
      </c>
      <c r="Z744" t="s">
        <v>64</v>
      </c>
      <c r="AC744" t="s">
        <v>39</v>
      </c>
      <c r="AD744" t="s">
        <v>65</v>
      </c>
    </row>
    <row r="745" spans="3:30" ht="13.95" x14ac:dyDescent="0.25">
      <c r="C745" s="3" t="s">
        <v>54</v>
      </c>
      <c r="D745" s="3" t="s">
        <v>1322</v>
      </c>
      <c r="E745" s="3" t="s">
        <v>1559</v>
      </c>
      <c r="F745">
        <v>1270</v>
      </c>
      <c r="G745" t="s">
        <v>1548</v>
      </c>
      <c r="H745" t="s">
        <v>1584</v>
      </c>
      <c r="I745" t="s">
        <v>1627</v>
      </c>
      <c r="K745" t="s">
        <v>100</v>
      </c>
      <c r="L745" t="s">
        <v>76</v>
      </c>
      <c r="M745" t="s">
        <v>61</v>
      </c>
      <c r="N745" s="2">
        <v>45470</v>
      </c>
      <c r="O745" s="2">
        <v>46022</v>
      </c>
      <c r="P745" s="2">
        <v>46022</v>
      </c>
      <c r="Q745" t="s">
        <v>101</v>
      </c>
      <c r="R745" t="s">
        <v>1151</v>
      </c>
      <c r="W745" t="s">
        <v>77</v>
      </c>
      <c r="Y745" t="s">
        <v>137</v>
      </c>
      <c r="Z745" t="s">
        <v>137</v>
      </c>
      <c r="AC745" t="s">
        <v>39</v>
      </c>
      <c r="AD745" t="s">
        <v>65</v>
      </c>
    </row>
    <row r="746" spans="3:30" ht="13.95" x14ac:dyDescent="0.25">
      <c r="C746" s="3" t="s">
        <v>54</v>
      </c>
      <c r="D746" s="3" t="s">
        <v>1322</v>
      </c>
      <c r="E746" s="3" t="s">
        <v>1559</v>
      </c>
      <c r="F746">
        <v>1270</v>
      </c>
      <c r="G746" t="s">
        <v>1548</v>
      </c>
      <c r="H746" t="s">
        <v>1584</v>
      </c>
      <c r="I746" t="s">
        <v>1628</v>
      </c>
      <c r="K746" t="s">
        <v>100</v>
      </c>
      <c r="L746" t="s">
        <v>76</v>
      </c>
      <c r="M746" t="s">
        <v>61</v>
      </c>
      <c r="N746" s="2">
        <v>45470</v>
      </c>
      <c r="O746" s="2">
        <v>45807</v>
      </c>
      <c r="P746" s="2">
        <v>45807</v>
      </c>
      <c r="Q746" t="s">
        <v>52</v>
      </c>
      <c r="W746" t="s">
        <v>467</v>
      </c>
      <c r="X746" t="s">
        <v>360</v>
      </c>
      <c r="Y746" t="s">
        <v>64</v>
      </c>
      <c r="Z746" t="s">
        <v>64</v>
      </c>
      <c r="AC746" t="s">
        <v>39</v>
      </c>
      <c r="AD746" t="s">
        <v>65</v>
      </c>
    </row>
    <row r="747" spans="3:30" ht="13.95" x14ac:dyDescent="0.25">
      <c r="C747" s="3" t="s">
        <v>67</v>
      </c>
      <c r="D747" s="3" t="s">
        <v>1322</v>
      </c>
      <c r="E747" s="3" t="s">
        <v>1559</v>
      </c>
      <c r="F747">
        <v>1270</v>
      </c>
      <c r="G747" t="s">
        <v>1548</v>
      </c>
      <c r="H747" t="s">
        <v>1584</v>
      </c>
      <c r="I747" t="s">
        <v>1629</v>
      </c>
      <c r="K747" t="s">
        <v>100</v>
      </c>
      <c r="L747" t="s">
        <v>76</v>
      </c>
      <c r="M747" t="s">
        <v>61</v>
      </c>
      <c r="N747" s="2">
        <v>45470</v>
      </c>
      <c r="O747" s="2">
        <v>45807</v>
      </c>
      <c r="P747" s="2">
        <v>45807</v>
      </c>
      <c r="Q747" t="s">
        <v>36</v>
      </c>
      <c r="R747" t="s">
        <v>1151</v>
      </c>
      <c r="S747" t="s">
        <v>1630</v>
      </c>
      <c r="T747" t="s">
        <v>1631</v>
      </c>
      <c r="W747" t="s">
        <v>77</v>
      </c>
      <c r="X747" t="s">
        <v>300</v>
      </c>
      <c r="Y747" t="s">
        <v>64</v>
      </c>
      <c r="Z747" t="s">
        <v>64</v>
      </c>
      <c r="AC747" t="s">
        <v>39</v>
      </c>
      <c r="AD747" t="s">
        <v>65</v>
      </c>
    </row>
    <row r="748" spans="3:30" ht="13.95" x14ac:dyDescent="0.25">
      <c r="C748" s="3" t="s">
        <v>54</v>
      </c>
      <c r="D748" s="3" t="s">
        <v>1322</v>
      </c>
      <c r="E748" s="3" t="s">
        <v>1559</v>
      </c>
      <c r="F748">
        <v>1270</v>
      </c>
      <c r="G748" t="s">
        <v>1548</v>
      </c>
      <c r="H748" t="s">
        <v>1584</v>
      </c>
      <c r="I748" t="s">
        <v>1632</v>
      </c>
      <c r="K748" t="s">
        <v>100</v>
      </c>
      <c r="L748" t="s">
        <v>76</v>
      </c>
      <c r="M748" t="s">
        <v>61</v>
      </c>
      <c r="N748" s="2">
        <v>45470</v>
      </c>
      <c r="O748" s="2">
        <v>46022</v>
      </c>
      <c r="P748" s="2">
        <v>46022</v>
      </c>
      <c r="Q748" t="s">
        <v>101</v>
      </c>
      <c r="R748" t="s">
        <v>1151</v>
      </c>
      <c r="W748" t="s">
        <v>77</v>
      </c>
      <c r="Y748" t="s">
        <v>137</v>
      </c>
      <c r="Z748" t="s">
        <v>137</v>
      </c>
      <c r="AC748" t="s">
        <v>39</v>
      </c>
      <c r="AD748" t="s">
        <v>65</v>
      </c>
    </row>
    <row r="749" spans="3:30" ht="13.95" x14ac:dyDescent="0.25">
      <c r="C749" s="3" t="s">
        <v>67</v>
      </c>
      <c r="D749" s="3" t="s">
        <v>1322</v>
      </c>
      <c r="E749" s="3" t="s">
        <v>1559</v>
      </c>
      <c r="F749">
        <v>1270</v>
      </c>
      <c r="G749" t="s">
        <v>1548</v>
      </c>
      <c r="H749" t="s">
        <v>1584</v>
      </c>
      <c r="I749" t="s">
        <v>1633</v>
      </c>
      <c r="K749" t="s">
        <v>100</v>
      </c>
      <c r="L749" t="s">
        <v>76</v>
      </c>
      <c r="M749" t="s">
        <v>61</v>
      </c>
      <c r="N749" s="2">
        <v>45470</v>
      </c>
      <c r="O749" s="2">
        <v>45807</v>
      </c>
      <c r="P749" s="2">
        <v>45807</v>
      </c>
      <c r="Q749" t="s">
        <v>36</v>
      </c>
      <c r="R749" t="s">
        <v>1151</v>
      </c>
      <c r="S749" t="s">
        <v>1634</v>
      </c>
      <c r="T749" t="s">
        <v>1635</v>
      </c>
      <c r="W749" t="s">
        <v>77</v>
      </c>
      <c r="X749" t="s">
        <v>1636</v>
      </c>
      <c r="Y749" t="s">
        <v>64</v>
      </c>
      <c r="Z749" t="s">
        <v>64</v>
      </c>
      <c r="AC749" t="s">
        <v>39</v>
      </c>
      <c r="AD749" t="s">
        <v>65</v>
      </c>
    </row>
    <row r="750" spans="3:30" ht="13.95" x14ac:dyDescent="0.25">
      <c r="C750" s="3" t="s">
        <v>54</v>
      </c>
      <c r="D750" s="3" t="s">
        <v>1322</v>
      </c>
      <c r="E750" s="3" t="s">
        <v>1559</v>
      </c>
      <c r="F750">
        <v>1270</v>
      </c>
      <c r="G750" t="s">
        <v>1548</v>
      </c>
      <c r="H750" t="s">
        <v>1584</v>
      </c>
      <c r="I750" t="s">
        <v>1637</v>
      </c>
      <c r="K750" t="s">
        <v>100</v>
      </c>
      <c r="L750" t="s">
        <v>76</v>
      </c>
      <c r="M750" t="s">
        <v>61</v>
      </c>
      <c r="N750" s="2">
        <v>45470</v>
      </c>
      <c r="O750" s="2">
        <v>45807</v>
      </c>
      <c r="P750" s="2">
        <v>45807</v>
      </c>
      <c r="Q750" t="s">
        <v>52</v>
      </c>
      <c r="R750" t="s">
        <v>516</v>
      </c>
      <c r="W750" t="s">
        <v>277</v>
      </c>
      <c r="X750" t="s">
        <v>278</v>
      </c>
      <c r="Y750" t="s">
        <v>64</v>
      </c>
      <c r="Z750" t="s">
        <v>64</v>
      </c>
      <c r="AC750" t="s">
        <v>39</v>
      </c>
      <c r="AD750" t="s">
        <v>65</v>
      </c>
    </row>
    <row r="751" spans="3:30" ht="13.95" x14ac:dyDescent="0.25">
      <c r="C751" s="3" t="s">
        <v>54</v>
      </c>
      <c r="D751" s="3" t="s">
        <v>1322</v>
      </c>
      <c r="E751" s="3" t="s">
        <v>1559</v>
      </c>
      <c r="F751">
        <v>1270</v>
      </c>
      <c r="G751" t="s">
        <v>1548</v>
      </c>
      <c r="H751" t="s">
        <v>1584</v>
      </c>
      <c r="I751" t="s">
        <v>1638</v>
      </c>
      <c r="K751" t="s">
        <v>100</v>
      </c>
      <c r="L751" t="s">
        <v>76</v>
      </c>
      <c r="M751" t="s">
        <v>61</v>
      </c>
      <c r="N751" s="2">
        <v>45470</v>
      </c>
      <c r="O751" s="2">
        <v>45807</v>
      </c>
      <c r="P751" s="2">
        <v>45807</v>
      </c>
      <c r="Q751" t="s">
        <v>52</v>
      </c>
      <c r="R751" t="s">
        <v>516</v>
      </c>
      <c r="W751" t="s">
        <v>277</v>
      </c>
      <c r="X751" t="s">
        <v>481</v>
      </c>
      <c r="Y751" t="s">
        <v>64</v>
      </c>
      <c r="Z751" t="s">
        <v>64</v>
      </c>
      <c r="AC751" t="s">
        <v>39</v>
      </c>
      <c r="AD751" t="s">
        <v>65</v>
      </c>
    </row>
    <row r="752" spans="3:30" ht="13.95" x14ac:dyDescent="0.25">
      <c r="C752" s="3" t="s">
        <v>54</v>
      </c>
      <c r="D752" s="3" t="s">
        <v>1322</v>
      </c>
      <c r="E752" s="3" t="s">
        <v>1559</v>
      </c>
      <c r="F752">
        <v>1270</v>
      </c>
      <c r="G752" t="s">
        <v>1548</v>
      </c>
      <c r="H752" t="s">
        <v>1584</v>
      </c>
      <c r="I752" t="s">
        <v>1639</v>
      </c>
      <c r="K752" t="s">
        <v>100</v>
      </c>
      <c r="L752" t="s">
        <v>76</v>
      </c>
      <c r="M752" t="s">
        <v>61</v>
      </c>
      <c r="N752" s="2">
        <v>45470</v>
      </c>
      <c r="O752" s="2">
        <v>45838</v>
      </c>
      <c r="P752" s="2">
        <v>45838</v>
      </c>
      <c r="Q752" t="s">
        <v>52</v>
      </c>
      <c r="R752" t="s">
        <v>1612</v>
      </c>
      <c r="W752" t="s">
        <v>467</v>
      </c>
      <c r="X752" t="s">
        <v>278</v>
      </c>
      <c r="Y752" t="s">
        <v>236</v>
      </c>
      <c r="Z752" t="s">
        <v>236</v>
      </c>
      <c r="AC752" t="s">
        <v>39</v>
      </c>
      <c r="AD752" t="s">
        <v>65</v>
      </c>
    </row>
    <row r="753" spans="3:30" ht="13.95" x14ac:dyDescent="0.25">
      <c r="C753" s="3" t="s">
        <v>67</v>
      </c>
      <c r="D753" s="3" t="s">
        <v>1322</v>
      </c>
      <c r="E753" s="3" t="s">
        <v>1559</v>
      </c>
      <c r="F753">
        <v>1270</v>
      </c>
      <c r="G753" t="s">
        <v>1548</v>
      </c>
      <c r="H753" t="s">
        <v>1584</v>
      </c>
      <c r="I753" t="s">
        <v>1640</v>
      </c>
      <c r="K753" t="s">
        <v>100</v>
      </c>
      <c r="L753" t="s">
        <v>76</v>
      </c>
      <c r="M753" t="s">
        <v>61</v>
      </c>
      <c r="N753" s="2">
        <v>45470</v>
      </c>
      <c r="O753" s="2">
        <v>45807</v>
      </c>
      <c r="P753" s="2">
        <v>45807</v>
      </c>
      <c r="Q753" t="s">
        <v>101</v>
      </c>
      <c r="R753" t="s">
        <v>1151</v>
      </c>
      <c r="S753" t="s">
        <v>1641</v>
      </c>
      <c r="T753" t="s">
        <v>1642</v>
      </c>
      <c r="U753" t="s">
        <v>299</v>
      </c>
      <c r="W753" t="s">
        <v>77</v>
      </c>
      <c r="X753" t="s">
        <v>300</v>
      </c>
      <c r="Y753" t="s">
        <v>64</v>
      </c>
      <c r="Z753" t="s">
        <v>64</v>
      </c>
      <c r="AC753" t="s">
        <v>39</v>
      </c>
      <c r="AD753" t="s">
        <v>65</v>
      </c>
    </row>
    <row r="754" spans="3:30" ht="13.95" x14ac:dyDescent="0.25">
      <c r="C754" s="3" t="s">
        <v>54</v>
      </c>
      <c r="D754" s="3" t="s">
        <v>1322</v>
      </c>
      <c r="E754" s="3" t="s">
        <v>1559</v>
      </c>
      <c r="F754">
        <v>1270</v>
      </c>
      <c r="G754" t="s">
        <v>1548</v>
      </c>
      <c r="H754" t="s">
        <v>1584</v>
      </c>
      <c r="I754" t="s">
        <v>1643</v>
      </c>
      <c r="K754" t="s">
        <v>100</v>
      </c>
      <c r="L754" t="s">
        <v>76</v>
      </c>
      <c r="M754" t="s">
        <v>61</v>
      </c>
      <c r="N754" s="2">
        <v>45470</v>
      </c>
      <c r="O754" s="2">
        <v>45807</v>
      </c>
      <c r="P754" s="2">
        <v>45807</v>
      </c>
      <c r="Q754" t="s">
        <v>52</v>
      </c>
      <c r="R754" t="s">
        <v>516</v>
      </c>
      <c r="W754" t="s">
        <v>277</v>
      </c>
      <c r="X754" t="s">
        <v>37</v>
      </c>
      <c r="Y754" t="s">
        <v>64</v>
      </c>
      <c r="Z754" t="s">
        <v>64</v>
      </c>
      <c r="AC754" t="s">
        <v>39</v>
      </c>
      <c r="AD754" t="s">
        <v>65</v>
      </c>
    </row>
    <row r="755" spans="3:30" ht="13.95" x14ac:dyDescent="0.25">
      <c r="C755" s="3" t="s">
        <v>54</v>
      </c>
      <c r="D755" s="3" t="s">
        <v>1322</v>
      </c>
      <c r="E755" s="3" t="s">
        <v>1559</v>
      </c>
      <c r="F755">
        <v>1270</v>
      </c>
      <c r="G755" t="s">
        <v>1548</v>
      </c>
      <c r="H755" t="s">
        <v>1584</v>
      </c>
      <c r="I755" t="s">
        <v>1644</v>
      </c>
      <c r="K755" t="s">
        <v>100</v>
      </c>
      <c r="L755" t="s">
        <v>76</v>
      </c>
      <c r="M755" t="s">
        <v>61</v>
      </c>
      <c r="N755" s="2">
        <v>45470</v>
      </c>
      <c r="O755" s="2">
        <v>45869</v>
      </c>
      <c r="P755" s="2">
        <v>45869</v>
      </c>
      <c r="Q755" t="s">
        <v>101</v>
      </c>
      <c r="R755" t="s">
        <v>1151</v>
      </c>
      <c r="W755" t="s">
        <v>77</v>
      </c>
      <c r="Y755" t="s">
        <v>1248</v>
      </c>
      <c r="Z755" t="s">
        <v>1248</v>
      </c>
      <c r="AC755" t="s">
        <v>39</v>
      </c>
      <c r="AD755" t="s">
        <v>65</v>
      </c>
    </row>
    <row r="756" spans="3:30" ht="13.95" x14ac:dyDescent="0.25">
      <c r="C756" s="3" t="s">
        <v>67</v>
      </c>
      <c r="D756" s="3" t="s">
        <v>1322</v>
      </c>
      <c r="E756" s="3" t="s">
        <v>1559</v>
      </c>
      <c r="F756">
        <v>1270</v>
      </c>
      <c r="G756" t="s">
        <v>1548</v>
      </c>
      <c r="H756" t="s">
        <v>1584</v>
      </c>
      <c r="I756" t="s">
        <v>1645</v>
      </c>
      <c r="K756" t="s">
        <v>100</v>
      </c>
      <c r="L756" t="s">
        <v>76</v>
      </c>
      <c r="M756" t="s">
        <v>61</v>
      </c>
      <c r="N756" s="2">
        <v>45470</v>
      </c>
      <c r="O756" s="2">
        <v>45838</v>
      </c>
      <c r="P756" s="2">
        <v>45838</v>
      </c>
      <c r="Q756" t="s">
        <v>101</v>
      </c>
      <c r="R756" t="s">
        <v>1151</v>
      </c>
      <c r="S756" t="s">
        <v>1646</v>
      </c>
      <c r="T756" t="s">
        <v>1647</v>
      </c>
      <c r="U756" t="s">
        <v>64</v>
      </c>
      <c r="W756" t="s">
        <v>77</v>
      </c>
      <c r="Y756" t="s">
        <v>236</v>
      </c>
      <c r="Z756" t="s">
        <v>236</v>
      </c>
      <c r="AC756" t="s">
        <v>39</v>
      </c>
      <c r="AD756" t="s">
        <v>65</v>
      </c>
    </row>
    <row r="757" spans="3:30" ht="13.95" x14ac:dyDescent="0.25">
      <c r="C757" s="3" t="s">
        <v>67</v>
      </c>
      <c r="D757" s="3" t="s">
        <v>1322</v>
      </c>
      <c r="E757" s="3" t="s">
        <v>1559</v>
      </c>
      <c r="F757">
        <v>1270</v>
      </c>
      <c r="G757" t="s">
        <v>1548</v>
      </c>
      <c r="H757" t="s">
        <v>1584</v>
      </c>
      <c r="I757" t="s">
        <v>1648</v>
      </c>
      <c r="K757" t="s">
        <v>100</v>
      </c>
      <c r="L757" t="s">
        <v>76</v>
      </c>
      <c r="M757" t="s">
        <v>61</v>
      </c>
      <c r="N757" s="2">
        <v>45470</v>
      </c>
      <c r="O757" s="2">
        <v>45869</v>
      </c>
      <c r="P757" s="2">
        <v>45869</v>
      </c>
      <c r="Q757" t="s">
        <v>101</v>
      </c>
      <c r="R757" t="s">
        <v>1151</v>
      </c>
      <c r="S757" t="s">
        <v>1649</v>
      </c>
      <c r="T757" t="s">
        <v>1650</v>
      </c>
      <c r="U757" t="s">
        <v>64</v>
      </c>
      <c r="W757" t="s">
        <v>77</v>
      </c>
      <c r="Y757" t="s">
        <v>1248</v>
      </c>
      <c r="Z757" t="s">
        <v>1248</v>
      </c>
      <c r="AC757" t="s">
        <v>39</v>
      </c>
      <c r="AD757" t="s">
        <v>65</v>
      </c>
    </row>
    <row r="758" spans="3:30" ht="13.95" x14ac:dyDescent="0.25">
      <c r="C758" s="3" t="s">
        <v>54</v>
      </c>
      <c r="D758" s="3" t="s">
        <v>1322</v>
      </c>
      <c r="E758" s="3" t="s">
        <v>1559</v>
      </c>
      <c r="F758">
        <v>1270</v>
      </c>
      <c r="G758" t="s">
        <v>1548</v>
      </c>
      <c r="H758" t="s">
        <v>1584</v>
      </c>
      <c r="I758" t="s">
        <v>1651</v>
      </c>
      <c r="K758" t="s">
        <v>100</v>
      </c>
      <c r="L758" t="s">
        <v>76</v>
      </c>
      <c r="M758" t="s">
        <v>61</v>
      </c>
      <c r="N758" s="2">
        <v>45470</v>
      </c>
      <c r="O758" s="2">
        <v>46022</v>
      </c>
      <c r="P758" s="2">
        <v>46022</v>
      </c>
      <c r="Q758" t="s">
        <v>52</v>
      </c>
      <c r="R758" t="s">
        <v>516</v>
      </c>
      <c r="W758" t="s">
        <v>277</v>
      </c>
      <c r="X758" t="s">
        <v>289</v>
      </c>
      <c r="Y758" t="s">
        <v>137</v>
      </c>
      <c r="Z758" t="s">
        <v>137</v>
      </c>
      <c r="AC758" t="s">
        <v>39</v>
      </c>
      <c r="AD758" t="s">
        <v>65</v>
      </c>
    </row>
    <row r="759" spans="3:30" ht="13.95" x14ac:dyDescent="0.25">
      <c r="C759" s="3" t="s">
        <v>54</v>
      </c>
      <c r="D759" s="3" t="s">
        <v>1322</v>
      </c>
      <c r="E759" s="3" t="s">
        <v>1559</v>
      </c>
      <c r="F759">
        <v>1270</v>
      </c>
      <c r="G759" t="s">
        <v>1548</v>
      </c>
      <c r="H759" t="s">
        <v>1584</v>
      </c>
      <c r="I759" t="s">
        <v>1652</v>
      </c>
      <c r="K759" t="s">
        <v>100</v>
      </c>
      <c r="L759" t="s">
        <v>76</v>
      </c>
      <c r="M759" t="s">
        <v>61</v>
      </c>
      <c r="N759" s="2">
        <v>45470</v>
      </c>
      <c r="O759" s="2">
        <v>45838</v>
      </c>
      <c r="P759" s="2">
        <v>45838</v>
      </c>
      <c r="Q759" t="s">
        <v>52</v>
      </c>
      <c r="R759" t="s">
        <v>1612</v>
      </c>
      <c r="W759" t="s">
        <v>467</v>
      </c>
      <c r="X759" t="s">
        <v>360</v>
      </c>
      <c r="Y759" t="s">
        <v>236</v>
      </c>
      <c r="Z759" t="s">
        <v>236</v>
      </c>
      <c r="AC759" t="s">
        <v>39</v>
      </c>
      <c r="AD759" t="s">
        <v>65</v>
      </c>
    </row>
    <row r="760" spans="3:30" ht="13.95" x14ac:dyDescent="0.25">
      <c r="C760" s="3" t="s">
        <v>54</v>
      </c>
      <c r="D760" s="3" t="s">
        <v>263</v>
      </c>
      <c r="E760" s="3" t="s">
        <v>1653</v>
      </c>
      <c r="F760">
        <v>1270</v>
      </c>
      <c r="G760" t="s">
        <v>1548</v>
      </c>
      <c r="H760" t="s">
        <v>1584</v>
      </c>
      <c r="I760" t="s">
        <v>1654</v>
      </c>
      <c r="K760" t="s">
        <v>100</v>
      </c>
      <c r="L760" t="s">
        <v>76</v>
      </c>
      <c r="M760" t="s">
        <v>61</v>
      </c>
      <c r="N760" s="2">
        <v>45470</v>
      </c>
      <c r="O760" s="2">
        <v>45807</v>
      </c>
      <c r="P760" s="2">
        <v>45807</v>
      </c>
      <c r="Q760" t="s">
        <v>52</v>
      </c>
      <c r="R760" t="s">
        <v>516</v>
      </c>
      <c r="W760" t="s">
        <v>277</v>
      </c>
      <c r="Y760" t="s">
        <v>64</v>
      </c>
      <c r="Z760" t="s">
        <v>64</v>
      </c>
      <c r="AC760" t="s">
        <v>39</v>
      </c>
      <c r="AD760" t="s">
        <v>65</v>
      </c>
    </row>
    <row r="761" spans="3:30" ht="13.95" x14ac:dyDescent="0.25">
      <c r="C761" s="3" t="s">
        <v>54</v>
      </c>
      <c r="D761" s="3" t="s">
        <v>263</v>
      </c>
      <c r="E761" s="3" t="s">
        <v>1653</v>
      </c>
      <c r="F761">
        <v>1270</v>
      </c>
      <c r="G761" t="s">
        <v>1548</v>
      </c>
      <c r="H761" t="s">
        <v>1584</v>
      </c>
      <c r="I761" t="s">
        <v>1655</v>
      </c>
      <c r="K761" t="s">
        <v>100</v>
      </c>
      <c r="L761" t="s">
        <v>76</v>
      </c>
      <c r="M761" t="s">
        <v>61</v>
      </c>
      <c r="N761" s="2">
        <v>45470</v>
      </c>
      <c r="O761" s="2">
        <v>45807</v>
      </c>
      <c r="P761" s="2">
        <v>45807</v>
      </c>
      <c r="Q761" t="s">
        <v>52</v>
      </c>
      <c r="R761" t="s">
        <v>516</v>
      </c>
      <c r="W761" t="s">
        <v>277</v>
      </c>
      <c r="X761" t="s">
        <v>463</v>
      </c>
      <c r="Y761" t="s">
        <v>64</v>
      </c>
      <c r="Z761" t="s">
        <v>64</v>
      </c>
      <c r="AC761" t="s">
        <v>39</v>
      </c>
      <c r="AD761" t="s">
        <v>65</v>
      </c>
    </row>
    <row r="762" spans="3:30" ht="13.95" x14ac:dyDescent="0.25">
      <c r="C762" s="3" t="s">
        <v>54</v>
      </c>
      <c r="D762" s="3" t="s">
        <v>263</v>
      </c>
      <c r="E762" s="3" t="s">
        <v>1653</v>
      </c>
      <c r="F762">
        <v>1270</v>
      </c>
      <c r="G762" t="s">
        <v>1548</v>
      </c>
      <c r="H762" t="s">
        <v>1584</v>
      </c>
      <c r="I762" t="s">
        <v>1656</v>
      </c>
      <c r="K762" t="s">
        <v>100</v>
      </c>
      <c r="L762" t="s">
        <v>76</v>
      </c>
      <c r="M762" t="s">
        <v>61</v>
      </c>
      <c r="N762" s="2">
        <v>45470</v>
      </c>
      <c r="O762" s="2">
        <v>45807</v>
      </c>
      <c r="P762" s="2">
        <v>45807</v>
      </c>
      <c r="Q762" t="s">
        <v>52</v>
      </c>
      <c r="R762" t="s">
        <v>1612</v>
      </c>
      <c r="W762" t="s">
        <v>467</v>
      </c>
      <c r="X762" t="s">
        <v>531</v>
      </c>
      <c r="Y762" t="s">
        <v>64</v>
      </c>
      <c r="Z762" t="s">
        <v>64</v>
      </c>
      <c r="AC762" t="s">
        <v>39</v>
      </c>
      <c r="AD762" t="s">
        <v>65</v>
      </c>
    </row>
    <row r="763" spans="3:30" ht="13.95" x14ac:dyDescent="0.25">
      <c r="C763" s="3" t="s">
        <v>54</v>
      </c>
      <c r="D763" s="3" t="s">
        <v>263</v>
      </c>
      <c r="E763" s="3" t="s">
        <v>1653</v>
      </c>
      <c r="F763">
        <v>1270</v>
      </c>
      <c r="G763" t="s">
        <v>1548</v>
      </c>
      <c r="H763" t="s">
        <v>1584</v>
      </c>
      <c r="I763" t="s">
        <v>1657</v>
      </c>
      <c r="K763" t="s">
        <v>100</v>
      </c>
      <c r="L763" t="s">
        <v>76</v>
      </c>
      <c r="M763" t="s">
        <v>61</v>
      </c>
      <c r="N763" s="2">
        <v>45470</v>
      </c>
      <c r="O763" s="2">
        <v>45869</v>
      </c>
      <c r="P763" s="2">
        <v>45869</v>
      </c>
      <c r="Q763" t="s">
        <v>52</v>
      </c>
      <c r="R763" t="s">
        <v>1612</v>
      </c>
      <c r="W763" t="s">
        <v>467</v>
      </c>
      <c r="X763" t="s">
        <v>1522</v>
      </c>
      <c r="Y763" t="s">
        <v>1248</v>
      </c>
      <c r="Z763" t="s">
        <v>1248</v>
      </c>
      <c r="AC763" t="s">
        <v>39</v>
      </c>
      <c r="AD763" t="s">
        <v>65</v>
      </c>
    </row>
    <row r="764" spans="3:30" ht="13.95" x14ac:dyDescent="0.25">
      <c r="C764" s="3" t="s">
        <v>54</v>
      </c>
      <c r="D764" s="3" t="s">
        <v>263</v>
      </c>
      <c r="E764" s="3" t="s">
        <v>1653</v>
      </c>
      <c r="F764">
        <v>1270</v>
      </c>
      <c r="G764" t="s">
        <v>1548</v>
      </c>
      <c r="H764" t="s">
        <v>1584</v>
      </c>
      <c r="I764" t="s">
        <v>1658</v>
      </c>
      <c r="K764" t="s">
        <v>100</v>
      </c>
      <c r="L764" t="s">
        <v>76</v>
      </c>
      <c r="M764" t="s">
        <v>61</v>
      </c>
      <c r="N764" s="2">
        <v>45470</v>
      </c>
      <c r="O764" s="2">
        <v>46022</v>
      </c>
      <c r="P764" s="2">
        <v>46022</v>
      </c>
      <c r="Q764" t="s">
        <v>52</v>
      </c>
      <c r="R764" t="s">
        <v>516</v>
      </c>
      <c r="W764" t="s">
        <v>277</v>
      </c>
      <c r="X764" t="s">
        <v>1659</v>
      </c>
      <c r="Y764" t="s">
        <v>137</v>
      </c>
      <c r="Z764" t="s">
        <v>137</v>
      </c>
      <c r="AC764" t="s">
        <v>39</v>
      </c>
      <c r="AD764" t="s">
        <v>65</v>
      </c>
    </row>
    <row r="765" spans="3:30" ht="13.95" x14ac:dyDescent="0.25">
      <c r="C765" s="3" t="s">
        <v>54</v>
      </c>
      <c r="D765" s="3" t="s">
        <v>263</v>
      </c>
      <c r="E765" s="3" t="s">
        <v>1653</v>
      </c>
      <c r="F765">
        <v>1270</v>
      </c>
      <c r="G765" t="s">
        <v>1548</v>
      </c>
      <c r="H765" t="s">
        <v>1584</v>
      </c>
      <c r="I765" t="s">
        <v>1660</v>
      </c>
      <c r="K765" t="s">
        <v>100</v>
      </c>
      <c r="L765" t="s">
        <v>76</v>
      </c>
      <c r="M765" t="s">
        <v>61</v>
      </c>
      <c r="N765" s="2">
        <v>45470</v>
      </c>
      <c r="O765" s="2">
        <v>46022</v>
      </c>
      <c r="P765" s="2">
        <v>46022</v>
      </c>
      <c r="Q765" t="s">
        <v>101</v>
      </c>
      <c r="R765" t="s">
        <v>1151</v>
      </c>
      <c r="W765" t="s">
        <v>77</v>
      </c>
      <c r="Y765" t="s">
        <v>137</v>
      </c>
      <c r="Z765" t="s">
        <v>137</v>
      </c>
      <c r="AC765" t="s">
        <v>39</v>
      </c>
      <c r="AD765" t="s">
        <v>65</v>
      </c>
    </row>
    <row r="766" spans="3:30" x14ac:dyDescent="0.25">
      <c r="C766" s="3"/>
      <c r="D766" s="3"/>
      <c r="E766" s="3"/>
      <c r="F766">
        <v>1270</v>
      </c>
      <c r="G766" t="s">
        <v>1548</v>
      </c>
      <c r="H766" t="s">
        <v>1584</v>
      </c>
      <c r="I766" t="s">
        <v>1661</v>
      </c>
      <c r="K766" t="s">
        <v>100</v>
      </c>
      <c r="L766" t="s">
        <v>76</v>
      </c>
      <c r="M766" t="s">
        <v>61</v>
      </c>
      <c r="N766" s="2">
        <v>45470</v>
      </c>
      <c r="O766" s="2">
        <v>46022</v>
      </c>
      <c r="P766" s="2">
        <v>46022</v>
      </c>
      <c r="Q766" t="s">
        <v>52</v>
      </c>
      <c r="R766" t="s">
        <v>516</v>
      </c>
      <c r="W766" t="s">
        <v>277</v>
      </c>
      <c r="X766" t="s">
        <v>366</v>
      </c>
      <c r="Y766" t="s">
        <v>137</v>
      </c>
      <c r="Z766" t="s">
        <v>137</v>
      </c>
      <c r="AC766" t="s">
        <v>39</v>
      </c>
      <c r="AD766" t="s">
        <v>65</v>
      </c>
    </row>
    <row r="767" spans="3:30" ht="13.95" x14ac:dyDescent="0.25">
      <c r="C767" s="3" t="s">
        <v>67</v>
      </c>
      <c r="D767" s="3" t="s">
        <v>263</v>
      </c>
      <c r="E767" s="3" t="s">
        <v>1653</v>
      </c>
      <c r="F767">
        <v>1270</v>
      </c>
      <c r="G767" t="s">
        <v>1548</v>
      </c>
      <c r="H767" t="s">
        <v>1584</v>
      </c>
      <c r="I767" t="s">
        <v>1662</v>
      </c>
      <c r="K767" t="s">
        <v>100</v>
      </c>
      <c r="L767" t="s">
        <v>76</v>
      </c>
      <c r="M767" t="s">
        <v>61</v>
      </c>
      <c r="N767" s="2">
        <v>45470</v>
      </c>
      <c r="O767" s="2">
        <v>45807</v>
      </c>
      <c r="P767" s="2">
        <v>45807</v>
      </c>
      <c r="Q767" t="s">
        <v>36</v>
      </c>
      <c r="R767" t="s">
        <v>1151</v>
      </c>
      <c r="S767" t="s">
        <v>1663</v>
      </c>
      <c r="T767" t="s">
        <v>1664</v>
      </c>
      <c r="W767" t="s">
        <v>77</v>
      </c>
      <c r="X767" t="s">
        <v>300</v>
      </c>
      <c r="Y767" t="s">
        <v>64</v>
      </c>
      <c r="Z767" t="s">
        <v>64</v>
      </c>
      <c r="AC767" t="s">
        <v>39</v>
      </c>
      <c r="AD767" t="s">
        <v>65</v>
      </c>
    </row>
    <row r="768" spans="3:30" ht="13.95" x14ac:dyDescent="0.25">
      <c r="C768" s="3" t="s">
        <v>54</v>
      </c>
      <c r="D768" s="3" t="s">
        <v>263</v>
      </c>
      <c r="E768" s="3" t="s">
        <v>1653</v>
      </c>
      <c r="F768">
        <v>1270</v>
      </c>
      <c r="G768" t="s">
        <v>1548</v>
      </c>
      <c r="H768" t="s">
        <v>1584</v>
      </c>
      <c r="I768" t="s">
        <v>1665</v>
      </c>
      <c r="K768" t="s">
        <v>100</v>
      </c>
      <c r="L768" t="s">
        <v>76</v>
      </c>
      <c r="M768" t="s">
        <v>61</v>
      </c>
      <c r="N768" s="2">
        <v>45470</v>
      </c>
      <c r="O768" s="2">
        <v>45807</v>
      </c>
      <c r="P768" s="2">
        <v>45807</v>
      </c>
      <c r="Q768" t="s">
        <v>52</v>
      </c>
      <c r="R768" t="s">
        <v>1612</v>
      </c>
      <c r="W768" t="s">
        <v>467</v>
      </c>
      <c r="X768" t="s">
        <v>278</v>
      </c>
      <c r="Y768" t="s">
        <v>64</v>
      </c>
      <c r="Z768" t="s">
        <v>64</v>
      </c>
      <c r="AC768" t="s">
        <v>39</v>
      </c>
      <c r="AD768" t="s">
        <v>65</v>
      </c>
    </row>
    <row r="769" spans="3:30" ht="13.95" x14ac:dyDescent="0.25">
      <c r="C769" s="3" t="s">
        <v>54</v>
      </c>
      <c r="D769" s="3" t="s">
        <v>263</v>
      </c>
      <c r="E769" s="3" t="s">
        <v>1653</v>
      </c>
      <c r="F769">
        <v>1270</v>
      </c>
      <c r="G769" t="s">
        <v>1548</v>
      </c>
      <c r="H769" t="s">
        <v>1584</v>
      </c>
      <c r="I769" t="s">
        <v>1666</v>
      </c>
      <c r="K769" t="s">
        <v>100</v>
      </c>
      <c r="L769" t="s">
        <v>76</v>
      </c>
      <c r="M769" t="s">
        <v>61</v>
      </c>
      <c r="N769" s="2">
        <v>45470</v>
      </c>
      <c r="O769" s="2">
        <v>46022</v>
      </c>
      <c r="P769" s="2">
        <v>46022</v>
      </c>
      <c r="Q769" t="s">
        <v>101</v>
      </c>
      <c r="R769" t="s">
        <v>1151</v>
      </c>
      <c r="W769" t="s">
        <v>77</v>
      </c>
      <c r="Y769" t="s">
        <v>137</v>
      </c>
      <c r="Z769" t="s">
        <v>137</v>
      </c>
      <c r="AC769" t="s">
        <v>39</v>
      </c>
      <c r="AD769" t="s">
        <v>65</v>
      </c>
    </row>
    <row r="770" spans="3:30" ht="13.95" x14ac:dyDescent="0.25">
      <c r="C770" s="3" t="s">
        <v>67</v>
      </c>
      <c r="D770" s="3" t="s">
        <v>263</v>
      </c>
      <c r="E770" s="3" t="s">
        <v>1653</v>
      </c>
      <c r="F770">
        <v>1270</v>
      </c>
      <c r="G770" t="s">
        <v>1548</v>
      </c>
      <c r="H770" t="s">
        <v>1584</v>
      </c>
      <c r="I770" t="s">
        <v>1667</v>
      </c>
      <c r="K770" t="s">
        <v>100</v>
      </c>
      <c r="L770" t="s">
        <v>76</v>
      </c>
      <c r="M770" t="s">
        <v>61</v>
      </c>
      <c r="N770" s="2">
        <v>45470</v>
      </c>
      <c r="O770" s="2">
        <v>45807</v>
      </c>
      <c r="P770" s="2">
        <v>45807</v>
      </c>
      <c r="Q770" t="s">
        <v>36</v>
      </c>
      <c r="R770" t="s">
        <v>1151</v>
      </c>
      <c r="S770" t="s">
        <v>1668</v>
      </c>
      <c r="T770" t="s">
        <v>1669</v>
      </c>
      <c r="W770" t="s">
        <v>77</v>
      </c>
      <c r="X770" t="s">
        <v>523</v>
      </c>
      <c r="Y770" t="s">
        <v>64</v>
      </c>
      <c r="Z770" t="s">
        <v>64</v>
      </c>
      <c r="AC770" t="s">
        <v>39</v>
      </c>
      <c r="AD770" t="s">
        <v>65</v>
      </c>
    </row>
    <row r="771" spans="3:30" ht="13.95" x14ac:dyDescent="0.25">
      <c r="C771" s="3" t="s">
        <v>54</v>
      </c>
      <c r="D771" s="3" t="s">
        <v>263</v>
      </c>
      <c r="E771" s="3" t="s">
        <v>1653</v>
      </c>
      <c r="F771">
        <v>1270</v>
      </c>
      <c r="G771" t="s">
        <v>1548</v>
      </c>
      <c r="H771" t="s">
        <v>1584</v>
      </c>
      <c r="I771" t="s">
        <v>1670</v>
      </c>
      <c r="K771" t="s">
        <v>100</v>
      </c>
      <c r="L771" t="s">
        <v>76</v>
      </c>
      <c r="M771" t="s">
        <v>61</v>
      </c>
      <c r="N771" s="2">
        <v>45470</v>
      </c>
      <c r="O771" s="2">
        <v>45807</v>
      </c>
      <c r="P771" s="2">
        <v>45807</v>
      </c>
      <c r="Q771" t="s">
        <v>52</v>
      </c>
      <c r="R771" t="s">
        <v>516</v>
      </c>
      <c r="W771" t="s">
        <v>277</v>
      </c>
      <c r="X771" t="s">
        <v>366</v>
      </c>
      <c r="Y771" t="s">
        <v>64</v>
      </c>
      <c r="Z771" t="s">
        <v>64</v>
      </c>
      <c r="AC771" t="s">
        <v>39</v>
      </c>
      <c r="AD771" t="s">
        <v>65</v>
      </c>
    </row>
    <row r="772" spans="3:30" ht="13.95" x14ac:dyDescent="0.25">
      <c r="C772" s="3" t="s">
        <v>54</v>
      </c>
      <c r="D772" s="3" t="s">
        <v>263</v>
      </c>
      <c r="E772" s="3" t="s">
        <v>1653</v>
      </c>
      <c r="F772">
        <v>1270</v>
      </c>
      <c r="G772" t="s">
        <v>1548</v>
      </c>
      <c r="H772" t="s">
        <v>1584</v>
      </c>
      <c r="I772" t="s">
        <v>1671</v>
      </c>
      <c r="K772" t="s">
        <v>100</v>
      </c>
      <c r="L772" t="s">
        <v>76</v>
      </c>
      <c r="M772" t="s">
        <v>61</v>
      </c>
      <c r="N772" s="2">
        <v>45470</v>
      </c>
      <c r="O772" s="2">
        <v>45807</v>
      </c>
      <c r="P772" s="2">
        <v>45807</v>
      </c>
      <c r="Q772" t="s">
        <v>52</v>
      </c>
      <c r="R772" t="s">
        <v>516</v>
      </c>
      <c r="W772" t="s">
        <v>277</v>
      </c>
      <c r="X772" t="s">
        <v>463</v>
      </c>
      <c r="Y772" t="s">
        <v>64</v>
      </c>
      <c r="Z772" t="s">
        <v>64</v>
      </c>
      <c r="AC772" t="s">
        <v>39</v>
      </c>
      <c r="AD772" t="s">
        <v>65</v>
      </c>
    </row>
    <row r="773" spans="3:30" ht="13.95" x14ac:dyDescent="0.25">
      <c r="C773" s="3" t="s">
        <v>54</v>
      </c>
      <c r="D773" s="3" t="s">
        <v>263</v>
      </c>
      <c r="E773" s="3" t="s">
        <v>1653</v>
      </c>
      <c r="F773">
        <v>1270</v>
      </c>
      <c r="G773" t="s">
        <v>1548</v>
      </c>
      <c r="H773" t="s">
        <v>1584</v>
      </c>
      <c r="I773" t="s">
        <v>1672</v>
      </c>
      <c r="K773" t="s">
        <v>100</v>
      </c>
      <c r="L773" t="s">
        <v>76</v>
      </c>
      <c r="M773" t="s">
        <v>61</v>
      </c>
      <c r="N773" s="2">
        <v>45470</v>
      </c>
      <c r="O773" s="2">
        <v>45807</v>
      </c>
      <c r="P773" s="2">
        <v>45807</v>
      </c>
      <c r="Q773" t="s">
        <v>52</v>
      </c>
      <c r="R773" t="s">
        <v>516</v>
      </c>
      <c r="W773" t="s">
        <v>277</v>
      </c>
      <c r="X773" t="s">
        <v>1183</v>
      </c>
      <c r="Y773" t="s">
        <v>64</v>
      </c>
      <c r="Z773" t="s">
        <v>64</v>
      </c>
      <c r="AC773" t="s">
        <v>39</v>
      </c>
      <c r="AD773" t="s">
        <v>65</v>
      </c>
    </row>
    <row r="774" spans="3:30" ht="13.95" x14ac:dyDescent="0.25">
      <c r="C774" s="3" t="s">
        <v>54</v>
      </c>
      <c r="D774" s="3" t="s">
        <v>263</v>
      </c>
      <c r="E774" s="3" t="s">
        <v>1653</v>
      </c>
      <c r="F774">
        <v>1270</v>
      </c>
      <c r="G774" t="s">
        <v>1548</v>
      </c>
      <c r="H774" t="s">
        <v>1584</v>
      </c>
      <c r="I774" t="s">
        <v>1673</v>
      </c>
      <c r="K774" t="s">
        <v>100</v>
      </c>
      <c r="L774" t="s">
        <v>76</v>
      </c>
      <c r="M774" t="s">
        <v>61</v>
      </c>
      <c r="N774" s="2">
        <v>45470</v>
      </c>
      <c r="O774" s="2">
        <v>46022</v>
      </c>
      <c r="P774" s="2">
        <v>46022</v>
      </c>
      <c r="Q774" t="s">
        <v>52</v>
      </c>
      <c r="R774" t="s">
        <v>1612</v>
      </c>
      <c r="W774" t="s">
        <v>467</v>
      </c>
      <c r="X774" t="s">
        <v>531</v>
      </c>
      <c r="Y774" t="s">
        <v>137</v>
      </c>
      <c r="Z774" t="s">
        <v>137</v>
      </c>
      <c r="AC774" t="s">
        <v>39</v>
      </c>
      <c r="AD774" t="s">
        <v>65</v>
      </c>
    </row>
    <row r="775" spans="3:30" ht="13.95" x14ac:dyDescent="0.25">
      <c r="C775" s="3" t="s">
        <v>67</v>
      </c>
      <c r="D775" s="3" t="s">
        <v>263</v>
      </c>
      <c r="E775" s="3" t="s">
        <v>1653</v>
      </c>
      <c r="F775">
        <v>1270</v>
      </c>
      <c r="G775" t="s">
        <v>1548</v>
      </c>
      <c r="H775" t="s">
        <v>1584</v>
      </c>
      <c r="I775" t="s">
        <v>1674</v>
      </c>
      <c r="K775" t="s">
        <v>100</v>
      </c>
      <c r="L775" t="s">
        <v>76</v>
      </c>
      <c r="M775" t="s">
        <v>61</v>
      </c>
      <c r="N775" s="2">
        <v>45470</v>
      </c>
      <c r="O775" s="2">
        <v>46022</v>
      </c>
      <c r="P775" s="2">
        <v>46022</v>
      </c>
      <c r="Q775" t="s">
        <v>101</v>
      </c>
      <c r="R775" t="s">
        <v>1151</v>
      </c>
      <c r="S775" t="s">
        <v>1675</v>
      </c>
      <c r="T775" t="s">
        <v>1676</v>
      </c>
      <c r="U775" t="s">
        <v>64</v>
      </c>
      <c r="W775" t="s">
        <v>77</v>
      </c>
      <c r="Y775" t="s">
        <v>137</v>
      </c>
      <c r="Z775" t="s">
        <v>137</v>
      </c>
      <c r="AC775" t="s">
        <v>39</v>
      </c>
      <c r="AD775" t="s">
        <v>65</v>
      </c>
    </row>
    <row r="776" spans="3:30" ht="13.95" x14ac:dyDescent="0.25">
      <c r="C776" s="3" t="s">
        <v>54</v>
      </c>
      <c r="D776" s="3" t="s">
        <v>263</v>
      </c>
      <c r="E776" s="3" t="s">
        <v>1653</v>
      </c>
      <c r="F776">
        <v>1270</v>
      </c>
      <c r="G776" t="s">
        <v>1548</v>
      </c>
      <c r="H776" t="s">
        <v>1584</v>
      </c>
      <c r="I776" t="s">
        <v>1677</v>
      </c>
      <c r="K776" t="s">
        <v>100</v>
      </c>
      <c r="L776" t="s">
        <v>76</v>
      </c>
      <c r="M776" t="s">
        <v>61</v>
      </c>
      <c r="N776" s="2">
        <v>45470</v>
      </c>
      <c r="O776" s="2">
        <v>46022</v>
      </c>
      <c r="P776" s="2">
        <v>46022</v>
      </c>
      <c r="Q776" t="s">
        <v>101</v>
      </c>
      <c r="R776" t="s">
        <v>1594</v>
      </c>
      <c r="W776" t="s">
        <v>483</v>
      </c>
      <c r="Y776" t="s">
        <v>137</v>
      </c>
      <c r="Z776" t="s">
        <v>137</v>
      </c>
      <c r="AC776" t="s">
        <v>39</v>
      </c>
      <c r="AD776" t="s">
        <v>65</v>
      </c>
    </row>
    <row r="777" spans="3:30" ht="13.95" x14ac:dyDescent="0.25">
      <c r="C777" s="3" t="s">
        <v>54</v>
      </c>
      <c r="D777" s="3" t="s">
        <v>263</v>
      </c>
      <c r="E777" s="3" t="s">
        <v>1653</v>
      </c>
      <c r="F777">
        <v>1270</v>
      </c>
      <c r="G777" t="s">
        <v>1548</v>
      </c>
      <c r="H777" t="s">
        <v>1584</v>
      </c>
      <c r="I777" t="s">
        <v>1678</v>
      </c>
      <c r="K777" t="s">
        <v>100</v>
      </c>
      <c r="L777" t="s">
        <v>76</v>
      </c>
      <c r="M777" t="s">
        <v>61</v>
      </c>
      <c r="N777" s="2">
        <v>45470</v>
      </c>
      <c r="O777" s="2">
        <v>46022</v>
      </c>
      <c r="P777" s="2">
        <v>46022</v>
      </c>
      <c r="Q777" t="s">
        <v>52</v>
      </c>
      <c r="R777" t="s">
        <v>516</v>
      </c>
      <c r="W777" t="s">
        <v>277</v>
      </c>
      <c r="X777" t="s">
        <v>1183</v>
      </c>
      <c r="Y777" t="s">
        <v>137</v>
      </c>
      <c r="Z777" t="s">
        <v>137</v>
      </c>
      <c r="AC777" t="s">
        <v>39</v>
      </c>
      <c r="AD777" t="s">
        <v>65</v>
      </c>
    </row>
    <row r="778" spans="3:30" ht="13.95" x14ac:dyDescent="0.25">
      <c r="C778" s="3" t="s">
        <v>54</v>
      </c>
      <c r="D778" s="3" t="s">
        <v>263</v>
      </c>
      <c r="E778" s="3" t="s">
        <v>1653</v>
      </c>
      <c r="F778">
        <v>1270</v>
      </c>
      <c r="G778" t="s">
        <v>1548</v>
      </c>
      <c r="H778" t="s">
        <v>1584</v>
      </c>
      <c r="I778" t="s">
        <v>1679</v>
      </c>
      <c r="K778" t="s">
        <v>100</v>
      </c>
      <c r="L778" t="s">
        <v>76</v>
      </c>
      <c r="M778" t="s">
        <v>61</v>
      </c>
      <c r="N778" s="2">
        <v>45470</v>
      </c>
      <c r="O778" s="2">
        <v>45869</v>
      </c>
      <c r="P778" s="2">
        <v>45869</v>
      </c>
      <c r="Q778" t="s">
        <v>52</v>
      </c>
      <c r="R778" t="s">
        <v>1612</v>
      </c>
      <c r="W778" t="s">
        <v>467</v>
      </c>
      <c r="X778" t="s">
        <v>278</v>
      </c>
      <c r="Y778" t="s">
        <v>1248</v>
      </c>
      <c r="Z778" t="s">
        <v>1248</v>
      </c>
      <c r="AC778" t="s">
        <v>39</v>
      </c>
      <c r="AD778" t="s">
        <v>65</v>
      </c>
    </row>
    <row r="779" spans="3:30" ht="13.95" x14ac:dyDescent="0.25">
      <c r="C779" s="3" t="s">
        <v>54</v>
      </c>
      <c r="D779" s="3" t="s">
        <v>263</v>
      </c>
      <c r="E779" s="3" t="s">
        <v>1653</v>
      </c>
      <c r="F779">
        <v>1270</v>
      </c>
      <c r="G779" t="s">
        <v>1548</v>
      </c>
      <c r="H779" t="s">
        <v>1584</v>
      </c>
      <c r="I779" t="s">
        <v>1680</v>
      </c>
      <c r="K779" t="s">
        <v>100</v>
      </c>
      <c r="L779" t="s">
        <v>76</v>
      </c>
      <c r="M779" t="s">
        <v>61</v>
      </c>
      <c r="N779" s="2">
        <v>45470</v>
      </c>
      <c r="O779" s="2">
        <v>45807</v>
      </c>
      <c r="P779" s="2">
        <v>45807</v>
      </c>
      <c r="Q779" t="s">
        <v>52</v>
      </c>
      <c r="R779" t="s">
        <v>516</v>
      </c>
      <c r="W779" t="s">
        <v>277</v>
      </c>
      <c r="X779" t="s">
        <v>1183</v>
      </c>
      <c r="Y779" t="s">
        <v>64</v>
      </c>
      <c r="Z779" t="s">
        <v>64</v>
      </c>
      <c r="AC779" t="s">
        <v>39</v>
      </c>
      <c r="AD779" t="s">
        <v>65</v>
      </c>
    </row>
    <row r="780" spans="3:30" ht="13.95" x14ac:dyDescent="0.25">
      <c r="C780" s="3" t="s">
        <v>54</v>
      </c>
      <c r="D780" s="3" t="s">
        <v>263</v>
      </c>
      <c r="E780" s="3" t="s">
        <v>1653</v>
      </c>
      <c r="F780">
        <v>1270</v>
      </c>
      <c r="G780" t="s">
        <v>1548</v>
      </c>
      <c r="H780" t="s">
        <v>1584</v>
      </c>
      <c r="I780" t="s">
        <v>1681</v>
      </c>
      <c r="K780" t="s">
        <v>100</v>
      </c>
      <c r="L780" t="s">
        <v>76</v>
      </c>
      <c r="M780" t="s">
        <v>61</v>
      </c>
      <c r="N780" s="2">
        <v>45470</v>
      </c>
      <c r="O780" s="2">
        <v>46022</v>
      </c>
      <c r="P780" s="2">
        <v>46022</v>
      </c>
      <c r="Q780" t="s">
        <v>101</v>
      </c>
      <c r="R780" t="s">
        <v>1151</v>
      </c>
      <c r="W780" t="s">
        <v>77</v>
      </c>
      <c r="Y780" t="s">
        <v>137</v>
      </c>
      <c r="Z780" t="s">
        <v>137</v>
      </c>
      <c r="AC780" t="s">
        <v>39</v>
      </c>
      <c r="AD780" t="s">
        <v>65</v>
      </c>
    </row>
    <row r="781" spans="3:30" ht="13.95" x14ac:dyDescent="0.25">
      <c r="C781" s="3" t="s">
        <v>54</v>
      </c>
      <c r="D781" s="3" t="s">
        <v>263</v>
      </c>
      <c r="E781" s="3" t="s">
        <v>1653</v>
      </c>
      <c r="F781">
        <v>1270</v>
      </c>
      <c r="G781" t="s">
        <v>1548</v>
      </c>
      <c r="H781" t="s">
        <v>1584</v>
      </c>
      <c r="I781" t="s">
        <v>1682</v>
      </c>
      <c r="K781" t="s">
        <v>100</v>
      </c>
      <c r="L781" t="s">
        <v>76</v>
      </c>
      <c r="M781" t="s">
        <v>61</v>
      </c>
      <c r="N781" s="2">
        <v>45470</v>
      </c>
      <c r="O781" s="2">
        <v>45838</v>
      </c>
      <c r="P781" s="2">
        <v>45838</v>
      </c>
      <c r="Q781" t="s">
        <v>52</v>
      </c>
      <c r="R781" t="s">
        <v>516</v>
      </c>
      <c r="W781" t="s">
        <v>277</v>
      </c>
      <c r="X781" t="s">
        <v>289</v>
      </c>
      <c r="Y781" t="s">
        <v>236</v>
      </c>
      <c r="Z781" t="s">
        <v>236</v>
      </c>
      <c r="AC781" t="s">
        <v>39</v>
      </c>
      <c r="AD781" t="s">
        <v>65</v>
      </c>
    </row>
    <row r="782" spans="3:30" ht="13.95" x14ac:dyDescent="0.25">
      <c r="C782" s="3" t="s">
        <v>67</v>
      </c>
      <c r="D782" s="3" t="s">
        <v>263</v>
      </c>
      <c r="E782" s="3" t="s">
        <v>1653</v>
      </c>
      <c r="F782">
        <v>1270</v>
      </c>
      <c r="G782" t="s">
        <v>1548</v>
      </c>
      <c r="H782" t="s">
        <v>1584</v>
      </c>
      <c r="I782" t="s">
        <v>1683</v>
      </c>
      <c r="K782" t="s">
        <v>100</v>
      </c>
      <c r="L782" t="s">
        <v>76</v>
      </c>
      <c r="M782" t="s">
        <v>61</v>
      </c>
      <c r="N782" s="2">
        <v>45470</v>
      </c>
      <c r="O782" s="2">
        <v>45807</v>
      </c>
      <c r="P782" s="2">
        <v>45807</v>
      </c>
      <c r="Q782" t="s">
        <v>101</v>
      </c>
      <c r="R782" t="s">
        <v>1151</v>
      </c>
      <c r="S782" t="s">
        <v>1684</v>
      </c>
      <c r="T782" t="s">
        <v>1685</v>
      </c>
      <c r="W782" t="s">
        <v>77</v>
      </c>
      <c r="X782" t="s">
        <v>63</v>
      </c>
      <c r="Y782" t="s">
        <v>64</v>
      </c>
      <c r="Z782" t="s">
        <v>64</v>
      </c>
      <c r="AC782" t="s">
        <v>39</v>
      </c>
      <c r="AD782" t="s">
        <v>65</v>
      </c>
    </row>
    <row r="783" spans="3:30" ht="13.95" x14ac:dyDescent="0.25">
      <c r="C783" s="3" t="s">
        <v>54</v>
      </c>
      <c r="D783" s="3" t="s">
        <v>263</v>
      </c>
      <c r="E783" s="3" t="s">
        <v>1653</v>
      </c>
      <c r="F783">
        <v>1270</v>
      </c>
      <c r="G783" t="s">
        <v>1548</v>
      </c>
      <c r="H783" t="s">
        <v>1584</v>
      </c>
      <c r="I783" t="s">
        <v>1686</v>
      </c>
      <c r="K783" t="s">
        <v>100</v>
      </c>
      <c r="L783" t="s">
        <v>76</v>
      </c>
      <c r="M783" t="s">
        <v>61</v>
      </c>
      <c r="N783" s="2">
        <v>45470</v>
      </c>
      <c r="O783" s="2">
        <v>45838</v>
      </c>
      <c r="P783" s="2">
        <v>45838</v>
      </c>
      <c r="Q783" t="s">
        <v>52</v>
      </c>
      <c r="R783" t="s">
        <v>516</v>
      </c>
      <c r="W783" t="s">
        <v>277</v>
      </c>
      <c r="X783" t="s">
        <v>1659</v>
      </c>
      <c r="Y783" t="s">
        <v>236</v>
      </c>
      <c r="Z783" t="s">
        <v>236</v>
      </c>
      <c r="AC783" t="s">
        <v>39</v>
      </c>
      <c r="AD783" t="s">
        <v>65</v>
      </c>
    </row>
    <row r="784" spans="3:30" ht="13.95" x14ac:dyDescent="0.25">
      <c r="C784" s="3" t="s">
        <v>67</v>
      </c>
      <c r="D784" s="3" t="s">
        <v>263</v>
      </c>
      <c r="E784" s="3" t="s">
        <v>1653</v>
      </c>
      <c r="F784">
        <v>1270</v>
      </c>
      <c r="G784" t="s">
        <v>1548</v>
      </c>
      <c r="H784" t="s">
        <v>1584</v>
      </c>
      <c r="I784" t="s">
        <v>1687</v>
      </c>
      <c r="K784" t="s">
        <v>100</v>
      </c>
      <c r="L784" t="s">
        <v>76</v>
      </c>
      <c r="M784" t="s">
        <v>61</v>
      </c>
      <c r="N784" s="2">
        <v>45470</v>
      </c>
      <c r="O784" s="2">
        <v>45807</v>
      </c>
      <c r="P784" s="2">
        <v>45807</v>
      </c>
      <c r="Q784" t="s">
        <v>101</v>
      </c>
      <c r="R784" t="s">
        <v>1151</v>
      </c>
      <c r="S784" t="s">
        <v>1688</v>
      </c>
      <c r="T784" t="s">
        <v>1689</v>
      </c>
      <c r="W784" t="s">
        <v>77</v>
      </c>
      <c r="X784" t="s">
        <v>523</v>
      </c>
      <c r="Y784" t="s">
        <v>64</v>
      </c>
      <c r="Z784" t="s">
        <v>64</v>
      </c>
      <c r="AC784" t="s">
        <v>39</v>
      </c>
      <c r="AD784" t="s">
        <v>65</v>
      </c>
    </row>
    <row r="785" spans="3:30" ht="13.95" x14ac:dyDescent="0.25">
      <c r="C785" s="3" t="s">
        <v>54</v>
      </c>
      <c r="D785" s="3" t="s">
        <v>263</v>
      </c>
      <c r="E785" s="3" t="s">
        <v>1653</v>
      </c>
      <c r="F785">
        <v>1270</v>
      </c>
      <c r="G785" t="s">
        <v>1548</v>
      </c>
      <c r="H785" t="s">
        <v>1584</v>
      </c>
      <c r="I785" t="s">
        <v>1690</v>
      </c>
      <c r="K785" t="s">
        <v>100</v>
      </c>
      <c r="L785" t="s">
        <v>76</v>
      </c>
      <c r="M785" t="s">
        <v>61</v>
      </c>
      <c r="N785" s="2">
        <v>45470</v>
      </c>
      <c r="O785" s="2">
        <v>46022</v>
      </c>
      <c r="P785" s="2">
        <v>46022</v>
      </c>
      <c r="Q785" t="s">
        <v>101</v>
      </c>
      <c r="R785" t="s">
        <v>1151</v>
      </c>
      <c r="W785" t="s">
        <v>77</v>
      </c>
      <c r="Y785" t="s">
        <v>137</v>
      </c>
      <c r="Z785" t="s">
        <v>137</v>
      </c>
      <c r="AC785" t="s">
        <v>39</v>
      </c>
      <c r="AD785" t="s">
        <v>65</v>
      </c>
    </row>
    <row r="786" spans="3:30" ht="13.95" x14ac:dyDescent="0.25">
      <c r="C786" s="3" t="s">
        <v>54</v>
      </c>
      <c r="D786" s="3" t="s">
        <v>263</v>
      </c>
      <c r="E786" s="3" t="s">
        <v>1653</v>
      </c>
      <c r="F786">
        <v>1270</v>
      </c>
      <c r="G786" t="s">
        <v>1548</v>
      </c>
      <c r="H786" t="s">
        <v>1584</v>
      </c>
      <c r="I786" t="s">
        <v>1691</v>
      </c>
      <c r="K786" t="s">
        <v>100</v>
      </c>
      <c r="L786" t="s">
        <v>76</v>
      </c>
      <c r="M786" t="s">
        <v>61</v>
      </c>
      <c r="N786" s="2">
        <v>45470</v>
      </c>
      <c r="O786" s="2">
        <v>45807</v>
      </c>
      <c r="P786" s="2">
        <v>45807</v>
      </c>
      <c r="Q786" t="s">
        <v>52</v>
      </c>
      <c r="R786" t="s">
        <v>516</v>
      </c>
      <c r="W786" t="s">
        <v>277</v>
      </c>
      <c r="X786" t="s">
        <v>366</v>
      </c>
      <c r="Y786" t="s">
        <v>64</v>
      </c>
      <c r="Z786" t="s">
        <v>64</v>
      </c>
      <c r="AC786" t="s">
        <v>39</v>
      </c>
      <c r="AD786" t="s">
        <v>65</v>
      </c>
    </row>
    <row r="787" spans="3:30" ht="13.95" x14ac:dyDescent="0.25">
      <c r="C787" s="3" t="s">
        <v>67</v>
      </c>
      <c r="D787" s="3" t="s">
        <v>263</v>
      </c>
      <c r="E787" s="3" t="s">
        <v>1653</v>
      </c>
      <c r="F787">
        <v>1270</v>
      </c>
      <c r="G787" t="s">
        <v>1548</v>
      </c>
      <c r="H787" t="s">
        <v>1584</v>
      </c>
      <c r="I787" t="s">
        <v>1692</v>
      </c>
      <c r="K787" t="s">
        <v>100</v>
      </c>
      <c r="L787" t="s">
        <v>76</v>
      </c>
      <c r="M787" t="s">
        <v>61</v>
      </c>
      <c r="N787" s="2">
        <v>45470</v>
      </c>
      <c r="O787" s="2">
        <v>45807</v>
      </c>
      <c r="P787" s="2">
        <v>45807</v>
      </c>
      <c r="Q787" t="s">
        <v>101</v>
      </c>
      <c r="R787" t="s">
        <v>1151</v>
      </c>
      <c r="S787" t="s">
        <v>1693</v>
      </c>
      <c r="T787" t="s">
        <v>1694</v>
      </c>
      <c r="W787" t="s">
        <v>77</v>
      </c>
      <c r="X787" t="s">
        <v>300</v>
      </c>
      <c r="Y787" t="s">
        <v>64</v>
      </c>
      <c r="Z787" t="s">
        <v>64</v>
      </c>
      <c r="AC787" t="s">
        <v>39</v>
      </c>
      <c r="AD787" t="s">
        <v>65</v>
      </c>
    </row>
    <row r="788" spans="3:30" ht="13.95" x14ac:dyDescent="0.25">
      <c r="C788" s="3" t="s">
        <v>67</v>
      </c>
      <c r="D788" s="3" t="s">
        <v>263</v>
      </c>
      <c r="E788" s="3" t="s">
        <v>1653</v>
      </c>
      <c r="F788">
        <v>1270</v>
      </c>
      <c r="G788" t="s">
        <v>1548</v>
      </c>
      <c r="H788" t="s">
        <v>1584</v>
      </c>
      <c r="I788" t="s">
        <v>1695</v>
      </c>
      <c r="K788" t="s">
        <v>100</v>
      </c>
      <c r="L788" t="s">
        <v>76</v>
      </c>
      <c r="M788" t="s">
        <v>61</v>
      </c>
      <c r="N788" s="2">
        <v>45470</v>
      </c>
      <c r="O788" s="2">
        <v>45807</v>
      </c>
      <c r="P788" s="2">
        <v>45807</v>
      </c>
      <c r="Q788" t="s">
        <v>101</v>
      </c>
      <c r="R788" t="s">
        <v>1151</v>
      </c>
      <c r="S788" t="s">
        <v>1696</v>
      </c>
      <c r="T788" t="s">
        <v>1697</v>
      </c>
      <c r="W788" t="s">
        <v>77</v>
      </c>
      <c r="X788" t="s">
        <v>523</v>
      </c>
      <c r="Y788" t="s">
        <v>64</v>
      </c>
      <c r="Z788" t="s">
        <v>64</v>
      </c>
      <c r="AC788" t="s">
        <v>39</v>
      </c>
      <c r="AD788" t="s">
        <v>65</v>
      </c>
    </row>
    <row r="789" spans="3:30" ht="13.95" x14ac:dyDescent="0.25">
      <c r="C789" s="3" t="s">
        <v>54</v>
      </c>
      <c r="D789" s="3" t="s">
        <v>263</v>
      </c>
      <c r="E789" s="3" t="s">
        <v>1653</v>
      </c>
      <c r="F789">
        <v>1270</v>
      </c>
      <c r="G789" t="s">
        <v>1548</v>
      </c>
      <c r="H789" t="s">
        <v>1584</v>
      </c>
      <c r="I789" t="s">
        <v>1698</v>
      </c>
      <c r="K789" t="s">
        <v>100</v>
      </c>
      <c r="L789" t="s">
        <v>76</v>
      </c>
      <c r="M789" t="s">
        <v>61</v>
      </c>
      <c r="N789" s="2">
        <v>45470</v>
      </c>
      <c r="O789" s="2">
        <v>46022</v>
      </c>
      <c r="P789" s="2">
        <v>46022</v>
      </c>
      <c r="Q789" t="s">
        <v>52</v>
      </c>
      <c r="R789" t="s">
        <v>516</v>
      </c>
      <c r="W789" t="s">
        <v>277</v>
      </c>
      <c r="X789" t="s">
        <v>418</v>
      </c>
      <c r="Y789" t="s">
        <v>137</v>
      </c>
      <c r="Z789" t="s">
        <v>137</v>
      </c>
      <c r="AC789" t="s">
        <v>39</v>
      </c>
      <c r="AD789" t="s">
        <v>65</v>
      </c>
    </row>
    <row r="790" spans="3:30" ht="13.95" x14ac:dyDescent="0.25">
      <c r="C790" s="3" t="s">
        <v>54</v>
      </c>
      <c r="D790" s="3" t="s">
        <v>263</v>
      </c>
      <c r="E790" s="3" t="s">
        <v>1653</v>
      </c>
      <c r="F790">
        <v>1270</v>
      </c>
      <c r="G790" t="s">
        <v>1548</v>
      </c>
      <c r="H790" t="s">
        <v>1584</v>
      </c>
      <c r="I790" t="s">
        <v>1699</v>
      </c>
      <c r="K790" t="s">
        <v>100</v>
      </c>
      <c r="L790" t="s">
        <v>76</v>
      </c>
      <c r="M790" t="s">
        <v>61</v>
      </c>
      <c r="N790" s="2">
        <v>45470</v>
      </c>
      <c r="O790" s="2">
        <v>45807</v>
      </c>
      <c r="P790" s="2">
        <v>45807</v>
      </c>
      <c r="Q790" t="s">
        <v>52</v>
      </c>
      <c r="R790" t="s">
        <v>516</v>
      </c>
      <c r="W790" t="s">
        <v>277</v>
      </c>
      <c r="X790" t="s">
        <v>366</v>
      </c>
      <c r="Y790" t="s">
        <v>64</v>
      </c>
      <c r="Z790" t="s">
        <v>64</v>
      </c>
      <c r="AC790" t="s">
        <v>39</v>
      </c>
      <c r="AD790" t="s">
        <v>65</v>
      </c>
    </row>
    <row r="791" spans="3:30" ht="13.95" x14ac:dyDescent="0.25">
      <c r="C791" s="3" t="s">
        <v>54</v>
      </c>
      <c r="D791" s="3" t="s">
        <v>263</v>
      </c>
      <c r="E791" s="3" t="s">
        <v>1653</v>
      </c>
      <c r="F791">
        <v>1270</v>
      </c>
      <c r="G791" t="s">
        <v>1548</v>
      </c>
      <c r="H791" t="s">
        <v>1584</v>
      </c>
      <c r="I791" t="s">
        <v>1700</v>
      </c>
      <c r="K791" t="s">
        <v>100</v>
      </c>
      <c r="L791" t="s">
        <v>76</v>
      </c>
      <c r="M791" t="s">
        <v>61</v>
      </c>
      <c r="N791" s="2">
        <v>45470</v>
      </c>
      <c r="O791" s="2">
        <v>45807</v>
      </c>
      <c r="P791" s="2">
        <v>45807</v>
      </c>
      <c r="Q791" t="s">
        <v>52</v>
      </c>
      <c r="R791" t="s">
        <v>516</v>
      </c>
      <c r="W791" t="s">
        <v>277</v>
      </c>
      <c r="X791" t="s">
        <v>1183</v>
      </c>
      <c r="Y791" t="s">
        <v>64</v>
      </c>
      <c r="Z791" t="s">
        <v>64</v>
      </c>
      <c r="AC791" t="s">
        <v>39</v>
      </c>
      <c r="AD791" t="s">
        <v>65</v>
      </c>
    </row>
    <row r="792" spans="3:30" ht="13.95" x14ac:dyDescent="0.25">
      <c r="C792" s="3" t="s">
        <v>54</v>
      </c>
      <c r="D792" s="3" t="s">
        <v>263</v>
      </c>
      <c r="E792" s="3" t="s">
        <v>1653</v>
      </c>
      <c r="F792">
        <v>1270</v>
      </c>
      <c r="G792" t="s">
        <v>1548</v>
      </c>
      <c r="H792" t="s">
        <v>1584</v>
      </c>
      <c r="I792" t="s">
        <v>1701</v>
      </c>
      <c r="K792" t="s">
        <v>100</v>
      </c>
      <c r="L792" t="s">
        <v>76</v>
      </c>
      <c r="M792" t="s">
        <v>61</v>
      </c>
      <c r="N792" s="2">
        <v>45470</v>
      </c>
      <c r="O792" s="2">
        <v>46022</v>
      </c>
      <c r="P792" s="2">
        <v>46022</v>
      </c>
      <c r="Q792" t="s">
        <v>52</v>
      </c>
      <c r="Y792" t="s">
        <v>137</v>
      </c>
      <c r="Z792" t="s">
        <v>137</v>
      </c>
      <c r="AC792" t="s">
        <v>39</v>
      </c>
      <c r="AD792" t="s">
        <v>65</v>
      </c>
    </row>
    <row r="793" spans="3:30" ht="13.95" x14ac:dyDescent="0.25">
      <c r="C793" s="3" t="s">
        <v>54</v>
      </c>
      <c r="D793" s="3" t="s">
        <v>263</v>
      </c>
      <c r="E793" s="3" t="s">
        <v>1653</v>
      </c>
      <c r="F793">
        <v>1270</v>
      </c>
      <c r="G793" t="s">
        <v>1548</v>
      </c>
      <c r="H793" t="s">
        <v>1584</v>
      </c>
      <c r="I793" t="s">
        <v>1702</v>
      </c>
      <c r="K793" t="s">
        <v>100</v>
      </c>
      <c r="L793" t="s">
        <v>76</v>
      </c>
      <c r="M793" t="s">
        <v>61</v>
      </c>
      <c r="N793" s="2">
        <v>45470</v>
      </c>
      <c r="O793" s="2">
        <v>45807</v>
      </c>
      <c r="P793" s="2">
        <v>45807</v>
      </c>
      <c r="Q793" t="s">
        <v>52</v>
      </c>
      <c r="R793" t="s">
        <v>516</v>
      </c>
      <c r="W793" t="s">
        <v>277</v>
      </c>
      <c r="X793" t="s">
        <v>366</v>
      </c>
      <c r="Y793" t="s">
        <v>64</v>
      </c>
      <c r="Z793" t="s">
        <v>64</v>
      </c>
      <c r="AC793" t="s">
        <v>39</v>
      </c>
      <c r="AD793" t="s">
        <v>65</v>
      </c>
    </row>
    <row r="794" spans="3:30" ht="13.95" x14ac:dyDescent="0.25">
      <c r="C794" s="3" t="s">
        <v>54</v>
      </c>
      <c r="D794" s="3" t="s">
        <v>263</v>
      </c>
      <c r="E794" s="3" t="s">
        <v>1653</v>
      </c>
      <c r="F794">
        <v>1270</v>
      </c>
      <c r="G794" t="s">
        <v>1548</v>
      </c>
      <c r="H794" t="s">
        <v>1584</v>
      </c>
      <c r="I794" t="s">
        <v>1703</v>
      </c>
      <c r="K794" t="s">
        <v>100</v>
      </c>
      <c r="L794" t="s">
        <v>76</v>
      </c>
      <c r="M794" t="s">
        <v>61</v>
      </c>
      <c r="N794" s="2">
        <v>45470</v>
      </c>
      <c r="O794" s="2">
        <v>46022</v>
      </c>
      <c r="P794" s="2">
        <v>46022</v>
      </c>
      <c r="Q794" t="s">
        <v>101</v>
      </c>
      <c r="R794" t="s">
        <v>1151</v>
      </c>
      <c r="W794" t="s">
        <v>77</v>
      </c>
      <c r="Y794" t="s">
        <v>137</v>
      </c>
      <c r="Z794" t="s">
        <v>137</v>
      </c>
      <c r="AC794" t="s">
        <v>39</v>
      </c>
      <c r="AD794" t="s">
        <v>65</v>
      </c>
    </row>
    <row r="795" spans="3:30" ht="13.95" x14ac:dyDescent="0.25">
      <c r="C795" s="3" t="s">
        <v>54</v>
      </c>
      <c r="D795" s="3" t="s">
        <v>263</v>
      </c>
      <c r="E795" s="3" t="s">
        <v>1653</v>
      </c>
      <c r="F795">
        <v>1270</v>
      </c>
      <c r="G795" t="s">
        <v>1548</v>
      </c>
      <c r="H795" t="s">
        <v>1584</v>
      </c>
      <c r="I795" t="s">
        <v>1704</v>
      </c>
      <c r="K795" t="s">
        <v>100</v>
      </c>
      <c r="L795" t="s">
        <v>76</v>
      </c>
      <c r="M795" t="s">
        <v>61</v>
      </c>
      <c r="N795" s="2">
        <v>45470</v>
      </c>
      <c r="O795" s="2">
        <v>46022</v>
      </c>
      <c r="P795" s="2">
        <v>46022</v>
      </c>
      <c r="Q795" t="s">
        <v>101</v>
      </c>
      <c r="R795" t="s">
        <v>1151</v>
      </c>
      <c r="W795" t="s">
        <v>77</v>
      </c>
      <c r="Y795" t="s">
        <v>137</v>
      </c>
      <c r="Z795" t="s">
        <v>137</v>
      </c>
      <c r="AC795" t="s">
        <v>39</v>
      </c>
      <c r="AD795" t="s">
        <v>65</v>
      </c>
    </row>
    <row r="796" spans="3:30" ht="13.95" x14ac:dyDescent="0.25">
      <c r="C796" s="3" t="s">
        <v>67</v>
      </c>
      <c r="D796" s="3" t="s">
        <v>263</v>
      </c>
      <c r="E796" s="3" t="s">
        <v>1653</v>
      </c>
      <c r="F796">
        <v>1270</v>
      </c>
      <c r="G796" t="s">
        <v>1548</v>
      </c>
      <c r="H796" t="s">
        <v>1584</v>
      </c>
      <c r="I796" t="s">
        <v>1705</v>
      </c>
      <c r="K796" t="s">
        <v>100</v>
      </c>
      <c r="L796" t="s">
        <v>76</v>
      </c>
      <c r="M796" t="s">
        <v>61</v>
      </c>
      <c r="N796" s="2">
        <v>45470</v>
      </c>
      <c r="O796" s="2">
        <v>45807</v>
      </c>
      <c r="P796" s="2">
        <v>45807</v>
      </c>
      <c r="Q796" t="s">
        <v>101</v>
      </c>
      <c r="R796" t="s">
        <v>1151</v>
      </c>
      <c r="S796" t="s">
        <v>1706</v>
      </c>
      <c r="T796" t="s">
        <v>1707</v>
      </c>
      <c r="W796" t="s">
        <v>77</v>
      </c>
      <c r="X796" t="s">
        <v>80</v>
      </c>
      <c r="Y796" t="s">
        <v>64</v>
      </c>
      <c r="Z796" t="s">
        <v>64</v>
      </c>
      <c r="AC796" t="s">
        <v>39</v>
      </c>
      <c r="AD796" t="s">
        <v>65</v>
      </c>
    </row>
    <row r="797" spans="3:30" ht="13.95" x14ac:dyDescent="0.25">
      <c r="C797" s="3" t="s">
        <v>54</v>
      </c>
      <c r="D797" s="3" t="s">
        <v>263</v>
      </c>
      <c r="E797" s="3" t="s">
        <v>1653</v>
      </c>
      <c r="F797">
        <v>1270</v>
      </c>
      <c r="G797" t="s">
        <v>1548</v>
      </c>
      <c r="H797" t="s">
        <v>1584</v>
      </c>
      <c r="I797" t="s">
        <v>1708</v>
      </c>
      <c r="K797" t="s">
        <v>100</v>
      </c>
      <c r="L797" t="s">
        <v>76</v>
      </c>
      <c r="M797" t="s">
        <v>61</v>
      </c>
      <c r="N797" s="2">
        <v>45470</v>
      </c>
      <c r="O797" s="2">
        <v>45807</v>
      </c>
      <c r="P797" s="2">
        <v>45807</v>
      </c>
      <c r="Q797" t="s">
        <v>52</v>
      </c>
      <c r="R797" t="s">
        <v>1612</v>
      </c>
      <c r="W797" t="s">
        <v>467</v>
      </c>
      <c r="X797" t="s">
        <v>360</v>
      </c>
      <c r="Y797" t="s">
        <v>64</v>
      </c>
      <c r="Z797" t="s">
        <v>64</v>
      </c>
      <c r="AC797" t="s">
        <v>39</v>
      </c>
      <c r="AD797" t="s">
        <v>65</v>
      </c>
    </row>
    <row r="798" spans="3:30" ht="13.95" x14ac:dyDescent="0.25">
      <c r="C798" s="3" t="s">
        <v>67</v>
      </c>
      <c r="D798" s="3" t="s">
        <v>263</v>
      </c>
      <c r="E798" s="3" t="s">
        <v>1653</v>
      </c>
      <c r="F798">
        <v>1270</v>
      </c>
      <c r="G798" t="s">
        <v>1548</v>
      </c>
      <c r="H798" t="s">
        <v>1584</v>
      </c>
      <c r="I798" t="s">
        <v>1709</v>
      </c>
      <c r="K798" t="s">
        <v>100</v>
      </c>
      <c r="L798" t="s">
        <v>76</v>
      </c>
      <c r="M798" t="s">
        <v>61</v>
      </c>
      <c r="N798" s="2">
        <v>45470</v>
      </c>
      <c r="O798" s="2">
        <v>46022</v>
      </c>
      <c r="P798" s="2">
        <v>46022</v>
      </c>
      <c r="Q798" t="s">
        <v>101</v>
      </c>
      <c r="R798" t="s">
        <v>1151</v>
      </c>
      <c r="S798" t="s">
        <v>1710</v>
      </c>
      <c r="T798" t="s">
        <v>1711</v>
      </c>
      <c r="U798" t="s">
        <v>64</v>
      </c>
      <c r="W798" t="s">
        <v>77</v>
      </c>
      <c r="Y798" t="s">
        <v>137</v>
      </c>
      <c r="Z798" t="s">
        <v>137</v>
      </c>
      <c r="AC798" t="s">
        <v>39</v>
      </c>
      <c r="AD798" t="s">
        <v>65</v>
      </c>
    </row>
    <row r="799" spans="3:30" ht="13.95" x14ac:dyDescent="0.25">
      <c r="C799" s="3" t="s">
        <v>67</v>
      </c>
      <c r="D799" s="3" t="s">
        <v>263</v>
      </c>
      <c r="E799" s="3" t="s">
        <v>1653</v>
      </c>
      <c r="F799">
        <v>12450</v>
      </c>
      <c r="G799" t="s">
        <v>1548</v>
      </c>
      <c r="H799" t="s">
        <v>1584</v>
      </c>
      <c r="I799" t="s">
        <v>1712</v>
      </c>
      <c r="K799" t="s">
        <v>100</v>
      </c>
      <c r="L799" t="s">
        <v>76</v>
      </c>
      <c r="M799" t="s">
        <v>61</v>
      </c>
      <c r="N799" s="2">
        <v>45470</v>
      </c>
      <c r="O799" s="2">
        <v>46022</v>
      </c>
      <c r="P799" s="2">
        <v>46022</v>
      </c>
      <c r="Q799" t="s">
        <v>36</v>
      </c>
      <c r="R799" t="s">
        <v>1713</v>
      </c>
      <c r="S799" t="s">
        <v>1714</v>
      </c>
      <c r="T799" t="s">
        <v>1715</v>
      </c>
      <c r="U799" t="s">
        <v>1716</v>
      </c>
      <c r="W799" t="s">
        <v>1278</v>
      </c>
      <c r="Y799" t="s">
        <v>137</v>
      </c>
      <c r="Z799" t="s">
        <v>137</v>
      </c>
      <c r="AC799" t="s">
        <v>39</v>
      </c>
      <c r="AD799" t="s">
        <v>65</v>
      </c>
    </row>
    <row r="800" spans="3:30" ht="13.95" x14ac:dyDescent="0.25">
      <c r="C800" s="3" t="s">
        <v>67</v>
      </c>
      <c r="D800" s="3" t="s">
        <v>263</v>
      </c>
      <c r="E800" s="3" t="s">
        <v>1653</v>
      </c>
      <c r="F800">
        <v>12450</v>
      </c>
      <c r="G800" t="s">
        <v>1548</v>
      </c>
      <c r="H800" t="s">
        <v>1584</v>
      </c>
      <c r="I800" t="s">
        <v>1717</v>
      </c>
      <c r="K800" t="s">
        <v>100</v>
      </c>
      <c r="L800" t="s">
        <v>76</v>
      </c>
      <c r="M800" t="s">
        <v>61</v>
      </c>
      <c r="N800" s="2">
        <v>45470</v>
      </c>
      <c r="O800" s="2">
        <v>46022</v>
      </c>
      <c r="P800" s="2">
        <v>46022</v>
      </c>
      <c r="Q800" t="s">
        <v>36</v>
      </c>
      <c r="R800" t="s">
        <v>1713</v>
      </c>
      <c r="S800" t="s">
        <v>1718</v>
      </c>
      <c r="T800" t="s">
        <v>1715</v>
      </c>
      <c r="U800" t="s">
        <v>1716</v>
      </c>
      <c r="W800" t="s">
        <v>1278</v>
      </c>
      <c r="Y800" t="s">
        <v>137</v>
      </c>
      <c r="Z800" t="s">
        <v>137</v>
      </c>
      <c r="AC800" t="s">
        <v>39</v>
      </c>
      <c r="AD800" t="s">
        <v>65</v>
      </c>
    </row>
    <row r="801" spans="3:30" ht="13.95" x14ac:dyDescent="0.25">
      <c r="C801" s="3" t="s">
        <v>67</v>
      </c>
      <c r="D801" s="3" t="s">
        <v>263</v>
      </c>
      <c r="E801" s="3" t="s">
        <v>1653</v>
      </c>
      <c r="F801">
        <v>12300</v>
      </c>
      <c r="G801" t="s">
        <v>1548</v>
      </c>
      <c r="H801" t="s">
        <v>1584</v>
      </c>
      <c r="I801" t="s">
        <v>1719</v>
      </c>
      <c r="K801" t="s">
        <v>100</v>
      </c>
      <c r="L801" t="s">
        <v>76</v>
      </c>
      <c r="M801" t="s">
        <v>61</v>
      </c>
      <c r="N801" s="2">
        <v>45470</v>
      </c>
      <c r="O801" s="2">
        <v>46022</v>
      </c>
      <c r="P801" s="2">
        <v>46022</v>
      </c>
      <c r="Q801" t="s">
        <v>36</v>
      </c>
      <c r="R801" t="s">
        <v>1713</v>
      </c>
      <c r="S801" t="s">
        <v>1710</v>
      </c>
      <c r="T801" t="s">
        <v>1720</v>
      </c>
      <c r="U801" t="s">
        <v>1721</v>
      </c>
      <c r="W801" t="s">
        <v>1278</v>
      </c>
      <c r="Y801" t="s">
        <v>137</v>
      </c>
      <c r="Z801" t="s">
        <v>137</v>
      </c>
      <c r="AC801" t="s">
        <v>39</v>
      </c>
      <c r="AD801" t="s">
        <v>65</v>
      </c>
    </row>
    <row r="802" spans="3:30" ht="13.95" x14ac:dyDescent="0.25">
      <c r="C802" s="3" t="s">
        <v>67</v>
      </c>
      <c r="D802" s="3" t="s">
        <v>263</v>
      </c>
      <c r="E802" s="3" t="s">
        <v>1653</v>
      </c>
      <c r="F802">
        <v>12300</v>
      </c>
      <c r="G802" t="s">
        <v>1548</v>
      </c>
      <c r="H802" t="s">
        <v>1584</v>
      </c>
      <c r="I802" t="s">
        <v>1722</v>
      </c>
      <c r="K802" t="s">
        <v>100</v>
      </c>
      <c r="L802" t="s">
        <v>76</v>
      </c>
      <c r="M802" t="s">
        <v>61</v>
      </c>
      <c r="N802" s="2">
        <v>45470</v>
      </c>
      <c r="O802" s="2">
        <v>46022</v>
      </c>
      <c r="P802" s="2">
        <v>46022</v>
      </c>
      <c r="Q802" t="s">
        <v>36</v>
      </c>
      <c r="R802" t="s">
        <v>1713</v>
      </c>
      <c r="S802" t="s">
        <v>1723</v>
      </c>
      <c r="T802" t="s">
        <v>1720</v>
      </c>
      <c r="U802" t="s">
        <v>1721</v>
      </c>
      <c r="W802" t="s">
        <v>1278</v>
      </c>
      <c r="Y802" t="s">
        <v>137</v>
      </c>
      <c r="Z802" t="s">
        <v>137</v>
      </c>
      <c r="AC802" t="s">
        <v>39</v>
      </c>
      <c r="AD802" t="s">
        <v>65</v>
      </c>
    </row>
    <row r="803" spans="3:30" ht="13.95" x14ac:dyDescent="0.25">
      <c r="C803" s="3" t="s">
        <v>268</v>
      </c>
      <c r="D803" s="3" t="s">
        <v>268</v>
      </c>
      <c r="E803" s="3"/>
      <c r="F803">
        <v>288.56</v>
      </c>
      <c r="G803" t="s">
        <v>1724</v>
      </c>
      <c r="H803" t="s">
        <v>1725</v>
      </c>
      <c r="I803" t="s">
        <v>1726</v>
      </c>
      <c r="K803" t="s">
        <v>235</v>
      </c>
      <c r="L803" t="s">
        <v>34</v>
      </c>
      <c r="M803" t="s">
        <v>61</v>
      </c>
      <c r="N803" s="2">
        <v>45776</v>
      </c>
      <c r="O803" s="2"/>
      <c r="P803" s="2"/>
      <c r="Q803" t="s">
        <v>36</v>
      </c>
      <c r="AC803" t="s">
        <v>39</v>
      </c>
      <c r="AD803" t="s">
        <v>65</v>
      </c>
    </row>
    <row r="804" spans="3:30" ht="13.95" x14ac:dyDescent="0.25">
      <c r="C804" s="3" t="s">
        <v>86</v>
      </c>
      <c r="D804" s="3" t="s">
        <v>5126</v>
      </c>
      <c r="E804" s="3" t="s">
        <v>5146</v>
      </c>
      <c r="F804">
        <v>-528</v>
      </c>
      <c r="G804" t="s">
        <v>1727</v>
      </c>
      <c r="H804" t="s">
        <v>1728</v>
      </c>
      <c r="I804" t="s">
        <v>1729</v>
      </c>
      <c r="J804" t="s">
        <v>1730</v>
      </c>
      <c r="K804" t="s">
        <v>33</v>
      </c>
      <c r="L804" t="s">
        <v>34</v>
      </c>
      <c r="M804" t="s">
        <v>35</v>
      </c>
      <c r="N804" s="2">
        <v>45554</v>
      </c>
      <c r="O804" s="2">
        <v>45814</v>
      </c>
      <c r="P804" s="2"/>
      <c r="Q804" t="s">
        <v>84</v>
      </c>
      <c r="W804" t="s">
        <v>1731</v>
      </c>
      <c r="Z804" t="s">
        <v>114</v>
      </c>
      <c r="AA804" t="s">
        <v>114</v>
      </c>
      <c r="AC804" t="s">
        <v>84</v>
      </c>
      <c r="AD804" t="s">
        <v>40</v>
      </c>
    </row>
    <row r="805" spans="3:30" ht="13.95" x14ac:dyDescent="0.25">
      <c r="C805" s="3" t="s">
        <v>86</v>
      </c>
      <c r="D805" s="3" t="s">
        <v>5126</v>
      </c>
      <c r="E805" s="3" t="s">
        <v>5146</v>
      </c>
      <c r="F805">
        <v>1100</v>
      </c>
      <c r="G805" t="s">
        <v>1727</v>
      </c>
      <c r="H805" t="s">
        <v>1732</v>
      </c>
      <c r="I805" t="s">
        <v>1733</v>
      </c>
      <c r="J805" t="s">
        <v>1734</v>
      </c>
      <c r="K805" t="s">
        <v>33</v>
      </c>
      <c r="L805" t="s">
        <v>34</v>
      </c>
      <c r="M805" t="s">
        <v>61</v>
      </c>
      <c r="N805" s="2">
        <v>45642</v>
      </c>
      <c r="O805" s="2">
        <v>45814</v>
      </c>
      <c r="P805" s="2"/>
      <c r="Q805" t="s">
        <v>101</v>
      </c>
      <c r="W805" t="s">
        <v>1735</v>
      </c>
      <c r="Z805" t="s">
        <v>114</v>
      </c>
      <c r="AA805" t="s">
        <v>114</v>
      </c>
      <c r="AC805" t="s">
        <v>39</v>
      </c>
      <c r="AD805" t="s">
        <v>40</v>
      </c>
    </row>
    <row r="806" spans="3:30" ht="13.95" x14ac:dyDescent="0.25">
      <c r="C806" s="3" t="s">
        <v>86</v>
      </c>
      <c r="D806" s="3" t="s">
        <v>5126</v>
      </c>
      <c r="E806" s="3" t="s">
        <v>5146</v>
      </c>
      <c r="F806">
        <v>176</v>
      </c>
      <c r="G806" t="s">
        <v>1727</v>
      </c>
      <c r="H806" t="s">
        <v>1732</v>
      </c>
      <c r="I806" t="s">
        <v>1736</v>
      </c>
      <c r="J806" t="s">
        <v>1737</v>
      </c>
      <c r="K806" t="s">
        <v>33</v>
      </c>
      <c r="L806" t="s">
        <v>34</v>
      </c>
      <c r="M806" t="s">
        <v>61</v>
      </c>
      <c r="N806" s="2">
        <v>45642</v>
      </c>
      <c r="O806" s="2">
        <v>45814</v>
      </c>
      <c r="P806" s="2"/>
      <c r="Q806" t="s">
        <v>36</v>
      </c>
      <c r="W806" t="s">
        <v>1735</v>
      </c>
      <c r="Z806" t="s">
        <v>114</v>
      </c>
      <c r="AA806" t="s">
        <v>114</v>
      </c>
      <c r="AC806" t="s">
        <v>39</v>
      </c>
      <c r="AD806" t="s">
        <v>40</v>
      </c>
    </row>
    <row r="807" spans="3:30" ht="13.95" x14ac:dyDescent="0.25">
      <c r="C807" s="3" t="s">
        <v>86</v>
      </c>
      <c r="D807" s="3" t="s">
        <v>5126</v>
      </c>
      <c r="E807" s="3" t="s">
        <v>5146</v>
      </c>
      <c r="F807">
        <v>50</v>
      </c>
      <c r="G807" t="s">
        <v>1727</v>
      </c>
      <c r="H807" t="s">
        <v>1732</v>
      </c>
      <c r="I807" t="s">
        <v>1738</v>
      </c>
      <c r="J807" t="s">
        <v>1739</v>
      </c>
      <c r="K807" t="s">
        <v>33</v>
      </c>
      <c r="L807" t="s">
        <v>34</v>
      </c>
      <c r="M807" t="s">
        <v>61</v>
      </c>
      <c r="N807" s="2">
        <v>45642</v>
      </c>
      <c r="O807" s="2">
        <v>45814</v>
      </c>
      <c r="P807" s="2"/>
      <c r="Q807" t="s">
        <v>36</v>
      </c>
      <c r="W807" t="s">
        <v>1735</v>
      </c>
      <c r="Z807" t="s">
        <v>114</v>
      </c>
      <c r="AA807" t="s">
        <v>114</v>
      </c>
      <c r="AC807" t="s">
        <v>39</v>
      </c>
      <c r="AD807" t="s">
        <v>40</v>
      </c>
    </row>
    <row r="808" spans="3:30" ht="13.95" x14ac:dyDescent="0.25">
      <c r="C808" s="3" t="s">
        <v>86</v>
      </c>
      <c r="D808" s="3" t="s">
        <v>5126</v>
      </c>
      <c r="E808" s="3" t="s">
        <v>5146</v>
      </c>
      <c r="F808">
        <v>1100</v>
      </c>
      <c r="G808" t="s">
        <v>1727</v>
      </c>
      <c r="H808" t="s">
        <v>1732</v>
      </c>
      <c r="I808" t="s">
        <v>1740</v>
      </c>
      <c r="J808" t="s">
        <v>1741</v>
      </c>
      <c r="K808" t="s">
        <v>33</v>
      </c>
      <c r="L808" t="s">
        <v>34</v>
      </c>
      <c r="M808" t="s">
        <v>61</v>
      </c>
      <c r="N808" s="2">
        <v>45642</v>
      </c>
      <c r="O808" s="2">
        <v>45814</v>
      </c>
      <c r="P808" s="2"/>
      <c r="Q808" t="s">
        <v>101</v>
      </c>
      <c r="W808" t="s">
        <v>1735</v>
      </c>
      <c r="Z808" t="s">
        <v>114</v>
      </c>
      <c r="AA808" t="s">
        <v>114</v>
      </c>
      <c r="AC808" t="s">
        <v>39</v>
      </c>
      <c r="AD808" t="s">
        <v>40</v>
      </c>
    </row>
    <row r="809" spans="3:30" ht="13.95" x14ac:dyDescent="0.25">
      <c r="C809" s="3" t="s">
        <v>86</v>
      </c>
      <c r="D809" s="3" t="s">
        <v>5126</v>
      </c>
      <c r="E809" s="3" t="s">
        <v>5146</v>
      </c>
      <c r="F809">
        <v>50</v>
      </c>
      <c r="G809" t="s">
        <v>1727</v>
      </c>
      <c r="H809" t="s">
        <v>1732</v>
      </c>
      <c r="I809" t="s">
        <v>1742</v>
      </c>
      <c r="J809" t="s">
        <v>1743</v>
      </c>
      <c r="K809" t="s">
        <v>33</v>
      </c>
      <c r="L809" t="s">
        <v>34</v>
      </c>
      <c r="M809" t="s">
        <v>61</v>
      </c>
      <c r="N809" s="2">
        <v>45642</v>
      </c>
      <c r="O809" s="2">
        <v>45814</v>
      </c>
      <c r="P809" s="2"/>
      <c r="Q809" t="s">
        <v>36</v>
      </c>
      <c r="W809" t="s">
        <v>1735</v>
      </c>
      <c r="Z809" t="s">
        <v>114</v>
      </c>
      <c r="AA809" t="s">
        <v>114</v>
      </c>
      <c r="AC809" t="s">
        <v>39</v>
      </c>
      <c r="AD809" t="s">
        <v>40</v>
      </c>
    </row>
    <row r="810" spans="3:30" ht="13.95" x14ac:dyDescent="0.25">
      <c r="C810" s="3" t="s">
        <v>399</v>
      </c>
      <c r="D810" s="3" t="s">
        <v>87</v>
      </c>
      <c r="E810" s="3" t="s">
        <v>1744</v>
      </c>
      <c r="F810">
        <v>850</v>
      </c>
      <c r="G810" t="s">
        <v>1745</v>
      </c>
      <c r="H810" t="s">
        <v>1746</v>
      </c>
      <c r="I810" t="s">
        <v>1747</v>
      </c>
      <c r="K810" t="s">
        <v>218</v>
      </c>
      <c r="L810" t="s">
        <v>34</v>
      </c>
      <c r="M810" t="s">
        <v>61</v>
      </c>
      <c r="N810" s="2">
        <v>45702</v>
      </c>
      <c r="O810" s="2">
        <v>45800</v>
      </c>
      <c r="P810" s="2">
        <v>45800</v>
      </c>
      <c r="Q810" t="s">
        <v>52</v>
      </c>
      <c r="R810" t="s">
        <v>818</v>
      </c>
      <c r="U810" t="s">
        <v>63</v>
      </c>
      <c r="Y810" t="s">
        <v>299</v>
      </c>
      <c r="Z810" t="s">
        <v>299</v>
      </c>
      <c r="AC810" t="s">
        <v>39</v>
      </c>
      <c r="AD810" t="s">
        <v>65</v>
      </c>
    </row>
    <row r="811" spans="3:30" ht="13.95" x14ac:dyDescent="0.25">
      <c r="C811" s="3" t="s">
        <v>399</v>
      </c>
      <c r="D811" s="3" t="s">
        <v>87</v>
      </c>
      <c r="E811" s="3" t="s">
        <v>1744</v>
      </c>
      <c r="F811">
        <v>800</v>
      </c>
      <c r="G811" t="s">
        <v>1745</v>
      </c>
      <c r="H811" t="s">
        <v>1746</v>
      </c>
      <c r="I811" t="s">
        <v>1748</v>
      </c>
      <c r="K811" t="s">
        <v>218</v>
      </c>
      <c r="L811" t="s">
        <v>34</v>
      </c>
      <c r="M811" t="s">
        <v>61</v>
      </c>
      <c r="N811" s="2">
        <v>45702</v>
      </c>
      <c r="O811" s="2">
        <v>45800</v>
      </c>
      <c r="P811" s="2">
        <v>45800</v>
      </c>
      <c r="Q811" t="s">
        <v>52</v>
      </c>
      <c r="R811" t="s">
        <v>818</v>
      </c>
      <c r="U811" t="s">
        <v>63</v>
      </c>
      <c r="Y811" t="s">
        <v>299</v>
      </c>
      <c r="Z811" t="s">
        <v>299</v>
      </c>
      <c r="AC811" t="s">
        <v>39</v>
      </c>
      <c r="AD811" t="s">
        <v>65</v>
      </c>
    </row>
    <row r="812" spans="3:30" ht="13.95" x14ac:dyDescent="0.25">
      <c r="C812" s="3" t="s">
        <v>399</v>
      </c>
      <c r="D812" s="3" t="s">
        <v>87</v>
      </c>
      <c r="E812" s="3" t="s">
        <v>1744</v>
      </c>
      <c r="F812">
        <v>1750</v>
      </c>
      <c r="G812" t="s">
        <v>1745</v>
      </c>
      <c r="H812" t="s">
        <v>1749</v>
      </c>
      <c r="I812" t="s">
        <v>1750</v>
      </c>
      <c r="K812" t="s">
        <v>218</v>
      </c>
      <c r="L812" t="s">
        <v>34</v>
      </c>
      <c r="M812" t="s">
        <v>61</v>
      </c>
      <c r="N812" s="2">
        <v>45721</v>
      </c>
      <c r="O812" s="2">
        <v>45849</v>
      </c>
      <c r="P812" s="2">
        <v>45849</v>
      </c>
      <c r="Q812" t="s">
        <v>101</v>
      </c>
      <c r="R812" t="s">
        <v>1247</v>
      </c>
      <c r="X812" t="s">
        <v>1562</v>
      </c>
      <c r="Y812" t="s">
        <v>290</v>
      </c>
      <c r="Z812" t="s">
        <v>290</v>
      </c>
      <c r="AC812" t="s">
        <v>39</v>
      </c>
      <c r="AD812" t="s">
        <v>65</v>
      </c>
    </row>
    <row r="813" spans="3:30" ht="13.95" x14ac:dyDescent="0.25">
      <c r="C813" s="3" t="s">
        <v>399</v>
      </c>
      <c r="D813" s="3" t="s">
        <v>87</v>
      </c>
      <c r="E813" s="3" t="s">
        <v>1744</v>
      </c>
      <c r="F813">
        <v>1815</v>
      </c>
      <c r="G813" t="s">
        <v>1745</v>
      </c>
      <c r="H813" t="s">
        <v>1751</v>
      </c>
      <c r="I813" t="s">
        <v>1752</v>
      </c>
      <c r="K813" t="s">
        <v>218</v>
      </c>
      <c r="L813" t="s">
        <v>34</v>
      </c>
      <c r="M813" t="s">
        <v>61</v>
      </c>
      <c r="N813" s="2">
        <v>45722</v>
      </c>
      <c r="O813" s="2">
        <v>45898</v>
      </c>
      <c r="P813" s="2">
        <v>45898</v>
      </c>
      <c r="Q813" t="s">
        <v>36</v>
      </c>
      <c r="Y813" t="s">
        <v>1330</v>
      </c>
      <c r="Z813" t="s">
        <v>1330</v>
      </c>
      <c r="AC813" t="s">
        <v>39</v>
      </c>
      <c r="AD813" t="s">
        <v>65</v>
      </c>
    </row>
    <row r="814" spans="3:30" ht="13.95" x14ac:dyDescent="0.25">
      <c r="C814" s="3" t="s">
        <v>399</v>
      </c>
      <c r="D814" s="3" t="s">
        <v>87</v>
      </c>
      <c r="E814" s="3" t="s">
        <v>1744</v>
      </c>
      <c r="F814">
        <v>850</v>
      </c>
      <c r="G814" t="s">
        <v>1745</v>
      </c>
      <c r="H814" t="s">
        <v>1751</v>
      </c>
      <c r="I814" t="s">
        <v>1753</v>
      </c>
      <c r="K814" t="s">
        <v>218</v>
      </c>
      <c r="L814" t="s">
        <v>34</v>
      </c>
      <c r="M814" t="s">
        <v>61</v>
      </c>
      <c r="N814" s="2">
        <v>45722</v>
      </c>
      <c r="O814" s="2">
        <v>45863</v>
      </c>
      <c r="P814" s="2">
        <v>45863</v>
      </c>
      <c r="Q814" t="s">
        <v>52</v>
      </c>
      <c r="Y814" t="s">
        <v>509</v>
      </c>
      <c r="Z814" t="s">
        <v>509</v>
      </c>
      <c r="AB814" t="s">
        <v>1754</v>
      </c>
      <c r="AC814" t="s">
        <v>39</v>
      </c>
      <c r="AD814" t="s">
        <v>65</v>
      </c>
    </row>
    <row r="815" spans="3:30" ht="13.95" x14ac:dyDescent="0.25">
      <c r="C815" s="3" t="s">
        <v>399</v>
      </c>
      <c r="D815" s="3" t="s">
        <v>87</v>
      </c>
      <c r="E815" s="3" t="s">
        <v>1744</v>
      </c>
      <c r="F815">
        <v>800</v>
      </c>
      <c r="G815" t="s">
        <v>1745</v>
      </c>
      <c r="H815" t="s">
        <v>1751</v>
      </c>
      <c r="I815" t="s">
        <v>1755</v>
      </c>
      <c r="K815" t="s">
        <v>218</v>
      </c>
      <c r="L815" t="s">
        <v>34</v>
      </c>
      <c r="M815" t="s">
        <v>61</v>
      </c>
      <c r="N815" s="2">
        <v>45722</v>
      </c>
      <c r="O815" s="2">
        <v>45863</v>
      </c>
      <c r="P815" s="2">
        <v>45863</v>
      </c>
      <c r="Q815" t="s">
        <v>52</v>
      </c>
      <c r="Y815" t="s">
        <v>509</v>
      </c>
      <c r="Z815" t="s">
        <v>509</v>
      </c>
      <c r="AB815" t="s">
        <v>1756</v>
      </c>
      <c r="AC815" t="s">
        <v>39</v>
      </c>
      <c r="AD815" t="s">
        <v>65</v>
      </c>
    </row>
    <row r="816" spans="3:30" ht="13.95" x14ac:dyDescent="0.25">
      <c r="C816" s="3" t="s">
        <v>399</v>
      </c>
      <c r="D816" s="3" t="s">
        <v>87</v>
      </c>
      <c r="E816" s="3" t="s">
        <v>1744</v>
      </c>
      <c r="F816">
        <v>850</v>
      </c>
      <c r="G816" t="s">
        <v>1745</v>
      </c>
      <c r="H816" t="s">
        <v>1751</v>
      </c>
      <c r="I816" t="s">
        <v>1757</v>
      </c>
      <c r="K816" t="s">
        <v>218</v>
      </c>
      <c r="L816" t="s">
        <v>34</v>
      </c>
      <c r="M816" t="s">
        <v>61</v>
      </c>
      <c r="N816" s="2">
        <v>45722</v>
      </c>
      <c r="O816" s="2">
        <v>45863</v>
      </c>
      <c r="P816" s="2">
        <v>45863</v>
      </c>
      <c r="Q816" t="s">
        <v>52</v>
      </c>
      <c r="Y816" t="s">
        <v>509</v>
      </c>
      <c r="Z816" t="s">
        <v>509</v>
      </c>
      <c r="AB816" t="s">
        <v>1758</v>
      </c>
      <c r="AC816" t="s">
        <v>39</v>
      </c>
      <c r="AD816" t="s">
        <v>65</v>
      </c>
    </row>
    <row r="817" spans="3:30" ht="13.95" x14ac:dyDescent="0.25">
      <c r="C817" s="3" t="s">
        <v>399</v>
      </c>
      <c r="D817" s="3" t="s">
        <v>87</v>
      </c>
      <c r="E817" s="3" t="s">
        <v>1744</v>
      </c>
      <c r="F817">
        <v>800</v>
      </c>
      <c r="G817" t="s">
        <v>1745</v>
      </c>
      <c r="H817" t="s">
        <v>1751</v>
      </c>
      <c r="I817" t="s">
        <v>1759</v>
      </c>
      <c r="K817" t="s">
        <v>218</v>
      </c>
      <c r="L817" t="s">
        <v>34</v>
      </c>
      <c r="M817" t="s">
        <v>61</v>
      </c>
      <c r="N817" s="2">
        <v>45722</v>
      </c>
      <c r="O817" s="2">
        <v>45863</v>
      </c>
      <c r="P817" s="2">
        <v>45863</v>
      </c>
      <c r="Q817" t="s">
        <v>52</v>
      </c>
      <c r="Y817" t="s">
        <v>509</v>
      </c>
      <c r="Z817" t="s">
        <v>509</v>
      </c>
      <c r="AB817" t="s">
        <v>1758</v>
      </c>
      <c r="AC817" t="s">
        <v>39</v>
      </c>
      <c r="AD817" t="s">
        <v>65</v>
      </c>
    </row>
    <row r="818" spans="3:30" ht="13.95" x14ac:dyDescent="0.25">
      <c r="C818" s="3" t="s">
        <v>399</v>
      </c>
      <c r="D818" s="3" t="s">
        <v>87</v>
      </c>
      <c r="E818" s="3" t="s">
        <v>1744</v>
      </c>
      <c r="F818">
        <v>850</v>
      </c>
      <c r="G818" t="s">
        <v>1745</v>
      </c>
      <c r="H818" t="s">
        <v>1751</v>
      </c>
      <c r="I818" t="s">
        <v>1760</v>
      </c>
      <c r="K818" t="s">
        <v>218</v>
      </c>
      <c r="L818" t="s">
        <v>34</v>
      </c>
      <c r="M818" t="s">
        <v>61</v>
      </c>
      <c r="N818" s="2">
        <v>45722</v>
      </c>
      <c r="O818" s="2">
        <v>45842</v>
      </c>
      <c r="P818" s="2">
        <v>45842</v>
      </c>
      <c r="Q818" t="s">
        <v>52</v>
      </c>
      <c r="Y818" t="s">
        <v>38</v>
      </c>
      <c r="Z818" t="s">
        <v>38</v>
      </c>
      <c r="AB818" t="s">
        <v>1761</v>
      </c>
      <c r="AC818" t="s">
        <v>39</v>
      </c>
      <c r="AD818" t="s">
        <v>65</v>
      </c>
    </row>
    <row r="819" spans="3:30" ht="13.95" x14ac:dyDescent="0.25">
      <c r="C819" s="3" t="s">
        <v>399</v>
      </c>
      <c r="D819" s="3" t="s">
        <v>87</v>
      </c>
      <c r="E819" s="3" t="s">
        <v>1744</v>
      </c>
      <c r="F819">
        <v>800</v>
      </c>
      <c r="G819" t="s">
        <v>1745</v>
      </c>
      <c r="H819" t="s">
        <v>1751</v>
      </c>
      <c r="I819" t="s">
        <v>1762</v>
      </c>
      <c r="K819" t="s">
        <v>218</v>
      </c>
      <c r="L819" t="s">
        <v>34</v>
      </c>
      <c r="M819" t="s">
        <v>61</v>
      </c>
      <c r="N819" s="2">
        <v>45722</v>
      </c>
      <c r="O819" s="2"/>
      <c r="P819" s="2"/>
      <c r="Q819" t="s">
        <v>52</v>
      </c>
      <c r="AC819" t="s">
        <v>39</v>
      </c>
      <c r="AD819" t="s">
        <v>65</v>
      </c>
    </row>
    <row r="820" spans="3:30" ht="13.95" x14ac:dyDescent="0.25">
      <c r="C820" s="3" t="s">
        <v>399</v>
      </c>
      <c r="D820" s="3" t="s">
        <v>87</v>
      </c>
      <c r="E820" s="3" t="s">
        <v>1744</v>
      </c>
      <c r="F820">
        <v>850</v>
      </c>
      <c r="G820" t="s">
        <v>1745</v>
      </c>
      <c r="H820" t="s">
        <v>1751</v>
      </c>
      <c r="I820" t="s">
        <v>1763</v>
      </c>
      <c r="K820" t="s">
        <v>218</v>
      </c>
      <c r="L820" t="s">
        <v>34</v>
      </c>
      <c r="M820" t="s">
        <v>61</v>
      </c>
      <c r="N820" s="2">
        <v>45722</v>
      </c>
      <c r="O820" s="2"/>
      <c r="P820" s="2"/>
      <c r="Q820" t="s">
        <v>52</v>
      </c>
      <c r="AC820" t="s">
        <v>39</v>
      </c>
      <c r="AD820" t="s">
        <v>65</v>
      </c>
    </row>
    <row r="821" spans="3:30" ht="13.95" x14ac:dyDescent="0.25">
      <c r="C821" s="3" t="s">
        <v>399</v>
      </c>
      <c r="D821" s="3" t="s">
        <v>87</v>
      </c>
      <c r="E821" s="3" t="s">
        <v>1744</v>
      </c>
      <c r="F821">
        <v>800</v>
      </c>
      <c r="G821" t="s">
        <v>1745</v>
      </c>
      <c r="H821" t="s">
        <v>1751</v>
      </c>
      <c r="I821" t="s">
        <v>1764</v>
      </c>
      <c r="K821" t="s">
        <v>218</v>
      </c>
      <c r="L821" t="s">
        <v>34</v>
      </c>
      <c r="M821" t="s">
        <v>61</v>
      </c>
      <c r="N821" s="2">
        <v>45722</v>
      </c>
      <c r="O821" s="2"/>
      <c r="P821" s="2"/>
      <c r="Q821" t="s">
        <v>52</v>
      </c>
      <c r="AC821" t="s">
        <v>39</v>
      </c>
      <c r="AD821" t="s">
        <v>65</v>
      </c>
    </row>
    <row r="822" spans="3:30" ht="13.95" x14ac:dyDescent="0.25">
      <c r="C822" s="3" t="s">
        <v>399</v>
      </c>
      <c r="D822" s="3" t="s">
        <v>87</v>
      </c>
      <c r="E822" s="3" t="s">
        <v>1744</v>
      </c>
      <c r="F822">
        <v>850</v>
      </c>
      <c r="G822" t="s">
        <v>1745</v>
      </c>
      <c r="H822" t="s">
        <v>1751</v>
      </c>
      <c r="I822" t="s">
        <v>1765</v>
      </c>
      <c r="K822" t="s">
        <v>218</v>
      </c>
      <c r="L822" t="s">
        <v>34</v>
      </c>
      <c r="M822" t="s">
        <v>61</v>
      </c>
      <c r="N822" s="2">
        <v>45722</v>
      </c>
      <c r="O822" s="2"/>
      <c r="P822" s="2"/>
      <c r="Q822" t="s">
        <v>52</v>
      </c>
      <c r="AC822" t="s">
        <v>39</v>
      </c>
      <c r="AD822" t="s">
        <v>65</v>
      </c>
    </row>
    <row r="823" spans="3:30" ht="13.95" x14ac:dyDescent="0.25">
      <c r="C823" s="3" t="s">
        <v>399</v>
      </c>
      <c r="D823" s="3" t="s">
        <v>87</v>
      </c>
      <c r="E823" s="3" t="s">
        <v>1744</v>
      </c>
      <c r="F823">
        <v>800</v>
      </c>
      <c r="G823" t="s">
        <v>1745</v>
      </c>
      <c r="H823" t="s">
        <v>1751</v>
      </c>
      <c r="I823" t="s">
        <v>1766</v>
      </c>
      <c r="K823" t="s">
        <v>218</v>
      </c>
      <c r="L823" t="s">
        <v>34</v>
      </c>
      <c r="M823" t="s">
        <v>61</v>
      </c>
      <c r="N823" s="2">
        <v>45722</v>
      </c>
      <c r="O823" s="2"/>
      <c r="P823" s="2"/>
      <c r="Q823" t="s">
        <v>52</v>
      </c>
      <c r="AC823" t="s">
        <v>39</v>
      </c>
      <c r="AD823" t="s">
        <v>65</v>
      </c>
    </row>
    <row r="824" spans="3:30" ht="13.95" x14ac:dyDescent="0.25">
      <c r="C824" s="3" t="s">
        <v>399</v>
      </c>
      <c r="D824" s="3" t="s">
        <v>87</v>
      </c>
      <c r="E824" s="3" t="s">
        <v>1744</v>
      </c>
      <c r="F824">
        <v>850</v>
      </c>
      <c r="G824" t="s">
        <v>1745</v>
      </c>
      <c r="H824" t="s">
        <v>1751</v>
      </c>
      <c r="I824" t="s">
        <v>1767</v>
      </c>
      <c r="K824" t="s">
        <v>218</v>
      </c>
      <c r="L824" t="s">
        <v>34</v>
      </c>
      <c r="M824" t="s">
        <v>61</v>
      </c>
      <c r="N824" s="2">
        <v>45722</v>
      </c>
      <c r="O824" s="2"/>
      <c r="P824" s="2"/>
      <c r="Q824" t="s">
        <v>52</v>
      </c>
      <c r="AC824" t="s">
        <v>39</v>
      </c>
      <c r="AD824" t="s">
        <v>65</v>
      </c>
    </row>
    <row r="825" spans="3:30" ht="13.95" x14ac:dyDescent="0.25">
      <c r="C825" s="3" t="s">
        <v>399</v>
      </c>
      <c r="D825" s="3" t="s">
        <v>87</v>
      </c>
      <c r="E825" s="3" t="s">
        <v>1744</v>
      </c>
      <c r="F825">
        <v>800</v>
      </c>
      <c r="G825" t="s">
        <v>1745</v>
      </c>
      <c r="H825" t="s">
        <v>1751</v>
      </c>
      <c r="I825" t="s">
        <v>1768</v>
      </c>
      <c r="K825" t="s">
        <v>218</v>
      </c>
      <c r="L825" t="s">
        <v>34</v>
      </c>
      <c r="M825" t="s">
        <v>61</v>
      </c>
      <c r="N825" s="2">
        <v>45722</v>
      </c>
      <c r="O825" s="2"/>
      <c r="P825" s="2"/>
      <c r="Q825" t="s">
        <v>52</v>
      </c>
      <c r="AC825" t="s">
        <v>39</v>
      </c>
      <c r="AD825" t="s">
        <v>65</v>
      </c>
    </row>
    <row r="826" spans="3:30" ht="13.95" x14ac:dyDescent="0.25">
      <c r="C826" s="3" t="s">
        <v>399</v>
      </c>
      <c r="D826" s="3" t="s">
        <v>87</v>
      </c>
      <c r="E826" s="3" t="s">
        <v>1744</v>
      </c>
      <c r="F826">
        <v>850</v>
      </c>
      <c r="G826" t="s">
        <v>1745</v>
      </c>
      <c r="H826" t="s">
        <v>1751</v>
      </c>
      <c r="I826" t="s">
        <v>1769</v>
      </c>
      <c r="K826" t="s">
        <v>218</v>
      </c>
      <c r="L826" t="s">
        <v>34</v>
      </c>
      <c r="M826" t="s">
        <v>61</v>
      </c>
      <c r="N826" s="2">
        <v>45722</v>
      </c>
      <c r="O826" s="2">
        <v>45877</v>
      </c>
      <c r="P826" s="2">
        <v>45877</v>
      </c>
      <c r="Q826" t="s">
        <v>52</v>
      </c>
      <c r="Y826" t="s">
        <v>1770</v>
      </c>
      <c r="Z826" t="s">
        <v>1770</v>
      </c>
      <c r="AB826" t="s">
        <v>1771</v>
      </c>
      <c r="AC826" t="s">
        <v>39</v>
      </c>
      <c r="AD826" t="s">
        <v>65</v>
      </c>
    </row>
    <row r="827" spans="3:30" ht="13.95" x14ac:dyDescent="0.25">
      <c r="C827" s="3" t="s">
        <v>399</v>
      </c>
      <c r="D827" s="3" t="s">
        <v>87</v>
      </c>
      <c r="E827" s="3" t="s">
        <v>1744</v>
      </c>
      <c r="F827">
        <v>800</v>
      </c>
      <c r="G827" t="s">
        <v>1745</v>
      </c>
      <c r="H827" t="s">
        <v>1751</v>
      </c>
      <c r="I827" t="s">
        <v>1772</v>
      </c>
      <c r="K827" t="s">
        <v>218</v>
      </c>
      <c r="L827" t="s">
        <v>34</v>
      </c>
      <c r="M827" t="s">
        <v>61</v>
      </c>
      <c r="N827" s="2">
        <v>45722</v>
      </c>
      <c r="O827" s="2">
        <v>45877</v>
      </c>
      <c r="P827" s="2">
        <v>45877</v>
      </c>
      <c r="Q827" t="s">
        <v>52</v>
      </c>
      <c r="Y827" t="s">
        <v>1770</v>
      </c>
      <c r="Z827" t="s">
        <v>1770</v>
      </c>
      <c r="AB827" t="s">
        <v>1771</v>
      </c>
      <c r="AC827" t="s">
        <v>39</v>
      </c>
      <c r="AD827" t="s">
        <v>65</v>
      </c>
    </row>
    <row r="828" spans="3:30" ht="13.95" x14ac:dyDescent="0.25">
      <c r="C828" s="3" t="s">
        <v>399</v>
      </c>
      <c r="D828" s="3" t="s">
        <v>87</v>
      </c>
      <c r="E828" s="3" t="s">
        <v>1744</v>
      </c>
      <c r="F828">
        <v>850</v>
      </c>
      <c r="G828" t="s">
        <v>1745</v>
      </c>
      <c r="H828" t="s">
        <v>1751</v>
      </c>
      <c r="I828" t="s">
        <v>1773</v>
      </c>
      <c r="K828" t="s">
        <v>218</v>
      </c>
      <c r="L828" t="s">
        <v>34</v>
      </c>
      <c r="M828" t="s">
        <v>61</v>
      </c>
      <c r="N828" s="2">
        <v>45722</v>
      </c>
      <c r="O828" s="2"/>
      <c r="P828" s="2"/>
      <c r="Q828" t="s">
        <v>52</v>
      </c>
      <c r="AC828" t="s">
        <v>39</v>
      </c>
      <c r="AD828" t="s">
        <v>65</v>
      </c>
    </row>
    <row r="829" spans="3:30" ht="13.95" x14ac:dyDescent="0.25">
      <c r="C829" s="3" t="s">
        <v>399</v>
      </c>
      <c r="D829" s="3" t="s">
        <v>87</v>
      </c>
      <c r="E829" s="3" t="s">
        <v>1744</v>
      </c>
      <c r="F829">
        <v>800</v>
      </c>
      <c r="G829" t="s">
        <v>1745</v>
      </c>
      <c r="H829" t="s">
        <v>1751</v>
      </c>
      <c r="I829" t="s">
        <v>1774</v>
      </c>
      <c r="K829" t="s">
        <v>218</v>
      </c>
      <c r="L829" t="s">
        <v>34</v>
      </c>
      <c r="M829" t="s">
        <v>61</v>
      </c>
      <c r="N829" s="2">
        <v>45722</v>
      </c>
      <c r="O829" s="2"/>
      <c r="P829" s="2"/>
      <c r="Q829" t="s">
        <v>52</v>
      </c>
      <c r="AC829" t="s">
        <v>39</v>
      </c>
      <c r="AD829" t="s">
        <v>65</v>
      </c>
    </row>
    <row r="830" spans="3:30" ht="13.95" x14ac:dyDescent="0.25">
      <c r="C830" s="3" t="s">
        <v>399</v>
      </c>
      <c r="D830" s="3" t="s">
        <v>87</v>
      </c>
      <c r="E830" s="3" t="s">
        <v>1744</v>
      </c>
      <c r="F830">
        <v>850</v>
      </c>
      <c r="G830" t="s">
        <v>1745</v>
      </c>
      <c r="H830" t="s">
        <v>1751</v>
      </c>
      <c r="I830" t="s">
        <v>1775</v>
      </c>
      <c r="K830" t="s">
        <v>218</v>
      </c>
      <c r="L830" t="s">
        <v>34</v>
      </c>
      <c r="M830" t="s">
        <v>61</v>
      </c>
      <c r="N830" s="2">
        <v>45722</v>
      </c>
      <c r="O830" s="2"/>
      <c r="P830" s="2"/>
      <c r="Q830" t="s">
        <v>52</v>
      </c>
      <c r="AC830" t="s">
        <v>39</v>
      </c>
      <c r="AD830" t="s">
        <v>65</v>
      </c>
    </row>
    <row r="831" spans="3:30" ht="13.95" x14ac:dyDescent="0.25">
      <c r="C831" s="3" t="s">
        <v>399</v>
      </c>
      <c r="D831" s="3" t="s">
        <v>87</v>
      </c>
      <c r="E831" s="3" t="s">
        <v>1744</v>
      </c>
      <c r="F831">
        <v>800</v>
      </c>
      <c r="G831" t="s">
        <v>1745</v>
      </c>
      <c r="H831" t="s">
        <v>1751</v>
      </c>
      <c r="I831" t="s">
        <v>1776</v>
      </c>
      <c r="K831" t="s">
        <v>218</v>
      </c>
      <c r="L831" t="s">
        <v>34</v>
      </c>
      <c r="M831" t="s">
        <v>61</v>
      </c>
      <c r="N831" s="2">
        <v>45722</v>
      </c>
      <c r="O831" s="2"/>
      <c r="P831" s="2"/>
      <c r="Q831" t="s">
        <v>52</v>
      </c>
      <c r="AC831" t="s">
        <v>39</v>
      </c>
      <c r="AD831" t="s">
        <v>65</v>
      </c>
    </row>
    <row r="832" spans="3:30" ht="13.95" x14ac:dyDescent="0.25">
      <c r="C832" s="3" t="s">
        <v>399</v>
      </c>
      <c r="D832" s="3" t="s">
        <v>87</v>
      </c>
      <c r="E832" s="3" t="s">
        <v>1744</v>
      </c>
      <c r="F832">
        <v>850</v>
      </c>
      <c r="G832" t="s">
        <v>1745</v>
      </c>
      <c r="H832" t="s">
        <v>1751</v>
      </c>
      <c r="I832" t="s">
        <v>1777</v>
      </c>
      <c r="K832" t="s">
        <v>218</v>
      </c>
      <c r="L832" t="s">
        <v>34</v>
      </c>
      <c r="M832" t="s">
        <v>61</v>
      </c>
      <c r="N832" s="2">
        <v>45722</v>
      </c>
      <c r="O832" s="2"/>
      <c r="P832" s="2"/>
      <c r="Q832" t="s">
        <v>52</v>
      </c>
      <c r="AC832" t="s">
        <v>39</v>
      </c>
      <c r="AD832" t="s">
        <v>65</v>
      </c>
    </row>
    <row r="833" spans="3:30" ht="13.95" x14ac:dyDescent="0.25">
      <c r="C833" s="3" t="s">
        <v>399</v>
      </c>
      <c r="D833" s="3" t="s">
        <v>87</v>
      </c>
      <c r="E833" s="3" t="s">
        <v>1744</v>
      </c>
      <c r="F833">
        <v>800</v>
      </c>
      <c r="G833" t="s">
        <v>1745</v>
      </c>
      <c r="H833" t="s">
        <v>1751</v>
      </c>
      <c r="I833" t="s">
        <v>1778</v>
      </c>
      <c r="K833" t="s">
        <v>218</v>
      </c>
      <c r="L833" t="s">
        <v>34</v>
      </c>
      <c r="M833" t="s">
        <v>61</v>
      </c>
      <c r="N833" s="2">
        <v>45722</v>
      </c>
      <c r="O833" s="2"/>
      <c r="P833" s="2"/>
      <c r="Q833" t="s">
        <v>52</v>
      </c>
      <c r="AC833" t="s">
        <v>39</v>
      </c>
      <c r="AD833" t="s">
        <v>65</v>
      </c>
    </row>
    <row r="834" spans="3:30" ht="13.95" x14ac:dyDescent="0.25">
      <c r="C834" s="3" t="s">
        <v>399</v>
      </c>
      <c r="D834" s="3" t="s">
        <v>87</v>
      </c>
      <c r="E834" s="3" t="s">
        <v>1744</v>
      </c>
      <c r="F834">
        <v>850</v>
      </c>
      <c r="G834" t="s">
        <v>1745</v>
      </c>
      <c r="H834" t="s">
        <v>1751</v>
      </c>
      <c r="I834" t="s">
        <v>1779</v>
      </c>
      <c r="K834" t="s">
        <v>218</v>
      </c>
      <c r="L834" t="s">
        <v>34</v>
      </c>
      <c r="M834" t="s">
        <v>61</v>
      </c>
      <c r="N834" s="2">
        <v>45722</v>
      </c>
      <c r="O834" s="2"/>
      <c r="P834" s="2"/>
      <c r="Q834" t="s">
        <v>36</v>
      </c>
      <c r="AC834" t="s">
        <v>39</v>
      </c>
      <c r="AD834" t="s">
        <v>65</v>
      </c>
    </row>
    <row r="835" spans="3:30" ht="13.95" x14ac:dyDescent="0.25">
      <c r="C835" s="3" t="s">
        <v>399</v>
      </c>
      <c r="D835" s="3" t="s">
        <v>87</v>
      </c>
      <c r="E835" s="3" t="s">
        <v>1744</v>
      </c>
      <c r="F835">
        <v>800</v>
      </c>
      <c r="G835" t="s">
        <v>1745</v>
      </c>
      <c r="H835" t="s">
        <v>1751</v>
      </c>
      <c r="I835" t="s">
        <v>1780</v>
      </c>
      <c r="K835" t="s">
        <v>218</v>
      </c>
      <c r="L835" t="s">
        <v>34</v>
      </c>
      <c r="M835" t="s">
        <v>61</v>
      </c>
      <c r="N835" s="2">
        <v>45722</v>
      </c>
      <c r="O835" s="2"/>
      <c r="P835" s="2"/>
      <c r="Q835" t="s">
        <v>36</v>
      </c>
      <c r="AC835" t="s">
        <v>39</v>
      </c>
      <c r="AD835" t="s">
        <v>65</v>
      </c>
    </row>
    <row r="836" spans="3:30" ht="13.95" x14ac:dyDescent="0.25">
      <c r="C836" s="3" t="s">
        <v>399</v>
      </c>
      <c r="D836" s="3" t="s">
        <v>87</v>
      </c>
      <c r="E836" s="3" t="s">
        <v>1744</v>
      </c>
      <c r="F836">
        <v>850</v>
      </c>
      <c r="G836" t="s">
        <v>1745</v>
      </c>
      <c r="H836" t="s">
        <v>1751</v>
      </c>
      <c r="I836" t="s">
        <v>1781</v>
      </c>
      <c r="K836" t="s">
        <v>218</v>
      </c>
      <c r="L836" t="s">
        <v>34</v>
      </c>
      <c r="M836" t="s">
        <v>61</v>
      </c>
      <c r="N836" s="2">
        <v>45722</v>
      </c>
      <c r="O836" s="2"/>
      <c r="P836" s="2"/>
      <c r="Q836" t="s">
        <v>52</v>
      </c>
      <c r="AC836" t="s">
        <v>39</v>
      </c>
      <c r="AD836" t="s">
        <v>65</v>
      </c>
    </row>
    <row r="837" spans="3:30" ht="13.95" x14ac:dyDescent="0.25">
      <c r="C837" s="3" t="s">
        <v>399</v>
      </c>
      <c r="D837" s="3" t="s">
        <v>87</v>
      </c>
      <c r="E837" s="3" t="s">
        <v>1744</v>
      </c>
      <c r="F837">
        <v>800</v>
      </c>
      <c r="G837" t="s">
        <v>1745</v>
      </c>
      <c r="H837" t="s">
        <v>1751</v>
      </c>
      <c r="I837" t="s">
        <v>1782</v>
      </c>
      <c r="K837" t="s">
        <v>218</v>
      </c>
      <c r="L837" t="s">
        <v>34</v>
      </c>
      <c r="M837" t="s">
        <v>61</v>
      </c>
      <c r="N837" s="2">
        <v>45722</v>
      </c>
      <c r="O837" s="2"/>
      <c r="P837" s="2"/>
      <c r="Q837" t="s">
        <v>52</v>
      </c>
      <c r="AC837" t="s">
        <v>39</v>
      </c>
      <c r="AD837" t="s">
        <v>65</v>
      </c>
    </row>
    <row r="838" spans="3:30" ht="13.95" x14ac:dyDescent="0.25">
      <c r="C838" s="3" t="s">
        <v>399</v>
      </c>
      <c r="D838" s="3" t="s">
        <v>87</v>
      </c>
      <c r="E838" s="3" t="s">
        <v>1744</v>
      </c>
      <c r="F838">
        <v>850</v>
      </c>
      <c r="G838" t="s">
        <v>1745</v>
      </c>
      <c r="H838" t="s">
        <v>1751</v>
      </c>
      <c r="I838" t="s">
        <v>1783</v>
      </c>
      <c r="K838" t="s">
        <v>218</v>
      </c>
      <c r="L838" t="s">
        <v>34</v>
      </c>
      <c r="M838" t="s">
        <v>61</v>
      </c>
      <c r="N838" s="2">
        <v>45722</v>
      </c>
      <c r="O838" s="2"/>
      <c r="P838" s="2"/>
      <c r="Q838" t="s">
        <v>52</v>
      </c>
      <c r="AC838" t="s">
        <v>39</v>
      </c>
      <c r="AD838" t="s">
        <v>65</v>
      </c>
    </row>
    <row r="839" spans="3:30" ht="13.95" x14ac:dyDescent="0.25">
      <c r="C839" s="3" t="s">
        <v>399</v>
      </c>
      <c r="D839" s="3" t="s">
        <v>87</v>
      </c>
      <c r="E839" s="3" t="s">
        <v>1744</v>
      </c>
      <c r="F839">
        <v>800</v>
      </c>
      <c r="G839" t="s">
        <v>1745</v>
      </c>
      <c r="H839" t="s">
        <v>1751</v>
      </c>
      <c r="I839" t="s">
        <v>1784</v>
      </c>
      <c r="K839" t="s">
        <v>218</v>
      </c>
      <c r="L839" t="s">
        <v>34</v>
      </c>
      <c r="M839" t="s">
        <v>61</v>
      </c>
      <c r="N839" s="2">
        <v>45722</v>
      </c>
      <c r="O839" s="2"/>
      <c r="P839" s="2"/>
      <c r="Q839" t="s">
        <v>52</v>
      </c>
      <c r="AC839" t="s">
        <v>39</v>
      </c>
      <c r="AD839" t="s">
        <v>65</v>
      </c>
    </row>
    <row r="840" spans="3:30" ht="13.95" x14ac:dyDescent="0.25">
      <c r="C840" s="3" t="s">
        <v>399</v>
      </c>
      <c r="D840" s="3" t="s">
        <v>87</v>
      </c>
      <c r="E840" s="3" t="s">
        <v>1744</v>
      </c>
      <c r="F840">
        <v>850</v>
      </c>
      <c r="G840" t="s">
        <v>1745</v>
      </c>
      <c r="H840" t="s">
        <v>1751</v>
      </c>
      <c r="I840" t="s">
        <v>1785</v>
      </c>
      <c r="K840" t="s">
        <v>218</v>
      </c>
      <c r="L840" t="s">
        <v>34</v>
      </c>
      <c r="M840" t="s">
        <v>61</v>
      </c>
      <c r="N840" s="2">
        <v>45722</v>
      </c>
      <c r="O840" s="2">
        <v>45800</v>
      </c>
      <c r="P840" s="2">
        <v>45800</v>
      </c>
      <c r="Q840" t="s">
        <v>36</v>
      </c>
      <c r="R840" t="s">
        <v>1362</v>
      </c>
      <c r="S840" t="s">
        <v>1786</v>
      </c>
      <c r="T840" t="s">
        <v>1787</v>
      </c>
      <c r="U840" t="s">
        <v>276</v>
      </c>
      <c r="X840" t="s">
        <v>508</v>
      </c>
      <c r="Y840" t="s">
        <v>299</v>
      </c>
      <c r="Z840" t="s">
        <v>299</v>
      </c>
      <c r="AB840" t="s">
        <v>1788</v>
      </c>
      <c r="AC840" t="s">
        <v>39</v>
      </c>
      <c r="AD840" t="s">
        <v>65</v>
      </c>
    </row>
    <row r="841" spans="3:30" ht="13.95" x14ac:dyDescent="0.25">
      <c r="C841" s="3" t="s">
        <v>399</v>
      </c>
      <c r="D841" s="3" t="s">
        <v>87</v>
      </c>
      <c r="E841" s="3" t="s">
        <v>1744</v>
      </c>
      <c r="F841">
        <v>800</v>
      </c>
      <c r="G841" t="s">
        <v>1745</v>
      </c>
      <c r="H841" t="s">
        <v>1751</v>
      </c>
      <c r="I841" t="s">
        <v>1789</v>
      </c>
      <c r="K841" t="s">
        <v>218</v>
      </c>
      <c r="L841" t="s">
        <v>34</v>
      </c>
      <c r="M841" t="s">
        <v>61</v>
      </c>
      <c r="N841" s="2">
        <v>45722</v>
      </c>
      <c r="O841" s="2">
        <v>45800</v>
      </c>
      <c r="P841" s="2">
        <v>45800</v>
      </c>
      <c r="Q841" t="s">
        <v>36</v>
      </c>
      <c r="R841" t="s">
        <v>1362</v>
      </c>
      <c r="S841" t="s">
        <v>1790</v>
      </c>
      <c r="T841" t="s">
        <v>1791</v>
      </c>
      <c r="U841" t="s">
        <v>276</v>
      </c>
      <c r="Y841" t="s">
        <v>299</v>
      </c>
      <c r="Z841" t="s">
        <v>299</v>
      </c>
      <c r="AB841" t="s">
        <v>1788</v>
      </c>
      <c r="AC841" t="s">
        <v>39</v>
      </c>
      <c r="AD841" t="s">
        <v>65</v>
      </c>
    </row>
    <row r="842" spans="3:30" ht="13.95" x14ac:dyDescent="0.25">
      <c r="C842" s="3" t="s">
        <v>399</v>
      </c>
      <c r="D842" s="3" t="s">
        <v>87</v>
      </c>
      <c r="E842" s="3" t="s">
        <v>1744</v>
      </c>
      <c r="F842">
        <v>850</v>
      </c>
      <c r="G842" t="s">
        <v>1745</v>
      </c>
      <c r="H842" t="s">
        <v>1751</v>
      </c>
      <c r="I842" t="s">
        <v>1792</v>
      </c>
      <c r="K842" t="s">
        <v>218</v>
      </c>
      <c r="L842" t="s">
        <v>34</v>
      </c>
      <c r="M842" t="s">
        <v>61</v>
      </c>
      <c r="N842" s="2">
        <v>45722</v>
      </c>
      <c r="O842" s="2">
        <v>45828</v>
      </c>
      <c r="P842" s="2">
        <v>45828</v>
      </c>
      <c r="Q842" t="s">
        <v>52</v>
      </c>
      <c r="Y842" t="s">
        <v>78</v>
      </c>
      <c r="Z842" t="s">
        <v>78</v>
      </c>
      <c r="AB842" t="s">
        <v>1756</v>
      </c>
      <c r="AC842" t="s">
        <v>39</v>
      </c>
      <c r="AD842" t="s">
        <v>65</v>
      </c>
    </row>
    <row r="843" spans="3:30" ht="13.95" x14ac:dyDescent="0.25">
      <c r="C843" s="3" t="s">
        <v>399</v>
      </c>
      <c r="D843" s="3" t="s">
        <v>87</v>
      </c>
      <c r="E843" s="3" t="s">
        <v>1744</v>
      </c>
      <c r="F843">
        <v>800</v>
      </c>
      <c r="G843" t="s">
        <v>1745</v>
      </c>
      <c r="H843" t="s">
        <v>1751</v>
      </c>
      <c r="I843" t="s">
        <v>1793</v>
      </c>
      <c r="K843" t="s">
        <v>218</v>
      </c>
      <c r="L843" t="s">
        <v>34</v>
      </c>
      <c r="M843" t="s">
        <v>61</v>
      </c>
      <c r="N843" s="2">
        <v>45722</v>
      </c>
      <c r="O843" s="2">
        <v>45828</v>
      </c>
      <c r="P843" s="2">
        <v>45828</v>
      </c>
      <c r="Q843" t="s">
        <v>52</v>
      </c>
      <c r="Y843" t="s">
        <v>78</v>
      </c>
      <c r="Z843" t="s">
        <v>78</v>
      </c>
      <c r="AB843" t="s">
        <v>1756</v>
      </c>
      <c r="AC843" t="s">
        <v>39</v>
      </c>
      <c r="AD843" t="s">
        <v>65</v>
      </c>
    </row>
    <row r="844" spans="3:30" ht="13.95" x14ac:dyDescent="0.25">
      <c r="C844" s="3" t="s">
        <v>399</v>
      </c>
      <c r="D844" s="3" t="s">
        <v>87</v>
      </c>
      <c r="E844" s="3" t="s">
        <v>1744</v>
      </c>
      <c r="F844">
        <v>850</v>
      </c>
      <c r="G844" t="s">
        <v>1745</v>
      </c>
      <c r="H844" t="s">
        <v>1751</v>
      </c>
      <c r="I844" t="s">
        <v>1794</v>
      </c>
      <c r="K844" t="s">
        <v>218</v>
      </c>
      <c r="L844" t="s">
        <v>34</v>
      </c>
      <c r="M844" t="s">
        <v>61</v>
      </c>
      <c r="N844" s="2">
        <v>45722</v>
      </c>
      <c r="O844" s="2">
        <v>45793</v>
      </c>
      <c r="P844" s="2">
        <v>45793</v>
      </c>
      <c r="Q844" t="s">
        <v>52</v>
      </c>
      <c r="Y844" t="s">
        <v>276</v>
      </c>
      <c r="Z844" t="s">
        <v>276</v>
      </c>
      <c r="AB844" t="s">
        <v>1795</v>
      </c>
      <c r="AC844" t="s">
        <v>39</v>
      </c>
      <c r="AD844" t="s">
        <v>65</v>
      </c>
    </row>
    <row r="845" spans="3:30" ht="13.95" x14ac:dyDescent="0.25">
      <c r="C845" s="3" t="s">
        <v>399</v>
      </c>
      <c r="D845" s="3" t="s">
        <v>87</v>
      </c>
      <c r="E845" s="3" t="s">
        <v>1744</v>
      </c>
      <c r="F845">
        <v>800</v>
      </c>
      <c r="G845" t="s">
        <v>1745</v>
      </c>
      <c r="H845" t="s">
        <v>1751</v>
      </c>
      <c r="I845" t="s">
        <v>1796</v>
      </c>
      <c r="K845" t="s">
        <v>218</v>
      </c>
      <c r="L845" t="s">
        <v>34</v>
      </c>
      <c r="M845" t="s">
        <v>61</v>
      </c>
      <c r="N845" s="2">
        <v>45722</v>
      </c>
      <c r="O845" s="2">
        <v>45800</v>
      </c>
      <c r="P845" s="2">
        <v>45800</v>
      </c>
      <c r="Q845" t="s">
        <v>52</v>
      </c>
      <c r="Y845" t="s">
        <v>299</v>
      </c>
      <c r="Z845" t="s">
        <v>299</v>
      </c>
      <c r="AB845" t="s">
        <v>1797</v>
      </c>
      <c r="AC845" t="s">
        <v>39</v>
      </c>
      <c r="AD845" t="s">
        <v>65</v>
      </c>
    </row>
    <row r="846" spans="3:30" ht="13.95" x14ac:dyDescent="0.25">
      <c r="C846" s="3" t="s">
        <v>399</v>
      </c>
      <c r="D846" s="3" t="s">
        <v>87</v>
      </c>
      <c r="E846" s="3" t="s">
        <v>1744</v>
      </c>
      <c r="F846">
        <v>850</v>
      </c>
      <c r="G846" t="s">
        <v>1745</v>
      </c>
      <c r="H846" t="s">
        <v>1751</v>
      </c>
      <c r="I846" t="s">
        <v>1798</v>
      </c>
      <c r="K846" t="s">
        <v>218</v>
      </c>
      <c r="L846" t="s">
        <v>34</v>
      </c>
      <c r="M846" t="s">
        <v>61</v>
      </c>
      <c r="N846" s="2">
        <v>45722</v>
      </c>
      <c r="O846" s="2"/>
      <c r="P846" s="2"/>
      <c r="Q846" t="s">
        <v>52</v>
      </c>
      <c r="AB846" t="s">
        <v>1758</v>
      </c>
      <c r="AC846" t="s">
        <v>39</v>
      </c>
      <c r="AD846" t="s">
        <v>65</v>
      </c>
    </row>
    <row r="847" spans="3:30" ht="13.95" x14ac:dyDescent="0.25">
      <c r="C847" s="3" t="s">
        <v>399</v>
      </c>
      <c r="D847" s="3" t="s">
        <v>87</v>
      </c>
      <c r="E847" s="3" t="s">
        <v>1744</v>
      </c>
      <c r="F847">
        <v>800</v>
      </c>
      <c r="G847" t="s">
        <v>1745</v>
      </c>
      <c r="H847" t="s">
        <v>1751</v>
      </c>
      <c r="I847" t="s">
        <v>1799</v>
      </c>
      <c r="K847" t="s">
        <v>218</v>
      </c>
      <c r="L847" t="s">
        <v>34</v>
      </c>
      <c r="M847" t="s">
        <v>61</v>
      </c>
      <c r="N847" s="2">
        <v>45722</v>
      </c>
      <c r="O847" s="2"/>
      <c r="P847" s="2"/>
      <c r="Q847" t="s">
        <v>52</v>
      </c>
      <c r="AC847" t="s">
        <v>39</v>
      </c>
      <c r="AD847" t="s">
        <v>65</v>
      </c>
    </row>
    <row r="848" spans="3:30" ht="13.95" x14ac:dyDescent="0.25">
      <c r="C848" s="3" t="s">
        <v>399</v>
      </c>
      <c r="D848" s="3" t="s">
        <v>87</v>
      </c>
      <c r="E848" s="3" t="s">
        <v>1744</v>
      </c>
      <c r="F848">
        <v>850</v>
      </c>
      <c r="G848" t="s">
        <v>1745</v>
      </c>
      <c r="H848" t="s">
        <v>1751</v>
      </c>
      <c r="I848" t="s">
        <v>1800</v>
      </c>
      <c r="K848" t="s">
        <v>218</v>
      </c>
      <c r="L848" t="s">
        <v>34</v>
      </c>
      <c r="M848" t="s">
        <v>61</v>
      </c>
      <c r="N848" s="2">
        <v>45722</v>
      </c>
      <c r="O848" s="2">
        <v>45805</v>
      </c>
      <c r="P848" s="2">
        <v>45805</v>
      </c>
      <c r="Q848" t="s">
        <v>101</v>
      </c>
      <c r="R848" t="s">
        <v>1362</v>
      </c>
      <c r="S848" t="s">
        <v>1801</v>
      </c>
      <c r="T848" t="s">
        <v>1802</v>
      </c>
      <c r="U848" t="s">
        <v>64</v>
      </c>
      <c r="W848" t="s">
        <v>114</v>
      </c>
      <c r="Y848" t="s">
        <v>226</v>
      </c>
      <c r="Z848" t="s">
        <v>226</v>
      </c>
      <c r="AB848" t="s">
        <v>1797</v>
      </c>
      <c r="AC848" t="s">
        <v>39</v>
      </c>
      <c r="AD848" t="s">
        <v>65</v>
      </c>
    </row>
    <row r="849" spans="3:30" ht="13.95" x14ac:dyDescent="0.25">
      <c r="C849" s="3" t="s">
        <v>399</v>
      </c>
      <c r="D849" s="3" t="s">
        <v>87</v>
      </c>
      <c r="E849" s="3" t="s">
        <v>1744</v>
      </c>
      <c r="F849">
        <v>800</v>
      </c>
      <c r="G849" t="s">
        <v>1745</v>
      </c>
      <c r="H849" t="s">
        <v>1751</v>
      </c>
      <c r="I849" t="s">
        <v>1803</v>
      </c>
      <c r="K849" t="s">
        <v>218</v>
      </c>
      <c r="L849" t="s">
        <v>34</v>
      </c>
      <c r="M849" t="s">
        <v>61</v>
      </c>
      <c r="N849" s="2">
        <v>45722</v>
      </c>
      <c r="O849" s="2">
        <v>45805</v>
      </c>
      <c r="P849" s="2">
        <v>45805</v>
      </c>
      <c r="Q849" t="s">
        <v>36</v>
      </c>
      <c r="R849" t="s">
        <v>1362</v>
      </c>
      <c r="S849" t="s">
        <v>1804</v>
      </c>
      <c r="T849" t="s">
        <v>1805</v>
      </c>
      <c r="U849" t="s">
        <v>64</v>
      </c>
      <c r="W849" t="s">
        <v>114</v>
      </c>
      <c r="Y849" t="s">
        <v>226</v>
      </c>
      <c r="Z849" t="s">
        <v>226</v>
      </c>
      <c r="AB849" t="s">
        <v>1797</v>
      </c>
      <c r="AC849" t="s">
        <v>39</v>
      </c>
      <c r="AD849" t="s">
        <v>65</v>
      </c>
    </row>
    <row r="850" spans="3:30" ht="13.95" x14ac:dyDescent="0.25">
      <c r="C850" s="3" t="s">
        <v>399</v>
      </c>
      <c r="D850" s="3" t="s">
        <v>87</v>
      </c>
      <c r="E850" s="3" t="s">
        <v>1744</v>
      </c>
      <c r="F850">
        <v>850</v>
      </c>
      <c r="G850" t="s">
        <v>1745</v>
      </c>
      <c r="H850" t="s">
        <v>1751</v>
      </c>
      <c r="I850" t="s">
        <v>1806</v>
      </c>
      <c r="K850" t="s">
        <v>218</v>
      </c>
      <c r="L850" t="s">
        <v>34</v>
      </c>
      <c r="M850" t="s">
        <v>61</v>
      </c>
      <c r="N850" s="2">
        <v>45722</v>
      </c>
      <c r="O850" s="2"/>
      <c r="P850" s="2"/>
      <c r="Q850" t="s">
        <v>52</v>
      </c>
      <c r="AC850" t="s">
        <v>39</v>
      </c>
      <c r="AD850" t="s">
        <v>65</v>
      </c>
    </row>
    <row r="851" spans="3:30" ht="13.95" x14ac:dyDescent="0.25">
      <c r="C851" s="3" t="s">
        <v>399</v>
      </c>
      <c r="D851" s="3" t="s">
        <v>87</v>
      </c>
      <c r="E851" s="3" t="s">
        <v>1744</v>
      </c>
      <c r="F851">
        <v>800</v>
      </c>
      <c r="G851" t="s">
        <v>1745</v>
      </c>
      <c r="H851" t="s">
        <v>1751</v>
      </c>
      <c r="I851" t="s">
        <v>1807</v>
      </c>
      <c r="K851" t="s">
        <v>218</v>
      </c>
      <c r="L851" t="s">
        <v>34</v>
      </c>
      <c r="M851" t="s">
        <v>61</v>
      </c>
      <c r="N851" s="2">
        <v>45722</v>
      </c>
      <c r="O851" s="2"/>
      <c r="P851" s="2"/>
      <c r="Q851" t="s">
        <v>52</v>
      </c>
      <c r="AC851" t="s">
        <v>39</v>
      </c>
      <c r="AD851" t="s">
        <v>65</v>
      </c>
    </row>
    <row r="852" spans="3:30" ht="13.95" x14ac:dyDescent="0.25">
      <c r="C852" s="3" t="s">
        <v>399</v>
      </c>
      <c r="D852" s="3" t="s">
        <v>87</v>
      </c>
      <c r="E852" s="3" t="s">
        <v>1744</v>
      </c>
      <c r="F852">
        <v>850</v>
      </c>
      <c r="G852" t="s">
        <v>1745</v>
      </c>
      <c r="H852" t="s">
        <v>1751</v>
      </c>
      <c r="I852" t="s">
        <v>1808</v>
      </c>
      <c r="K852" t="s">
        <v>218</v>
      </c>
      <c r="L852" t="s">
        <v>34</v>
      </c>
      <c r="M852" t="s">
        <v>61</v>
      </c>
      <c r="N852" s="2">
        <v>45722</v>
      </c>
      <c r="O852" s="2">
        <v>45856</v>
      </c>
      <c r="P852" s="2">
        <v>45856</v>
      </c>
      <c r="Q852" t="s">
        <v>52</v>
      </c>
      <c r="R852" t="s">
        <v>1247</v>
      </c>
      <c r="Y852" t="s">
        <v>784</v>
      </c>
      <c r="Z852" t="s">
        <v>784</v>
      </c>
      <c r="AC852" t="s">
        <v>39</v>
      </c>
      <c r="AD852" t="s">
        <v>65</v>
      </c>
    </row>
    <row r="853" spans="3:30" ht="13.95" x14ac:dyDescent="0.25">
      <c r="C853" s="3" t="s">
        <v>399</v>
      </c>
      <c r="D853" s="3" t="s">
        <v>87</v>
      </c>
      <c r="E853" s="3" t="s">
        <v>1744</v>
      </c>
      <c r="F853">
        <v>800</v>
      </c>
      <c r="G853" t="s">
        <v>1745</v>
      </c>
      <c r="H853" t="s">
        <v>1751</v>
      </c>
      <c r="I853" t="s">
        <v>1809</v>
      </c>
      <c r="K853" t="s">
        <v>218</v>
      </c>
      <c r="L853" t="s">
        <v>34</v>
      </c>
      <c r="M853" t="s">
        <v>61</v>
      </c>
      <c r="N853" s="2">
        <v>45722</v>
      </c>
      <c r="O853" s="2">
        <v>45856</v>
      </c>
      <c r="P853" s="2">
        <v>45856</v>
      </c>
      <c r="Q853" t="s">
        <v>52</v>
      </c>
      <c r="R853" t="s">
        <v>1247</v>
      </c>
      <c r="Y853" t="s">
        <v>784</v>
      </c>
      <c r="Z853" t="s">
        <v>784</v>
      </c>
      <c r="AC853" t="s">
        <v>39</v>
      </c>
      <c r="AD853" t="s">
        <v>65</v>
      </c>
    </row>
    <row r="854" spans="3:30" ht="13.95" x14ac:dyDescent="0.25">
      <c r="C854" s="3" t="s">
        <v>399</v>
      </c>
      <c r="D854" s="3" t="s">
        <v>87</v>
      </c>
      <c r="E854" s="3" t="s">
        <v>1744</v>
      </c>
      <c r="F854">
        <v>850</v>
      </c>
      <c r="G854" t="s">
        <v>1745</v>
      </c>
      <c r="H854" t="s">
        <v>1751</v>
      </c>
      <c r="I854" t="s">
        <v>1810</v>
      </c>
      <c r="K854" t="s">
        <v>218</v>
      </c>
      <c r="L854" t="s">
        <v>34</v>
      </c>
      <c r="M854" t="s">
        <v>61</v>
      </c>
      <c r="N854" s="2">
        <v>45722</v>
      </c>
      <c r="O854" s="2"/>
      <c r="P854" s="2"/>
      <c r="Q854" t="s">
        <v>36</v>
      </c>
      <c r="AC854" t="s">
        <v>39</v>
      </c>
      <c r="AD854" t="s">
        <v>65</v>
      </c>
    </row>
    <row r="855" spans="3:30" ht="13.95" x14ac:dyDescent="0.25">
      <c r="C855" s="3" t="s">
        <v>399</v>
      </c>
      <c r="D855" s="3" t="s">
        <v>87</v>
      </c>
      <c r="E855" s="3" t="s">
        <v>1744</v>
      </c>
      <c r="F855">
        <v>800</v>
      </c>
      <c r="G855" t="s">
        <v>1745</v>
      </c>
      <c r="H855" t="s">
        <v>1751</v>
      </c>
      <c r="I855" t="s">
        <v>1811</v>
      </c>
      <c r="K855" t="s">
        <v>218</v>
      </c>
      <c r="L855" t="s">
        <v>34</v>
      </c>
      <c r="M855" t="s">
        <v>61</v>
      </c>
      <c r="N855" s="2">
        <v>45722</v>
      </c>
      <c r="O855" s="2"/>
      <c r="P855" s="2"/>
      <c r="Q855" t="s">
        <v>36</v>
      </c>
      <c r="AC855" t="s">
        <v>39</v>
      </c>
      <c r="AD855" t="s">
        <v>65</v>
      </c>
    </row>
    <row r="856" spans="3:30" ht="13.95" x14ac:dyDescent="0.25">
      <c r="C856" s="3" t="s">
        <v>399</v>
      </c>
      <c r="D856" s="3" t="s">
        <v>87</v>
      </c>
      <c r="E856" s="3" t="s">
        <v>1744</v>
      </c>
      <c r="F856">
        <v>850</v>
      </c>
      <c r="G856" t="s">
        <v>1745</v>
      </c>
      <c r="H856" t="s">
        <v>1751</v>
      </c>
      <c r="I856" t="s">
        <v>1812</v>
      </c>
      <c r="K856" t="s">
        <v>218</v>
      </c>
      <c r="L856" t="s">
        <v>34</v>
      </c>
      <c r="M856" t="s">
        <v>61</v>
      </c>
      <c r="N856" s="2">
        <v>45722</v>
      </c>
      <c r="O856" s="2">
        <v>45805</v>
      </c>
      <c r="P856" s="2">
        <v>45805</v>
      </c>
      <c r="Q856" t="s">
        <v>36</v>
      </c>
      <c r="R856" t="s">
        <v>456</v>
      </c>
      <c r="S856" t="s">
        <v>1813</v>
      </c>
      <c r="T856" t="s">
        <v>1814</v>
      </c>
      <c r="U856" t="s">
        <v>299</v>
      </c>
      <c r="W856" t="s">
        <v>276</v>
      </c>
      <c r="Y856" t="s">
        <v>226</v>
      </c>
      <c r="Z856" t="s">
        <v>226</v>
      </c>
      <c r="AB856" t="s">
        <v>1797</v>
      </c>
      <c r="AC856" t="s">
        <v>39</v>
      </c>
      <c r="AD856" t="s">
        <v>65</v>
      </c>
    </row>
    <row r="857" spans="3:30" ht="13.95" x14ac:dyDescent="0.25">
      <c r="C857" s="3" t="s">
        <v>399</v>
      </c>
      <c r="D857" s="3" t="s">
        <v>87</v>
      </c>
      <c r="E857" s="3" t="s">
        <v>1744</v>
      </c>
      <c r="F857">
        <v>800</v>
      </c>
      <c r="G857" t="s">
        <v>1745</v>
      </c>
      <c r="H857" t="s">
        <v>1751</v>
      </c>
      <c r="I857" t="s">
        <v>1815</v>
      </c>
      <c r="K857" t="s">
        <v>218</v>
      </c>
      <c r="L857" t="s">
        <v>34</v>
      </c>
      <c r="M857" t="s">
        <v>61</v>
      </c>
      <c r="N857" s="2">
        <v>45722</v>
      </c>
      <c r="O857" s="2">
        <v>45805</v>
      </c>
      <c r="P857" s="2">
        <v>45805</v>
      </c>
      <c r="Q857" t="s">
        <v>36</v>
      </c>
      <c r="R857" t="s">
        <v>456</v>
      </c>
      <c r="S857" t="s">
        <v>1813</v>
      </c>
      <c r="T857" t="s">
        <v>1814</v>
      </c>
      <c r="U857" t="s">
        <v>299</v>
      </c>
      <c r="W857" t="s">
        <v>276</v>
      </c>
      <c r="Y857" t="s">
        <v>226</v>
      </c>
      <c r="Z857" t="s">
        <v>226</v>
      </c>
      <c r="AB857" t="s">
        <v>1797</v>
      </c>
      <c r="AC857" t="s">
        <v>39</v>
      </c>
      <c r="AD857" t="s">
        <v>65</v>
      </c>
    </row>
    <row r="858" spans="3:30" ht="13.95" x14ac:dyDescent="0.25">
      <c r="C858" s="3" t="s">
        <v>399</v>
      </c>
      <c r="D858" s="3" t="s">
        <v>87</v>
      </c>
      <c r="E858" s="3" t="s">
        <v>1744</v>
      </c>
      <c r="F858">
        <v>850</v>
      </c>
      <c r="G858" t="s">
        <v>1745</v>
      </c>
      <c r="H858" t="s">
        <v>1751</v>
      </c>
      <c r="I858" t="s">
        <v>1816</v>
      </c>
      <c r="K858" t="s">
        <v>218</v>
      </c>
      <c r="L858" t="s">
        <v>34</v>
      </c>
      <c r="M858" t="s">
        <v>61</v>
      </c>
      <c r="N858" s="2">
        <v>45722</v>
      </c>
      <c r="O858" s="2"/>
      <c r="P858" s="2"/>
      <c r="Q858" t="s">
        <v>52</v>
      </c>
      <c r="AC858" t="s">
        <v>39</v>
      </c>
      <c r="AD858" t="s">
        <v>65</v>
      </c>
    </row>
    <row r="859" spans="3:30" ht="13.95" x14ac:dyDescent="0.25">
      <c r="C859" s="3" t="s">
        <v>399</v>
      </c>
      <c r="D859" s="3" t="s">
        <v>87</v>
      </c>
      <c r="E859" s="3" t="s">
        <v>1744</v>
      </c>
      <c r="F859">
        <v>800</v>
      </c>
      <c r="G859" t="s">
        <v>1745</v>
      </c>
      <c r="H859" t="s">
        <v>1751</v>
      </c>
      <c r="I859" t="s">
        <v>1817</v>
      </c>
      <c r="K859" t="s">
        <v>218</v>
      </c>
      <c r="L859" t="s">
        <v>34</v>
      </c>
      <c r="M859" t="s">
        <v>61</v>
      </c>
      <c r="N859" s="2">
        <v>45722</v>
      </c>
      <c r="O859" s="2"/>
      <c r="P859" s="2"/>
      <c r="Q859" t="s">
        <v>52</v>
      </c>
      <c r="AC859" t="s">
        <v>39</v>
      </c>
      <c r="AD859" t="s">
        <v>65</v>
      </c>
    </row>
    <row r="860" spans="3:30" ht="13.95" x14ac:dyDescent="0.25">
      <c r="C860" s="3" t="s">
        <v>399</v>
      </c>
      <c r="D860" s="3" t="s">
        <v>87</v>
      </c>
      <c r="E860" s="3" t="s">
        <v>1744</v>
      </c>
      <c r="F860">
        <v>850</v>
      </c>
      <c r="G860" t="s">
        <v>1745</v>
      </c>
      <c r="H860" t="s">
        <v>1751</v>
      </c>
      <c r="I860" t="s">
        <v>1818</v>
      </c>
      <c r="K860" t="s">
        <v>218</v>
      </c>
      <c r="L860" t="s">
        <v>34</v>
      </c>
      <c r="M860" t="s">
        <v>61</v>
      </c>
      <c r="N860" s="2">
        <v>45722</v>
      </c>
      <c r="O860" s="2">
        <v>45805</v>
      </c>
      <c r="P860" s="2">
        <v>45805</v>
      </c>
      <c r="Q860" t="s">
        <v>101</v>
      </c>
      <c r="R860" t="s">
        <v>456</v>
      </c>
      <c r="S860" t="s">
        <v>1819</v>
      </c>
      <c r="U860" t="s">
        <v>78</v>
      </c>
      <c r="W860" t="s">
        <v>64</v>
      </c>
      <c r="Y860" t="s">
        <v>226</v>
      </c>
      <c r="Z860" t="s">
        <v>226</v>
      </c>
      <c r="AC860" t="s">
        <v>39</v>
      </c>
      <c r="AD860" t="s">
        <v>65</v>
      </c>
    </row>
    <row r="861" spans="3:30" ht="13.95" x14ac:dyDescent="0.25">
      <c r="C861" s="3" t="s">
        <v>399</v>
      </c>
      <c r="D861" s="3" t="s">
        <v>87</v>
      </c>
      <c r="E861" s="3" t="s">
        <v>1744</v>
      </c>
      <c r="F861">
        <v>800</v>
      </c>
      <c r="G861" t="s">
        <v>1745</v>
      </c>
      <c r="H861" t="s">
        <v>1751</v>
      </c>
      <c r="I861" t="s">
        <v>1820</v>
      </c>
      <c r="K861" t="s">
        <v>218</v>
      </c>
      <c r="L861" t="s">
        <v>34</v>
      </c>
      <c r="M861" t="s">
        <v>61</v>
      </c>
      <c r="N861" s="2">
        <v>45722</v>
      </c>
      <c r="O861" s="2">
        <v>45805</v>
      </c>
      <c r="P861" s="2">
        <v>45805</v>
      </c>
      <c r="Q861" t="s">
        <v>36</v>
      </c>
      <c r="R861" t="s">
        <v>456</v>
      </c>
      <c r="S861" t="s">
        <v>1819</v>
      </c>
      <c r="U861" t="s">
        <v>78</v>
      </c>
      <c r="W861" t="s">
        <v>64</v>
      </c>
      <c r="Y861" t="s">
        <v>226</v>
      </c>
      <c r="Z861" t="s">
        <v>226</v>
      </c>
      <c r="AC861" t="s">
        <v>39</v>
      </c>
      <c r="AD861" t="s">
        <v>65</v>
      </c>
    </row>
    <row r="862" spans="3:30" ht="13.95" x14ac:dyDescent="0.25">
      <c r="C862" s="3" t="s">
        <v>399</v>
      </c>
      <c r="D862" s="3" t="s">
        <v>87</v>
      </c>
      <c r="E862" s="3" t="s">
        <v>1744</v>
      </c>
      <c r="F862">
        <v>850</v>
      </c>
      <c r="G862" t="s">
        <v>1745</v>
      </c>
      <c r="H862" t="s">
        <v>1751</v>
      </c>
      <c r="I862" t="s">
        <v>1821</v>
      </c>
      <c r="K862" t="s">
        <v>218</v>
      </c>
      <c r="L862" t="s">
        <v>34</v>
      </c>
      <c r="M862" t="s">
        <v>61</v>
      </c>
      <c r="N862" s="2">
        <v>45722</v>
      </c>
      <c r="O862" s="2"/>
      <c r="P862" s="2"/>
      <c r="Q862" t="s">
        <v>52</v>
      </c>
      <c r="AC862" t="s">
        <v>39</v>
      </c>
      <c r="AD862" t="s">
        <v>65</v>
      </c>
    </row>
    <row r="863" spans="3:30" ht="13.95" x14ac:dyDescent="0.25">
      <c r="C863" s="3" t="s">
        <v>399</v>
      </c>
      <c r="D863" s="3" t="s">
        <v>87</v>
      </c>
      <c r="E863" s="3" t="s">
        <v>1744</v>
      </c>
      <c r="F863">
        <v>800</v>
      </c>
      <c r="G863" t="s">
        <v>1745</v>
      </c>
      <c r="H863" t="s">
        <v>1751</v>
      </c>
      <c r="I863" t="s">
        <v>1822</v>
      </c>
      <c r="K863" t="s">
        <v>218</v>
      </c>
      <c r="L863" t="s">
        <v>34</v>
      </c>
      <c r="M863" t="s">
        <v>61</v>
      </c>
      <c r="N863" s="2">
        <v>45722</v>
      </c>
      <c r="O863" s="2"/>
      <c r="P863" s="2"/>
      <c r="Q863" t="s">
        <v>52</v>
      </c>
      <c r="AC863" t="s">
        <v>39</v>
      </c>
      <c r="AD863" t="s">
        <v>65</v>
      </c>
    </row>
    <row r="864" spans="3:30" ht="13.95" x14ac:dyDescent="0.25">
      <c r="C864" s="3" t="s">
        <v>399</v>
      </c>
      <c r="D864" s="3" t="s">
        <v>87</v>
      </c>
      <c r="E864" s="3" t="s">
        <v>1744</v>
      </c>
      <c r="F864">
        <v>850</v>
      </c>
      <c r="G864" t="s">
        <v>1745</v>
      </c>
      <c r="H864" t="s">
        <v>1751</v>
      </c>
      <c r="I864" t="s">
        <v>1823</v>
      </c>
      <c r="K864" t="s">
        <v>218</v>
      </c>
      <c r="L864" t="s">
        <v>34</v>
      </c>
      <c r="M864" t="s">
        <v>61</v>
      </c>
      <c r="N864" s="2">
        <v>45722</v>
      </c>
      <c r="O864" s="2">
        <v>45835</v>
      </c>
      <c r="P864" s="2">
        <v>45835</v>
      </c>
      <c r="Q864" t="s">
        <v>52</v>
      </c>
      <c r="Y864" t="s">
        <v>503</v>
      </c>
      <c r="Z864" t="s">
        <v>503</v>
      </c>
      <c r="AB864" t="s">
        <v>1771</v>
      </c>
      <c r="AC864" t="s">
        <v>39</v>
      </c>
      <c r="AD864" t="s">
        <v>65</v>
      </c>
    </row>
    <row r="865" spans="3:30" ht="13.95" x14ac:dyDescent="0.25">
      <c r="C865" s="3" t="s">
        <v>399</v>
      </c>
      <c r="D865" s="3" t="s">
        <v>87</v>
      </c>
      <c r="E865" s="3" t="s">
        <v>1744</v>
      </c>
      <c r="F865">
        <v>800</v>
      </c>
      <c r="G865" t="s">
        <v>1745</v>
      </c>
      <c r="H865" t="s">
        <v>1751</v>
      </c>
      <c r="I865" t="s">
        <v>1824</v>
      </c>
      <c r="K865" t="s">
        <v>218</v>
      </c>
      <c r="L865" t="s">
        <v>34</v>
      </c>
      <c r="M865" t="s">
        <v>61</v>
      </c>
      <c r="N865" s="2">
        <v>45722</v>
      </c>
      <c r="O865" s="2">
        <v>45835</v>
      </c>
      <c r="P865" s="2">
        <v>45835</v>
      </c>
      <c r="Q865" t="s">
        <v>52</v>
      </c>
      <c r="Y865" t="s">
        <v>503</v>
      </c>
      <c r="Z865" t="s">
        <v>503</v>
      </c>
      <c r="AB865" t="s">
        <v>1771</v>
      </c>
      <c r="AC865" t="s">
        <v>39</v>
      </c>
      <c r="AD865" t="s">
        <v>65</v>
      </c>
    </row>
    <row r="866" spans="3:30" ht="13.95" x14ac:dyDescent="0.25">
      <c r="C866" s="3" t="s">
        <v>399</v>
      </c>
      <c r="D866" s="3" t="s">
        <v>87</v>
      </c>
      <c r="E866" s="3" t="s">
        <v>1744</v>
      </c>
      <c r="F866">
        <v>850</v>
      </c>
      <c r="G866" t="s">
        <v>1745</v>
      </c>
      <c r="H866" t="s">
        <v>1751</v>
      </c>
      <c r="I866" t="s">
        <v>1825</v>
      </c>
      <c r="K866" t="s">
        <v>218</v>
      </c>
      <c r="L866" t="s">
        <v>34</v>
      </c>
      <c r="M866" t="s">
        <v>61</v>
      </c>
      <c r="N866" s="2">
        <v>45722</v>
      </c>
      <c r="O866" s="2">
        <v>45800</v>
      </c>
      <c r="P866" s="2">
        <v>45800</v>
      </c>
      <c r="Q866" t="s">
        <v>36</v>
      </c>
      <c r="R866" t="s">
        <v>113</v>
      </c>
      <c r="S866" t="s">
        <v>1826</v>
      </c>
      <c r="T866" t="s">
        <v>1827</v>
      </c>
      <c r="U866" t="s">
        <v>276</v>
      </c>
      <c r="W866" t="s">
        <v>276</v>
      </c>
      <c r="Y866" t="s">
        <v>299</v>
      </c>
      <c r="Z866" t="s">
        <v>299</v>
      </c>
      <c r="AB866" t="s">
        <v>1795</v>
      </c>
      <c r="AC866" t="s">
        <v>39</v>
      </c>
      <c r="AD866" t="s">
        <v>65</v>
      </c>
    </row>
    <row r="867" spans="3:30" ht="13.95" x14ac:dyDescent="0.25">
      <c r="C867" s="3" t="s">
        <v>399</v>
      </c>
      <c r="D867" s="3" t="s">
        <v>87</v>
      </c>
      <c r="E867" s="3" t="s">
        <v>1744</v>
      </c>
      <c r="F867">
        <v>800</v>
      </c>
      <c r="G867" t="s">
        <v>1745</v>
      </c>
      <c r="H867" t="s">
        <v>1751</v>
      </c>
      <c r="I867" t="s">
        <v>1828</v>
      </c>
      <c r="K867" t="s">
        <v>218</v>
      </c>
      <c r="L867" t="s">
        <v>34</v>
      </c>
      <c r="M867" t="s">
        <v>61</v>
      </c>
      <c r="N867" s="2">
        <v>45722</v>
      </c>
      <c r="O867" s="2">
        <v>45800</v>
      </c>
      <c r="P867" s="2">
        <v>45800</v>
      </c>
      <c r="Q867" t="s">
        <v>36</v>
      </c>
      <c r="R867" t="s">
        <v>113</v>
      </c>
      <c r="S867" t="s">
        <v>1829</v>
      </c>
      <c r="T867" t="s">
        <v>1830</v>
      </c>
      <c r="U867" t="s">
        <v>276</v>
      </c>
      <c r="W867" t="s">
        <v>276</v>
      </c>
      <c r="Y867" t="s">
        <v>299</v>
      </c>
      <c r="Z867" t="s">
        <v>299</v>
      </c>
      <c r="AB867" t="s">
        <v>1795</v>
      </c>
      <c r="AC867" t="s">
        <v>39</v>
      </c>
      <c r="AD867" t="s">
        <v>65</v>
      </c>
    </row>
    <row r="868" spans="3:30" ht="13.95" x14ac:dyDescent="0.25">
      <c r="C868" s="3" t="s">
        <v>399</v>
      </c>
      <c r="D868" s="3" t="s">
        <v>87</v>
      </c>
      <c r="E868" s="3" t="s">
        <v>1744</v>
      </c>
      <c r="F868">
        <v>850</v>
      </c>
      <c r="G868" t="s">
        <v>1745</v>
      </c>
      <c r="H868" t="s">
        <v>1751</v>
      </c>
      <c r="I868" t="s">
        <v>1831</v>
      </c>
      <c r="K868" t="s">
        <v>218</v>
      </c>
      <c r="L868" t="s">
        <v>34</v>
      </c>
      <c r="M868" t="s">
        <v>61</v>
      </c>
      <c r="N868" s="2">
        <v>45722</v>
      </c>
      <c r="O868" s="2">
        <v>45828</v>
      </c>
      <c r="P868" s="2">
        <v>45828</v>
      </c>
      <c r="Q868" t="s">
        <v>52</v>
      </c>
      <c r="Y868" t="s">
        <v>78</v>
      </c>
      <c r="Z868" t="s">
        <v>78</v>
      </c>
      <c r="AB868" t="s">
        <v>1756</v>
      </c>
      <c r="AC868" t="s">
        <v>39</v>
      </c>
      <c r="AD868" t="s">
        <v>65</v>
      </c>
    </row>
    <row r="869" spans="3:30" ht="13.95" x14ac:dyDescent="0.25">
      <c r="C869" s="3" t="s">
        <v>399</v>
      </c>
      <c r="D869" s="3" t="s">
        <v>87</v>
      </c>
      <c r="E869" s="3" t="s">
        <v>1744</v>
      </c>
      <c r="F869">
        <v>800</v>
      </c>
      <c r="G869" t="s">
        <v>1745</v>
      </c>
      <c r="H869" t="s">
        <v>1751</v>
      </c>
      <c r="I869" t="s">
        <v>1832</v>
      </c>
      <c r="K869" t="s">
        <v>218</v>
      </c>
      <c r="L869" t="s">
        <v>34</v>
      </c>
      <c r="M869" t="s">
        <v>61</v>
      </c>
      <c r="N869" s="2">
        <v>45722</v>
      </c>
      <c r="O869" s="2">
        <v>45828</v>
      </c>
      <c r="P869" s="2">
        <v>45828</v>
      </c>
      <c r="Q869" t="s">
        <v>52</v>
      </c>
      <c r="Y869" t="s">
        <v>78</v>
      </c>
      <c r="Z869" t="s">
        <v>78</v>
      </c>
      <c r="AB869" t="s">
        <v>1756</v>
      </c>
      <c r="AC869" t="s">
        <v>39</v>
      </c>
      <c r="AD869" t="s">
        <v>65</v>
      </c>
    </row>
    <row r="870" spans="3:30" ht="13.95" x14ac:dyDescent="0.25">
      <c r="C870" s="3" t="s">
        <v>399</v>
      </c>
      <c r="D870" s="3" t="s">
        <v>87</v>
      </c>
      <c r="E870" s="3" t="s">
        <v>1744</v>
      </c>
      <c r="F870">
        <v>850</v>
      </c>
      <c r="G870" t="s">
        <v>1745</v>
      </c>
      <c r="H870" t="s">
        <v>1751</v>
      </c>
      <c r="I870" t="s">
        <v>1833</v>
      </c>
      <c r="K870" t="s">
        <v>218</v>
      </c>
      <c r="L870" t="s">
        <v>34</v>
      </c>
      <c r="M870" t="s">
        <v>61</v>
      </c>
      <c r="N870" s="2">
        <v>45722</v>
      </c>
      <c r="O870" s="2">
        <v>45800</v>
      </c>
      <c r="P870" s="2">
        <v>45800</v>
      </c>
      <c r="Q870" t="s">
        <v>101</v>
      </c>
      <c r="R870" t="s">
        <v>456</v>
      </c>
      <c r="S870" t="s">
        <v>1834</v>
      </c>
      <c r="T870" t="s">
        <v>1835</v>
      </c>
      <c r="U870" t="s">
        <v>63</v>
      </c>
      <c r="W870" t="s">
        <v>276</v>
      </c>
      <c r="X870" t="s">
        <v>360</v>
      </c>
      <c r="Y870" t="s">
        <v>299</v>
      </c>
      <c r="Z870" t="s">
        <v>299</v>
      </c>
      <c r="AB870" t="s">
        <v>1788</v>
      </c>
      <c r="AC870" t="s">
        <v>39</v>
      </c>
      <c r="AD870" t="s">
        <v>65</v>
      </c>
    </row>
    <row r="871" spans="3:30" ht="13.95" x14ac:dyDescent="0.25">
      <c r="C871" s="3" t="s">
        <v>399</v>
      </c>
      <c r="D871" s="3" t="s">
        <v>87</v>
      </c>
      <c r="E871" s="3" t="s">
        <v>1744</v>
      </c>
      <c r="F871">
        <v>800</v>
      </c>
      <c r="G871" t="s">
        <v>1745</v>
      </c>
      <c r="H871" t="s">
        <v>1751</v>
      </c>
      <c r="I871" t="s">
        <v>1836</v>
      </c>
      <c r="K871" t="s">
        <v>218</v>
      </c>
      <c r="L871" t="s">
        <v>34</v>
      </c>
      <c r="M871" t="s">
        <v>61</v>
      </c>
      <c r="N871" s="2">
        <v>45722</v>
      </c>
      <c r="O871" s="2">
        <v>45800</v>
      </c>
      <c r="P871" s="2">
        <v>45800</v>
      </c>
      <c r="Q871" t="s">
        <v>36</v>
      </c>
      <c r="R871" t="s">
        <v>456</v>
      </c>
      <c r="S871" t="s">
        <v>1837</v>
      </c>
      <c r="T871" t="s">
        <v>1838</v>
      </c>
      <c r="U871" t="s">
        <v>63</v>
      </c>
      <c r="W871" t="s">
        <v>276</v>
      </c>
      <c r="X871" t="s">
        <v>360</v>
      </c>
      <c r="Y871" t="s">
        <v>299</v>
      </c>
      <c r="Z871" t="s">
        <v>299</v>
      </c>
      <c r="AB871" t="s">
        <v>1788</v>
      </c>
      <c r="AC871" t="s">
        <v>39</v>
      </c>
      <c r="AD871" t="s">
        <v>65</v>
      </c>
    </row>
    <row r="872" spans="3:30" ht="13.95" x14ac:dyDescent="0.25">
      <c r="C872" s="3" t="s">
        <v>399</v>
      </c>
      <c r="D872" s="3" t="s">
        <v>87</v>
      </c>
      <c r="E872" s="3" t="s">
        <v>1744</v>
      </c>
      <c r="F872">
        <v>850</v>
      </c>
      <c r="G872" t="s">
        <v>1745</v>
      </c>
      <c r="H872" t="s">
        <v>1751</v>
      </c>
      <c r="I872" t="s">
        <v>1839</v>
      </c>
      <c r="K872" t="s">
        <v>218</v>
      </c>
      <c r="L872" t="s">
        <v>34</v>
      </c>
      <c r="M872" t="s">
        <v>61</v>
      </c>
      <c r="N872" s="2">
        <v>45722</v>
      </c>
      <c r="O872" s="2">
        <v>45828</v>
      </c>
      <c r="P872" s="2">
        <v>45828</v>
      </c>
      <c r="Q872" t="s">
        <v>52</v>
      </c>
      <c r="Y872" t="s">
        <v>78</v>
      </c>
      <c r="Z872" t="s">
        <v>78</v>
      </c>
      <c r="AB872" t="s">
        <v>1756</v>
      </c>
      <c r="AC872" t="s">
        <v>39</v>
      </c>
      <c r="AD872" t="s">
        <v>65</v>
      </c>
    </row>
    <row r="873" spans="3:30" ht="13.95" x14ac:dyDescent="0.25">
      <c r="C873" s="3" t="s">
        <v>399</v>
      </c>
      <c r="D873" s="3" t="s">
        <v>87</v>
      </c>
      <c r="E873" s="3" t="s">
        <v>1744</v>
      </c>
      <c r="F873">
        <v>800</v>
      </c>
      <c r="G873" t="s">
        <v>1745</v>
      </c>
      <c r="H873" t="s">
        <v>1751</v>
      </c>
      <c r="I873" t="s">
        <v>1840</v>
      </c>
      <c r="K873" t="s">
        <v>218</v>
      </c>
      <c r="L873" t="s">
        <v>34</v>
      </c>
      <c r="M873" t="s">
        <v>61</v>
      </c>
      <c r="N873" s="2">
        <v>45722</v>
      </c>
      <c r="O873" s="2">
        <v>45828</v>
      </c>
      <c r="P873" s="2">
        <v>45828</v>
      </c>
      <c r="Q873" t="s">
        <v>52</v>
      </c>
      <c r="Y873" t="s">
        <v>78</v>
      </c>
      <c r="Z873" t="s">
        <v>78</v>
      </c>
      <c r="AB873" t="s">
        <v>1756</v>
      </c>
      <c r="AC873" t="s">
        <v>39</v>
      </c>
      <c r="AD873" t="s">
        <v>65</v>
      </c>
    </row>
    <row r="874" spans="3:30" ht="13.95" x14ac:dyDescent="0.25">
      <c r="C874" s="3" t="s">
        <v>399</v>
      </c>
      <c r="D874" s="3" t="s">
        <v>87</v>
      </c>
      <c r="E874" s="3" t="s">
        <v>1744</v>
      </c>
      <c r="F874">
        <v>850</v>
      </c>
      <c r="G874" t="s">
        <v>1745</v>
      </c>
      <c r="H874" t="s">
        <v>1751</v>
      </c>
      <c r="I874" t="s">
        <v>1841</v>
      </c>
      <c r="K874" t="s">
        <v>218</v>
      </c>
      <c r="L874" t="s">
        <v>34</v>
      </c>
      <c r="M874" t="s">
        <v>61</v>
      </c>
      <c r="N874" s="2">
        <v>45722</v>
      </c>
      <c r="O874" s="2">
        <v>45849</v>
      </c>
      <c r="P874" s="2">
        <v>45849</v>
      </c>
      <c r="Q874" t="s">
        <v>52</v>
      </c>
      <c r="Y874" t="s">
        <v>290</v>
      </c>
      <c r="Z874" t="s">
        <v>290</v>
      </c>
      <c r="AB874" t="s">
        <v>1758</v>
      </c>
      <c r="AC874" t="s">
        <v>39</v>
      </c>
      <c r="AD874" t="s">
        <v>65</v>
      </c>
    </row>
    <row r="875" spans="3:30" ht="13.95" x14ac:dyDescent="0.25">
      <c r="C875" s="3" t="s">
        <v>399</v>
      </c>
      <c r="D875" s="3" t="s">
        <v>87</v>
      </c>
      <c r="E875" s="3" t="s">
        <v>1744</v>
      </c>
      <c r="F875">
        <v>800</v>
      </c>
      <c r="G875" t="s">
        <v>1745</v>
      </c>
      <c r="H875" t="s">
        <v>1751</v>
      </c>
      <c r="I875" t="s">
        <v>1842</v>
      </c>
      <c r="K875" t="s">
        <v>218</v>
      </c>
      <c r="L875" t="s">
        <v>34</v>
      </c>
      <c r="M875" t="s">
        <v>61</v>
      </c>
      <c r="N875" s="2">
        <v>45722</v>
      </c>
      <c r="O875" s="2">
        <v>45849</v>
      </c>
      <c r="P875" s="2">
        <v>45849</v>
      </c>
      <c r="Q875" t="s">
        <v>52</v>
      </c>
      <c r="Y875" t="s">
        <v>290</v>
      </c>
      <c r="Z875" t="s">
        <v>290</v>
      </c>
      <c r="AB875" t="s">
        <v>1758</v>
      </c>
      <c r="AC875" t="s">
        <v>39</v>
      </c>
      <c r="AD875" t="s">
        <v>65</v>
      </c>
    </row>
    <row r="876" spans="3:30" ht="13.95" x14ac:dyDescent="0.25">
      <c r="C876" s="3" t="s">
        <v>399</v>
      </c>
      <c r="D876" s="3" t="s">
        <v>87</v>
      </c>
      <c r="E876" s="3" t="s">
        <v>1744</v>
      </c>
      <c r="F876">
        <v>850</v>
      </c>
      <c r="G876" t="s">
        <v>1745</v>
      </c>
      <c r="H876" t="s">
        <v>1751</v>
      </c>
      <c r="I876" t="s">
        <v>1843</v>
      </c>
      <c r="K876" t="s">
        <v>218</v>
      </c>
      <c r="L876" t="s">
        <v>34</v>
      </c>
      <c r="M876" t="s">
        <v>61</v>
      </c>
      <c r="N876" s="2">
        <v>45722</v>
      </c>
      <c r="O876" s="2">
        <v>45870</v>
      </c>
      <c r="P876" s="2">
        <v>45870</v>
      </c>
      <c r="Q876" t="s">
        <v>52</v>
      </c>
      <c r="Y876" t="s">
        <v>510</v>
      </c>
      <c r="Z876" t="s">
        <v>510</v>
      </c>
      <c r="AB876" t="s">
        <v>1771</v>
      </c>
      <c r="AC876" t="s">
        <v>39</v>
      </c>
      <c r="AD876" t="s">
        <v>65</v>
      </c>
    </row>
    <row r="877" spans="3:30" ht="13.95" x14ac:dyDescent="0.25">
      <c r="C877" s="3" t="s">
        <v>399</v>
      </c>
      <c r="D877" s="3" t="s">
        <v>87</v>
      </c>
      <c r="E877" s="3" t="s">
        <v>1744</v>
      </c>
      <c r="F877">
        <v>800</v>
      </c>
      <c r="G877" t="s">
        <v>1745</v>
      </c>
      <c r="H877" t="s">
        <v>1751</v>
      </c>
      <c r="I877" t="s">
        <v>1844</v>
      </c>
      <c r="K877" t="s">
        <v>218</v>
      </c>
      <c r="L877" t="s">
        <v>34</v>
      </c>
      <c r="M877" t="s">
        <v>61</v>
      </c>
      <c r="N877" s="2">
        <v>45722</v>
      </c>
      <c r="O877" s="2">
        <v>45870</v>
      </c>
      <c r="P877" s="2">
        <v>45870</v>
      </c>
      <c r="Q877" t="s">
        <v>52</v>
      </c>
      <c r="Y877" t="s">
        <v>510</v>
      </c>
      <c r="Z877" t="s">
        <v>510</v>
      </c>
      <c r="AB877" t="s">
        <v>1771</v>
      </c>
      <c r="AC877" t="s">
        <v>39</v>
      </c>
      <c r="AD877" t="s">
        <v>65</v>
      </c>
    </row>
    <row r="878" spans="3:30" ht="13.95" x14ac:dyDescent="0.25">
      <c r="C878" s="3" t="s">
        <v>399</v>
      </c>
      <c r="D878" s="3" t="s">
        <v>87</v>
      </c>
      <c r="E878" s="3" t="s">
        <v>1744</v>
      </c>
      <c r="F878">
        <v>850</v>
      </c>
      <c r="G878" t="s">
        <v>1745</v>
      </c>
      <c r="H878" t="s">
        <v>1751</v>
      </c>
      <c r="I878" t="s">
        <v>1845</v>
      </c>
      <c r="K878" t="s">
        <v>218</v>
      </c>
      <c r="L878" t="s">
        <v>34</v>
      </c>
      <c r="M878" t="s">
        <v>61</v>
      </c>
      <c r="N878" s="2">
        <v>45722</v>
      </c>
      <c r="O878" s="2">
        <v>45805</v>
      </c>
      <c r="P878" s="2">
        <v>45805</v>
      </c>
      <c r="Q878" t="s">
        <v>101</v>
      </c>
      <c r="R878" t="s">
        <v>456</v>
      </c>
      <c r="S878" t="s">
        <v>1846</v>
      </c>
      <c r="T878" t="s">
        <v>1847</v>
      </c>
      <c r="U878" t="s">
        <v>299</v>
      </c>
      <c r="W878" t="s">
        <v>276</v>
      </c>
      <c r="Y878" t="s">
        <v>226</v>
      </c>
      <c r="Z878" t="s">
        <v>226</v>
      </c>
      <c r="AB878" t="s">
        <v>1797</v>
      </c>
      <c r="AC878" t="s">
        <v>39</v>
      </c>
      <c r="AD878" t="s">
        <v>65</v>
      </c>
    </row>
    <row r="879" spans="3:30" ht="13.95" x14ac:dyDescent="0.25">
      <c r="C879" s="3" t="s">
        <v>399</v>
      </c>
      <c r="D879" s="3" t="s">
        <v>87</v>
      </c>
      <c r="E879" s="3" t="s">
        <v>1744</v>
      </c>
      <c r="F879">
        <v>800</v>
      </c>
      <c r="G879" t="s">
        <v>1745</v>
      </c>
      <c r="H879" t="s">
        <v>1751</v>
      </c>
      <c r="I879" t="s">
        <v>1848</v>
      </c>
      <c r="K879" t="s">
        <v>218</v>
      </c>
      <c r="L879" t="s">
        <v>34</v>
      </c>
      <c r="M879" t="s">
        <v>61</v>
      </c>
      <c r="N879" s="2">
        <v>45722</v>
      </c>
      <c r="O879" s="2">
        <v>45805</v>
      </c>
      <c r="P879" s="2">
        <v>45805</v>
      </c>
      <c r="Q879" t="s">
        <v>36</v>
      </c>
      <c r="R879" t="s">
        <v>456</v>
      </c>
      <c r="S879" t="s">
        <v>1849</v>
      </c>
      <c r="T879" t="s">
        <v>1850</v>
      </c>
      <c r="U879" t="s">
        <v>299</v>
      </c>
      <c r="W879" t="s">
        <v>276</v>
      </c>
      <c r="Y879" t="s">
        <v>226</v>
      </c>
      <c r="Z879" t="s">
        <v>226</v>
      </c>
      <c r="AB879" t="s">
        <v>1797</v>
      </c>
      <c r="AC879" t="s">
        <v>39</v>
      </c>
      <c r="AD879" t="s">
        <v>65</v>
      </c>
    </row>
    <row r="880" spans="3:30" ht="13.95" x14ac:dyDescent="0.25">
      <c r="C880" s="3" t="s">
        <v>399</v>
      </c>
      <c r="D880" s="3" t="s">
        <v>87</v>
      </c>
      <c r="E880" s="3" t="s">
        <v>1744</v>
      </c>
      <c r="F880">
        <v>850</v>
      </c>
      <c r="G880" t="s">
        <v>1745</v>
      </c>
      <c r="H880" t="s">
        <v>1751</v>
      </c>
      <c r="I880" t="s">
        <v>1851</v>
      </c>
      <c r="K880" t="s">
        <v>218</v>
      </c>
      <c r="L880" t="s">
        <v>34</v>
      </c>
      <c r="M880" t="s">
        <v>61</v>
      </c>
      <c r="N880" s="2">
        <v>45722</v>
      </c>
      <c r="O880" s="2">
        <v>45842</v>
      </c>
      <c r="P880" s="2">
        <v>45842</v>
      </c>
      <c r="Q880" t="s">
        <v>52</v>
      </c>
      <c r="Y880" t="s">
        <v>38</v>
      </c>
      <c r="Z880" t="s">
        <v>38</v>
      </c>
      <c r="AB880" t="s">
        <v>1852</v>
      </c>
      <c r="AC880" t="s">
        <v>39</v>
      </c>
      <c r="AD880" t="s">
        <v>65</v>
      </c>
    </row>
    <row r="881" spans="3:30" ht="13.95" x14ac:dyDescent="0.25">
      <c r="C881" s="3" t="s">
        <v>399</v>
      </c>
      <c r="D881" s="3" t="s">
        <v>87</v>
      </c>
      <c r="E881" s="3" t="s">
        <v>1744</v>
      </c>
      <c r="F881">
        <v>800</v>
      </c>
      <c r="G881" t="s">
        <v>1745</v>
      </c>
      <c r="H881" t="s">
        <v>1751</v>
      </c>
      <c r="I881" t="s">
        <v>1853</v>
      </c>
      <c r="K881" t="s">
        <v>218</v>
      </c>
      <c r="L881" t="s">
        <v>34</v>
      </c>
      <c r="M881" t="s">
        <v>61</v>
      </c>
      <c r="N881" s="2">
        <v>45722</v>
      </c>
      <c r="O881" s="2">
        <v>45842</v>
      </c>
      <c r="P881" s="2">
        <v>45842</v>
      </c>
      <c r="Q881" t="s">
        <v>52</v>
      </c>
      <c r="Y881" t="s">
        <v>38</v>
      </c>
      <c r="Z881" t="s">
        <v>38</v>
      </c>
      <c r="AB881" t="s">
        <v>1852</v>
      </c>
      <c r="AC881" t="s">
        <v>39</v>
      </c>
      <c r="AD881" t="s">
        <v>65</v>
      </c>
    </row>
    <row r="882" spans="3:30" ht="13.95" x14ac:dyDescent="0.25">
      <c r="C882" s="3" t="s">
        <v>399</v>
      </c>
      <c r="D882" s="3" t="s">
        <v>87</v>
      </c>
      <c r="E882" s="3" t="s">
        <v>1744</v>
      </c>
      <c r="F882">
        <v>850</v>
      </c>
      <c r="G882" t="s">
        <v>1745</v>
      </c>
      <c r="H882" t="s">
        <v>1751</v>
      </c>
      <c r="I882" t="s">
        <v>1854</v>
      </c>
      <c r="K882" t="s">
        <v>218</v>
      </c>
      <c r="L882" t="s">
        <v>34</v>
      </c>
      <c r="M882" t="s">
        <v>61</v>
      </c>
      <c r="N882" s="2">
        <v>45722</v>
      </c>
      <c r="O882" s="2"/>
      <c r="P882" s="2"/>
      <c r="Q882" t="s">
        <v>52</v>
      </c>
      <c r="AC882" t="s">
        <v>39</v>
      </c>
      <c r="AD882" t="s">
        <v>65</v>
      </c>
    </row>
    <row r="883" spans="3:30" ht="13.95" x14ac:dyDescent="0.25">
      <c r="C883" s="3" t="s">
        <v>399</v>
      </c>
      <c r="D883" s="3" t="s">
        <v>87</v>
      </c>
      <c r="E883" s="3" t="s">
        <v>1744</v>
      </c>
      <c r="F883">
        <v>800</v>
      </c>
      <c r="G883" t="s">
        <v>1745</v>
      </c>
      <c r="H883" t="s">
        <v>1751</v>
      </c>
      <c r="I883" t="s">
        <v>1855</v>
      </c>
      <c r="K883" t="s">
        <v>218</v>
      </c>
      <c r="L883" t="s">
        <v>34</v>
      </c>
      <c r="M883" t="s">
        <v>61</v>
      </c>
      <c r="N883" s="2">
        <v>45722</v>
      </c>
      <c r="O883" s="2"/>
      <c r="P883" s="2"/>
      <c r="Q883" t="s">
        <v>52</v>
      </c>
      <c r="AC883" t="s">
        <v>39</v>
      </c>
      <c r="AD883" t="s">
        <v>65</v>
      </c>
    </row>
    <row r="884" spans="3:30" ht="13.95" x14ac:dyDescent="0.25">
      <c r="C884" s="3" t="s">
        <v>399</v>
      </c>
      <c r="D884" s="3" t="s">
        <v>87</v>
      </c>
      <c r="E884" s="3" t="s">
        <v>1744</v>
      </c>
      <c r="F884">
        <v>850</v>
      </c>
      <c r="G884" t="s">
        <v>1745</v>
      </c>
      <c r="H884" t="s">
        <v>1751</v>
      </c>
      <c r="I884" t="s">
        <v>1856</v>
      </c>
      <c r="K884" t="s">
        <v>218</v>
      </c>
      <c r="L884" t="s">
        <v>34</v>
      </c>
      <c r="M884" t="s">
        <v>61</v>
      </c>
      <c r="N884" s="2">
        <v>45722</v>
      </c>
      <c r="O884" s="2">
        <v>45800</v>
      </c>
      <c r="P884" s="2">
        <v>45800</v>
      </c>
      <c r="Q884" t="s">
        <v>36</v>
      </c>
      <c r="R884" t="s">
        <v>456</v>
      </c>
      <c r="W884" t="s">
        <v>276</v>
      </c>
      <c r="Y884" t="s">
        <v>299</v>
      </c>
      <c r="Z884" t="s">
        <v>299</v>
      </c>
      <c r="AC884" t="s">
        <v>39</v>
      </c>
      <c r="AD884" t="s">
        <v>65</v>
      </c>
    </row>
    <row r="885" spans="3:30" ht="13.95" x14ac:dyDescent="0.25">
      <c r="C885" s="3" t="s">
        <v>399</v>
      </c>
      <c r="D885" s="3" t="s">
        <v>87</v>
      </c>
      <c r="E885" s="3" t="s">
        <v>1744</v>
      </c>
      <c r="F885">
        <v>800</v>
      </c>
      <c r="G885" t="s">
        <v>1745</v>
      </c>
      <c r="H885" t="s">
        <v>1751</v>
      </c>
      <c r="I885" t="s">
        <v>1857</v>
      </c>
      <c r="K885" t="s">
        <v>218</v>
      </c>
      <c r="L885" t="s">
        <v>34</v>
      </c>
      <c r="M885" t="s">
        <v>61</v>
      </c>
      <c r="N885" s="2">
        <v>45722</v>
      </c>
      <c r="O885" s="2">
        <v>45800</v>
      </c>
      <c r="P885" s="2">
        <v>45800</v>
      </c>
      <c r="Q885" t="s">
        <v>36</v>
      </c>
      <c r="R885" t="s">
        <v>456</v>
      </c>
      <c r="W885" t="s">
        <v>276</v>
      </c>
      <c r="Y885" t="s">
        <v>299</v>
      </c>
      <c r="Z885" t="s">
        <v>299</v>
      </c>
      <c r="AC885" t="s">
        <v>39</v>
      </c>
      <c r="AD885" t="s">
        <v>65</v>
      </c>
    </row>
    <row r="886" spans="3:30" ht="13.95" x14ac:dyDescent="0.25">
      <c r="C886" s="3" t="s">
        <v>399</v>
      </c>
      <c r="D886" s="3" t="s">
        <v>87</v>
      </c>
      <c r="E886" s="3" t="s">
        <v>1744</v>
      </c>
      <c r="F886">
        <v>850</v>
      </c>
      <c r="G886" t="s">
        <v>1745</v>
      </c>
      <c r="H886" t="s">
        <v>1751</v>
      </c>
      <c r="I886" t="s">
        <v>1858</v>
      </c>
      <c r="K886" t="s">
        <v>218</v>
      </c>
      <c r="L886" t="s">
        <v>34</v>
      </c>
      <c r="M886" t="s">
        <v>61</v>
      </c>
      <c r="N886" s="2">
        <v>45722</v>
      </c>
      <c r="O886" s="2">
        <v>45877</v>
      </c>
      <c r="P886" s="2">
        <v>45877</v>
      </c>
      <c r="Q886" t="s">
        <v>52</v>
      </c>
      <c r="Y886" t="s">
        <v>1770</v>
      </c>
      <c r="Z886" t="s">
        <v>1770</v>
      </c>
      <c r="AB886" t="s">
        <v>1771</v>
      </c>
      <c r="AC886" t="s">
        <v>39</v>
      </c>
      <c r="AD886" t="s">
        <v>65</v>
      </c>
    </row>
    <row r="887" spans="3:30" ht="13.95" x14ac:dyDescent="0.25">
      <c r="C887" s="3" t="s">
        <v>399</v>
      </c>
      <c r="D887" s="3" t="s">
        <v>87</v>
      </c>
      <c r="E887" s="3" t="s">
        <v>1744</v>
      </c>
      <c r="F887">
        <v>800</v>
      </c>
      <c r="G887" t="s">
        <v>1745</v>
      </c>
      <c r="H887" t="s">
        <v>1751</v>
      </c>
      <c r="I887" t="s">
        <v>1859</v>
      </c>
      <c r="K887" t="s">
        <v>218</v>
      </c>
      <c r="L887" t="s">
        <v>34</v>
      </c>
      <c r="M887" t="s">
        <v>61</v>
      </c>
      <c r="N887" s="2">
        <v>45722</v>
      </c>
      <c r="O887" s="2">
        <v>45877</v>
      </c>
      <c r="P887" s="2">
        <v>45877</v>
      </c>
      <c r="Q887" t="s">
        <v>52</v>
      </c>
      <c r="Y887" t="s">
        <v>1770</v>
      </c>
      <c r="Z887" t="s">
        <v>1770</v>
      </c>
      <c r="AB887" t="s">
        <v>1771</v>
      </c>
      <c r="AC887" t="s">
        <v>39</v>
      </c>
      <c r="AD887" t="s">
        <v>65</v>
      </c>
    </row>
    <row r="888" spans="3:30" ht="13.95" x14ac:dyDescent="0.25">
      <c r="C888" s="3" t="s">
        <v>399</v>
      </c>
      <c r="D888" s="3" t="s">
        <v>87</v>
      </c>
      <c r="E888" s="3" t="s">
        <v>1744</v>
      </c>
      <c r="F888">
        <v>850</v>
      </c>
      <c r="G888" t="s">
        <v>1745</v>
      </c>
      <c r="H888" t="s">
        <v>1751</v>
      </c>
      <c r="I888" t="s">
        <v>1860</v>
      </c>
      <c r="K888" t="s">
        <v>218</v>
      </c>
      <c r="L888" t="s">
        <v>34</v>
      </c>
      <c r="M888" t="s">
        <v>61</v>
      </c>
      <c r="N888" s="2">
        <v>45722</v>
      </c>
      <c r="O888" s="2">
        <v>45842</v>
      </c>
      <c r="P888" s="2">
        <v>45842</v>
      </c>
      <c r="Q888" t="s">
        <v>52</v>
      </c>
      <c r="Y888" t="s">
        <v>38</v>
      </c>
      <c r="Z888" t="s">
        <v>38</v>
      </c>
      <c r="AB888" t="s">
        <v>1761</v>
      </c>
      <c r="AC888" t="s">
        <v>39</v>
      </c>
      <c r="AD888" t="s">
        <v>65</v>
      </c>
    </row>
    <row r="889" spans="3:30" ht="13.95" x14ac:dyDescent="0.25">
      <c r="C889" s="3" t="s">
        <v>399</v>
      </c>
      <c r="D889" s="3" t="s">
        <v>87</v>
      </c>
      <c r="E889" s="3" t="s">
        <v>1744</v>
      </c>
      <c r="F889">
        <v>800</v>
      </c>
      <c r="G889" t="s">
        <v>1745</v>
      </c>
      <c r="H889" t="s">
        <v>1751</v>
      </c>
      <c r="I889" t="s">
        <v>1861</v>
      </c>
      <c r="K889" t="s">
        <v>218</v>
      </c>
      <c r="L889" t="s">
        <v>34</v>
      </c>
      <c r="M889" t="s">
        <v>61</v>
      </c>
      <c r="N889" s="2">
        <v>45722</v>
      </c>
      <c r="O889" s="2">
        <v>45842</v>
      </c>
      <c r="P889" s="2">
        <v>45842</v>
      </c>
      <c r="Q889" t="s">
        <v>52</v>
      </c>
      <c r="Y889" t="s">
        <v>38</v>
      </c>
      <c r="Z889" t="s">
        <v>38</v>
      </c>
      <c r="AB889" t="s">
        <v>1761</v>
      </c>
      <c r="AC889" t="s">
        <v>39</v>
      </c>
      <c r="AD889" t="s">
        <v>65</v>
      </c>
    </row>
    <row r="890" spans="3:30" ht="13.95" x14ac:dyDescent="0.25">
      <c r="C890" s="3" t="s">
        <v>399</v>
      </c>
      <c r="D890" s="3" t="s">
        <v>87</v>
      </c>
      <c r="E890" s="3" t="s">
        <v>1744</v>
      </c>
      <c r="F890">
        <v>850</v>
      </c>
      <c r="G890" t="s">
        <v>1745</v>
      </c>
      <c r="H890" t="s">
        <v>1751</v>
      </c>
      <c r="I890" t="s">
        <v>1862</v>
      </c>
      <c r="K890" t="s">
        <v>218</v>
      </c>
      <c r="L890" t="s">
        <v>34</v>
      </c>
      <c r="M890" t="s">
        <v>61</v>
      </c>
      <c r="N890" s="2">
        <v>45722</v>
      </c>
      <c r="O890" s="2"/>
      <c r="P890" s="2"/>
      <c r="Q890" t="s">
        <v>52</v>
      </c>
      <c r="AC890" t="s">
        <v>39</v>
      </c>
      <c r="AD890" t="s">
        <v>65</v>
      </c>
    </row>
    <row r="891" spans="3:30" ht="13.95" x14ac:dyDescent="0.25">
      <c r="C891" s="3" t="s">
        <v>399</v>
      </c>
      <c r="D891" s="3" t="s">
        <v>87</v>
      </c>
      <c r="E891" s="3" t="s">
        <v>1744</v>
      </c>
      <c r="F891">
        <v>800</v>
      </c>
      <c r="G891" t="s">
        <v>1745</v>
      </c>
      <c r="H891" t="s">
        <v>1751</v>
      </c>
      <c r="I891" t="s">
        <v>1863</v>
      </c>
      <c r="K891" t="s">
        <v>218</v>
      </c>
      <c r="L891" t="s">
        <v>34</v>
      </c>
      <c r="M891" t="s">
        <v>61</v>
      </c>
      <c r="N891" s="2">
        <v>45722</v>
      </c>
      <c r="O891" s="2"/>
      <c r="P891" s="2"/>
      <c r="Q891" t="s">
        <v>52</v>
      </c>
      <c r="AC891" t="s">
        <v>39</v>
      </c>
      <c r="AD891" t="s">
        <v>65</v>
      </c>
    </row>
    <row r="892" spans="3:30" ht="13.95" x14ac:dyDescent="0.25">
      <c r="C892" s="3" t="s">
        <v>399</v>
      </c>
      <c r="D892" s="3" t="s">
        <v>87</v>
      </c>
      <c r="E892" s="3" t="s">
        <v>1744</v>
      </c>
      <c r="F892">
        <v>850</v>
      </c>
      <c r="G892" t="s">
        <v>1745</v>
      </c>
      <c r="H892" t="s">
        <v>1751</v>
      </c>
      <c r="I892" t="s">
        <v>1864</v>
      </c>
      <c r="K892" t="s">
        <v>218</v>
      </c>
      <c r="L892" t="s">
        <v>34</v>
      </c>
      <c r="M892" t="s">
        <v>61</v>
      </c>
      <c r="N892" s="2">
        <v>45722</v>
      </c>
      <c r="O892" s="2">
        <v>45800</v>
      </c>
      <c r="P892" s="2">
        <v>45800</v>
      </c>
      <c r="Q892" t="s">
        <v>52</v>
      </c>
      <c r="Y892" t="s">
        <v>299</v>
      </c>
      <c r="Z892" t="s">
        <v>299</v>
      </c>
      <c r="AB892" t="s">
        <v>1795</v>
      </c>
      <c r="AC892" t="s">
        <v>39</v>
      </c>
      <c r="AD892" t="s">
        <v>65</v>
      </c>
    </row>
    <row r="893" spans="3:30" ht="13.95" x14ac:dyDescent="0.25">
      <c r="C893" s="3" t="s">
        <v>399</v>
      </c>
      <c r="D893" s="3" t="s">
        <v>87</v>
      </c>
      <c r="E893" s="3" t="s">
        <v>1744</v>
      </c>
      <c r="F893">
        <v>800</v>
      </c>
      <c r="G893" t="s">
        <v>1745</v>
      </c>
      <c r="H893" t="s">
        <v>1751</v>
      </c>
      <c r="I893" t="s">
        <v>1865</v>
      </c>
      <c r="K893" t="s">
        <v>218</v>
      </c>
      <c r="L893" t="s">
        <v>34</v>
      </c>
      <c r="M893" t="s">
        <v>61</v>
      </c>
      <c r="N893" s="2">
        <v>45722</v>
      </c>
      <c r="O893" s="2">
        <v>45800</v>
      </c>
      <c r="P893" s="2">
        <v>45800</v>
      </c>
      <c r="Q893" t="s">
        <v>52</v>
      </c>
      <c r="Y893" t="s">
        <v>299</v>
      </c>
      <c r="Z893" t="s">
        <v>299</v>
      </c>
      <c r="AB893" t="s">
        <v>1795</v>
      </c>
      <c r="AC893" t="s">
        <v>39</v>
      </c>
      <c r="AD893" t="s">
        <v>65</v>
      </c>
    </row>
    <row r="894" spans="3:30" ht="13.95" x14ac:dyDescent="0.25">
      <c r="C894" s="3" t="s">
        <v>399</v>
      </c>
      <c r="D894" s="3" t="s">
        <v>87</v>
      </c>
      <c r="E894" s="3" t="s">
        <v>1744</v>
      </c>
      <c r="F894">
        <v>850</v>
      </c>
      <c r="G894" t="s">
        <v>1745</v>
      </c>
      <c r="H894" t="s">
        <v>1751</v>
      </c>
      <c r="I894" t="s">
        <v>1866</v>
      </c>
      <c r="K894" t="s">
        <v>218</v>
      </c>
      <c r="L894" t="s">
        <v>34</v>
      </c>
      <c r="M894" t="s">
        <v>61</v>
      </c>
      <c r="N894" s="2">
        <v>45722</v>
      </c>
      <c r="O894" s="2"/>
      <c r="P894" s="2"/>
      <c r="Q894" t="s">
        <v>52</v>
      </c>
      <c r="AC894" t="s">
        <v>39</v>
      </c>
      <c r="AD894" t="s">
        <v>65</v>
      </c>
    </row>
    <row r="895" spans="3:30" ht="13.95" x14ac:dyDescent="0.25">
      <c r="C895" s="3" t="s">
        <v>399</v>
      </c>
      <c r="D895" s="3" t="s">
        <v>87</v>
      </c>
      <c r="E895" s="3" t="s">
        <v>1744</v>
      </c>
      <c r="F895">
        <v>800</v>
      </c>
      <c r="G895" t="s">
        <v>1745</v>
      </c>
      <c r="H895" t="s">
        <v>1751</v>
      </c>
      <c r="I895" t="s">
        <v>1867</v>
      </c>
      <c r="K895" t="s">
        <v>218</v>
      </c>
      <c r="L895" t="s">
        <v>34</v>
      </c>
      <c r="M895" t="s">
        <v>61</v>
      </c>
      <c r="N895" s="2">
        <v>45722</v>
      </c>
      <c r="O895" s="2"/>
      <c r="P895" s="2"/>
      <c r="Q895" t="s">
        <v>52</v>
      </c>
      <c r="AC895" t="s">
        <v>39</v>
      </c>
      <c r="AD895" t="s">
        <v>65</v>
      </c>
    </row>
    <row r="896" spans="3:30" ht="13.95" x14ac:dyDescent="0.25">
      <c r="C896" s="3" t="s">
        <v>399</v>
      </c>
      <c r="D896" s="3" t="s">
        <v>87</v>
      </c>
      <c r="E896" s="3" t="s">
        <v>1744</v>
      </c>
      <c r="F896">
        <v>850</v>
      </c>
      <c r="G896" t="s">
        <v>1745</v>
      </c>
      <c r="H896" t="s">
        <v>1751</v>
      </c>
      <c r="I896" t="s">
        <v>1868</v>
      </c>
      <c r="K896" t="s">
        <v>218</v>
      </c>
      <c r="L896" t="s">
        <v>34</v>
      </c>
      <c r="M896" t="s">
        <v>61</v>
      </c>
      <c r="N896" s="2">
        <v>45722</v>
      </c>
      <c r="O896" s="2"/>
      <c r="P896" s="2"/>
      <c r="Q896" t="s">
        <v>52</v>
      </c>
      <c r="AC896" t="s">
        <v>39</v>
      </c>
      <c r="AD896" t="s">
        <v>65</v>
      </c>
    </row>
    <row r="897" spans="3:30" ht="13.95" x14ac:dyDescent="0.25">
      <c r="C897" s="3" t="s">
        <v>399</v>
      </c>
      <c r="D897" s="3" t="s">
        <v>87</v>
      </c>
      <c r="E897" s="3" t="s">
        <v>1744</v>
      </c>
      <c r="F897">
        <v>800</v>
      </c>
      <c r="G897" t="s">
        <v>1745</v>
      </c>
      <c r="H897" t="s">
        <v>1751</v>
      </c>
      <c r="I897" t="s">
        <v>1869</v>
      </c>
      <c r="K897" t="s">
        <v>218</v>
      </c>
      <c r="L897" t="s">
        <v>34</v>
      </c>
      <c r="M897" t="s">
        <v>61</v>
      </c>
      <c r="N897" s="2">
        <v>45722</v>
      </c>
      <c r="O897" s="2"/>
      <c r="P897" s="2"/>
      <c r="Q897" t="s">
        <v>52</v>
      </c>
      <c r="AC897" t="s">
        <v>39</v>
      </c>
      <c r="AD897" t="s">
        <v>65</v>
      </c>
    </row>
    <row r="898" spans="3:30" ht="13.95" x14ac:dyDescent="0.25">
      <c r="C898" s="3" t="s">
        <v>399</v>
      </c>
      <c r="D898" s="3" t="s">
        <v>87</v>
      </c>
      <c r="E898" s="3" t="s">
        <v>1744</v>
      </c>
      <c r="F898">
        <v>850</v>
      </c>
      <c r="G898" t="s">
        <v>1745</v>
      </c>
      <c r="H898" t="s">
        <v>1751</v>
      </c>
      <c r="I898" t="s">
        <v>1870</v>
      </c>
      <c r="K898" t="s">
        <v>218</v>
      </c>
      <c r="L898" t="s">
        <v>34</v>
      </c>
      <c r="M898" t="s">
        <v>61</v>
      </c>
      <c r="N898" s="2">
        <v>45722</v>
      </c>
      <c r="O898" s="2">
        <v>45877</v>
      </c>
      <c r="P898" s="2">
        <v>45877</v>
      </c>
      <c r="Q898" t="s">
        <v>52</v>
      </c>
      <c r="Y898" t="s">
        <v>1770</v>
      </c>
      <c r="Z898" t="s">
        <v>1770</v>
      </c>
      <c r="AB898" t="s">
        <v>1771</v>
      </c>
      <c r="AC898" t="s">
        <v>39</v>
      </c>
      <c r="AD898" t="s">
        <v>65</v>
      </c>
    </row>
    <row r="899" spans="3:30" ht="13.95" x14ac:dyDescent="0.25">
      <c r="C899" s="3" t="s">
        <v>399</v>
      </c>
      <c r="D899" s="3" t="s">
        <v>87</v>
      </c>
      <c r="E899" s="3" t="s">
        <v>1744</v>
      </c>
      <c r="F899">
        <v>800</v>
      </c>
      <c r="G899" t="s">
        <v>1745</v>
      </c>
      <c r="H899" t="s">
        <v>1751</v>
      </c>
      <c r="I899" t="s">
        <v>1871</v>
      </c>
      <c r="K899" t="s">
        <v>218</v>
      </c>
      <c r="L899" t="s">
        <v>34</v>
      </c>
      <c r="M899" t="s">
        <v>61</v>
      </c>
      <c r="N899" s="2">
        <v>45722</v>
      </c>
      <c r="O899" s="2"/>
      <c r="P899" s="2"/>
      <c r="Q899" t="s">
        <v>52</v>
      </c>
      <c r="AC899" t="s">
        <v>39</v>
      </c>
      <c r="AD899" t="s">
        <v>65</v>
      </c>
    </row>
    <row r="900" spans="3:30" ht="13.95" x14ac:dyDescent="0.25">
      <c r="C900" s="3" t="s">
        <v>399</v>
      </c>
      <c r="D900" s="3" t="s">
        <v>87</v>
      </c>
      <c r="E900" s="3" t="s">
        <v>1744</v>
      </c>
      <c r="F900">
        <v>850</v>
      </c>
      <c r="G900" t="s">
        <v>1745</v>
      </c>
      <c r="H900" t="s">
        <v>1751</v>
      </c>
      <c r="I900" t="s">
        <v>1872</v>
      </c>
      <c r="K900" t="s">
        <v>218</v>
      </c>
      <c r="L900" t="s">
        <v>34</v>
      </c>
      <c r="M900" t="s">
        <v>61</v>
      </c>
      <c r="N900" s="2">
        <v>45722</v>
      </c>
      <c r="O900" s="2"/>
      <c r="P900" s="2"/>
      <c r="Q900" t="s">
        <v>52</v>
      </c>
      <c r="AC900" t="s">
        <v>39</v>
      </c>
      <c r="AD900" t="s">
        <v>65</v>
      </c>
    </row>
    <row r="901" spans="3:30" ht="13.95" x14ac:dyDescent="0.25">
      <c r="C901" s="3" t="s">
        <v>399</v>
      </c>
      <c r="D901" s="3" t="s">
        <v>87</v>
      </c>
      <c r="E901" s="3" t="s">
        <v>1744</v>
      </c>
      <c r="F901">
        <v>800</v>
      </c>
      <c r="G901" t="s">
        <v>1745</v>
      </c>
      <c r="H901" t="s">
        <v>1751</v>
      </c>
      <c r="I901" t="s">
        <v>1873</v>
      </c>
      <c r="K901" t="s">
        <v>218</v>
      </c>
      <c r="L901" t="s">
        <v>34</v>
      </c>
      <c r="M901" t="s">
        <v>61</v>
      </c>
      <c r="N901" s="2">
        <v>45722</v>
      </c>
      <c r="O901" s="2"/>
      <c r="P901" s="2"/>
      <c r="Q901" t="s">
        <v>52</v>
      </c>
      <c r="AC901" t="s">
        <v>39</v>
      </c>
      <c r="AD901" t="s">
        <v>65</v>
      </c>
    </row>
    <row r="902" spans="3:30" ht="13.95" x14ac:dyDescent="0.25">
      <c r="C902" s="3" t="s">
        <v>399</v>
      </c>
      <c r="D902" s="3" t="s">
        <v>87</v>
      </c>
      <c r="E902" s="3" t="s">
        <v>1744</v>
      </c>
      <c r="F902">
        <v>850</v>
      </c>
      <c r="G902" t="s">
        <v>1745</v>
      </c>
      <c r="H902" t="s">
        <v>1751</v>
      </c>
      <c r="I902" t="s">
        <v>1874</v>
      </c>
      <c r="K902" t="s">
        <v>218</v>
      </c>
      <c r="L902" t="s">
        <v>34</v>
      </c>
      <c r="M902" t="s">
        <v>61</v>
      </c>
      <c r="N902" s="2">
        <v>45722</v>
      </c>
      <c r="O902" s="2">
        <v>45800</v>
      </c>
      <c r="P902" s="2">
        <v>45800</v>
      </c>
      <c r="Q902" t="s">
        <v>36</v>
      </c>
      <c r="R902" t="s">
        <v>456</v>
      </c>
      <c r="S902" t="s">
        <v>1875</v>
      </c>
      <c r="T902" t="s">
        <v>1876</v>
      </c>
      <c r="U902" t="s">
        <v>508</v>
      </c>
      <c r="W902" t="s">
        <v>276</v>
      </c>
      <c r="X902" t="s">
        <v>360</v>
      </c>
      <c r="Y902" t="s">
        <v>299</v>
      </c>
      <c r="Z902" t="s">
        <v>299</v>
      </c>
      <c r="AB902" t="s">
        <v>1788</v>
      </c>
      <c r="AC902" t="s">
        <v>39</v>
      </c>
      <c r="AD902" t="s">
        <v>65</v>
      </c>
    </row>
    <row r="903" spans="3:30" ht="13.95" x14ac:dyDescent="0.25">
      <c r="C903" s="3" t="s">
        <v>399</v>
      </c>
      <c r="D903" s="3" t="s">
        <v>87</v>
      </c>
      <c r="E903" s="3" t="s">
        <v>1744</v>
      </c>
      <c r="F903">
        <v>800</v>
      </c>
      <c r="G903" t="s">
        <v>1745</v>
      </c>
      <c r="H903" t="s">
        <v>1751</v>
      </c>
      <c r="I903" t="s">
        <v>1877</v>
      </c>
      <c r="K903" t="s">
        <v>218</v>
      </c>
      <c r="L903" t="s">
        <v>34</v>
      </c>
      <c r="M903" t="s">
        <v>61</v>
      </c>
      <c r="N903" s="2">
        <v>45722</v>
      </c>
      <c r="O903" s="2">
        <v>45800</v>
      </c>
      <c r="P903" s="2">
        <v>45800</v>
      </c>
      <c r="Q903" t="s">
        <v>36</v>
      </c>
      <c r="R903" t="s">
        <v>1183</v>
      </c>
      <c r="S903" t="s">
        <v>1875</v>
      </c>
      <c r="T903" t="s">
        <v>1878</v>
      </c>
      <c r="U903" t="s">
        <v>508</v>
      </c>
      <c r="X903" t="s">
        <v>360</v>
      </c>
      <c r="Y903" t="s">
        <v>299</v>
      </c>
      <c r="Z903" t="s">
        <v>299</v>
      </c>
      <c r="AB903" t="s">
        <v>1788</v>
      </c>
      <c r="AC903" t="s">
        <v>39</v>
      </c>
      <c r="AD903" t="s">
        <v>65</v>
      </c>
    </row>
    <row r="904" spans="3:30" ht="13.95" x14ac:dyDescent="0.25">
      <c r="C904" s="3" t="s">
        <v>399</v>
      </c>
      <c r="D904" s="3" t="s">
        <v>87</v>
      </c>
      <c r="E904" s="3" t="s">
        <v>1744</v>
      </c>
      <c r="F904">
        <v>850</v>
      </c>
      <c r="G904" t="s">
        <v>1745</v>
      </c>
      <c r="H904" t="s">
        <v>1751</v>
      </c>
      <c r="I904" t="s">
        <v>1879</v>
      </c>
      <c r="K904" t="s">
        <v>218</v>
      </c>
      <c r="L904" t="s">
        <v>34</v>
      </c>
      <c r="M904" t="s">
        <v>61</v>
      </c>
      <c r="N904" s="2">
        <v>45722</v>
      </c>
      <c r="O904" s="2"/>
      <c r="P904" s="2"/>
      <c r="Q904" t="s">
        <v>52</v>
      </c>
      <c r="AC904" t="s">
        <v>39</v>
      </c>
      <c r="AD904" t="s">
        <v>65</v>
      </c>
    </row>
    <row r="905" spans="3:30" ht="13.95" x14ac:dyDescent="0.25">
      <c r="C905" s="3" t="s">
        <v>399</v>
      </c>
      <c r="D905" s="3" t="s">
        <v>87</v>
      </c>
      <c r="E905" s="3" t="s">
        <v>1744</v>
      </c>
      <c r="F905">
        <v>800</v>
      </c>
      <c r="G905" t="s">
        <v>1745</v>
      </c>
      <c r="H905" t="s">
        <v>1751</v>
      </c>
      <c r="I905" t="s">
        <v>1880</v>
      </c>
      <c r="K905" t="s">
        <v>218</v>
      </c>
      <c r="L905" t="s">
        <v>34</v>
      </c>
      <c r="M905" t="s">
        <v>61</v>
      </c>
      <c r="N905" s="2">
        <v>45722</v>
      </c>
      <c r="O905" s="2"/>
      <c r="P905" s="2"/>
      <c r="Q905" t="s">
        <v>52</v>
      </c>
      <c r="AC905" t="s">
        <v>39</v>
      </c>
      <c r="AD905" t="s">
        <v>65</v>
      </c>
    </row>
    <row r="906" spans="3:30" ht="13.95" x14ac:dyDescent="0.25">
      <c r="C906" s="3" t="s">
        <v>399</v>
      </c>
      <c r="D906" s="3" t="s">
        <v>87</v>
      </c>
      <c r="E906" s="3" t="s">
        <v>1744</v>
      </c>
      <c r="F906">
        <v>850</v>
      </c>
      <c r="G906" t="s">
        <v>1745</v>
      </c>
      <c r="H906" t="s">
        <v>1751</v>
      </c>
      <c r="I906" t="s">
        <v>1881</v>
      </c>
      <c r="K906" t="s">
        <v>218</v>
      </c>
      <c r="L906" t="s">
        <v>34</v>
      </c>
      <c r="M906" t="s">
        <v>61</v>
      </c>
      <c r="N906" s="2">
        <v>45722</v>
      </c>
      <c r="O906" s="2"/>
      <c r="P906" s="2"/>
      <c r="Q906" t="s">
        <v>52</v>
      </c>
      <c r="AC906" t="s">
        <v>39</v>
      </c>
      <c r="AD906" t="s">
        <v>65</v>
      </c>
    </row>
    <row r="907" spans="3:30" ht="13.95" x14ac:dyDescent="0.25">
      <c r="C907" s="3" t="s">
        <v>399</v>
      </c>
      <c r="D907" s="3" t="s">
        <v>87</v>
      </c>
      <c r="E907" s="3" t="s">
        <v>1744</v>
      </c>
      <c r="F907">
        <v>800</v>
      </c>
      <c r="G907" t="s">
        <v>1745</v>
      </c>
      <c r="H907" t="s">
        <v>1751</v>
      </c>
      <c r="I907" t="s">
        <v>1882</v>
      </c>
      <c r="K907" t="s">
        <v>218</v>
      </c>
      <c r="L907" t="s">
        <v>34</v>
      </c>
      <c r="M907" t="s">
        <v>61</v>
      </c>
      <c r="N907" s="2">
        <v>45722</v>
      </c>
      <c r="O907" s="2"/>
      <c r="P907" s="2"/>
      <c r="Q907" t="s">
        <v>52</v>
      </c>
      <c r="AC907" t="s">
        <v>39</v>
      </c>
      <c r="AD907" t="s">
        <v>65</v>
      </c>
    </row>
    <row r="908" spans="3:30" ht="13.95" x14ac:dyDescent="0.25">
      <c r="C908" s="3" t="s">
        <v>399</v>
      </c>
      <c r="D908" s="3" t="s">
        <v>87</v>
      </c>
      <c r="E908" s="3" t="s">
        <v>1744</v>
      </c>
      <c r="F908">
        <v>850</v>
      </c>
      <c r="G908" t="s">
        <v>1745</v>
      </c>
      <c r="H908" t="s">
        <v>1751</v>
      </c>
      <c r="I908" t="s">
        <v>1883</v>
      </c>
      <c r="K908" t="s">
        <v>218</v>
      </c>
      <c r="L908" t="s">
        <v>34</v>
      </c>
      <c r="M908" t="s">
        <v>61</v>
      </c>
      <c r="N908" s="2">
        <v>45722</v>
      </c>
      <c r="O908" s="2"/>
      <c r="P908" s="2"/>
      <c r="Q908" t="s">
        <v>52</v>
      </c>
      <c r="AC908" t="s">
        <v>39</v>
      </c>
      <c r="AD908" t="s">
        <v>65</v>
      </c>
    </row>
    <row r="909" spans="3:30" ht="13.95" x14ac:dyDescent="0.25">
      <c r="C909" s="3" t="s">
        <v>399</v>
      </c>
      <c r="D909" s="3" t="s">
        <v>87</v>
      </c>
      <c r="E909" s="3" t="s">
        <v>1744</v>
      </c>
      <c r="F909">
        <v>800</v>
      </c>
      <c r="G909" t="s">
        <v>1745</v>
      </c>
      <c r="H909" t="s">
        <v>1751</v>
      </c>
      <c r="I909" t="s">
        <v>1884</v>
      </c>
      <c r="K909" t="s">
        <v>218</v>
      </c>
      <c r="L909" t="s">
        <v>34</v>
      </c>
      <c r="M909" t="s">
        <v>61</v>
      </c>
      <c r="N909" s="2">
        <v>45722</v>
      </c>
      <c r="O909" s="2"/>
      <c r="P909" s="2"/>
      <c r="Q909" t="s">
        <v>52</v>
      </c>
      <c r="AC909" t="s">
        <v>39</v>
      </c>
      <c r="AD909" t="s">
        <v>65</v>
      </c>
    </row>
    <row r="910" spans="3:30" ht="13.95" x14ac:dyDescent="0.25">
      <c r="C910" s="3" t="s">
        <v>399</v>
      </c>
      <c r="D910" s="3" t="s">
        <v>87</v>
      </c>
      <c r="E910" s="3" t="s">
        <v>1744</v>
      </c>
      <c r="F910">
        <v>850</v>
      </c>
      <c r="G910" t="s">
        <v>1745</v>
      </c>
      <c r="H910" t="s">
        <v>1751</v>
      </c>
      <c r="I910" t="s">
        <v>1885</v>
      </c>
      <c r="K910" t="s">
        <v>218</v>
      </c>
      <c r="L910" t="s">
        <v>34</v>
      </c>
      <c r="M910" t="s">
        <v>61</v>
      </c>
      <c r="N910" s="2">
        <v>45722</v>
      </c>
      <c r="O910" s="2"/>
      <c r="P910" s="2"/>
      <c r="Q910" t="s">
        <v>52</v>
      </c>
      <c r="AC910" t="s">
        <v>39</v>
      </c>
      <c r="AD910" t="s">
        <v>65</v>
      </c>
    </row>
    <row r="911" spans="3:30" ht="13.95" x14ac:dyDescent="0.25">
      <c r="C911" s="3" t="s">
        <v>399</v>
      </c>
      <c r="D911" s="3" t="s">
        <v>87</v>
      </c>
      <c r="E911" s="3" t="s">
        <v>1744</v>
      </c>
      <c r="F911">
        <v>800</v>
      </c>
      <c r="G911" t="s">
        <v>1745</v>
      </c>
      <c r="H911" t="s">
        <v>1751</v>
      </c>
      <c r="I911" t="s">
        <v>1886</v>
      </c>
      <c r="K911" t="s">
        <v>218</v>
      </c>
      <c r="L911" t="s">
        <v>34</v>
      </c>
      <c r="M911" t="s">
        <v>61</v>
      </c>
      <c r="N911" s="2">
        <v>45722</v>
      </c>
      <c r="O911" s="2"/>
      <c r="P911" s="2"/>
      <c r="Q911" t="s">
        <v>52</v>
      </c>
      <c r="AC911" t="s">
        <v>39</v>
      </c>
      <c r="AD911" t="s">
        <v>65</v>
      </c>
    </row>
    <row r="912" spans="3:30" ht="13.95" x14ac:dyDescent="0.25">
      <c r="C912" s="3" t="s">
        <v>399</v>
      </c>
      <c r="D912" s="3" t="s">
        <v>87</v>
      </c>
      <c r="E912" s="3" t="s">
        <v>1744</v>
      </c>
      <c r="F912">
        <v>850</v>
      </c>
      <c r="G912" t="s">
        <v>1745</v>
      </c>
      <c r="H912" t="s">
        <v>1751</v>
      </c>
      <c r="I912" t="s">
        <v>1887</v>
      </c>
      <c r="K912" t="s">
        <v>218</v>
      </c>
      <c r="L912" t="s">
        <v>34</v>
      </c>
      <c r="M912" t="s">
        <v>61</v>
      </c>
      <c r="N912" s="2">
        <v>45722</v>
      </c>
      <c r="O912" s="2">
        <v>45821</v>
      </c>
      <c r="P912" s="2">
        <v>45821</v>
      </c>
      <c r="Q912" t="s">
        <v>52</v>
      </c>
      <c r="Y912" t="s">
        <v>115</v>
      </c>
      <c r="Z912" t="s">
        <v>115</v>
      </c>
      <c r="AB912" t="s">
        <v>1888</v>
      </c>
      <c r="AC912" t="s">
        <v>39</v>
      </c>
      <c r="AD912" t="s">
        <v>65</v>
      </c>
    </row>
    <row r="913" spans="3:30" ht="13.95" x14ac:dyDescent="0.25">
      <c r="C913" s="3" t="s">
        <v>399</v>
      </c>
      <c r="D913" s="3" t="s">
        <v>87</v>
      </c>
      <c r="E913" s="3" t="s">
        <v>1744</v>
      </c>
      <c r="F913">
        <v>800</v>
      </c>
      <c r="G913" t="s">
        <v>1745</v>
      </c>
      <c r="H913" t="s">
        <v>1751</v>
      </c>
      <c r="I913" t="s">
        <v>1889</v>
      </c>
      <c r="K913" t="s">
        <v>218</v>
      </c>
      <c r="L913" t="s">
        <v>34</v>
      </c>
      <c r="M913" t="s">
        <v>61</v>
      </c>
      <c r="N913" s="2">
        <v>45722</v>
      </c>
      <c r="O913" s="2">
        <v>45821</v>
      </c>
      <c r="P913" s="2">
        <v>45821</v>
      </c>
      <c r="Q913" t="s">
        <v>52</v>
      </c>
      <c r="Y913" t="s">
        <v>115</v>
      </c>
      <c r="Z913" t="s">
        <v>115</v>
      </c>
      <c r="AB913" t="s">
        <v>1888</v>
      </c>
      <c r="AC913" t="s">
        <v>39</v>
      </c>
      <c r="AD913" t="s">
        <v>65</v>
      </c>
    </row>
    <row r="914" spans="3:30" ht="13.95" x14ac:dyDescent="0.25">
      <c r="C914" s="3" t="s">
        <v>399</v>
      </c>
      <c r="D914" s="3" t="s">
        <v>87</v>
      </c>
      <c r="E914" s="3" t="s">
        <v>1744</v>
      </c>
      <c r="F914">
        <v>850</v>
      </c>
      <c r="G914" t="s">
        <v>1745</v>
      </c>
      <c r="H914" t="s">
        <v>1751</v>
      </c>
      <c r="I914" t="s">
        <v>1890</v>
      </c>
      <c r="K914" t="s">
        <v>218</v>
      </c>
      <c r="L914" t="s">
        <v>34</v>
      </c>
      <c r="M914" t="s">
        <v>61</v>
      </c>
      <c r="N914" s="2">
        <v>45722</v>
      </c>
      <c r="O914" s="2"/>
      <c r="P914" s="2"/>
      <c r="Q914" t="s">
        <v>52</v>
      </c>
      <c r="AC914" t="s">
        <v>39</v>
      </c>
      <c r="AD914" t="s">
        <v>65</v>
      </c>
    </row>
    <row r="915" spans="3:30" ht="13.95" x14ac:dyDescent="0.25">
      <c r="C915" s="3" t="s">
        <v>399</v>
      </c>
      <c r="D915" s="3" t="s">
        <v>87</v>
      </c>
      <c r="E915" s="3" t="s">
        <v>1744</v>
      </c>
      <c r="F915">
        <v>800</v>
      </c>
      <c r="G915" t="s">
        <v>1745</v>
      </c>
      <c r="H915" t="s">
        <v>1751</v>
      </c>
      <c r="I915" t="s">
        <v>1891</v>
      </c>
      <c r="K915" t="s">
        <v>218</v>
      </c>
      <c r="L915" t="s">
        <v>34</v>
      </c>
      <c r="M915" t="s">
        <v>61</v>
      </c>
      <c r="N915" s="2">
        <v>45722</v>
      </c>
      <c r="O915" s="2"/>
      <c r="P915" s="2"/>
      <c r="Q915" t="s">
        <v>52</v>
      </c>
      <c r="AC915" t="s">
        <v>39</v>
      </c>
      <c r="AD915" t="s">
        <v>65</v>
      </c>
    </row>
    <row r="916" spans="3:30" ht="13.95" x14ac:dyDescent="0.25">
      <c r="C916" s="3" t="s">
        <v>399</v>
      </c>
      <c r="D916" s="3" t="s">
        <v>87</v>
      </c>
      <c r="E916" s="3" t="s">
        <v>1744</v>
      </c>
      <c r="F916">
        <v>850</v>
      </c>
      <c r="G916" t="s">
        <v>1745</v>
      </c>
      <c r="H916" t="s">
        <v>1751</v>
      </c>
      <c r="I916" t="s">
        <v>1892</v>
      </c>
      <c r="K916" t="s">
        <v>218</v>
      </c>
      <c r="L916" t="s">
        <v>34</v>
      </c>
      <c r="M916" t="s">
        <v>61</v>
      </c>
      <c r="N916" s="2">
        <v>45722</v>
      </c>
      <c r="O916" s="2"/>
      <c r="P916" s="2"/>
      <c r="Q916" t="s">
        <v>52</v>
      </c>
      <c r="AC916" t="s">
        <v>39</v>
      </c>
      <c r="AD916" t="s">
        <v>65</v>
      </c>
    </row>
    <row r="917" spans="3:30" ht="13.95" x14ac:dyDescent="0.25">
      <c r="C917" s="3" t="s">
        <v>399</v>
      </c>
      <c r="D917" s="3" t="s">
        <v>87</v>
      </c>
      <c r="E917" s="3" t="s">
        <v>1744</v>
      </c>
      <c r="F917">
        <v>800</v>
      </c>
      <c r="G917" t="s">
        <v>1745</v>
      </c>
      <c r="H917" t="s">
        <v>1751</v>
      </c>
      <c r="I917" t="s">
        <v>1893</v>
      </c>
      <c r="K917" t="s">
        <v>218</v>
      </c>
      <c r="L917" t="s">
        <v>34</v>
      </c>
      <c r="M917" t="s">
        <v>61</v>
      </c>
      <c r="N917" s="2">
        <v>45722</v>
      </c>
      <c r="O917" s="2"/>
      <c r="P917" s="2"/>
      <c r="Q917" t="s">
        <v>52</v>
      </c>
      <c r="AC917" t="s">
        <v>39</v>
      </c>
      <c r="AD917" t="s">
        <v>65</v>
      </c>
    </row>
    <row r="918" spans="3:30" ht="13.95" x14ac:dyDescent="0.25">
      <c r="C918" s="3" t="s">
        <v>399</v>
      </c>
      <c r="D918" s="3" t="s">
        <v>87</v>
      </c>
      <c r="E918" s="3" t="s">
        <v>1744</v>
      </c>
      <c r="F918">
        <v>850</v>
      </c>
      <c r="G918" t="s">
        <v>1745</v>
      </c>
      <c r="H918" t="s">
        <v>1751</v>
      </c>
      <c r="I918" t="s">
        <v>1894</v>
      </c>
      <c r="K918" t="s">
        <v>218</v>
      </c>
      <c r="L918" t="s">
        <v>34</v>
      </c>
      <c r="M918" t="s">
        <v>61</v>
      </c>
      <c r="N918" s="2">
        <v>45722</v>
      </c>
      <c r="O918" s="2"/>
      <c r="P918" s="2"/>
      <c r="Q918" t="s">
        <v>52</v>
      </c>
      <c r="AC918" t="s">
        <v>39</v>
      </c>
      <c r="AD918" t="s">
        <v>65</v>
      </c>
    </row>
    <row r="919" spans="3:30" ht="13.95" x14ac:dyDescent="0.25">
      <c r="C919" s="3" t="s">
        <v>399</v>
      </c>
      <c r="D919" s="3" t="s">
        <v>87</v>
      </c>
      <c r="E919" s="3" t="s">
        <v>1744</v>
      </c>
      <c r="F919">
        <v>800</v>
      </c>
      <c r="G919" t="s">
        <v>1745</v>
      </c>
      <c r="H919" t="s">
        <v>1751</v>
      </c>
      <c r="I919" t="s">
        <v>1895</v>
      </c>
      <c r="K919" t="s">
        <v>218</v>
      </c>
      <c r="L919" t="s">
        <v>34</v>
      </c>
      <c r="M919" t="s">
        <v>61</v>
      </c>
      <c r="N919" s="2">
        <v>45722</v>
      </c>
      <c r="O919" s="2"/>
      <c r="P919" s="2"/>
      <c r="Q919" t="s">
        <v>52</v>
      </c>
      <c r="AC919" t="s">
        <v>39</v>
      </c>
      <c r="AD919" t="s">
        <v>65</v>
      </c>
    </row>
    <row r="920" spans="3:30" ht="13.95" x14ac:dyDescent="0.25">
      <c r="C920" s="3" t="s">
        <v>399</v>
      </c>
      <c r="D920" s="3" t="s">
        <v>87</v>
      </c>
      <c r="E920" s="3" t="s">
        <v>1744</v>
      </c>
      <c r="F920">
        <v>850</v>
      </c>
      <c r="G920" t="s">
        <v>1745</v>
      </c>
      <c r="H920" t="s">
        <v>1751</v>
      </c>
      <c r="I920" t="s">
        <v>1896</v>
      </c>
      <c r="K920" t="s">
        <v>218</v>
      </c>
      <c r="L920" t="s">
        <v>34</v>
      </c>
      <c r="M920" t="s">
        <v>61</v>
      </c>
      <c r="N920" s="2">
        <v>45722</v>
      </c>
      <c r="O920" s="2"/>
      <c r="P920" s="2"/>
      <c r="Q920" t="s">
        <v>52</v>
      </c>
      <c r="AC920" t="s">
        <v>39</v>
      </c>
      <c r="AD920" t="s">
        <v>65</v>
      </c>
    </row>
    <row r="921" spans="3:30" ht="13.95" x14ac:dyDescent="0.25">
      <c r="C921" s="3" t="s">
        <v>399</v>
      </c>
      <c r="D921" s="3" t="s">
        <v>87</v>
      </c>
      <c r="E921" s="3" t="s">
        <v>1744</v>
      </c>
      <c r="F921">
        <v>800</v>
      </c>
      <c r="G921" t="s">
        <v>1745</v>
      </c>
      <c r="H921" t="s">
        <v>1751</v>
      </c>
      <c r="I921" t="s">
        <v>1897</v>
      </c>
      <c r="K921" t="s">
        <v>218</v>
      </c>
      <c r="L921" t="s">
        <v>34</v>
      </c>
      <c r="M921" t="s">
        <v>61</v>
      </c>
      <c r="N921" s="2">
        <v>45722</v>
      </c>
      <c r="O921" s="2"/>
      <c r="P921" s="2"/>
      <c r="Q921" t="s">
        <v>52</v>
      </c>
      <c r="AC921" t="s">
        <v>39</v>
      </c>
      <c r="AD921" t="s">
        <v>65</v>
      </c>
    </row>
    <row r="922" spans="3:30" ht="13.95" x14ac:dyDescent="0.25">
      <c r="C922" s="3" t="s">
        <v>399</v>
      </c>
      <c r="D922" s="3" t="s">
        <v>87</v>
      </c>
      <c r="E922" s="3" t="s">
        <v>1744</v>
      </c>
      <c r="F922">
        <v>850</v>
      </c>
      <c r="G922" t="s">
        <v>1745</v>
      </c>
      <c r="H922" t="s">
        <v>1751</v>
      </c>
      <c r="I922" t="s">
        <v>1898</v>
      </c>
      <c r="K922" t="s">
        <v>218</v>
      </c>
      <c r="L922" t="s">
        <v>34</v>
      </c>
      <c r="M922" t="s">
        <v>61</v>
      </c>
      <c r="N922" s="2">
        <v>45722</v>
      </c>
      <c r="O922" s="2">
        <v>45842</v>
      </c>
      <c r="P922" s="2">
        <v>45842</v>
      </c>
      <c r="Q922" t="s">
        <v>52</v>
      </c>
      <c r="Y922" t="s">
        <v>38</v>
      </c>
      <c r="Z922" t="s">
        <v>38</v>
      </c>
      <c r="AB922" t="s">
        <v>1756</v>
      </c>
      <c r="AC922" t="s">
        <v>39</v>
      </c>
      <c r="AD922" t="s">
        <v>65</v>
      </c>
    </row>
    <row r="923" spans="3:30" ht="13.95" x14ac:dyDescent="0.25">
      <c r="C923" s="3" t="s">
        <v>399</v>
      </c>
      <c r="D923" s="3" t="s">
        <v>87</v>
      </c>
      <c r="E923" s="3" t="s">
        <v>1744</v>
      </c>
      <c r="F923">
        <v>800</v>
      </c>
      <c r="G923" t="s">
        <v>1745</v>
      </c>
      <c r="H923" t="s">
        <v>1751</v>
      </c>
      <c r="I923" t="s">
        <v>1899</v>
      </c>
      <c r="K923" t="s">
        <v>218</v>
      </c>
      <c r="L923" t="s">
        <v>34</v>
      </c>
      <c r="M923" t="s">
        <v>61</v>
      </c>
      <c r="N923" s="2">
        <v>45722</v>
      </c>
      <c r="O923" s="2">
        <v>45842</v>
      </c>
      <c r="P923" s="2">
        <v>45842</v>
      </c>
      <c r="Q923" t="s">
        <v>52</v>
      </c>
      <c r="Y923" t="s">
        <v>38</v>
      </c>
      <c r="Z923" t="s">
        <v>38</v>
      </c>
      <c r="AB923" t="s">
        <v>1756</v>
      </c>
      <c r="AC923" t="s">
        <v>39</v>
      </c>
      <c r="AD923" t="s">
        <v>65</v>
      </c>
    </row>
    <row r="924" spans="3:30" ht="13.95" x14ac:dyDescent="0.25">
      <c r="C924" s="3" t="s">
        <v>399</v>
      </c>
      <c r="D924" s="3" t="s">
        <v>87</v>
      </c>
      <c r="E924" s="3" t="s">
        <v>1744</v>
      </c>
      <c r="F924">
        <v>850</v>
      </c>
      <c r="G924" t="s">
        <v>1745</v>
      </c>
      <c r="H924" t="s">
        <v>1751</v>
      </c>
      <c r="I924" t="s">
        <v>1900</v>
      </c>
      <c r="K924" t="s">
        <v>218</v>
      </c>
      <c r="L924" t="s">
        <v>34</v>
      </c>
      <c r="M924" t="s">
        <v>61</v>
      </c>
      <c r="N924" s="2">
        <v>45722</v>
      </c>
      <c r="O924" s="2">
        <v>45814</v>
      </c>
      <c r="P924" s="2">
        <v>45814</v>
      </c>
      <c r="Q924" t="s">
        <v>52</v>
      </c>
      <c r="Y924" t="s">
        <v>114</v>
      </c>
      <c r="Z924" t="s">
        <v>114</v>
      </c>
      <c r="AB924" t="s">
        <v>1852</v>
      </c>
      <c r="AC924" t="s">
        <v>39</v>
      </c>
      <c r="AD924" t="s">
        <v>65</v>
      </c>
    </row>
    <row r="925" spans="3:30" ht="13.95" x14ac:dyDescent="0.25">
      <c r="C925" s="3" t="s">
        <v>399</v>
      </c>
      <c r="D925" s="3" t="s">
        <v>87</v>
      </c>
      <c r="E925" s="3" t="s">
        <v>1744</v>
      </c>
      <c r="F925">
        <v>800</v>
      </c>
      <c r="G925" t="s">
        <v>1745</v>
      </c>
      <c r="H925" t="s">
        <v>1751</v>
      </c>
      <c r="I925" t="s">
        <v>1901</v>
      </c>
      <c r="K925" t="s">
        <v>218</v>
      </c>
      <c r="L925" t="s">
        <v>34</v>
      </c>
      <c r="M925" t="s">
        <v>61</v>
      </c>
      <c r="N925" s="2">
        <v>45722</v>
      </c>
      <c r="O925" s="2">
        <v>45814</v>
      </c>
      <c r="P925" s="2">
        <v>45814</v>
      </c>
      <c r="Q925" t="s">
        <v>52</v>
      </c>
      <c r="Y925" t="s">
        <v>114</v>
      </c>
      <c r="Z925" t="s">
        <v>114</v>
      </c>
      <c r="AB925" t="s">
        <v>1852</v>
      </c>
      <c r="AC925" t="s">
        <v>39</v>
      </c>
      <c r="AD925" t="s">
        <v>65</v>
      </c>
    </row>
    <row r="926" spans="3:30" ht="13.95" x14ac:dyDescent="0.25">
      <c r="C926" s="3" t="s">
        <v>399</v>
      </c>
      <c r="D926" s="3" t="s">
        <v>87</v>
      </c>
      <c r="E926" s="3" t="s">
        <v>1744</v>
      </c>
      <c r="F926">
        <v>850</v>
      </c>
      <c r="G926" t="s">
        <v>1745</v>
      </c>
      <c r="H926" t="s">
        <v>1751</v>
      </c>
      <c r="I926" t="s">
        <v>1902</v>
      </c>
      <c r="K926" t="s">
        <v>218</v>
      </c>
      <c r="L926" t="s">
        <v>34</v>
      </c>
      <c r="M926" t="s">
        <v>61</v>
      </c>
      <c r="N926" s="2">
        <v>45722</v>
      </c>
      <c r="O926" s="2"/>
      <c r="P926" s="2"/>
      <c r="Q926" t="s">
        <v>52</v>
      </c>
      <c r="AC926" t="s">
        <v>39</v>
      </c>
      <c r="AD926" t="s">
        <v>65</v>
      </c>
    </row>
    <row r="927" spans="3:30" ht="13.95" x14ac:dyDescent="0.25">
      <c r="C927" s="3" t="s">
        <v>399</v>
      </c>
      <c r="D927" s="3" t="s">
        <v>87</v>
      </c>
      <c r="E927" s="3" t="s">
        <v>1744</v>
      </c>
      <c r="F927">
        <v>800</v>
      </c>
      <c r="G927" t="s">
        <v>1745</v>
      </c>
      <c r="H927" t="s">
        <v>1751</v>
      </c>
      <c r="I927" t="s">
        <v>1903</v>
      </c>
      <c r="K927" t="s">
        <v>218</v>
      </c>
      <c r="L927" t="s">
        <v>34</v>
      </c>
      <c r="M927" t="s">
        <v>61</v>
      </c>
      <c r="N927" s="2">
        <v>45722</v>
      </c>
      <c r="O927" s="2"/>
      <c r="P927" s="2"/>
      <c r="Q927" t="s">
        <v>52</v>
      </c>
      <c r="AC927" t="s">
        <v>39</v>
      </c>
      <c r="AD927" t="s">
        <v>65</v>
      </c>
    </row>
    <row r="928" spans="3:30" ht="13.95" x14ac:dyDescent="0.25">
      <c r="C928" s="3" t="s">
        <v>399</v>
      </c>
      <c r="D928" s="3" t="s">
        <v>87</v>
      </c>
      <c r="E928" s="3" t="s">
        <v>1744</v>
      </c>
      <c r="F928">
        <v>850</v>
      </c>
      <c r="G928" t="s">
        <v>1745</v>
      </c>
      <c r="H928" t="s">
        <v>1751</v>
      </c>
      <c r="I928" t="s">
        <v>1904</v>
      </c>
      <c r="K928" t="s">
        <v>218</v>
      </c>
      <c r="L928" t="s">
        <v>34</v>
      </c>
      <c r="M928" t="s">
        <v>61</v>
      </c>
      <c r="N928" s="2">
        <v>45722</v>
      </c>
      <c r="O928" s="2"/>
      <c r="P928" s="2"/>
      <c r="Q928" t="s">
        <v>52</v>
      </c>
      <c r="AC928" t="s">
        <v>39</v>
      </c>
      <c r="AD928" t="s">
        <v>65</v>
      </c>
    </row>
    <row r="929" spans="3:30" ht="13.95" x14ac:dyDescent="0.25">
      <c r="C929" s="3" t="s">
        <v>399</v>
      </c>
      <c r="D929" s="3" t="s">
        <v>87</v>
      </c>
      <c r="E929" s="3" t="s">
        <v>1744</v>
      </c>
      <c r="F929">
        <v>800</v>
      </c>
      <c r="G929" t="s">
        <v>1745</v>
      </c>
      <c r="H929" t="s">
        <v>1751</v>
      </c>
      <c r="I929" t="s">
        <v>1905</v>
      </c>
      <c r="K929" t="s">
        <v>218</v>
      </c>
      <c r="L929" t="s">
        <v>34</v>
      </c>
      <c r="M929" t="s">
        <v>61</v>
      </c>
      <c r="N929" s="2">
        <v>45722</v>
      </c>
      <c r="O929" s="2"/>
      <c r="P929" s="2"/>
      <c r="Q929" t="s">
        <v>52</v>
      </c>
      <c r="AC929" t="s">
        <v>39</v>
      </c>
      <c r="AD929" t="s">
        <v>65</v>
      </c>
    </row>
    <row r="930" spans="3:30" ht="13.95" x14ac:dyDescent="0.25">
      <c r="C930" s="3" t="s">
        <v>399</v>
      </c>
      <c r="D930" s="3" t="s">
        <v>87</v>
      </c>
      <c r="E930" s="3" t="s">
        <v>1744</v>
      </c>
      <c r="F930">
        <v>850</v>
      </c>
      <c r="G930" t="s">
        <v>1745</v>
      </c>
      <c r="H930" t="s">
        <v>1751</v>
      </c>
      <c r="I930" t="s">
        <v>1906</v>
      </c>
      <c r="K930" t="s">
        <v>218</v>
      </c>
      <c r="L930" t="s">
        <v>34</v>
      </c>
      <c r="M930" t="s">
        <v>61</v>
      </c>
      <c r="N930" s="2">
        <v>45722</v>
      </c>
      <c r="O930" s="2"/>
      <c r="P930" s="2"/>
      <c r="Q930" t="s">
        <v>52</v>
      </c>
      <c r="AC930" t="s">
        <v>39</v>
      </c>
      <c r="AD930" t="s">
        <v>65</v>
      </c>
    </row>
    <row r="931" spans="3:30" ht="13.95" x14ac:dyDescent="0.25">
      <c r="C931" s="3" t="s">
        <v>399</v>
      </c>
      <c r="D931" s="3" t="s">
        <v>87</v>
      </c>
      <c r="E931" s="3" t="s">
        <v>1744</v>
      </c>
      <c r="F931">
        <v>800</v>
      </c>
      <c r="G931" t="s">
        <v>1745</v>
      </c>
      <c r="H931" t="s">
        <v>1751</v>
      </c>
      <c r="I931" t="s">
        <v>1907</v>
      </c>
      <c r="K931" t="s">
        <v>218</v>
      </c>
      <c r="L931" t="s">
        <v>34</v>
      </c>
      <c r="M931" t="s">
        <v>61</v>
      </c>
      <c r="N931" s="2">
        <v>45722</v>
      </c>
      <c r="O931" s="2"/>
      <c r="P931" s="2"/>
      <c r="Q931" t="s">
        <v>52</v>
      </c>
      <c r="AC931" t="s">
        <v>39</v>
      </c>
      <c r="AD931" t="s">
        <v>65</v>
      </c>
    </row>
    <row r="932" spans="3:30" ht="13.95" x14ac:dyDescent="0.25">
      <c r="C932" s="3" t="s">
        <v>399</v>
      </c>
      <c r="D932" s="3" t="s">
        <v>87</v>
      </c>
      <c r="E932" s="3" t="s">
        <v>1744</v>
      </c>
      <c r="F932">
        <v>850</v>
      </c>
      <c r="G932" t="s">
        <v>1745</v>
      </c>
      <c r="H932" t="s">
        <v>1751</v>
      </c>
      <c r="I932" t="s">
        <v>1908</v>
      </c>
      <c r="K932" t="s">
        <v>218</v>
      </c>
      <c r="L932" t="s">
        <v>34</v>
      </c>
      <c r="M932" t="s">
        <v>61</v>
      </c>
      <c r="N932" s="2">
        <v>45722</v>
      </c>
      <c r="O932" s="2">
        <v>45805</v>
      </c>
      <c r="P932" s="2">
        <v>45805</v>
      </c>
      <c r="Q932" t="s">
        <v>36</v>
      </c>
      <c r="R932" t="s">
        <v>456</v>
      </c>
      <c r="S932" t="s">
        <v>1909</v>
      </c>
      <c r="T932" t="s">
        <v>1910</v>
      </c>
      <c r="U932" t="s">
        <v>299</v>
      </c>
      <c r="W932" t="s">
        <v>299</v>
      </c>
      <c r="Y932" t="s">
        <v>226</v>
      </c>
      <c r="Z932" t="s">
        <v>226</v>
      </c>
      <c r="AB932" t="s">
        <v>1797</v>
      </c>
      <c r="AC932" t="s">
        <v>39</v>
      </c>
      <c r="AD932" t="s">
        <v>65</v>
      </c>
    </row>
    <row r="933" spans="3:30" ht="13.95" x14ac:dyDescent="0.25">
      <c r="C933" s="3" t="s">
        <v>399</v>
      </c>
      <c r="D933" s="3" t="s">
        <v>87</v>
      </c>
      <c r="E933" s="3" t="s">
        <v>1744</v>
      </c>
      <c r="F933">
        <v>800</v>
      </c>
      <c r="G933" t="s">
        <v>1745</v>
      </c>
      <c r="H933" t="s">
        <v>1751</v>
      </c>
      <c r="I933" t="s">
        <v>1911</v>
      </c>
      <c r="K933" t="s">
        <v>218</v>
      </c>
      <c r="L933" t="s">
        <v>34</v>
      </c>
      <c r="M933" t="s">
        <v>61</v>
      </c>
      <c r="N933" s="2">
        <v>45722</v>
      </c>
      <c r="O933" s="2">
        <v>45805</v>
      </c>
      <c r="P933" s="2">
        <v>45805</v>
      </c>
      <c r="Q933" t="s">
        <v>36</v>
      </c>
      <c r="R933" t="s">
        <v>456</v>
      </c>
      <c r="S933" t="s">
        <v>1909</v>
      </c>
      <c r="T933" t="s">
        <v>1912</v>
      </c>
      <c r="U933" t="s">
        <v>299</v>
      </c>
      <c r="W933" t="s">
        <v>276</v>
      </c>
      <c r="Y933" t="s">
        <v>226</v>
      </c>
      <c r="Z933" t="s">
        <v>226</v>
      </c>
      <c r="AB933" t="s">
        <v>1797</v>
      </c>
      <c r="AC933" t="s">
        <v>39</v>
      </c>
      <c r="AD933" t="s">
        <v>65</v>
      </c>
    </row>
    <row r="934" spans="3:30" ht="13.95" x14ac:dyDescent="0.25">
      <c r="C934" s="3" t="s">
        <v>399</v>
      </c>
      <c r="D934" s="3" t="s">
        <v>87</v>
      </c>
      <c r="E934" s="3" t="s">
        <v>1744</v>
      </c>
      <c r="F934">
        <v>850</v>
      </c>
      <c r="G934" t="s">
        <v>1745</v>
      </c>
      <c r="H934" t="s">
        <v>1751</v>
      </c>
      <c r="I934" t="s">
        <v>1913</v>
      </c>
      <c r="K934" t="s">
        <v>218</v>
      </c>
      <c r="L934" t="s">
        <v>34</v>
      </c>
      <c r="M934" t="s">
        <v>61</v>
      </c>
      <c r="N934" s="2">
        <v>45722</v>
      </c>
      <c r="O934" s="2"/>
      <c r="P934" s="2"/>
      <c r="Q934" t="s">
        <v>52</v>
      </c>
      <c r="AC934" t="s">
        <v>39</v>
      </c>
      <c r="AD934" t="s">
        <v>65</v>
      </c>
    </row>
    <row r="935" spans="3:30" ht="13.95" x14ac:dyDescent="0.25">
      <c r="C935" s="3" t="s">
        <v>399</v>
      </c>
      <c r="D935" s="3" t="s">
        <v>87</v>
      </c>
      <c r="E935" s="3" t="s">
        <v>1744</v>
      </c>
      <c r="F935">
        <v>800</v>
      </c>
      <c r="G935" t="s">
        <v>1745</v>
      </c>
      <c r="H935" t="s">
        <v>1751</v>
      </c>
      <c r="I935" t="s">
        <v>1914</v>
      </c>
      <c r="K935" t="s">
        <v>218</v>
      </c>
      <c r="L935" t="s">
        <v>34</v>
      </c>
      <c r="M935" t="s">
        <v>61</v>
      </c>
      <c r="N935" s="2">
        <v>45722</v>
      </c>
      <c r="O935" s="2"/>
      <c r="P935" s="2"/>
      <c r="Q935" t="s">
        <v>52</v>
      </c>
      <c r="AC935" t="s">
        <v>39</v>
      </c>
      <c r="AD935" t="s">
        <v>65</v>
      </c>
    </row>
    <row r="936" spans="3:30" ht="13.95" x14ac:dyDescent="0.25">
      <c r="C936" s="3" t="s">
        <v>399</v>
      </c>
      <c r="D936" s="3" t="s">
        <v>87</v>
      </c>
      <c r="E936" s="3" t="s">
        <v>1744</v>
      </c>
      <c r="F936">
        <v>850</v>
      </c>
      <c r="G936" t="s">
        <v>1745</v>
      </c>
      <c r="H936" t="s">
        <v>1751</v>
      </c>
      <c r="I936" t="s">
        <v>1915</v>
      </c>
      <c r="K936" t="s">
        <v>218</v>
      </c>
      <c r="L936" t="s">
        <v>34</v>
      </c>
      <c r="M936" t="s">
        <v>61</v>
      </c>
      <c r="N936" s="2">
        <v>45722</v>
      </c>
      <c r="O936" s="2"/>
      <c r="P936" s="2"/>
      <c r="Q936" t="s">
        <v>52</v>
      </c>
      <c r="AC936" t="s">
        <v>39</v>
      </c>
      <c r="AD936" t="s">
        <v>65</v>
      </c>
    </row>
    <row r="937" spans="3:30" ht="13.95" x14ac:dyDescent="0.25">
      <c r="C937" s="3" t="s">
        <v>399</v>
      </c>
      <c r="D937" s="3" t="s">
        <v>87</v>
      </c>
      <c r="E937" s="3" t="s">
        <v>1744</v>
      </c>
      <c r="F937">
        <v>800</v>
      </c>
      <c r="G937" t="s">
        <v>1745</v>
      </c>
      <c r="H937" t="s">
        <v>1751</v>
      </c>
      <c r="I937" t="s">
        <v>1916</v>
      </c>
      <c r="K937" t="s">
        <v>218</v>
      </c>
      <c r="L937" t="s">
        <v>34</v>
      </c>
      <c r="M937" t="s">
        <v>61</v>
      </c>
      <c r="N937" s="2">
        <v>45722</v>
      </c>
      <c r="O937" s="2"/>
      <c r="P937" s="2"/>
      <c r="Q937" t="s">
        <v>52</v>
      </c>
      <c r="AC937" t="s">
        <v>39</v>
      </c>
      <c r="AD937" t="s">
        <v>65</v>
      </c>
    </row>
    <row r="938" spans="3:30" ht="13.95" x14ac:dyDescent="0.25">
      <c r="C938" s="3" t="s">
        <v>399</v>
      </c>
      <c r="D938" s="3" t="s">
        <v>87</v>
      </c>
      <c r="E938" s="3" t="s">
        <v>1744</v>
      </c>
      <c r="F938">
        <v>850</v>
      </c>
      <c r="G938" t="s">
        <v>1745</v>
      </c>
      <c r="H938" t="s">
        <v>1751</v>
      </c>
      <c r="I938" t="s">
        <v>1917</v>
      </c>
      <c r="K938" t="s">
        <v>218</v>
      </c>
      <c r="L938" t="s">
        <v>34</v>
      </c>
      <c r="M938" t="s">
        <v>61</v>
      </c>
      <c r="N938" s="2">
        <v>45722</v>
      </c>
      <c r="O938" s="2"/>
      <c r="P938" s="2"/>
      <c r="Q938" t="s">
        <v>52</v>
      </c>
      <c r="AC938" t="s">
        <v>39</v>
      </c>
      <c r="AD938" t="s">
        <v>65</v>
      </c>
    </row>
    <row r="939" spans="3:30" ht="13.95" x14ac:dyDescent="0.25">
      <c r="C939" s="3" t="s">
        <v>399</v>
      </c>
      <c r="D939" s="3" t="s">
        <v>87</v>
      </c>
      <c r="E939" s="3" t="s">
        <v>1744</v>
      </c>
      <c r="F939">
        <v>800</v>
      </c>
      <c r="G939" t="s">
        <v>1745</v>
      </c>
      <c r="H939" t="s">
        <v>1751</v>
      </c>
      <c r="I939" t="s">
        <v>1918</v>
      </c>
      <c r="K939" t="s">
        <v>218</v>
      </c>
      <c r="L939" t="s">
        <v>34</v>
      </c>
      <c r="M939" t="s">
        <v>61</v>
      </c>
      <c r="N939" s="2">
        <v>45722</v>
      </c>
      <c r="O939" s="2"/>
      <c r="P939" s="2"/>
      <c r="Q939" t="s">
        <v>52</v>
      </c>
      <c r="AC939" t="s">
        <v>39</v>
      </c>
      <c r="AD939" t="s">
        <v>65</v>
      </c>
    </row>
    <row r="940" spans="3:30" ht="13.95" x14ac:dyDescent="0.25">
      <c r="C940" s="3" t="s">
        <v>399</v>
      </c>
      <c r="D940" s="3" t="s">
        <v>87</v>
      </c>
      <c r="E940" s="3" t="s">
        <v>1744</v>
      </c>
      <c r="F940">
        <v>850</v>
      </c>
      <c r="G940" t="s">
        <v>1745</v>
      </c>
      <c r="H940" t="s">
        <v>1751</v>
      </c>
      <c r="I940" t="s">
        <v>1919</v>
      </c>
      <c r="K940" t="s">
        <v>218</v>
      </c>
      <c r="L940" t="s">
        <v>34</v>
      </c>
      <c r="M940" t="s">
        <v>61</v>
      </c>
      <c r="N940" s="2">
        <v>45722</v>
      </c>
      <c r="O940" s="2">
        <v>45800</v>
      </c>
      <c r="P940" s="2">
        <v>45800</v>
      </c>
      <c r="Q940" t="s">
        <v>52</v>
      </c>
      <c r="Y940" t="s">
        <v>299</v>
      </c>
      <c r="Z940" t="s">
        <v>299</v>
      </c>
      <c r="AB940" t="s">
        <v>1852</v>
      </c>
      <c r="AC940" t="s">
        <v>39</v>
      </c>
      <c r="AD940" t="s">
        <v>65</v>
      </c>
    </row>
    <row r="941" spans="3:30" ht="13.95" x14ac:dyDescent="0.25">
      <c r="C941" s="3" t="s">
        <v>399</v>
      </c>
      <c r="D941" s="3" t="s">
        <v>87</v>
      </c>
      <c r="E941" s="3" t="s">
        <v>1744</v>
      </c>
      <c r="F941">
        <v>800</v>
      </c>
      <c r="G941" t="s">
        <v>1745</v>
      </c>
      <c r="H941" t="s">
        <v>1751</v>
      </c>
      <c r="I941" t="s">
        <v>1920</v>
      </c>
      <c r="K941" t="s">
        <v>218</v>
      </c>
      <c r="L941" t="s">
        <v>34</v>
      </c>
      <c r="M941" t="s">
        <v>61</v>
      </c>
      <c r="N941" s="2">
        <v>45722</v>
      </c>
      <c r="O941" s="2">
        <v>45800</v>
      </c>
      <c r="P941" s="2">
        <v>45800</v>
      </c>
      <c r="Q941" t="s">
        <v>52</v>
      </c>
      <c r="Y941" t="s">
        <v>299</v>
      </c>
      <c r="Z941" t="s">
        <v>299</v>
      </c>
      <c r="AB941" t="s">
        <v>1852</v>
      </c>
      <c r="AC941" t="s">
        <v>39</v>
      </c>
      <c r="AD941" t="s">
        <v>65</v>
      </c>
    </row>
    <row r="942" spans="3:30" ht="13.95" x14ac:dyDescent="0.25">
      <c r="C942" s="3" t="s">
        <v>399</v>
      </c>
      <c r="D942" s="3" t="s">
        <v>87</v>
      </c>
      <c r="E942" s="3" t="s">
        <v>1744</v>
      </c>
      <c r="F942">
        <v>850</v>
      </c>
      <c r="G942" t="s">
        <v>1745</v>
      </c>
      <c r="H942" t="s">
        <v>1751</v>
      </c>
      <c r="I942" t="s">
        <v>1921</v>
      </c>
      <c r="K942" t="s">
        <v>218</v>
      </c>
      <c r="L942" t="s">
        <v>34</v>
      </c>
      <c r="M942" t="s">
        <v>61</v>
      </c>
      <c r="N942" s="2">
        <v>45722</v>
      </c>
      <c r="O942" s="2">
        <v>45884</v>
      </c>
      <c r="P942" s="2">
        <v>45884</v>
      </c>
      <c r="Q942" t="s">
        <v>52</v>
      </c>
      <c r="Y942" t="s">
        <v>1922</v>
      </c>
      <c r="Z942" t="s">
        <v>1922</v>
      </c>
      <c r="AB942" t="s">
        <v>1758</v>
      </c>
      <c r="AC942" t="s">
        <v>39</v>
      </c>
      <c r="AD942" t="s">
        <v>65</v>
      </c>
    </row>
    <row r="943" spans="3:30" ht="13.95" x14ac:dyDescent="0.25">
      <c r="C943" s="3" t="s">
        <v>399</v>
      </c>
      <c r="D943" s="3" t="s">
        <v>87</v>
      </c>
      <c r="E943" s="3" t="s">
        <v>1744</v>
      </c>
      <c r="F943">
        <v>800</v>
      </c>
      <c r="G943" t="s">
        <v>1745</v>
      </c>
      <c r="H943" t="s">
        <v>1751</v>
      </c>
      <c r="I943" t="s">
        <v>1923</v>
      </c>
      <c r="K943" t="s">
        <v>218</v>
      </c>
      <c r="L943" t="s">
        <v>34</v>
      </c>
      <c r="M943" t="s">
        <v>61</v>
      </c>
      <c r="N943" s="2">
        <v>45722</v>
      </c>
      <c r="O943" s="2">
        <v>45884</v>
      </c>
      <c r="P943" s="2">
        <v>45884</v>
      </c>
      <c r="Q943" t="s">
        <v>52</v>
      </c>
      <c r="Y943" t="s">
        <v>1922</v>
      </c>
      <c r="Z943" t="s">
        <v>1922</v>
      </c>
      <c r="AB943" t="s">
        <v>1758</v>
      </c>
      <c r="AC943" t="s">
        <v>39</v>
      </c>
      <c r="AD943" t="s">
        <v>65</v>
      </c>
    </row>
    <row r="944" spans="3:30" ht="13.95" x14ac:dyDescent="0.25">
      <c r="C944" s="3" t="s">
        <v>399</v>
      </c>
      <c r="D944" s="3" t="s">
        <v>87</v>
      </c>
      <c r="E944" s="3" t="s">
        <v>1744</v>
      </c>
      <c r="F944">
        <v>850</v>
      </c>
      <c r="G944" t="s">
        <v>1745</v>
      </c>
      <c r="H944" t="s">
        <v>1751</v>
      </c>
      <c r="I944" t="s">
        <v>1924</v>
      </c>
      <c r="K944" t="s">
        <v>218</v>
      </c>
      <c r="L944" t="s">
        <v>34</v>
      </c>
      <c r="M944" t="s">
        <v>61</v>
      </c>
      <c r="N944" s="2">
        <v>45722</v>
      </c>
      <c r="O944" s="2">
        <v>45828</v>
      </c>
      <c r="P944" s="2">
        <v>45828</v>
      </c>
      <c r="Q944" t="s">
        <v>52</v>
      </c>
      <c r="Y944" t="s">
        <v>78</v>
      </c>
      <c r="Z944" t="s">
        <v>78</v>
      </c>
      <c r="AB944" t="s">
        <v>1888</v>
      </c>
      <c r="AC944" t="s">
        <v>39</v>
      </c>
      <c r="AD944" t="s">
        <v>65</v>
      </c>
    </row>
    <row r="945" spans="3:30" ht="13.95" x14ac:dyDescent="0.25">
      <c r="C945" s="3" t="s">
        <v>399</v>
      </c>
      <c r="D945" s="3" t="s">
        <v>87</v>
      </c>
      <c r="E945" s="3" t="s">
        <v>1744</v>
      </c>
      <c r="F945">
        <v>800</v>
      </c>
      <c r="G945" t="s">
        <v>1745</v>
      </c>
      <c r="H945" t="s">
        <v>1751</v>
      </c>
      <c r="I945" t="s">
        <v>1925</v>
      </c>
      <c r="K945" t="s">
        <v>218</v>
      </c>
      <c r="L945" t="s">
        <v>34</v>
      </c>
      <c r="M945" t="s">
        <v>61</v>
      </c>
      <c r="N945" s="2">
        <v>45722</v>
      </c>
      <c r="O945" s="2">
        <v>45828</v>
      </c>
      <c r="P945" s="2">
        <v>45828</v>
      </c>
      <c r="Q945" t="s">
        <v>52</v>
      </c>
      <c r="Y945" t="s">
        <v>78</v>
      </c>
      <c r="Z945" t="s">
        <v>78</v>
      </c>
      <c r="AB945" t="s">
        <v>1888</v>
      </c>
      <c r="AC945" t="s">
        <v>39</v>
      </c>
      <c r="AD945" t="s">
        <v>65</v>
      </c>
    </row>
    <row r="946" spans="3:30" ht="13.95" x14ac:dyDescent="0.25">
      <c r="C946" s="3" t="s">
        <v>399</v>
      </c>
      <c r="D946" s="3" t="s">
        <v>87</v>
      </c>
      <c r="E946" s="3" t="s">
        <v>1744</v>
      </c>
      <c r="F946">
        <v>850</v>
      </c>
      <c r="G946" t="s">
        <v>1745</v>
      </c>
      <c r="H946" t="s">
        <v>1751</v>
      </c>
      <c r="I946" t="s">
        <v>1926</v>
      </c>
      <c r="K946" t="s">
        <v>218</v>
      </c>
      <c r="L946" t="s">
        <v>34</v>
      </c>
      <c r="M946" t="s">
        <v>61</v>
      </c>
      <c r="N946" s="2">
        <v>45722</v>
      </c>
      <c r="O946" s="2">
        <v>45842</v>
      </c>
      <c r="P946" s="2">
        <v>45842</v>
      </c>
      <c r="Q946" t="s">
        <v>52</v>
      </c>
      <c r="Y946" t="s">
        <v>38</v>
      </c>
      <c r="Z946" t="s">
        <v>38</v>
      </c>
      <c r="AB946" t="s">
        <v>1756</v>
      </c>
      <c r="AC946" t="s">
        <v>39</v>
      </c>
      <c r="AD946" t="s">
        <v>65</v>
      </c>
    </row>
    <row r="947" spans="3:30" ht="13.95" x14ac:dyDescent="0.25">
      <c r="C947" s="3" t="s">
        <v>399</v>
      </c>
      <c r="D947" s="3" t="s">
        <v>87</v>
      </c>
      <c r="E947" s="3" t="s">
        <v>1744</v>
      </c>
      <c r="F947">
        <v>800</v>
      </c>
      <c r="G947" t="s">
        <v>1745</v>
      </c>
      <c r="H947" t="s">
        <v>1751</v>
      </c>
      <c r="I947" t="s">
        <v>1927</v>
      </c>
      <c r="K947" t="s">
        <v>218</v>
      </c>
      <c r="L947" t="s">
        <v>34</v>
      </c>
      <c r="M947" t="s">
        <v>61</v>
      </c>
      <c r="N947" s="2">
        <v>45722</v>
      </c>
      <c r="O947" s="2">
        <v>45842</v>
      </c>
      <c r="P947" s="2">
        <v>45842</v>
      </c>
      <c r="Q947" t="s">
        <v>52</v>
      </c>
      <c r="Y947" t="s">
        <v>38</v>
      </c>
      <c r="Z947" t="s">
        <v>38</v>
      </c>
      <c r="AB947" t="s">
        <v>1756</v>
      </c>
      <c r="AC947" t="s">
        <v>39</v>
      </c>
      <c r="AD947" t="s">
        <v>65</v>
      </c>
    </row>
    <row r="948" spans="3:30" ht="13.95" x14ac:dyDescent="0.25">
      <c r="C948" s="3" t="s">
        <v>399</v>
      </c>
      <c r="D948" s="3" t="s">
        <v>87</v>
      </c>
      <c r="E948" s="3" t="s">
        <v>1744</v>
      </c>
      <c r="F948">
        <v>850</v>
      </c>
      <c r="G948" t="s">
        <v>1745</v>
      </c>
      <c r="H948" t="s">
        <v>1751</v>
      </c>
      <c r="I948" t="s">
        <v>1928</v>
      </c>
      <c r="K948" t="s">
        <v>218</v>
      </c>
      <c r="L948" t="s">
        <v>34</v>
      </c>
      <c r="M948" t="s">
        <v>61</v>
      </c>
      <c r="N948" s="2">
        <v>45722</v>
      </c>
      <c r="O948" s="2">
        <v>45877</v>
      </c>
      <c r="P948" s="2">
        <v>45877</v>
      </c>
      <c r="Q948" t="s">
        <v>52</v>
      </c>
      <c r="Y948" t="s">
        <v>1770</v>
      </c>
      <c r="Z948" t="s">
        <v>1770</v>
      </c>
      <c r="AB948" t="s">
        <v>1756</v>
      </c>
      <c r="AC948" t="s">
        <v>39</v>
      </c>
      <c r="AD948" t="s">
        <v>65</v>
      </c>
    </row>
    <row r="949" spans="3:30" ht="13.95" x14ac:dyDescent="0.25">
      <c r="C949" s="3" t="s">
        <v>399</v>
      </c>
      <c r="D949" s="3" t="s">
        <v>87</v>
      </c>
      <c r="E949" s="3" t="s">
        <v>1744</v>
      </c>
      <c r="F949">
        <v>800</v>
      </c>
      <c r="G949" t="s">
        <v>1745</v>
      </c>
      <c r="H949" t="s">
        <v>1751</v>
      </c>
      <c r="I949" t="s">
        <v>1929</v>
      </c>
      <c r="K949" t="s">
        <v>218</v>
      </c>
      <c r="L949" t="s">
        <v>34</v>
      </c>
      <c r="M949" t="s">
        <v>61</v>
      </c>
      <c r="N949" s="2">
        <v>45722</v>
      </c>
      <c r="O949" s="2">
        <v>45877</v>
      </c>
      <c r="P949" s="2">
        <v>45877</v>
      </c>
      <c r="Q949" t="s">
        <v>52</v>
      </c>
      <c r="Y949" t="s">
        <v>1770</v>
      </c>
      <c r="Z949" t="s">
        <v>1770</v>
      </c>
      <c r="AB949" t="s">
        <v>1756</v>
      </c>
      <c r="AC949" t="s">
        <v>39</v>
      </c>
      <c r="AD949" t="s">
        <v>65</v>
      </c>
    </row>
    <row r="950" spans="3:30" ht="13.95" x14ac:dyDescent="0.25">
      <c r="C950" s="3" t="s">
        <v>399</v>
      </c>
      <c r="D950" s="3" t="s">
        <v>87</v>
      </c>
      <c r="E950" s="3" t="s">
        <v>1744</v>
      </c>
      <c r="F950">
        <v>850</v>
      </c>
      <c r="G950" t="s">
        <v>1745</v>
      </c>
      <c r="H950" t="s">
        <v>1751</v>
      </c>
      <c r="I950" t="s">
        <v>1930</v>
      </c>
      <c r="K950" t="s">
        <v>218</v>
      </c>
      <c r="L950" t="s">
        <v>34</v>
      </c>
      <c r="M950" t="s">
        <v>61</v>
      </c>
      <c r="N950" s="2">
        <v>45722</v>
      </c>
      <c r="O950" s="2"/>
      <c r="P950" s="2"/>
      <c r="Q950" t="s">
        <v>52</v>
      </c>
      <c r="AC950" t="s">
        <v>39</v>
      </c>
      <c r="AD950" t="s">
        <v>65</v>
      </c>
    </row>
    <row r="951" spans="3:30" ht="13.95" x14ac:dyDescent="0.25">
      <c r="C951" s="3" t="s">
        <v>399</v>
      </c>
      <c r="D951" s="3" t="s">
        <v>87</v>
      </c>
      <c r="E951" s="3" t="s">
        <v>1744</v>
      </c>
      <c r="F951">
        <v>800</v>
      </c>
      <c r="G951" t="s">
        <v>1745</v>
      </c>
      <c r="H951" t="s">
        <v>1751</v>
      </c>
      <c r="I951" t="s">
        <v>1931</v>
      </c>
      <c r="K951" t="s">
        <v>218</v>
      </c>
      <c r="L951" t="s">
        <v>34</v>
      </c>
      <c r="M951" t="s">
        <v>61</v>
      </c>
      <c r="N951" s="2">
        <v>45722</v>
      </c>
      <c r="O951" s="2"/>
      <c r="P951" s="2"/>
      <c r="Q951" t="s">
        <v>52</v>
      </c>
      <c r="AC951" t="s">
        <v>39</v>
      </c>
      <c r="AD951" t="s">
        <v>65</v>
      </c>
    </row>
    <row r="952" spans="3:30" ht="13.95" x14ac:dyDescent="0.25">
      <c r="C952" s="3" t="s">
        <v>399</v>
      </c>
      <c r="D952" s="3" t="s">
        <v>87</v>
      </c>
      <c r="E952" s="3" t="s">
        <v>1744</v>
      </c>
      <c r="F952">
        <v>850</v>
      </c>
      <c r="G952" t="s">
        <v>1745</v>
      </c>
      <c r="H952" t="s">
        <v>1751</v>
      </c>
      <c r="I952" t="s">
        <v>1932</v>
      </c>
      <c r="K952" t="s">
        <v>218</v>
      </c>
      <c r="L952" t="s">
        <v>34</v>
      </c>
      <c r="M952" t="s">
        <v>61</v>
      </c>
      <c r="N952" s="2">
        <v>45722</v>
      </c>
      <c r="O952" s="2"/>
      <c r="P952" s="2"/>
      <c r="Q952" t="s">
        <v>52</v>
      </c>
      <c r="AC952" t="s">
        <v>39</v>
      </c>
      <c r="AD952" t="s">
        <v>65</v>
      </c>
    </row>
    <row r="953" spans="3:30" ht="13.95" x14ac:dyDescent="0.25">
      <c r="C953" s="3" t="s">
        <v>399</v>
      </c>
      <c r="D953" s="3" t="s">
        <v>87</v>
      </c>
      <c r="E953" s="3" t="s">
        <v>1744</v>
      </c>
      <c r="F953">
        <v>800</v>
      </c>
      <c r="G953" t="s">
        <v>1745</v>
      </c>
      <c r="H953" t="s">
        <v>1751</v>
      </c>
      <c r="I953" t="s">
        <v>1933</v>
      </c>
      <c r="K953" t="s">
        <v>218</v>
      </c>
      <c r="L953" t="s">
        <v>34</v>
      </c>
      <c r="M953" t="s">
        <v>61</v>
      </c>
      <c r="N953" s="2">
        <v>45722</v>
      </c>
      <c r="O953" s="2"/>
      <c r="P953" s="2"/>
      <c r="Q953" t="s">
        <v>52</v>
      </c>
      <c r="AC953" t="s">
        <v>39</v>
      </c>
      <c r="AD953" t="s">
        <v>65</v>
      </c>
    </row>
    <row r="954" spans="3:30" ht="13.95" x14ac:dyDescent="0.25">
      <c r="C954" s="3" t="s">
        <v>399</v>
      </c>
      <c r="D954" s="3" t="s">
        <v>87</v>
      </c>
      <c r="E954" s="3" t="s">
        <v>1744</v>
      </c>
      <c r="F954">
        <v>850</v>
      </c>
      <c r="G954" t="s">
        <v>1745</v>
      </c>
      <c r="H954" t="s">
        <v>1751</v>
      </c>
      <c r="I954" t="s">
        <v>1934</v>
      </c>
      <c r="K954" t="s">
        <v>218</v>
      </c>
      <c r="L954" t="s">
        <v>34</v>
      </c>
      <c r="M954" t="s">
        <v>61</v>
      </c>
      <c r="N954" s="2">
        <v>45722</v>
      </c>
      <c r="O954" s="2"/>
      <c r="P954" s="2"/>
      <c r="Q954" t="s">
        <v>52</v>
      </c>
      <c r="AC954" t="s">
        <v>39</v>
      </c>
      <c r="AD954" t="s">
        <v>65</v>
      </c>
    </row>
    <row r="955" spans="3:30" ht="13.95" x14ac:dyDescent="0.25">
      <c r="C955" s="3" t="s">
        <v>399</v>
      </c>
      <c r="D955" s="3" t="s">
        <v>87</v>
      </c>
      <c r="E955" s="3" t="s">
        <v>1744</v>
      </c>
      <c r="F955">
        <v>800</v>
      </c>
      <c r="G955" t="s">
        <v>1745</v>
      </c>
      <c r="H955" t="s">
        <v>1751</v>
      </c>
      <c r="I955" t="s">
        <v>1935</v>
      </c>
      <c r="K955" t="s">
        <v>218</v>
      </c>
      <c r="L955" t="s">
        <v>34</v>
      </c>
      <c r="M955" t="s">
        <v>61</v>
      </c>
      <c r="N955" s="2">
        <v>45722</v>
      </c>
      <c r="O955" s="2"/>
      <c r="P955" s="2"/>
      <c r="Q955" t="s">
        <v>52</v>
      </c>
      <c r="AC955" t="s">
        <v>39</v>
      </c>
      <c r="AD955" t="s">
        <v>65</v>
      </c>
    </row>
    <row r="956" spans="3:30" ht="13.95" x14ac:dyDescent="0.25">
      <c r="C956" s="3" t="s">
        <v>399</v>
      </c>
      <c r="D956" s="3" t="s">
        <v>87</v>
      </c>
      <c r="E956" s="3" t="s">
        <v>1744</v>
      </c>
      <c r="F956">
        <v>850</v>
      </c>
      <c r="G956" t="s">
        <v>1745</v>
      </c>
      <c r="H956" t="s">
        <v>1751</v>
      </c>
      <c r="I956" t="s">
        <v>1936</v>
      </c>
      <c r="K956" t="s">
        <v>218</v>
      </c>
      <c r="L956" t="s">
        <v>34</v>
      </c>
      <c r="M956" t="s">
        <v>61</v>
      </c>
      <c r="N956" s="2">
        <v>45722</v>
      </c>
      <c r="O956" s="2">
        <v>45884</v>
      </c>
      <c r="P956" s="2">
        <v>45884</v>
      </c>
      <c r="Q956" t="s">
        <v>101</v>
      </c>
      <c r="R956" t="s">
        <v>1236</v>
      </c>
      <c r="S956" t="s">
        <v>1937</v>
      </c>
      <c r="U956" t="s">
        <v>1770</v>
      </c>
      <c r="W956" t="s">
        <v>1922</v>
      </c>
      <c r="Y956" t="s">
        <v>1922</v>
      </c>
      <c r="Z956" t="s">
        <v>1922</v>
      </c>
      <c r="AC956" t="s">
        <v>39</v>
      </c>
      <c r="AD956" t="s">
        <v>65</v>
      </c>
    </row>
    <row r="957" spans="3:30" ht="13.95" x14ac:dyDescent="0.25">
      <c r="C957" s="3" t="s">
        <v>399</v>
      </c>
      <c r="D957" s="3" t="s">
        <v>87</v>
      </c>
      <c r="E957" s="3" t="s">
        <v>1744</v>
      </c>
      <c r="F957">
        <v>800</v>
      </c>
      <c r="G957" t="s">
        <v>1745</v>
      </c>
      <c r="H957" t="s">
        <v>1751</v>
      </c>
      <c r="I957" t="s">
        <v>1938</v>
      </c>
      <c r="K957" t="s">
        <v>218</v>
      </c>
      <c r="L957" t="s">
        <v>34</v>
      </c>
      <c r="M957" t="s">
        <v>61</v>
      </c>
      <c r="N957" s="2">
        <v>45722</v>
      </c>
      <c r="O957" s="2">
        <v>45884</v>
      </c>
      <c r="P957" s="2">
        <v>45884</v>
      </c>
      <c r="Q957" t="s">
        <v>101</v>
      </c>
      <c r="R957" t="s">
        <v>1236</v>
      </c>
      <c r="S957" t="s">
        <v>1939</v>
      </c>
      <c r="U957" t="s">
        <v>1940</v>
      </c>
      <c r="W957" t="s">
        <v>1922</v>
      </c>
      <c r="Y957" t="s">
        <v>1922</v>
      </c>
      <c r="Z957" t="s">
        <v>1922</v>
      </c>
      <c r="AC957" t="s">
        <v>39</v>
      </c>
      <c r="AD957" t="s">
        <v>65</v>
      </c>
    </row>
    <row r="958" spans="3:30" ht="13.95" x14ac:dyDescent="0.25">
      <c r="C958" s="3" t="s">
        <v>399</v>
      </c>
      <c r="D958" s="3" t="s">
        <v>87</v>
      </c>
      <c r="E958" s="3" t="s">
        <v>1744</v>
      </c>
      <c r="F958">
        <v>850</v>
      </c>
      <c r="G958" t="s">
        <v>1745</v>
      </c>
      <c r="H958" t="s">
        <v>1751</v>
      </c>
      <c r="I958" t="s">
        <v>1941</v>
      </c>
      <c r="K958" t="s">
        <v>218</v>
      </c>
      <c r="L958" t="s">
        <v>34</v>
      </c>
      <c r="M958" t="s">
        <v>61</v>
      </c>
      <c r="N958" s="2">
        <v>45722</v>
      </c>
      <c r="O958" s="2">
        <v>45842</v>
      </c>
      <c r="P958" s="2">
        <v>45842</v>
      </c>
      <c r="Q958" t="s">
        <v>52</v>
      </c>
      <c r="Y958" t="s">
        <v>38</v>
      </c>
      <c r="Z958" t="s">
        <v>38</v>
      </c>
      <c r="AB958" t="s">
        <v>1756</v>
      </c>
      <c r="AC958" t="s">
        <v>39</v>
      </c>
      <c r="AD958" t="s">
        <v>65</v>
      </c>
    </row>
    <row r="959" spans="3:30" ht="13.95" x14ac:dyDescent="0.25">
      <c r="C959" s="3" t="s">
        <v>399</v>
      </c>
      <c r="D959" s="3" t="s">
        <v>87</v>
      </c>
      <c r="E959" s="3" t="s">
        <v>1744</v>
      </c>
      <c r="F959">
        <v>800</v>
      </c>
      <c r="G959" t="s">
        <v>1745</v>
      </c>
      <c r="H959" t="s">
        <v>1751</v>
      </c>
      <c r="I959" t="s">
        <v>1942</v>
      </c>
      <c r="K959" t="s">
        <v>218</v>
      </c>
      <c r="L959" t="s">
        <v>34</v>
      </c>
      <c r="M959" t="s">
        <v>61</v>
      </c>
      <c r="N959" s="2">
        <v>45722</v>
      </c>
      <c r="O959" s="2">
        <v>45842</v>
      </c>
      <c r="P959" s="2">
        <v>45842</v>
      </c>
      <c r="Q959" t="s">
        <v>52</v>
      </c>
      <c r="Y959" t="s">
        <v>38</v>
      </c>
      <c r="Z959" t="s">
        <v>38</v>
      </c>
      <c r="AB959" t="s">
        <v>1756</v>
      </c>
      <c r="AC959" t="s">
        <v>39</v>
      </c>
      <c r="AD959" t="s">
        <v>65</v>
      </c>
    </row>
    <row r="960" spans="3:30" ht="13.95" x14ac:dyDescent="0.25">
      <c r="C960" s="3" t="s">
        <v>399</v>
      </c>
      <c r="D960" s="3" t="s">
        <v>87</v>
      </c>
      <c r="E960" s="3" t="s">
        <v>1744</v>
      </c>
      <c r="F960">
        <v>850</v>
      </c>
      <c r="G960" t="s">
        <v>1745</v>
      </c>
      <c r="H960" t="s">
        <v>1751</v>
      </c>
      <c r="I960" t="s">
        <v>1943</v>
      </c>
      <c r="K960" t="s">
        <v>218</v>
      </c>
      <c r="L960" t="s">
        <v>34</v>
      </c>
      <c r="M960" t="s">
        <v>61</v>
      </c>
      <c r="N960" s="2">
        <v>45722</v>
      </c>
      <c r="O960" s="2">
        <v>45835</v>
      </c>
      <c r="P960" s="2">
        <v>45835</v>
      </c>
      <c r="Q960" t="s">
        <v>101</v>
      </c>
      <c r="R960" t="s">
        <v>1101</v>
      </c>
      <c r="S960" t="s">
        <v>1944</v>
      </c>
      <c r="T960" t="s">
        <v>1945</v>
      </c>
      <c r="U960" t="s">
        <v>78</v>
      </c>
      <c r="Y960" t="s">
        <v>503</v>
      </c>
      <c r="Z960" t="s">
        <v>503</v>
      </c>
      <c r="AC960" t="s">
        <v>39</v>
      </c>
      <c r="AD960" t="s">
        <v>65</v>
      </c>
    </row>
    <row r="961" spans="3:30" ht="13.95" x14ac:dyDescent="0.25">
      <c r="C961" s="3" t="s">
        <v>399</v>
      </c>
      <c r="D961" s="3" t="s">
        <v>87</v>
      </c>
      <c r="E961" s="3" t="s">
        <v>1744</v>
      </c>
      <c r="F961">
        <v>800</v>
      </c>
      <c r="G961" t="s">
        <v>1745</v>
      </c>
      <c r="H961" t="s">
        <v>1751</v>
      </c>
      <c r="I961" t="s">
        <v>1946</v>
      </c>
      <c r="K961" t="s">
        <v>218</v>
      </c>
      <c r="L961" t="s">
        <v>34</v>
      </c>
      <c r="M961" t="s">
        <v>61</v>
      </c>
      <c r="N961" s="2">
        <v>45722</v>
      </c>
      <c r="O961" s="2">
        <v>45835</v>
      </c>
      <c r="P961" s="2">
        <v>45835</v>
      </c>
      <c r="Q961" t="s">
        <v>36</v>
      </c>
      <c r="R961" t="s">
        <v>1101</v>
      </c>
      <c r="S961" t="s">
        <v>1947</v>
      </c>
      <c r="T961" t="s">
        <v>1948</v>
      </c>
      <c r="U961" t="s">
        <v>78</v>
      </c>
      <c r="Y961" t="s">
        <v>503</v>
      </c>
      <c r="Z961" t="s">
        <v>503</v>
      </c>
      <c r="AC961" t="s">
        <v>39</v>
      </c>
      <c r="AD961" t="s">
        <v>65</v>
      </c>
    </row>
    <row r="962" spans="3:30" ht="13.95" x14ac:dyDescent="0.25">
      <c r="C962" s="3" t="s">
        <v>399</v>
      </c>
      <c r="D962" s="3" t="s">
        <v>87</v>
      </c>
      <c r="E962" s="3" t="s">
        <v>1744</v>
      </c>
      <c r="F962">
        <v>850</v>
      </c>
      <c r="G962" t="s">
        <v>1745</v>
      </c>
      <c r="H962" t="s">
        <v>1751</v>
      </c>
      <c r="I962" t="s">
        <v>1949</v>
      </c>
      <c r="K962" t="s">
        <v>218</v>
      </c>
      <c r="L962" t="s">
        <v>34</v>
      </c>
      <c r="M962" t="s">
        <v>61</v>
      </c>
      <c r="N962" s="2">
        <v>45722</v>
      </c>
      <c r="O962" s="2"/>
      <c r="P962" s="2"/>
      <c r="Q962" t="s">
        <v>52</v>
      </c>
      <c r="AC962" t="s">
        <v>39</v>
      </c>
      <c r="AD962" t="s">
        <v>65</v>
      </c>
    </row>
    <row r="963" spans="3:30" ht="13.95" x14ac:dyDescent="0.25">
      <c r="C963" s="3" t="s">
        <v>399</v>
      </c>
      <c r="D963" s="3" t="s">
        <v>87</v>
      </c>
      <c r="E963" s="3" t="s">
        <v>1744</v>
      </c>
      <c r="F963">
        <v>800</v>
      </c>
      <c r="G963" t="s">
        <v>1745</v>
      </c>
      <c r="H963" t="s">
        <v>1751</v>
      </c>
      <c r="I963" t="s">
        <v>1950</v>
      </c>
      <c r="K963" t="s">
        <v>218</v>
      </c>
      <c r="L963" t="s">
        <v>34</v>
      </c>
      <c r="M963" t="s">
        <v>61</v>
      </c>
      <c r="N963" s="2">
        <v>45722</v>
      </c>
      <c r="O963" s="2"/>
      <c r="P963" s="2"/>
      <c r="Q963" t="s">
        <v>52</v>
      </c>
      <c r="AC963" t="s">
        <v>39</v>
      </c>
      <c r="AD963" t="s">
        <v>65</v>
      </c>
    </row>
    <row r="964" spans="3:30" ht="13.95" x14ac:dyDescent="0.25">
      <c r="C964" s="3" t="s">
        <v>399</v>
      </c>
      <c r="D964" s="3" t="s">
        <v>87</v>
      </c>
      <c r="E964" s="3" t="s">
        <v>1744</v>
      </c>
      <c r="F964">
        <v>850</v>
      </c>
      <c r="G964" t="s">
        <v>1745</v>
      </c>
      <c r="H964" t="s">
        <v>1751</v>
      </c>
      <c r="I964" t="s">
        <v>1951</v>
      </c>
      <c r="K964" t="s">
        <v>218</v>
      </c>
      <c r="L964" t="s">
        <v>34</v>
      </c>
      <c r="M964" t="s">
        <v>61</v>
      </c>
      <c r="N964" s="2">
        <v>45722</v>
      </c>
      <c r="O964" s="2"/>
      <c r="P964" s="2"/>
      <c r="Q964" t="s">
        <v>52</v>
      </c>
      <c r="AC964" t="s">
        <v>39</v>
      </c>
      <c r="AD964" t="s">
        <v>65</v>
      </c>
    </row>
    <row r="965" spans="3:30" ht="13.95" x14ac:dyDescent="0.25">
      <c r="C965" s="3" t="s">
        <v>399</v>
      </c>
      <c r="D965" s="3" t="s">
        <v>87</v>
      </c>
      <c r="E965" s="3" t="s">
        <v>1744</v>
      </c>
      <c r="F965">
        <v>800</v>
      </c>
      <c r="G965" t="s">
        <v>1745</v>
      </c>
      <c r="H965" t="s">
        <v>1751</v>
      </c>
      <c r="I965" t="s">
        <v>1952</v>
      </c>
      <c r="K965" t="s">
        <v>218</v>
      </c>
      <c r="L965" t="s">
        <v>34</v>
      </c>
      <c r="M965" t="s">
        <v>61</v>
      </c>
      <c r="N965" s="2">
        <v>45722</v>
      </c>
      <c r="O965" s="2"/>
      <c r="P965" s="2"/>
      <c r="Q965" t="s">
        <v>52</v>
      </c>
      <c r="AC965" t="s">
        <v>39</v>
      </c>
      <c r="AD965" t="s">
        <v>65</v>
      </c>
    </row>
    <row r="966" spans="3:30" ht="13.95" x14ac:dyDescent="0.25">
      <c r="C966" s="3" t="s">
        <v>399</v>
      </c>
      <c r="D966" s="3" t="s">
        <v>87</v>
      </c>
      <c r="E966" s="3" t="s">
        <v>1744</v>
      </c>
      <c r="F966">
        <v>850</v>
      </c>
      <c r="G966" t="s">
        <v>1745</v>
      </c>
      <c r="H966" t="s">
        <v>1751</v>
      </c>
      <c r="I966" t="s">
        <v>1953</v>
      </c>
      <c r="K966" t="s">
        <v>218</v>
      </c>
      <c r="L966" t="s">
        <v>34</v>
      </c>
      <c r="M966" t="s">
        <v>61</v>
      </c>
      <c r="N966" s="2">
        <v>45722</v>
      </c>
      <c r="O966" s="2">
        <v>45821</v>
      </c>
      <c r="P966" s="2">
        <v>45821</v>
      </c>
      <c r="Q966" t="s">
        <v>52</v>
      </c>
      <c r="Y966" t="s">
        <v>115</v>
      </c>
      <c r="Z966" t="s">
        <v>115</v>
      </c>
      <c r="AB966" t="s">
        <v>1888</v>
      </c>
      <c r="AC966" t="s">
        <v>39</v>
      </c>
      <c r="AD966" t="s">
        <v>65</v>
      </c>
    </row>
    <row r="967" spans="3:30" ht="13.95" x14ac:dyDescent="0.25">
      <c r="C967" s="3" t="s">
        <v>399</v>
      </c>
      <c r="D967" s="3" t="s">
        <v>87</v>
      </c>
      <c r="E967" s="3" t="s">
        <v>1744</v>
      </c>
      <c r="F967">
        <v>800</v>
      </c>
      <c r="G967" t="s">
        <v>1745</v>
      </c>
      <c r="H967" t="s">
        <v>1751</v>
      </c>
      <c r="I967" t="s">
        <v>1954</v>
      </c>
      <c r="K967" t="s">
        <v>218</v>
      </c>
      <c r="L967" t="s">
        <v>34</v>
      </c>
      <c r="M967" t="s">
        <v>61</v>
      </c>
      <c r="N967" s="2">
        <v>45722</v>
      </c>
      <c r="O967" s="2">
        <v>45821</v>
      </c>
      <c r="P967" s="2">
        <v>45821</v>
      </c>
      <c r="Q967" t="s">
        <v>52</v>
      </c>
      <c r="Y967" t="s">
        <v>115</v>
      </c>
      <c r="Z967" t="s">
        <v>115</v>
      </c>
      <c r="AB967" t="s">
        <v>1888</v>
      </c>
      <c r="AC967" t="s">
        <v>39</v>
      </c>
      <c r="AD967" t="s">
        <v>65</v>
      </c>
    </row>
    <row r="968" spans="3:30" ht="13.95" x14ac:dyDescent="0.25">
      <c r="C968" s="3" t="s">
        <v>399</v>
      </c>
      <c r="D968" s="3" t="s">
        <v>87</v>
      </c>
      <c r="E968" s="3" t="s">
        <v>1744</v>
      </c>
      <c r="F968">
        <v>850</v>
      </c>
      <c r="G968" t="s">
        <v>1745</v>
      </c>
      <c r="H968" t="s">
        <v>1751</v>
      </c>
      <c r="I968" t="s">
        <v>1955</v>
      </c>
      <c r="K968" t="s">
        <v>218</v>
      </c>
      <c r="L968" t="s">
        <v>34</v>
      </c>
      <c r="M968" t="s">
        <v>61</v>
      </c>
      <c r="N968" s="2">
        <v>45722</v>
      </c>
      <c r="O968" s="2"/>
      <c r="P968" s="2"/>
      <c r="Q968" t="s">
        <v>52</v>
      </c>
      <c r="AC968" t="s">
        <v>39</v>
      </c>
      <c r="AD968" t="s">
        <v>65</v>
      </c>
    </row>
    <row r="969" spans="3:30" ht="13.95" x14ac:dyDescent="0.25">
      <c r="C969" s="3" t="s">
        <v>399</v>
      </c>
      <c r="D969" s="3" t="s">
        <v>87</v>
      </c>
      <c r="E969" s="3" t="s">
        <v>1744</v>
      </c>
      <c r="F969">
        <v>800</v>
      </c>
      <c r="G969" t="s">
        <v>1745</v>
      </c>
      <c r="H969" t="s">
        <v>1751</v>
      </c>
      <c r="I969" t="s">
        <v>1956</v>
      </c>
      <c r="K969" t="s">
        <v>218</v>
      </c>
      <c r="L969" t="s">
        <v>34</v>
      </c>
      <c r="M969" t="s">
        <v>61</v>
      </c>
      <c r="N969" s="2">
        <v>45722</v>
      </c>
      <c r="O969" s="2"/>
      <c r="P969" s="2"/>
      <c r="Q969" t="s">
        <v>52</v>
      </c>
      <c r="AC969" t="s">
        <v>39</v>
      </c>
      <c r="AD969" t="s">
        <v>65</v>
      </c>
    </row>
    <row r="970" spans="3:30" ht="13.95" x14ac:dyDescent="0.25">
      <c r="C970" s="3" t="s">
        <v>399</v>
      </c>
      <c r="D970" s="3" t="s">
        <v>87</v>
      </c>
      <c r="E970" s="3" t="s">
        <v>1744</v>
      </c>
      <c r="F970">
        <v>850</v>
      </c>
      <c r="G970" t="s">
        <v>1745</v>
      </c>
      <c r="H970" t="s">
        <v>1751</v>
      </c>
      <c r="I970" t="s">
        <v>1957</v>
      </c>
      <c r="K970" t="s">
        <v>218</v>
      </c>
      <c r="L970" t="s">
        <v>34</v>
      </c>
      <c r="M970" t="s">
        <v>61</v>
      </c>
      <c r="N970" s="2">
        <v>45722</v>
      </c>
      <c r="O970" s="2"/>
      <c r="P970" s="2"/>
      <c r="Q970" t="s">
        <v>52</v>
      </c>
      <c r="AC970" t="s">
        <v>39</v>
      </c>
      <c r="AD970" t="s">
        <v>65</v>
      </c>
    </row>
    <row r="971" spans="3:30" ht="13.95" x14ac:dyDescent="0.25">
      <c r="C971" s="3" t="s">
        <v>399</v>
      </c>
      <c r="D971" s="3" t="s">
        <v>87</v>
      </c>
      <c r="E971" s="3" t="s">
        <v>1744</v>
      </c>
      <c r="F971">
        <v>800</v>
      </c>
      <c r="G971" t="s">
        <v>1745</v>
      </c>
      <c r="H971" t="s">
        <v>1751</v>
      </c>
      <c r="I971" t="s">
        <v>1958</v>
      </c>
      <c r="K971" t="s">
        <v>218</v>
      </c>
      <c r="L971" t="s">
        <v>34</v>
      </c>
      <c r="M971" t="s">
        <v>61</v>
      </c>
      <c r="N971" s="2">
        <v>45722</v>
      </c>
      <c r="O971" s="2"/>
      <c r="P971" s="2"/>
      <c r="Q971" t="s">
        <v>52</v>
      </c>
      <c r="AC971" t="s">
        <v>39</v>
      </c>
      <c r="AD971" t="s">
        <v>65</v>
      </c>
    </row>
    <row r="972" spans="3:30" ht="13.95" x14ac:dyDescent="0.25">
      <c r="C972" s="3" t="s">
        <v>399</v>
      </c>
      <c r="D972" s="3" t="s">
        <v>87</v>
      </c>
      <c r="E972" s="3" t="s">
        <v>1744</v>
      </c>
      <c r="F972">
        <v>850</v>
      </c>
      <c r="G972" t="s">
        <v>1745</v>
      </c>
      <c r="H972" t="s">
        <v>1751</v>
      </c>
      <c r="I972" t="s">
        <v>1959</v>
      </c>
      <c r="K972" t="s">
        <v>218</v>
      </c>
      <c r="L972" t="s">
        <v>34</v>
      </c>
      <c r="M972" t="s">
        <v>61</v>
      </c>
      <c r="N972" s="2">
        <v>45722</v>
      </c>
      <c r="O972" s="2"/>
      <c r="P972" s="2"/>
      <c r="Q972" t="s">
        <v>52</v>
      </c>
      <c r="AC972" t="s">
        <v>39</v>
      </c>
      <c r="AD972" t="s">
        <v>65</v>
      </c>
    </row>
    <row r="973" spans="3:30" ht="13.95" x14ac:dyDescent="0.25">
      <c r="C973" s="3" t="s">
        <v>399</v>
      </c>
      <c r="D973" s="3" t="s">
        <v>87</v>
      </c>
      <c r="E973" s="3" t="s">
        <v>1744</v>
      </c>
      <c r="F973">
        <v>800</v>
      </c>
      <c r="G973" t="s">
        <v>1745</v>
      </c>
      <c r="H973" t="s">
        <v>1751</v>
      </c>
      <c r="I973" t="s">
        <v>1960</v>
      </c>
      <c r="K973" t="s">
        <v>218</v>
      </c>
      <c r="L973" t="s">
        <v>34</v>
      </c>
      <c r="M973" t="s">
        <v>61</v>
      </c>
      <c r="N973" s="2">
        <v>45722</v>
      </c>
      <c r="O973" s="2"/>
      <c r="P973" s="2"/>
      <c r="Q973" t="s">
        <v>52</v>
      </c>
      <c r="AC973" t="s">
        <v>39</v>
      </c>
      <c r="AD973" t="s">
        <v>65</v>
      </c>
    </row>
    <row r="974" spans="3:30" ht="13.95" x14ac:dyDescent="0.25">
      <c r="C974" s="3" t="s">
        <v>399</v>
      </c>
      <c r="D974" s="3" t="s">
        <v>87</v>
      </c>
      <c r="E974" s="3" t="s">
        <v>1744</v>
      </c>
      <c r="F974">
        <v>850</v>
      </c>
      <c r="G974" t="s">
        <v>1745</v>
      </c>
      <c r="H974" t="s">
        <v>1751</v>
      </c>
      <c r="I974" t="s">
        <v>1961</v>
      </c>
      <c r="K974" t="s">
        <v>218</v>
      </c>
      <c r="L974" t="s">
        <v>34</v>
      </c>
      <c r="M974" t="s">
        <v>61</v>
      </c>
      <c r="N974" s="2">
        <v>45722</v>
      </c>
      <c r="O974" s="2">
        <v>45828</v>
      </c>
      <c r="P974" s="2">
        <v>45828</v>
      </c>
      <c r="Q974" t="s">
        <v>52</v>
      </c>
      <c r="Y974" t="s">
        <v>78</v>
      </c>
      <c r="Z974" t="s">
        <v>78</v>
      </c>
      <c r="AB974" t="s">
        <v>1756</v>
      </c>
      <c r="AC974" t="s">
        <v>39</v>
      </c>
      <c r="AD974" t="s">
        <v>65</v>
      </c>
    </row>
    <row r="975" spans="3:30" ht="13.95" x14ac:dyDescent="0.25">
      <c r="C975" s="3" t="s">
        <v>399</v>
      </c>
      <c r="D975" s="3" t="s">
        <v>87</v>
      </c>
      <c r="E975" s="3" t="s">
        <v>1744</v>
      </c>
      <c r="F975">
        <v>800</v>
      </c>
      <c r="G975" t="s">
        <v>1745</v>
      </c>
      <c r="H975" t="s">
        <v>1751</v>
      </c>
      <c r="I975" t="s">
        <v>1962</v>
      </c>
      <c r="K975" t="s">
        <v>218</v>
      </c>
      <c r="L975" t="s">
        <v>34</v>
      </c>
      <c r="M975" t="s">
        <v>61</v>
      </c>
      <c r="N975" s="2">
        <v>45722</v>
      </c>
      <c r="O975" s="2">
        <v>45828</v>
      </c>
      <c r="P975" s="2">
        <v>45828</v>
      </c>
      <c r="Q975" t="s">
        <v>52</v>
      </c>
      <c r="Y975" t="s">
        <v>78</v>
      </c>
      <c r="Z975" t="s">
        <v>78</v>
      </c>
      <c r="AB975" t="s">
        <v>1756</v>
      </c>
      <c r="AC975" t="s">
        <v>39</v>
      </c>
      <c r="AD975" t="s">
        <v>65</v>
      </c>
    </row>
    <row r="976" spans="3:30" ht="13.95" x14ac:dyDescent="0.25">
      <c r="C976" s="3" t="s">
        <v>399</v>
      </c>
      <c r="D976" s="3" t="s">
        <v>87</v>
      </c>
      <c r="E976" s="3" t="s">
        <v>1744</v>
      </c>
      <c r="F976">
        <v>850</v>
      </c>
      <c r="G976" t="s">
        <v>1745</v>
      </c>
      <c r="H976" t="s">
        <v>1751</v>
      </c>
      <c r="I976" t="s">
        <v>1963</v>
      </c>
      <c r="K976" t="s">
        <v>218</v>
      </c>
      <c r="L976" t="s">
        <v>34</v>
      </c>
      <c r="M976" t="s">
        <v>61</v>
      </c>
      <c r="N976" s="2">
        <v>45722</v>
      </c>
      <c r="O976" s="2">
        <v>45805</v>
      </c>
      <c r="P976" s="2">
        <v>45805</v>
      </c>
      <c r="Q976" t="s">
        <v>36</v>
      </c>
      <c r="R976" t="s">
        <v>456</v>
      </c>
      <c r="S976" t="s">
        <v>1964</v>
      </c>
      <c r="T976" t="s">
        <v>1964</v>
      </c>
      <c r="U976" t="s">
        <v>317</v>
      </c>
      <c r="W976" t="s">
        <v>299</v>
      </c>
      <c r="Y976" t="s">
        <v>226</v>
      </c>
      <c r="Z976" t="s">
        <v>226</v>
      </c>
      <c r="AB976" t="s">
        <v>1797</v>
      </c>
      <c r="AC976" t="s">
        <v>39</v>
      </c>
      <c r="AD976" t="s">
        <v>65</v>
      </c>
    </row>
    <row r="977" spans="3:30" ht="13.95" x14ac:dyDescent="0.25">
      <c r="C977" s="3" t="s">
        <v>399</v>
      </c>
      <c r="D977" s="3" t="s">
        <v>87</v>
      </c>
      <c r="E977" s="3" t="s">
        <v>1744</v>
      </c>
      <c r="F977">
        <v>800</v>
      </c>
      <c r="G977" t="s">
        <v>1745</v>
      </c>
      <c r="H977" t="s">
        <v>1751</v>
      </c>
      <c r="I977" t="s">
        <v>1965</v>
      </c>
      <c r="K977" t="s">
        <v>218</v>
      </c>
      <c r="L977" t="s">
        <v>34</v>
      </c>
      <c r="M977" t="s">
        <v>61</v>
      </c>
      <c r="N977" s="2">
        <v>45722</v>
      </c>
      <c r="O977" s="2">
        <v>45805</v>
      </c>
      <c r="P977" s="2">
        <v>45805</v>
      </c>
      <c r="Q977" t="s">
        <v>36</v>
      </c>
      <c r="R977" t="s">
        <v>456</v>
      </c>
      <c r="S977" t="s">
        <v>1964</v>
      </c>
      <c r="T977" t="s">
        <v>1966</v>
      </c>
      <c r="U977" t="s">
        <v>317</v>
      </c>
      <c r="W977" t="s">
        <v>299</v>
      </c>
      <c r="Y977" t="s">
        <v>226</v>
      </c>
      <c r="Z977" t="s">
        <v>226</v>
      </c>
      <c r="AB977" t="s">
        <v>1797</v>
      </c>
      <c r="AC977" t="s">
        <v>39</v>
      </c>
      <c r="AD977" t="s">
        <v>65</v>
      </c>
    </row>
    <row r="978" spans="3:30" ht="13.95" x14ac:dyDescent="0.25">
      <c r="C978" s="3" t="s">
        <v>399</v>
      </c>
      <c r="D978" s="3" t="s">
        <v>87</v>
      </c>
      <c r="E978" s="3" t="s">
        <v>1744</v>
      </c>
      <c r="F978">
        <v>850</v>
      </c>
      <c r="G978" t="s">
        <v>1745</v>
      </c>
      <c r="H978" t="s">
        <v>1751</v>
      </c>
      <c r="I978" t="s">
        <v>1967</v>
      </c>
      <c r="K978" t="s">
        <v>218</v>
      </c>
      <c r="L978" t="s">
        <v>34</v>
      </c>
      <c r="M978" t="s">
        <v>61</v>
      </c>
      <c r="N978" s="2">
        <v>45722</v>
      </c>
      <c r="O978" s="2"/>
      <c r="P978" s="2"/>
      <c r="Q978" t="s">
        <v>52</v>
      </c>
      <c r="AC978" t="s">
        <v>39</v>
      </c>
      <c r="AD978" t="s">
        <v>65</v>
      </c>
    </row>
    <row r="979" spans="3:30" ht="13.95" x14ac:dyDescent="0.25">
      <c r="C979" s="3" t="s">
        <v>399</v>
      </c>
      <c r="D979" s="3" t="s">
        <v>87</v>
      </c>
      <c r="E979" s="3" t="s">
        <v>1744</v>
      </c>
      <c r="F979">
        <v>800</v>
      </c>
      <c r="G979" t="s">
        <v>1745</v>
      </c>
      <c r="H979" t="s">
        <v>1751</v>
      </c>
      <c r="I979" t="s">
        <v>1968</v>
      </c>
      <c r="K979" t="s">
        <v>218</v>
      </c>
      <c r="L979" t="s">
        <v>34</v>
      </c>
      <c r="M979" t="s">
        <v>61</v>
      </c>
      <c r="N979" s="2">
        <v>45722</v>
      </c>
      <c r="O979" s="2"/>
      <c r="P979" s="2"/>
      <c r="Q979" t="s">
        <v>52</v>
      </c>
      <c r="AC979" t="s">
        <v>39</v>
      </c>
      <c r="AD979" t="s">
        <v>65</v>
      </c>
    </row>
    <row r="980" spans="3:30" ht="13.95" x14ac:dyDescent="0.25">
      <c r="C980" s="3" t="s">
        <v>399</v>
      </c>
      <c r="D980" s="3" t="s">
        <v>87</v>
      </c>
      <c r="E980" s="3" t="s">
        <v>1744</v>
      </c>
      <c r="F980">
        <v>850</v>
      </c>
      <c r="G980" t="s">
        <v>1745</v>
      </c>
      <c r="H980" t="s">
        <v>1751</v>
      </c>
      <c r="I980" t="s">
        <v>1969</v>
      </c>
      <c r="K980" t="s">
        <v>218</v>
      </c>
      <c r="L980" t="s">
        <v>34</v>
      </c>
      <c r="M980" t="s">
        <v>61</v>
      </c>
      <c r="N980" s="2">
        <v>45722</v>
      </c>
      <c r="O980" s="2">
        <v>45805</v>
      </c>
      <c r="P980" s="2">
        <v>45805</v>
      </c>
      <c r="Q980" t="s">
        <v>36</v>
      </c>
      <c r="R980" t="s">
        <v>456</v>
      </c>
      <c r="S980" t="s">
        <v>1970</v>
      </c>
      <c r="T980" t="s">
        <v>1971</v>
      </c>
      <c r="U980" t="s">
        <v>299</v>
      </c>
      <c r="W980" t="s">
        <v>64</v>
      </c>
      <c r="Y980" t="s">
        <v>226</v>
      </c>
      <c r="Z980" t="s">
        <v>226</v>
      </c>
      <c r="AB980" t="s">
        <v>1797</v>
      </c>
      <c r="AC980" t="s">
        <v>39</v>
      </c>
      <c r="AD980" t="s">
        <v>65</v>
      </c>
    </row>
    <row r="981" spans="3:30" ht="13.95" x14ac:dyDescent="0.25">
      <c r="C981" s="3" t="s">
        <v>399</v>
      </c>
      <c r="D981" s="3" t="s">
        <v>87</v>
      </c>
      <c r="E981" s="3" t="s">
        <v>1744</v>
      </c>
      <c r="F981">
        <v>800</v>
      </c>
      <c r="G981" t="s">
        <v>1745</v>
      </c>
      <c r="H981" t="s">
        <v>1751</v>
      </c>
      <c r="I981" t="s">
        <v>1972</v>
      </c>
      <c r="K981" t="s">
        <v>218</v>
      </c>
      <c r="L981" t="s">
        <v>34</v>
      </c>
      <c r="M981" t="s">
        <v>61</v>
      </c>
      <c r="N981" s="2">
        <v>45722</v>
      </c>
      <c r="O981" s="2">
        <v>45805</v>
      </c>
      <c r="P981" s="2">
        <v>45805</v>
      </c>
      <c r="Q981" t="s">
        <v>101</v>
      </c>
      <c r="R981" t="s">
        <v>456</v>
      </c>
      <c r="S981" t="s">
        <v>1973</v>
      </c>
      <c r="T981" t="s">
        <v>1974</v>
      </c>
      <c r="U981" t="s">
        <v>299</v>
      </c>
      <c r="W981" t="s">
        <v>64</v>
      </c>
      <c r="Y981" t="s">
        <v>226</v>
      </c>
      <c r="Z981" t="s">
        <v>226</v>
      </c>
      <c r="AB981" t="s">
        <v>1797</v>
      </c>
      <c r="AC981" t="s">
        <v>39</v>
      </c>
      <c r="AD981" t="s">
        <v>65</v>
      </c>
    </row>
    <row r="982" spans="3:30" ht="13.95" x14ac:dyDescent="0.25">
      <c r="C982" s="3" t="s">
        <v>399</v>
      </c>
      <c r="D982" s="3" t="s">
        <v>87</v>
      </c>
      <c r="E982" s="3" t="s">
        <v>1744</v>
      </c>
      <c r="F982">
        <v>850</v>
      </c>
      <c r="G982" t="s">
        <v>1745</v>
      </c>
      <c r="H982" t="s">
        <v>1751</v>
      </c>
      <c r="I982" t="s">
        <v>1975</v>
      </c>
      <c r="K982" t="s">
        <v>218</v>
      </c>
      <c r="L982" t="s">
        <v>34</v>
      </c>
      <c r="M982" t="s">
        <v>61</v>
      </c>
      <c r="N982" s="2">
        <v>45722</v>
      </c>
      <c r="O982" s="2"/>
      <c r="P982" s="2"/>
      <c r="Q982" t="s">
        <v>52</v>
      </c>
      <c r="AC982" t="s">
        <v>39</v>
      </c>
      <c r="AD982" t="s">
        <v>65</v>
      </c>
    </row>
    <row r="983" spans="3:30" ht="13.95" x14ac:dyDescent="0.25">
      <c r="C983" s="3" t="s">
        <v>399</v>
      </c>
      <c r="D983" s="3" t="s">
        <v>87</v>
      </c>
      <c r="E983" s="3" t="s">
        <v>1744</v>
      </c>
      <c r="F983">
        <v>800</v>
      </c>
      <c r="G983" t="s">
        <v>1745</v>
      </c>
      <c r="H983" t="s">
        <v>1751</v>
      </c>
      <c r="I983" t="s">
        <v>1976</v>
      </c>
      <c r="K983" t="s">
        <v>218</v>
      </c>
      <c r="L983" t="s">
        <v>34</v>
      </c>
      <c r="M983" t="s">
        <v>61</v>
      </c>
      <c r="N983" s="2">
        <v>45722</v>
      </c>
      <c r="O983" s="2"/>
      <c r="P983" s="2"/>
      <c r="Q983" t="s">
        <v>52</v>
      </c>
      <c r="AC983" t="s">
        <v>39</v>
      </c>
      <c r="AD983" t="s">
        <v>65</v>
      </c>
    </row>
    <row r="984" spans="3:30" ht="13.95" x14ac:dyDescent="0.25">
      <c r="C984" s="3" t="s">
        <v>399</v>
      </c>
      <c r="D984" s="3" t="s">
        <v>87</v>
      </c>
      <c r="E984" s="3" t="s">
        <v>1744</v>
      </c>
      <c r="F984">
        <v>850</v>
      </c>
      <c r="G984" t="s">
        <v>1745</v>
      </c>
      <c r="H984" t="s">
        <v>1751</v>
      </c>
      <c r="I984" t="s">
        <v>1977</v>
      </c>
      <c r="K984" t="s">
        <v>218</v>
      </c>
      <c r="L984" t="s">
        <v>34</v>
      </c>
      <c r="M984" t="s">
        <v>61</v>
      </c>
      <c r="N984" s="2">
        <v>45722</v>
      </c>
      <c r="O984" s="2">
        <v>45856</v>
      </c>
      <c r="P984" s="2">
        <v>45856</v>
      </c>
      <c r="Q984" t="s">
        <v>52</v>
      </c>
      <c r="R984" t="s">
        <v>1247</v>
      </c>
      <c r="T984" t="s">
        <v>1978</v>
      </c>
      <c r="Y984" t="s">
        <v>784</v>
      </c>
      <c r="Z984" t="s">
        <v>784</v>
      </c>
      <c r="AC984" t="s">
        <v>39</v>
      </c>
      <c r="AD984" t="s">
        <v>65</v>
      </c>
    </row>
    <row r="985" spans="3:30" ht="13.95" x14ac:dyDescent="0.25">
      <c r="C985" s="3" t="s">
        <v>399</v>
      </c>
      <c r="D985" s="3" t="s">
        <v>87</v>
      </c>
      <c r="E985" s="3" t="s">
        <v>1744</v>
      </c>
      <c r="F985">
        <v>800</v>
      </c>
      <c r="G985" t="s">
        <v>1745</v>
      </c>
      <c r="H985" t="s">
        <v>1751</v>
      </c>
      <c r="I985" t="s">
        <v>1979</v>
      </c>
      <c r="K985" t="s">
        <v>218</v>
      </c>
      <c r="L985" t="s">
        <v>34</v>
      </c>
      <c r="M985" t="s">
        <v>61</v>
      </c>
      <c r="N985" s="2">
        <v>45722</v>
      </c>
      <c r="O985" s="2">
        <v>45856</v>
      </c>
      <c r="P985" s="2">
        <v>45856</v>
      </c>
      <c r="Q985" t="s">
        <v>52</v>
      </c>
      <c r="R985" t="s">
        <v>1247</v>
      </c>
      <c r="T985" t="s">
        <v>1980</v>
      </c>
      <c r="Y985" t="s">
        <v>784</v>
      </c>
      <c r="Z985" t="s">
        <v>784</v>
      </c>
      <c r="AC985" t="s">
        <v>39</v>
      </c>
      <c r="AD985" t="s">
        <v>65</v>
      </c>
    </row>
    <row r="986" spans="3:30" ht="13.95" x14ac:dyDescent="0.25">
      <c r="C986" s="3" t="s">
        <v>399</v>
      </c>
      <c r="D986" s="3" t="s">
        <v>87</v>
      </c>
      <c r="E986" s="3" t="s">
        <v>1744</v>
      </c>
      <c r="F986">
        <v>850</v>
      </c>
      <c r="G986" t="s">
        <v>1745</v>
      </c>
      <c r="H986" t="s">
        <v>1751</v>
      </c>
      <c r="I986" t="s">
        <v>1981</v>
      </c>
      <c r="K986" t="s">
        <v>218</v>
      </c>
      <c r="L986" t="s">
        <v>34</v>
      </c>
      <c r="M986" t="s">
        <v>61</v>
      </c>
      <c r="N986" s="2">
        <v>45722</v>
      </c>
      <c r="O986" s="2"/>
      <c r="P986" s="2"/>
      <c r="Q986" t="s">
        <v>52</v>
      </c>
      <c r="AC986" t="s">
        <v>39</v>
      </c>
      <c r="AD986" t="s">
        <v>65</v>
      </c>
    </row>
    <row r="987" spans="3:30" ht="13.95" x14ac:dyDescent="0.25">
      <c r="C987" s="3" t="s">
        <v>399</v>
      </c>
      <c r="D987" s="3" t="s">
        <v>87</v>
      </c>
      <c r="E987" s="3" t="s">
        <v>1744</v>
      </c>
      <c r="F987">
        <v>800</v>
      </c>
      <c r="G987" t="s">
        <v>1745</v>
      </c>
      <c r="H987" t="s">
        <v>1751</v>
      </c>
      <c r="I987" t="s">
        <v>1982</v>
      </c>
      <c r="K987" t="s">
        <v>218</v>
      </c>
      <c r="L987" t="s">
        <v>34</v>
      </c>
      <c r="M987" t="s">
        <v>61</v>
      </c>
      <c r="N987" s="2">
        <v>45722</v>
      </c>
      <c r="O987" s="2"/>
      <c r="P987" s="2"/>
      <c r="Q987" t="s">
        <v>52</v>
      </c>
      <c r="AC987" t="s">
        <v>39</v>
      </c>
      <c r="AD987" t="s">
        <v>65</v>
      </c>
    </row>
    <row r="988" spans="3:30" ht="13.95" x14ac:dyDescent="0.25">
      <c r="C988" s="3" t="s">
        <v>399</v>
      </c>
      <c r="D988" s="3" t="s">
        <v>87</v>
      </c>
      <c r="E988" s="3" t="s">
        <v>1744</v>
      </c>
      <c r="F988">
        <v>850</v>
      </c>
      <c r="G988" t="s">
        <v>1745</v>
      </c>
      <c r="H988" t="s">
        <v>1751</v>
      </c>
      <c r="I988" t="s">
        <v>1983</v>
      </c>
      <c r="K988" t="s">
        <v>218</v>
      </c>
      <c r="L988" t="s">
        <v>34</v>
      </c>
      <c r="M988" t="s">
        <v>61</v>
      </c>
      <c r="N988" s="2">
        <v>45722</v>
      </c>
      <c r="O988" s="2">
        <v>45849</v>
      </c>
      <c r="P988" s="2">
        <v>45849</v>
      </c>
      <c r="Q988" t="s">
        <v>52</v>
      </c>
      <c r="Y988" t="s">
        <v>290</v>
      </c>
      <c r="Z988" t="s">
        <v>290</v>
      </c>
      <c r="AB988" t="s">
        <v>1758</v>
      </c>
      <c r="AC988" t="s">
        <v>39</v>
      </c>
      <c r="AD988" t="s">
        <v>65</v>
      </c>
    </row>
    <row r="989" spans="3:30" ht="13.95" x14ac:dyDescent="0.25">
      <c r="C989" s="3" t="s">
        <v>399</v>
      </c>
      <c r="D989" s="3" t="s">
        <v>87</v>
      </c>
      <c r="E989" s="3" t="s">
        <v>1744</v>
      </c>
      <c r="F989">
        <v>800</v>
      </c>
      <c r="G989" t="s">
        <v>1745</v>
      </c>
      <c r="H989" t="s">
        <v>1751</v>
      </c>
      <c r="I989" t="s">
        <v>1984</v>
      </c>
      <c r="K989" t="s">
        <v>218</v>
      </c>
      <c r="L989" t="s">
        <v>34</v>
      </c>
      <c r="M989" t="s">
        <v>61</v>
      </c>
      <c r="N989" s="2">
        <v>45722</v>
      </c>
      <c r="O989" s="2">
        <v>45849</v>
      </c>
      <c r="P989" s="2">
        <v>45849</v>
      </c>
      <c r="Q989" t="s">
        <v>52</v>
      </c>
      <c r="Y989" t="s">
        <v>290</v>
      </c>
      <c r="Z989" t="s">
        <v>290</v>
      </c>
      <c r="AB989" t="s">
        <v>1758</v>
      </c>
      <c r="AC989" t="s">
        <v>39</v>
      </c>
      <c r="AD989" t="s">
        <v>65</v>
      </c>
    </row>
    <row r="990" spans="3:30" ht="13.95" x14ac:dyDescent="0.25">
      <c r="C990" s="3" t="s">
        <v>399</v>
      </c>
      <c r="D990" s="3" t="s">
        <v>87</v>
      </c>
      <c r="E990" s="3" t="s">
        <v>1744</v>
      </c>
      <c r="F990">
        <v>850</v>
      </c>
      <c r="G990" t="s">
        <v>1745</v>
      </c>
      <c r="H990" t="s">
        <v>1751</v>
      </c>
      <c r="I990" t="s">
        <v>1985</v>
      </c>
      <c r="K990" t="s">
        <v>218</v>
      </c>
      <c r="L990" t="s">
        <v>34</v>
      </c>
      <c r="M990" t="s">
        <v>61</v>
      </c>
      <c r="N990" s="2">
        <v>45722</v>
      </c>
      <c r="O990" s="2"/>
      <c r="P990" s="2"/>
      <c r="Q990" t="s">
        <v>52</v>
      </c>
      <c r="AC990" t="s">
        <v>39</v>
      </c>
      <c r="AD990" t="s">
        <v>65</v>
      </c>
    </row>
    <row r="991" spans="3:30" ht="13.95" x14ac:dyDescent="0.25">
      <c r="C991" s="3" t="s">
        <v>399</v>
      </c>
      <c r="D991" s="3" t="s">
        <v>87</v>
      </c>
      <c r="E991" s="3" t="s">
        <v>1744</v>
      </c>
      <c r="F991">
        <v>800</v>
      </c>
      <c r="G991" t="s">
        <v>1745</v>
      </c>
      <c r="H991" t="s">
        <v>1751</v>
      </c>
      <c r="I991" t="s">
        <v>1986</v>
      </c>
      <c r="K991" t="s">
        <v>218</v>
      </c>
      <c r="L991" t="s">
        <v>34</v>
      </c>
      <c r="M991" t="s">
        <v>61</v>
      </c>
      <c r="N991" s="2">
        <v>45722</v>
      </c>
      <c r="O991" s="2"/>
      <c r="P991" s="2"/>
      <c r="Q991" t="s">
        <v>52</v>
      </c>
      <c r="AC991" t="s">
        <v>39</v>
      </c>
      <c r="AD991" t="s">
        <v>65</v>
      </c>
    </row>
    <row r="992" spans="3:30" ht="13.95" x14ac:dyDescent="0.25">
      <c r="C992" s="3" t="s">
        <v>399</v>
      </c>
      <c r="D992" s="3" t="s">
        <v>87</v>
      </c>
      <c r="E992" s="3" t="s">
        <v>1744</v>
      </c>
      <c r="F992">
        <v>850</v>
      </c>
      <c r="G992" t="s">
        <v>1745</v>
      </c>
      <c r="H992" t="s">
        <v>1751</v>
      </c>
      <c r="I992" t="s">
        <v>1987</v>
      </c>
      <c r="K992" t="s">
        <v>218</v>
      </c>
      <c r="L992" t="s">
        <v>34</v>
      </c>
      <c r="M992" t="s">
        <v>61</v>
      </c>
      <c r="N992" s="2">
        <v>45722</v>
      </c>
      <c r="O992" s="2"/>
      <c r="P992" s="2"/>
      <c r="Q992" t="s">
        <v>52</v>
      </c>
      <c r="AC992" t="s">
        <v>39</v>
      </c>
      <c r="AD992" t="s">
        <v>65</v>
      </c>
    </row>
    <row r="993" spans="3:30" ht="13.95" x14ac:dyDescent="0.25">
      <c r="C993" s="3" t="s">
        <v>399</v>
      </c>
      <c r="D993" s="3" t="s">
        <v>87</v>
      </c>
      <c r="E993" s="3" t="s">
        <v>1744</v>
      </c>
      <c r="F993">
        <v>800</v>
      </c>
      <c r="G993" t="s">
        <v>1745</v>
      </c>
      <c r="H993" t="s">
        <v>1751</v>
      </c>
      <c r="I993" t="s">
        <v>1988</v>
      </c>
      <c r="K993" t="s">
        <v>218</v>
      </c>
      <c r="L993" t="s">
        <v>34</v>
      </c>
      <c r="M993" t="s">
        <v>61</v>
      </c>
      <c r="N993" s="2">
        <v>45722</v>
      </c>
      <c r="O993" s="2"/>
      <c r="P993" s="2"/>
      <c r="Q993" t="s">
        <v>52</v>
      </c>
      <c r="AC993" t="s">
        <v>39</v>
      </c>
      <c r="AD993" t="s">
        <v>65</v>
      </c>
    </row>
    <row r="994" spans="3:30" ht="13.95" x14ac:dyDescent="0.25">
      <c r="C994" s="3" t="s">
        <v>399</v>
      </c>
      <c r="D994" s="3" t="s">
        <v>87</v>
      </c>
      <c r="E994" s="3" t="s">
        <v>1744</v>
      </c>
      <c r="F994">
        <v>850</v>
      </c>
      <c r="G994" t="s">
        <v>1745</v>
      </c>
      <c r="H994" t="s">
        <v>1751</v>
      </c>
      <c r="I994" t="s">
        <v>1989</v>
      </c>
      <c r="K994" t="s">
        <v>218</v>
      </c>
      <c r="L994" t="s">
        <v>34</v>
      </c>
      <c r="M994" t="s">
        <v>61</v>
      </c>
      <c r="N994" s="2">
        <v>45722</v>
      </c>
      <c r="O994" s="2">
        <v>45821</v>
      </c>
      <c r="P994" s="2">
        <v>45821</v>
      </c>
      <c r="Q994" t="s">
        <v>101</v>
      </c>
      <c r="R994" t="s">
        <v>456</v>
      </c>
      <c r="S994" t="s">
        <v>1990</v>
      </c>
      <c r="U994" t="s">
        <v>78</v>
      </c>
      <c r="W994" t="s">
        <v>115</v>
      </c>
      <c r="Y994" t="s">
        <v>115</v>
      </c>
      <c r="Z994" t="s">
        <v>115</v>
      </c>
      <c r="AC994" t="s">
        <v>39</v>
      </c>
      <c r="AD994" t="s">
        <v>65</v>
      </c>
    </row>
    <row r="995" spans="3:30" ht="13.95" x14ac:dyDescent="0.25">
      <c r="C995" s="3" t="s">
        <v>399</v>
      </c>
      <c r="D995" s="3" t="s">
        <v>87</v>
      </c>
      <c r="E995" s="3" t="s">
        <v>1744</v>
      </c>
      <c r="F995">
        <v>800</v>
      </c>
      <c r="G995" t="s">
        <v>1745</v>
      </c>
      <c r="H995" t="s">
        <v>1751</v>
      </c>
      <c r="I995" t="s">
        <v>1991</v>
      </c>
      <c r="K995" t="s">
        <v>218</v>
      </c>
      <c r="L995" t="s">
        <v>34</v>
      </c>
      <c r="M995" t="s">
        <v>61</v>
      </c>
      <c r="N995" s="2">
        <v>45722</v>
      </c>
      <c r="O995" s="2">
        <v>45821</v>
      </c>
      <c r="P995" s="2">
        <v>45821</v>
      </c>
      <c r="Q995" t="s">
        <v>36</v>
      </c>
      <c r="R995" t="s">
        <v>456</v>
      </c>
      <c r="S995" t="s">
        <v>1992</v>
      </c>
      <c r="U995" t="s">
        <v>78</v>
      </c>
      <c r="W995" t="s">
        <v>115</v>
      </c>
      <c r="Y995" t="s">
        <v>115</v>
      </c>
      <c r="Z995" t="s">
        <v>115</v>
      </c>
      <c r="AC995" t="s">
        <v>39</v>
      </c>
      <c r="AD995" t="s">
        <v>65</v>
      </c>
    </row>
    <row r="996" spans="3:30" ht="13.95" x14ac:dyDescent="0.25">
      <c r="C996" s="3" t="s">
        <v>399</v>
      </c>
      <c r="D996" s="3" t="s">
        <v>87</v>
      </c>
      <c r="E996" s="3" t="s">
        <v>1744</v>
      </c>
      <c r="F996">
        <v>850</v>
      </c>
      <c r="G996" t="s">
        <v>1745</v>
      </c>
      <c r="H996" t="s">
        <v>1751</v>
      </c>
      <c r="I996" t="s">
        <v>1993</v>
      </c>
      <c r="K996" t="s">
        <v>218</v>
      </c>
      <c r="L996" t="s">
        <v>34</v>
      </c>
      <c r="M996" t="s">
        <v>61</v>
      </c>
      <c r="N996" s="2">
        <v>45722</v>
      </c>
      <c r="O996" s="2">
        <v>45828</v>
      </c>
      <c r="P996" s="2">
        <v>45828</v>
      </c>
      <c r="Q996" t="s">
        <v>52</v>
      </c>
      <c r="Y996" t="s">
        <v>78</v>
      </c>
      <c r="Z996" t="s">
        <v>78</v>
      </c>
      <c r="AB996" t="s">
        <v>1888</v>
      </c>
      <c r="AC996" t="s">
        <v>39</v>
      </c>
      <c r="AD996" t="s">
        <v>65</v>
      </c>
    </row>
    <row r="997" spans="3:30" ht="13.95" x14ac:dyDescent="0.25">
      <c r="C997" s="3" t="s">
        <v>399</v>
      </c>
      <c r="D997" s="3" t="s">
        <v>87</v>
      </c>
      <c r="E997" s="3" t="s">
        <v>1744</v>
      </c>
      <c r="F997">
        <v>800</v>
      </c>
      <c r="G997" t="s">
        <v>1745</v>
      </c>
      <c r="H997" t="s">
        <v>1751</v>
      </c>
      <c r="I997" t="s">
        <v>1994</v>
      </c>
      <c r="K997" t="s">
        <v>218</v>
      </c>
      <c r="L997" t="s">
        <v>34</v>
      </c>
      <c r="M997" t="s">
        <v>61</v>
      </c>
      <c r="N997" s="2">
        <v>45722</v>
      </c>
      <c r="O997" s="2">
        <v>45828</v>
      </c>
      <c r="P997" s="2">
        <v>45828</v>
      </c>
      <c r="Q997" t="s">
        <v>52</v>
      </c>
      <c r="Y997" t="s">
        <v>78</v>
      </c>
      <c r="Z997" t="s">
        <v>78</v>
      </c>
      <c r="AB997" t="s">
        <v>1888</v>
      </c>
      <c r="AC997" t="s">
        <v>39</v>
      </c>
      <c r="AD997" t="s">
        <v>65</v>
      </c>
    </row>
    <row r="998" spans="3:30" ht="13.95" x14ac:dyDescent="0.25">
      <c r="C998" s="3" t="s">
        <v>399</v>
      </c>
      <c r="D998" s="3" t="s">
        <v>87</v>
      </c>
      <c r="E998" s="3" t="s">
        <v>1744</v>
      </c>
      <c r="F998">
        <v>850</v>
      </c>
      <c r="G998" t="s">
        <v>1745</v>
      </c>
      <c r="H998" t="s">
        <v>1751</v>
      </c>
      <c r="I998" t="s">
        <v>1995</v>
      </c>
      <c r="K998" t="s">
        <v>218</v>
      </c>
      <c r="L998" t="s">
        <v>34</v>
      </c>
      <c r="M998" t="s">
        <v>61</v>
      </c>
      <c r="N998" s="2">
        <v>45722</v>
      </c>
      <c r="O998" s="2">
        <v>45814</v>
      </c>
      <c r="P998" s="2">
        <v>45814</v>
      </c>
      <c r="Q998" t="s">
        <v>52</v>
      </c>
      <c r="Y998" t="s">
        <v>114</v>
      </c>
      <c r="Z998" t="s">
        <v>114</v>
      </c>
      <c r="AB998" t="s">
        <v>1852</v>
      </c>
      <c r="AC998" t="s">
        <v>39</v>
      </c>
      <c r="AD998" t="s">
        <v>65</v>
      </c>
    </row>
    <row r="999" spans="3:30" ht="13.95" x14ac:dyDescent="0.25">
      <c r="C999" s="3" t="s">
        <v>399</v>
      </c>
      <c r="D999" s="3" t="s">
        <v>87</v>
      </c>
      <c r="E999" s="3" t="s">
        <v>1744</v>
      </c>
      <c r="F999">
        <v>800</v>
      </c>
      <c r="G999" t="s">
        <v>1745</v>
      </c>
      <c r="H999" t="s">
        <v>1751</v>
      </c>
      <c r="I999" t="s">
        <v>1996</v>
      </c>
      <c r="K999" t="s">
        <v>218</v>
      </c>
      <c r="L999" t="s">
        <v>34</v>
      </c>
      <c r="M999" t="s">
        <v>61</v>
      </c>
      <c r="N999" s="2">
        <v>45722</v>
      </c>
      <c r="O999" s="2">
        <v>45814</v>
      </c>
      <c r="P999" s="2">
        <v>45814</v>
      </c>
      <c r="Q999" t="s">
        <v>52</v>
      </c>
      <c r="Y999" t="s">
        <v>114</v>
      </c>
      <c r="Z999" t="s">
        <v>114</v>
      </c>
      <c r="AB999" t="s">
        <v>1852</v>
      </c>
      <c r="AC999" t="s">
        <v>39</v>
      </c>
      <c r="AD999" t="s">
        <v>65</v>
      </c>
    </row>
    <row r="1000" spans="3:30" ht="13.95" x14ac:dyDescent="0.25">
      <c r="C1000" s="3" t="s">
        <v>399</v>
      </c>
      <c r="D1000" s="3" t="s">
        <v>87</v>
      </c>
      <c r="E1000" s="3" t="s">
        <v>1744</v>
      </c>
      <c r="F1000">
        <v>850</v>
      </c>
      <c r="G1000" t="s">
        <v>1745</v>
      </c>
      <c r="H1000" t="s">
        <v>1751</v>
      </c>
      <c r="I1000" t="s">
        <v>1997</v>
      </c>
      <c r="K1000" t="s">
        <v>218</v>
      </c>
      <c r="L1000" t="s">
        <v>34</v>
      </c>
      <c r="M1000" t="s">
        <v>61</v>
      </c>
      <c r="N1000" s="2">
        <v>45722</v>
      </c>
      <c r="O1000" s="2">
        <v>45877</v>
      </c>
      <c r="P1000" s="2">
        <v>45877</v>
      </c>
      <c r="Q1000" t="s">
        <v>52</v>
      </c>
      <c r="Y1000" t="s">
        <v>1770</v>
      </c>
      <c r="Z1000" t="s">
        <v>1770</v>
      </c>
      <c r="AB1000" t="s">
        <v>1756</v>
      </c>
      <c r="AC1000" t="s">
        <v>39</v>
      </c>
      <c r="AD1000" t="s">
        <v>65</v>
      </c>
    </row>
    <row r="1001" spans="3:30" ht="13.95" x14ac:dyDescent="0.25">
      <c r="C1001" s="3" t="s">
        <v>399</v>
      </c>
      <c r="D1001" s="3" t="s">
        <v>87</v>
      </c>
      <c r="E1001" s="3" t="s">
        <v>1744</v>
      </c>
      <c r="F1001">
        <v>800</v>
      </c>
      <c r="G1001" t="s">
        <v>1745</v>
      </c>
      <c r="H1001" t="s">
        <v>1751</v>
      </c>
      <c r="I1001" t="s">
        <v>1998</v>
      </c>
      <c r="K1001" t="s">
        <v>218</v>
      </c>
      <c r="L1001" t="s">
        <v>34</v>
      </c>
      <c r="M1001" t="s">
        <v>61</v>
      </c>
      <c r="N1001" s="2">
        <v>45722</v>
      </c>
      <c r="O1001" s="2">
        <v>45877</v>
      </c>
      <c r="P1001" s="2">
        <v>45877</v>
      </c>
      <c r="Q1001" t="s">
        <v>52</v>
      </c>
      <c r="Y1001" t="s">
        <v>1770</v>
      </c>
      <c r="Z1001" t="s">
        <v>1770</v>
      </c>
      <c r="AB1001" t="s">
        <v>1756</v>
      </c>
      <c r="AC1001" t="s">
        <v>39</v>
      </c>
      <c r="AD1001" t="s">
        <v>65</v>
      </c>
    </row>
    <row r="1002" spans="3:30" ht="13.95" x14ac:dyDescent="0.25">
      <c r="C1002" s="3" t="s">
        <v>399</v>
      </c>
      <c r="D1002" s="3" t="s">
        <v>87</v>
      </c>
      <c r="E1002" s="3" t="s">
        <v>1744</v>
      </c>
      <c r="F1002">
        <v>850</v>
      </c>
      <c r="G1002" t="s">
        <v>1745</v>
      </c>
      <c r="H1002" t="s">
        <v>1751</v>
      </c>
      <c r="I1002" t="s">
        <v>1999</v>
      </c>
      <c r="K1002" t="s">
        <v>218</v>
      </c>
      <c r="L1002" t="s">
        <v>34</v>
      </c>
      <c r="M1002" t="s">
        <v>61</v>
      </c>
      <c r="N1002" s="2">
        <v>45722</v>
      </c>
      <c r="O1002" s="2">
        <v>45828</v>
      </c>
      <c r="P1002" s="2">
        <v>45828</v>
      </c>
      <c r="Q1002" t="s">
        <v>101</v>
      </c>
      <c r="R1002" t="s">
        <v>456</v>
      </c>
      <c r="S1002" t="s">
        <v>2000</v>
      </c>
      <c r="U1002" t="s">
        <v>115</v>
      </c>
      <c r="W1002" t="s">
        <v>115</v>
      </c>
      <c r="Y1002" t="s">
        <v>78</v>
      </c>
      <c r="Z1002" t="s">
        <v>78</v>
      </c>
      <c r="AB1002" t="s">
        <v>1797</v>
      </c>
      <c r="AC1002" t="s">
        <v>39</v>
      </c>
      <c r="AD1002" t="s">
        <v>65</v>
      </c>
    </row>
    <row r="1003" spans="3:30" ht="13.95" x14ac:dyDescent="0.25">
      <c r="C1003" s="3" t="s">
        <v>399</v>
      </c>
      <c r="D1003" s="3" t="s">
        <v>87</v>
      </c>
      <c r="E1003" s="3" t="s">
        <v>1744</v>
      </c>
      <c r="F1003">
        <v>800</v>
      </c>
      <c r="G1003" t="s">
        <v>1745</v>
      </c>
      <c r="H1003" t="s">
        <v>1751</v>
      </c>
      <c r="I1003" t="s">
        <v>2001</v>
      </c>
      <c r="K1003" t="s">
        <v>218</v>
      </c>
      <c r="L1003" t="s">
        <v>34</v>
      </c>
      <c r="M1003" t="s">
        <v>61</v>
      </c>
      <c r="N1003" s="2">
        <v>45722</v>
      </c>
      <c r="O1003" s="2">
        <v>45828</v>
      </c>
      <c r="P1003" s="2">
        <v>45828</v>
      </c>
      <c r="Q1003" t="s">
        <v>36</v>
      </c>
      <c r="R1003" t="s">
        <v>456</v>
      </c>
      <c r="S1003" t="s">
        <v>2000</v>
      </c>
      <c r="U1003" t="s">
        <v>115</v>
      </c>
      <c r="W1003" t="s">
        <v>115</v>
      </c>
      <c r="Y1003" t="s">
        <v>78</v>
      </c>
      <c r="Z1003" t="s">
        <v>78</v>
      </c>
      <c r="AB1003" t="s">
        <v>1797</v>
      </c>
      <c r="AC1003" t="s">
        <v>39</v>
      </c>
      <c r="AD1003" t="s">
        <v>65</v>
      </c>
    </row>
    <row r="1004" spans="3:30" ht="13.95" x14ac:dyDescent="0.25">
      <c r="C1004" s="3" t="s">
        <v>399</v>
      </c>
      <c r="D1004" s="3" t="s">
        <v>87</v>
      </c>
      <c r="E1004" s="3" t="s">
        <v>1744</v>
      </c>
      <c r="F1004">
        <v>850</v>
      </c>
      <c r="G1004" t="s">
        <v>1745</v>
      </c>
      <c r="H1004" t="s">
        <v>1751</v>
      </c>
      <c r="I1004" t="s">
        <v>2002</v>
      </c>
      <c r="K1004" t="s">
        <v>218</v>
      </c>
      <c r="L1004" t="s">
        <v>34</v>
      </c>
      <c r="M1004" t="s">
        <v>61</v>
      </c>
      <c r="N1004" s="2">
        <v>45722</v>
      </c>
      <c r="O1004" s="2">
        <v>45884</v>
      </c>
      <c r="P1004" s="2">
        <v>45884</v>
      </c>
      <c r="Q1004" t="s">
        <v>52</v>
      </c>
      <c r="Y1004" t="s">
        <v>1922</v>
      </c>
      <c r="Z1004" t="s">
        <v>1922</v>
      </c>
      <c r="AB1004" t="s">
        <v>1758</v>
      </c>
      <c r="AC1004" t="s">
        <v>39</v>
      </c>
      <c r="AD1004" t="s">
        <v>65</v>
      </c>
    </row>
    <row r="1005" spans="3:30" ht="13.95" x14ac:dyDescent="0.25">
      <c r="C1005" s="3" t="s">
        <v>399</v>
      </c>
      <c r="D1005" s="3" t="s">
        <v>87</v>
      </c>
      <c r="E1005" s="3" t="s">
        <v>1744</v>
      </c>
      <c r="F1005">
        <v>800</v>
      </c>
      <c r="G1005" t="s">
        <v>1745</v>
      </c>
      <c r="H1005" t="s">
        <v>1751</v>
      </c>
      <c r="I1005" t="s">
        <v>2003</v>
      </c>
      <c r="K1005" t="s">
        <v>218</v>
      </c>
      <c r="L1005" t="s">
        <v>34</v>
      </c>
      <c r="M1005" t="s">
        <v>61</v>
      </c>
      <c r="N1005" s="2">
        <v>45722</v>
      </c>
      <c r="O1005" s="2">
        <v>45884</v>
      </c>
      <c r="P1005" s="2">
        <v>45884</v>
      </c>
      <c r="Q1005" t="s">
        <v>52</v>
      </c>
      <c r="Y1005" t="s">
        <v>1922</v>
      </c>
      <c r="Z1005" t="s">
        <v>1922</v>
      </c>
      <c r="AB1005" t="s">
        <v>1758</v>
      </c>
      <c r="AC1005" t="s">
        <v>39</v>
      </c>
      <c r="AD1005" t="s">
        <v>65</v>
      </c>
    </row>
    <row r="1006" spans="3:30" ht="13.95" x14ac:dyDescent="0.25">
      <c r="C1006" s="3" t="s">
        <v>399</v>
      </c>
      <c r="D1006" s="3" t="s">
        <v>87</v>
      </c>
      <c r="E1006" s="3" t="s">
        <v>1744</v>
      </c>
      <c r="F1006">
        <v>850</v>
      </c>
      <c r="G1006" t="s">
        <v>1745</v>
      </c>
      <c r="H1006" t="s">
        <v>1751</v>
      </c>
      <c r="I1006" t="s">
        <v>2004</v>
      </c>
      <c r="K1006" t="s">
        <v>218</v>
      </c>
      <c r="L1006" t="s">
        <v>34</v>
      </c>
      <c r="M1006" t="s">
        <v>61</v>
      </c>
      <c r="N1006" s="2">
        <v>45722</v>
      </c>
      <c r="O1006" s="2">
        <v>45842</v>
      </c>
      <c r="P1006" s="2">
        <v>45842</v>
      </c>
      <c r="Q1006" t="s">
        <v>52</v>
      </c>
      <c r="Y1006" t="s">
        <v>38</v>
      </c>
      <c r="Z1006" t="s">
        <v>38</v>
      </c>
      <c r="AB1006" t="s">
        <v>1758</v>
      </c>
      <c r="AC1006" t="s">
        <v>39</v>
      </c>
      <c r="AD1006" t="s">
        <v>65</v>
      </c>
    </row>
    <row r="1007" spans="3:30" ht="13.95" x14ac:dyDescent="0.25">
      <c r="C1007" s="3" t="s">
        <v>399</v>
      </c>
      <c r="D1007" s="3" t="s">
        <v>87</v>
      </c>
      <c r="E1007" s="3" t="s">
        <v>1744</v>
      </c>
      <c r="F1007">
        <v>800</v>
      </c>
      <c r="G1007" t="s">
        <v>1745</v>
      </c>
      <c r="H1007" t="s">
        <v>1751</v>
      </c>
      <c r="I1007" t="s">
        <v>2005</v>
      </c>
      <c r="K1007" t="s">
        <v>218</v>
      </c>
      <c r="L1007" t="s">
        <v>34</v>
      </c>
      <c r="M1007" t="s">
        <v>61</v>
      </c>
      <c r="N1007" s="2">
        <v>45722</v>
      </c>
      <c r="O1007" s="2">
        <v>45842</v>
      </c>
      <c r="P1007" s="2">
        <v>45842</v>
      </c>
      <c r="Q1007" t="s">
        <v>52</v>
      </c>
      <c r="Y1007" t="s">
        <v>38</v>
      </c>
      <c r="Z1007" t="s">
        <v>38</v>
      </c>
      <c r="AB1007" t="s">
        <v>1758</v>
      </c>
      <c r="AC1007" t="s">
        <v>39</v>
      </c>
      <c r="AD1007" t="s">
        <v>65</v>
      </c>
    </row>
    <row r="1008" spans="3:30" ht="13.95" x14ac:dyDescent="0.25">
      <c r="C1008" s="3" t="s">
        <v>399</v>
      </c>
      <c r="D1008" s="3" t="s">
        <v>87</v>
      </c>
      <c r="E1008" s="3" t="s">
        <v>1744</v>
      </c>
      <c r="F1008">
        <v>850</v>
      </c>
      <c r="G1008" t="s">
        <v>1745</v>
      </c>
      <c r="H1008" t="s">
        <v>1751</v>
      </c>
      <c r="I1008" t="s">
        <v>2006</v>
      </c>
      <c r="K1008" t="s">
        <v>218</v>
      </c>
      <c r="L1008" t="s">
        <v>34</v>
      </c>
      <c r="M1008" t="s">
        <v>61</v>
      </c>
      <c r="N1008" s="2">
        <v>45722</v>
      </c>
      <c r="O1008" s="2">
        <v>45800</v>
      </c>
      <c r="P1008" s="2">
        <v>45800</v>
      </c>
      <c r="Q1008" t="s">
        <v>52</v>
      </c>
      <c r="Y1008" t="s">
        <v>299</v>
      </c>
      <c r="Z1008" t="s">
        <v>299</v>
      </c>
      <c r="AB1008" t="s">
        <v>1852</v>
      </c>
      <c r="AC1008" t="s">
        <v>39</v>
      </c>
      <c r="AD1008" t="s">
        <v>65</v>
      </c>
    </row>
    <row r="1009" spans="3:30" ht="13.95" x14ac:dyDescent="0.25">
      <c r="C1009" s="3" t="s">
        <v>399</v>
      </c>
      <c r="D1009" s="3" t="s">
        <v>87</v>
      </c>
      <c r="E1009" s="3" t="s">
        <v>1744</v>
      </c>
      <c r="F1009">
        <v>800</v>
      </c>
      <c r="G1009" t="s">
        <v>1745</v>
      </c>
      <c r="H1009" t="s">
        <v>1751</v>
      </c>
      <c r="I1009" t="s">
        <v>2007</v>
      </c>
      <c r="K1009" t="s">
        <v>218</v>
      </c>
      <c r="L1009" t="s">
        <v>34</v>
      </c>
      <c r="M1009" t="s">
        <v>61</v>
      </c>
      <c r="N1009" s="2">
        <v>45722</v>
      </c>
      <c r="O1009" s="2">
        <v>45800</v>
      </c>
      <c r="P1009" s="2">
        <v>45800</v>
      </c>
      <c r="Q1009" t="s">
        <v>52</v>
      </c>
      <c r="Y1009" t="s">
        <v>299</v>
      </c>
      <c r="Z1009" t="s">
        <v>299</v>
      </c>
      <c r="AB1009" t="s">
        <v>1852</v>
      </c>
      <c r="AC1009" t="s">
        <v>39</v>
      </c>
      <c r="AD1009" t="s">
        <v>65</v>
      </c>
    </row>
    <row r="1010" spans="3:30" ht="13.95" x14ac:dyDescent="0.25">
      <c r="C1010" s="3" t="s">
        <v>399</v>
      </c>
      <c r="D1010" s="3" t="s">
        <v>87</v>
      </c>
      <c r="E1010" s="3" t="s">
        <v>1744</v>
      </c>
      <c r="F1010">
        <v>850</v>
      </c>
      <c r="G1010" t="s">
        <v>1745</v>
      </c>
      <c r="H1010" t="s">
        <v>1751</v>
      </c>
      <c r="I1010" t="s">
        <v>2008</v>
      </c>
      <c r="K1010" t="s">
        <v>218</v>
      </c>
      <c r="L1010" t="s">
        <v>34</v>
      </c>
      <c r="M1010" t="s">
        <v>61</v>
      </c>
      <c r="N1010" s="2">
        <v>45722</v>
      </c>
      <c r="O1010" s="2">
        <v>45828</v>
      </c>
      <c r="P1010" s="2">
        <v>45828</v>
      </c>
      <c r="Q1010" t="s">
        <v>52</v>
      </c>
      <c r="Y1010" t="s">
        <v>78</v>
      </c>
      <c r="Z1010" t="s">
        <v>78</v>
      </c>
      <c r="AB1010" t="s">
        <v>2009</v>
      </c>
      <c r="AC1010" t="s">
        <v>39</v>
      </c>
      <c r="AD1010" t="s">
        <v>65</v>
      </c>
    </row>
    <row r="1011" spans="3:30" ht="13.95" x14ac:dyDescent="0.25">
      <c r="C1011" s="3" t="s">
        <v>399</v>
      </c>
      <c r="D1011" s="3" t="s">
        <v>87</v>
      </c>
      <c r="E1011" s="3" t="s">
        <v>1744</v>
      </c>
      <c r="F1011">
        <v>800</v>
      </c>
      <c r="G1011" t="s">
        <v>1745</v>
      </c>
      <c r="H1011" t="s">
        <v>1751</v>
      </c>
      <c r="I1011" t="s">
        <v>2010</v>
      </c>
      <c r="K1011" t="s">
        <v>218</v>
      </c>
      <c r="L1011" t="s">
        <v>34</v>
      </c>
      <c r="M1011" t="s">
        <v>61</v>
      </c>
      <c r="N1011" s="2">
        <v>45722</v>
      </c>
      <c r="O1011" s="2">
        <v>45828</v>
      </c>
      <c r="P1011" s="2">
        <v>45828</v>
      </c>
      <c r="Q1011" t="s">
        <v>52</v>
      </c>
      <c r="Y1011" t="s">
        <v>78</v>
      </c>
      <c r="Z1011" t="s">
        <v>78</v>
      </c>
      <c r="AB1011" t="s">
        <v>2009</v>
      </c>
      <c r="AC1011" t="s">
        <v>39</v>
      </c>
      <c r="AD1011" t="s">
        <v>65</v>
      </c>
    </row>
    <row r="1012" spans="3:30" ht="13.95" x14ac:dyDescent="0.25">
      <c r="C1012" s="3" t="s">
        <v>399</v>
      </c>
      <c r="D1012" s="3" t="s">
        <v>87</v>
      </c>
      <c r="E1012" s="3" t="s">
        <v>1744</v>
      </c>
      <c r="F1012">
        <v>850</v>
      </c>
      <c r="G1012" t="s">
        <v>1745</v>
      </c>
      <c r="H1012" t="s">
        <v>1751</v>
      </c>
      <c r="I1012" t="s">
        <v>2011</v>
      </c>
      <c r="K1012" t="s">
        <v>218</v>
      </c>
      <c r="L1012" t="s">
        <v>34</v>
      </c>
      <c r="M1012" t="s">
        <v>61</v>
      </c>
      <c r="N1012" s="2">
        <v>45722</v>
      </c>
      <c r="O1012" s="2"/>
      <c r="P1012" s="2"/>
      <c r="Q1012" t="s">
        <v>52</v>
      </c>
      <c r="AC1012" t="s">
        <v>39</v>
      </c>
      <c r="AD1012" t="s">
        <v>65</v>
      </c>
    </row>
    <row r="1013" spans="3:30" ht="13.95" x14ac:dyDescent="0.25">
      <c r="C1013" s="3" t="s">
        <v>399</v>
      </c>
      <c r="D1013" s="3" t="s">
        <v>87</v>
      </c>
      <c r="E1013" s="3" t="s">
        <v>1744</v>
      </c>
      <c r="F1013">
        <v>800</v>
      </c>
      <c r="G1013" t="s">
        <v>1745</v>
      </c>
      <c r="H1013" t="s">
        <v>1751</v>
      </c>
      <c r="I1013" t="s">
        <v>2012</v>
      </c>
      <c r="K1013" t="s">
        <v>218</v>
      </c>
      <c r="L1013" t="s">
        <v>34</v>
      </c>
      <c r="M1013" t="s">
        <v>61</v>
      </c>
      <c r="N1013" s="2">
        <v>45722</v>
      </c>
      <c r="O1013" s="2"/>
      <c r="P1013" s="2"/>
      <c r="Q1013" t="s">
        <v>52</v>
      </c>
      <c r="AC1013" t="s">
        <v>39</v>
      </c>
      <c r="AD1013" t="s">
        <v>65</v>
      </c>
    </row>
    <row r="1014" spans="3:30" ht="13.95" x14ac:dyDescent="0.25">
      <c r="C1014" s="3" t="s">
        <v>399</v>
      </c>
      <c r="D1014" s="3" t="s">
        <v>87</v>
      </c>
      <c r="E1014" s="3" t="s">
        <v>1744</v>
      </c>
      <c r="F1014">
        <v>850</v>
      </c>
      <c r="G1014" t="s">
        <v>1745</v>
      </c>
      <c r="H1014" t="s">
        <v>1751</v>
      </c>
      <c r="I1014" t="s">
        <v>2013</v>
      </c>
      <c r="K1014" t="s">
        <v>218</v>
      </c>
      <c r="L1014" t="s">
        <v>34</v>
      </c>
      <c r="M1014" t="s">
        <v>61</v>
      </c>
      <c r="N1014" s="2">
        <v>45722</v>
      </c>
      <c r="O1014" s="2"/>
      <c r="P1014" s="2"/>
      <c r="Q1014" t="s">
        <v>52</v>
      </c>
      <c r="AC1014" t="s">
        <v>39</v>
      </c>
      <c r="AD1014" t="s">
        <v>65</v>
      </c>
    </row>
    <row r="1015" spans="3:30" ht="13.95" x14ac:dyDescent="0.25">
      <c r="C1015" s="3" t="s">
        <v>399</v>
      </c>
      <c r="D1015" s="3" t="s">
        <v>87</v>
      </c>
      <c r="E1015" s="3" t="s">
        <v>1744</v>
      </c>
      <c r="F1015">
        <v>800</v>
      </c>
      <c r="G1015" t="s">
        <v>1745</v>
      </c>
      <c r="H1015" t="s">
        <v>1751</v>
      </c>
      <c r="I1015" t="s">
        <v>2014</v>
      </c>
      <c r="K1015" t="s">
        <v>218</v>
      </c>
      <c r="L1015" t="s">
        <v>34</v>
      </c>
      <c r="M1015" t="s">
        <v>61</v>
      </c>
      <c r="N1015" s="2">
        <v>45722</v>
      </c>
      <c r="O1015" s="2"/>
      <c r="P1015" s="2"/>
      <c r="Q1015" t="s">
        <v>52</v>
      </c>
      <c r="AC1015" t="s">
        <v>39</v>
      </c>
      <c r="AD1015" t="s">
        <v>65</v>
      </c>
    </row>
    <row r="1016" spans="3:30" ht="13.95" x14ac:dyDescent="0.25">
      <c r="C1016" s="3" t="s">
        <v>399</v>
      </c>
      <c r="D1016" s="3" t="s">
        <v>87</v>
      </c>
      <c r="E1016" s="3" t="s">
        <v>1744</v>
      </c>
      <c r="F1016">
        <v>850</v>
      </c>
      <c r="G1016" t="s">
        <v>1745</v>
      </c>
      <c r="H1016" t="s">
        <v>1751</v>
      </c>
      <c r="I1016" t="s">
        <v>2015</v>
      </c>
      <c r="K1016" t="s">
        <v>218</v>
      </c>
      <c r="L1016" t="s">
        <v>34</v>
      </c>
      <c r="M1016" t="s">
        <v>61</v>
      </c>
      <c r="N1016" s="2">
        <v>45722</v>
      </c>
      <c r="O1016" s="2"/>
      <c r="P1016" s="2"/>
      <c r="Q1016" t="s">
        <v>52</v>
      </c>
      <c r="AC1016" t="s">
        <v>39</v>
      </c>
      <c r="AD1016" t="s">
        <v>65</v>
      </c>
    </row>
    <row r="1017" spans="3:30" ht="13.95" x14ac:dyDescent="0.25">
      <c r="C1017" s="3" t="s">
        <v>399</v>
      </c>
      <c r="D1017" s="3" t="s">
        <v>87</v>
      </c>
      <c r="E1017" s="3" t="s">
        <v>1744</v>
      </c>
      <c r="F1017">
        <v>800</v>
      </c>
      <c r="G1017" t="s">
        <v>1745</v>
      </c>
      <c r="H1017" t="s">
        <v>1751</v>
      </c>
      <c r="I1017" t="s">
        <v>2016</v>
      </c>
      <c r="K1017" t="s">
        <v>218</v>
      </c>
      <c r="L1017" t="s">
        <v>34</v>
      </c>
      <c r="M1017" t="s">
        <v>61</v>
      </c>
      <c r="N1017" s="2">
        <v>45722</v>
      </c>
      <c r="O1017" s="2"/>
      <c r="P1017" s="2"/>
      <c r="Q1017" t="s">
        <v>52</v>
      </c>
      <c r="AC1017" t="s">
        <v>39</v>
      </c>
      <c r="AD1017" t="s">
        <v>65</v>
      </c>
    </row>
    <row r="1018" spans="3:30" ht="13.95" x14ac:dyDescent="0.25">
      <c r="C1018" s="3" t="s">
        <v>399</v>
      </c>
      <c r="D1018" s="3" t="s">
        <v>87</v>
      </c>
      <c r="E1018" s="3" t="s">
        <v>1744</v>
      </c>
      <c r="F1018">
        <v>850</v>
      </c>
      <c r="G1018" t="s">
        <v>1745</v>
      </c>
      <c r="H1018" t="s">
        <v>1751</v>
      </c>
      <c r="I1018" t="s">
        <v>2017</v>
      </c>
      <c r="K1018" t="s">
        <v>218</v>
      </c>
      <c r="L1018" t="s">
        <v>34</v>
      </c>
      <c r="M1018" t="s">
        <v>61</v>
      </c>
      <c r="N1018" s="2">
        <v>45722</v>
      </c>
      <c r="O1018" s="2">
        <v>45877</v>
      </c>
      <c r="P1018" s="2">
        <v>45877</v>
      </c>
      <c r="Q1018" t="s">
        <v>52</v>
      </c>
      <c r="Y1018" t="s">
        <v>1770</v>
      </c>
      <c r="Z1018" t="s">
        <v>1770</v>
      </c>
      <c r="AB1018" t="s">
        <v>1771</v>
      </c>
      <c r="AC1018" t="s">
        <v>39</v>
      </c>
      <c r="AD1018" t="s">
        <v>65</v>
      </c>
    </row>
    <row r="1019" spans="3:30" ht="13.95" x14ac:dyDescent="0.25">
      <c r="C1019" s="3" t="s">
        <v>399</v>
      </c>
      <c r="D1019" s="3" t="s">
        <v>87</v>
      </c>
      <c r="E1019" s="3" t="s">
        <v>1744</v>
      </c>
      <c r="F1019">
        <v>800</v>
      </c>
      <c r="G1019" t="s">
        <v>1745</v>
      </c>
      <c r="H1019" t="s">
        <v>1751</v>
      </c>
      <c r="I1019" t="s">
        <v>2018</v>
      </c>
      <c r="K1019" t="s">
        <v>218</v>
      </c>
      <c r="L1019" t="s">
        <v>34</v>
      </c>
      <c r="M1019" t="s">
        <v>61</v>
      </c>
      <c r="N1019" s="2">
        <v>45722</v>
      </c>
      <c r="O1019" s="2">
        <v>45877</v>
      </c>
      <c r="P1019" s="2">
        <v>45877</v>
      </c>
      <c r="Q1019" t="s">
        <v>52</v>
      </c>
      <c r="Y1019" t="s">
        <v>1770</v>
      </c>
      <c r="Z1019" t="s">
        <v>1770</v>
      </c>
      <c r="AB1019" t="s">
        <v>1771</v>
      </c>
      <c r="AC1019" t="s">
        <v>39</v>
      </c>
      <c r="AD1019" t="s">
        <v>65</v>
      </c>
    </row>
    <row r="1020" spans="3:30" ht="13.95" x14ac:dyDescent="0.25">
      <c r="C1020" s="3" t="s">
        <v>399</v>
      </c>
      <c r="D1020" s="3" t="s">
        <v>87</v>
      </c>
      <c r="E1020" s="3" t="s">
        <v>1744</v>
      </c>
      <c r="F1020">
        <v>850</v>
      </c>
      <c r="G1020" t="s">
        <v>1745</v>
      </c>
      <c r="H1020" t="s">
        <v>1751</v>
      </c>
      <c r="I1020" t="s">
        <v>2019</v>
      </c>
      <c r="K1020" t="s">
        <v>218</v>
      </c>
      <c r="L1020" t="s">
        <v>34</v>
      </c>
      <c r="M1020" t="s">
        <v>61</v>
      </c>
      <c r="N1020" s="2">
        <v>45722</v>
      </c>
      <c r="O1020" s="2">
        <v>45821</v>
      </c>
      <c r="P1020" s="2">
        <v>45821</v>
      </c>
      <c r="Q1020" t="s">
        <v>52</v>
      </c>
      <c r="Y1020" t="s">
        <v>115</v>
      </c>
      <c r="Z1020" t="s">
        <v>115</v>
      </c>
      <c r="AB1020" t="s">
        <v>1852</v>
      </c>
      <c r="AC1020" t="s">
        <v>39</v>
      </c>
      <c r="AD1020" t="s">
        <v>65</v>
      </c>
    </row>
    <row r="1021" spans="3:30" ht="13.95" x14ac:dyDescent="0.25">
      <c r="C1021" s="3" t="s">
        <v>399</v>
      </c>
      <c r="D1021" s="3" t="s">
        <v>87</v>
      </c>
      <c r="E1021" s="3" t="s">
        <v>1744</v>
      </c>
      <c r="F1021">
        <v>800</v>
      </c>
      <c r="G1021" t="s">
        <v>1745</v>
      </c>
      <c r="H1021" t="s">
        <v>1751</v>
      </c>
      <c r="I1021" t="s">
        <v>2020</v>
      </c>
      <c r="K1021" t="s">
        <v>218</v>
      </c>
      <c r="L1021" t="s">
        <v>34</v>
      </c>
      <c r="M1021" t="s">
        <v>61</v>
      </c>
      <c r="N1021" s="2">
        <v>45722</v>
      </c>
      <c r="O1021" s="2">
        <v>45821</v>
      </c>
      <c r="P1021" s="2">
        <v>45821</v>
      </c>
      <c r="Q1021" t="s">
        <v>52</v>
      </c>
      <c r="Y1021" t="s">
        <v>115</v>
      </c>
      <c r="Z1021" t="s">
        <v>115</v>
      </c>
      <c r="AB1021" t="s">
        <v>1852</v>
      </c>
      <c r="AC1021" t="s">
        <v>39</v>
      </c>
      <c r="AD1021" t="s">
        <v>65</v>
      </c>
    </row>
    <row r="1022" spans="3:30" ht="13.95" x14ac:dyDescent="0.25">
      <c r="C1022" s="3" t="s">
        <v>399</v>
      </c>
      <c r="D1022" s="3" t="s">
        <v>87</v>
      </c>
      <c r="E1022" s="3" t="s">
        <v>1744</v>
      </c>
      <c r="F1022">
        <v>850</v>
      </c>
      <c r="G1022" t="s">
        <v>1745</v>
      </c>
      <c r="H1022" t="s">
        <v>1751</v>
      </c>
      <c r="I1022" t="s">
        <v>2021</v>
      </c>
      <c r="K1022" t="s">
        <v>218</v>
      </c>
      <c r="L1022" t="s">
        <v>34</v>
      </c>
      <c r="M1022" t="s">
        <v>61</v>
      </c>
      <c r="N1022" s="2">
        <v>45722</v>
      </c>
      <c r="O1022" s="2"/>
      <c r="P1022" s="2"/>
      <c r="Q1022" t="s">
        <v>52</v>
      </c>
      <c r="AC1022" t="s">
        <v>39</v>
      </c>
      <c r="AD1022" t="s">
        <v>65</v>
      </c>
    </row>
    <row r="1023" spans="3:30" ht="13.95" x14ac:dyDescent="0.25">
      <c r="C1023" s="3" t="s">
        <v>399</v>
      </c>
      <c r="D1023" s="3" t="s">
        <v>87</v>
      </c>
      <c r="E1023" s="3" t="s">
        <v>1744</v>
      </c>
      <c r="F1023">
        <v>800</v>
      </c>
      <c r="G1023" t="s">
        <v>1745</v>
      </c>
      <c r="H1023" t="s">
        <v>1751</v>
      </c>
      <c r="I1023" t="s">
        <v>2022</v>
      </c>
      <c r="K1023" t="s">
        <v>218</v>
      </c>
      <c r="L1023" t="s">
        <v>34</v>
      </c>
      <c r="M1023" t="s">
        <v>61</v>
      </c>
      <c r="N1023" s="2">
        <v>45722</v>
      </c>
      <c r="O1023" s="2"/>
      <c r="P1023" s="2"/>
      <c r="Q1023" t="s">
        <v>52</v>
      </c>
      <c r="AC1023" t="s">
        <v>39</v>
      </c>
      <c r="AD1023" t="s">
        <v>65</v>
      </c>
    </row>
    <row r="1024" spans="3:30" ht="13.95" x14ac:dyDescent="0.25">
      <c r="C1024" s="3" t="s">
        <v>399</v>
      </c>
      <c r="D1024" s="3" t="s">
        <v>87</v>
      </c>
      <c r="E1024" s="3" t="s">
        <v>1744</v>
      </c>
      <c r="F1024">
        <v>850</v>
      </c>
      <c r="G1024" t="s">
        <v>1745</v>
      </c>
      <c r="H1024" t="s">
        <v>1751</v>
      </c>
      <c r="I1024" t="s">
        <v>2023</v>
      </c>
      <c r="K1024" t="s">
        <v>218</v>
      </c>
      <c r="L1024" t="s">
        <v>34</v>
      </c>
      <c r="M1024" t="s">
        <v>61</v>
      </c>
      <c r="N1024" s="2">
        <v>45722</v>
      </c>
      <c r="O1024" s="2"/>
      <c r="P1024" s="2"/>
      <c r="Q1024" t="s">
        <v>52</v>
      </c>
      <c r="AC1024" t="s">
        <v>39</v>
      </c>
      <c r="AD1024" t="s">
        <v>65</v>
      </c>
    </row>
    <row r="1025" spans="3:30" ht="13.95" x14ac:dyDescent="0.25">
      <c r="C1025" s="3" t="s">
        <v>399</v>
      </c>
      <c r="D1025" s="3" t="s">
        <v>87</v>
      </c>
      <c r="E1025" s="3" t="s">
        <v>1744</v>
      </c>
      <c r="F1025">
        <v>800</v>
      </c>
      <c r="G1025" t="s">
        <v>1745</v>
      </c>
      <c r="H1025" t="s">
        <v>1751</v>
      </c>
      <c r="I1025" t="s">
        <v>2024</v>
      </c>
      <c r="K1025" t="s">
        <v>218</v>
      </c>
      <c r="L1025" t="s">
        <v>34</v>
      </c>
      <c r="M1025" t="s">
        <v>61</v>
      </c>
      <c r="N1025" s="2">
        <v>45722</v>
      </c>
      <c r="O1025" s="2"/>
      <c r="P1025" s="2"/>
      <c r="Q1025" t="s">
        <v>52</v>
      </c>
      <c r="AC1025" t="s">
        <v>39</v>
      </c>
      <c r="AD1025" t="s">
        <v>65</v>
      </c>
    </row>
    <row r="1026" spans="3:30" ht="13.95" x14ac:dyDescent="0.25">
      <c r="C1026" s="3" t="s">
        <v>399</v>
      </c>
      <c r="D1026" s="3" t="s">
        <v>87</v>
      </c>
      <c r="E1026" s="3" t="s">
        <v>1744</v>
      </c>
      <c r="F1026">
        <v>850</v>
      </c>
      <c r="G1026" t="s">
        <v>1745</v>
      </c>
      <c r="H1026" t="s">
        <v>1751</v>
      </c>
      <c r="I1026" t="s">
        <v>2025</v>
      </c>
      <c r="K1026" t="s">
        <v>218</v>
      </c>
      <c r="L1026" t="s">
        <v>34</v>
      </c>
      <c r="M1026" t="s">
        <v>61</v>
      </c>
      <c r="N1026" s="2">
        <v>45722</v>
      </c>
      <c r="O1026" s="2">
        <v>45800</v>
      </c>
      <c r="P1026" s="2">
        <v>45800</v>
      </c>
      <c r="Q1026" t="s">
        <v>101</v>
      </c>
      <c r="R1026" t="s">
        <v>456</v>
      </c>
      <c r="S1026" t="s">
        <v>2026</v>
      </c>
      <c r="T1026" t="s">
        <v>2027</v>
      </c>
      <c r="U1026" t="s">
        <v>276</v>
      </c>
      <c r="W1026" t="s">
        <v>64</v>
      </c>
      <c r="X1026" t="s">
        <v>360</v>
      </c>
      <c r="Y1026" t="s">
        <v>299</v>
      </c>
      <c r="Z1026" t="s">
        <v>299</v>
      </c>
      <c r="AB1026" t="s">
        <v>1797</v>
      </c>
      <c r="AC1026" t="s">
        <v>39</v>
      </c>
      <c r="AD1026" t="s">
        <v>65</v>
      </c>
    </row>
    <row r="1027" spans="3:30" ht="13.95" x14ac:dyDescent="0.25">
      <c r="C1027" s="3" t="s">
        <v>399</v>
      </c>
      <c r="D1027" s="3" t="s">
        <v>87</v>
      </c>
      <c r="E1027" s="3" t="s">
        <v>1744</v>
      </c>
      <c r="F1027">
        <v>800</v>
      </c>
      <c r="G1027" t="s">
        <v>1745</v>
      </c>
      <c r="H1027" t="s">
        <v>1751</v>
      </c>
      <c r="I1027" t="s">
        <v>2028</v>
      </c>
      <c r="K1027" t="s">
        <v>218</v>
      </c>
      <c r="L1027" t="s">
        <v>34</v>
      </c>
      <c r="M1027" t="s">
        <v>61</v>
      </c>
      <c r="N1027" s="2">
        <v>45722</v>
      </c>
      <c r="O1027" s="2">
        <v>45800</v>
      </c>
      <c r="P1027" s="2">
        <v>45800</v>
      </c>
      <c r="Q1027" t="s">
        <v>36</v>
      </c>
      <c r="R1027" t="s">
        <v>456</v>
      </c>
      <c r="S1027" t="s">
        <v>2029</v>
      </c>
      <c r="T1027" t="s">
        <v>2030</v>
      </c>
      <c r="U1027" t="s">
        <v>276</v>
      </c>
      <c r="W1027" t="s">
        <v>64</v>
      </c>
      <c r="X1027" t="s">
        <v>360</v>
      </c>
      <c r="Y1027" t="s">
        <v>299</v>
      </c>
      <c r="Z1027" t="s">
        <v>299</v>
      </c>
      <c r="AB1027" t="s">
        <v>1797</v>
      </c>
      <c r="AC1027" t="s">
        <v>39</v>
      </c>
      <c r="AD1027" t="s">
        <v>65</v>
      </c>
    </row>
    <row r="1028" spans="3:30" ht="13.95" x14ac:dyDescent="0.25">
      <c r="C1028" s="3" t="s">
        <v>399</v>
      </c>
      <c r="D1028" s="3" t="s">
        <v>87</v>
      </c>
      <c r="E1028" s="3" t="s">
        <v>1744</v>
      </c>
      <c r="F1028">
        <v>850</v>
      </c>
      <c r="G1028" t="s">
        <v>1745</v>
      </c>
      <c r="H1028" t="s">
        <v>1751</v>
      </c>
      <c r="I1028" t="s">
        <v>2031</v>
      </c>
      <c r="K1028" t="s">
        <v>218</v>
      </c>
      <c r="L1028" t="s">
        <v>34</v>
      </c>
      <c r="M1028" t="s">
        <v>61</v>
      </c>
      <c r="N1028" s="2">
        <v>45722</v>
      </c>
      <c r="O1028" s="2">
        <v>45805</v>
      </c>
      <c r="P1028" s="2">
        <v>45805</v>
      </c>
      <c r="Q1028" t="s">
        <v>52</v>
      </c>
      <c r="U1028" t="s">
        <v>80</v>
      </c>
      <c r="Y1028" t="s">
        <v>226</v>
      </c>
      <c r="Z1028" t="s">
        <v>226</v>
      </c>
      <c r="AB1028" t="s">
        <v>1852</v>
      </c>
      <c r="AC1028" t="s">
        <v>39</v>
      </c>
      <c r="AD1028" t="s">
        <v>65</v>
      </c>
    </row>
    <row r="1029" spans="3:30" ht="13.95" x14ac:dyDescent="0.25">
      <c r="C1029" s="3" t="s">
        <v>399</v>
      </c>
      <c r="D1029" s="3" t="s">
        <v>87</v>
      </c>
      <c r="E1029" s="3" t="s">
        <v>1744</v>
      </c>
      <c r="F1029">
        <v>800</v>
      </c>
      <c r="G1029" t="s">
        <v>1745</v>
      </c>
      <c r="H1029" t="s">
        <v>1751</v>
      </c>
      <c r="I1029" t="s">
        <v>2032</v>
      </c>
      <c r="K1029" t="s">
        <v>218</v>
      </c>
      <c r="L1029" t="s">
        <v>34</v>
      </c>
      <c r="M1029" t="s">
        <v>61</v>
      </c>
      <c r="N1029" s="2">
        <v>45722</v>
      </c>
      <c r="O1029" s="2">
        <v>45805</v>
      </c>
      <c r="P1029" s="2">
        <v>45805</v>
      </c>
      <c r="Q1029" t="s">
        <v>52</v>
      </c>
      <c r="U1029" t="s">
        <v>317</v>
      </c>
      <c r="Y1029" t="s">
        <v>226</v>
      </c>
      <c r="Z1029" t="s">
        <v>226</v>
      </c>
      <c r="AB1029" t="s">
        <v>1852</v>
      </c>
      <c r="AC1029" t="s">
        <v>39</v>
      </c>
      <c r="AD1029" t="s">
        <v>65</v>
      </c>
    </row>
    <row r="1030" spans="3:30" ht="13.95" x14ac:dyDescent="0.25">
      <c r="C1030" s="3" t="s">
        <v>399</v>
      </c>
      <c r="D1030" s="3" t="s">
        <v>87</v>
      </c>
      <c r="E1030" s="3" t="s">
        <v>1744</v>
      </c>
      <c r="F1030">
        <v>850</v>
      </c>
      <c r="G1030" t="s">
        <v>1745</v>
      </c>
      <c r="H1030" t="s">
        <v>1751</v>
      </c>
      <c r="I1030" t="s">
        <v>2033</v>
      </c>
      <c r="K1030" t="s">
        <v>218</v>
      </c>
      <c r="L1030" t="s">
        <v>34</v>
      </c>
      <c r="M1030" t="s">
        <v>61</v>
      </c>
      <c r="N1030" s="2">
        <v>45722</v>
      </c>
      <c r="O1030" s="2"/>
      <c r="P1030" s="2"/>
      <c r="Q1030" t="s">
        <v>52</v>
      </c>
      <c r="AC1030" t="s">
        <v>39</v>
      </c>
      <c r="AD1030" t="s">
        <v>65</v>
      </c>
    </row>
    <row r="1031" spans="3:30" ht="13.95" x14ac:dyDescent="0.25">
      <c r="C1031" s="3" t="s">
        <v>399</v>
      </c>
      <c r="D1031" s="3" t="s">
        <v>87</v>
      </c>
      <c r="E1031" s="3" t="s">
        <v>1744</v>
      </c>
      <c r="F1031">
        <v>800</v>
      </c>
      <c r="G1031" t="s">
        <v>1745</v>
      </c>
      <c r="H1031" t="s">
        <v>1751</v>
      </c>
      <c r="I1031" t="s">
        <v>2034</v>
      </c>
      <c r="K1031" t="s">
        <v>218</v>
      </c>
      <c r="L1031" t="s">
        <v>34</v>
      </c>
      <c r="M1031" t="s">
        <v>61</v>
      </c>
      <c r="N1031" s="2">
        <v>45722</v>
      </c>
      <c r="O1031" s="2"/>
      <c r="P1031" s="2"/>
      <c r="Q1031" t="s">
        <v>52</v>
      </c>
      <c r="AC1031" t="s">
        <v>39</v>
      </c>
      <c r="AD1031" t="s">
        <v>65</v>
      </c>
    </row>
    <row r="1032" spans="3:30" ht="13.95" x14ac:dyDescent="0.25">
      <c r="C1032" s="3" t="s">
        <v>399</v>
      </c>
      <c r="D1032" s="3" t="s">
        <v>87</v>
      </c>
      <c r="E1032" s="3" t="s">
        <v>1744</v>
      </c>
      <c r="F1032">
        <v>850</v>
      </c>
      <c r="G1032" t="s">
        <v>1745</v>
      </c>
      <c r="H1032" t="s">
        <v>1751</v>
      </c>
      <c r="I1032" t="s">
        <v>2035</v>
      </c>
      <c r="K1032" t="s">
        <v>218</v>
      </c>
      <c r="L1032" t="s">
        <v>34</v>
      </c>
      <c r="M1032" t="s">
        <v>61</v>
      </c>
      <c r="N1032" s="2">
        <v>45722</v>
      </c>
      <c r="O1032" s="2">
        <v>45856</v>
      </c>
      <c r="P1032" s="2">
        <v>45856</v>
      </c>
      <c r="Q1032" t="s">
        <v>52</v>
      </c>
      <c r="Y1032" t="s">
        <v>784</v>
      </c>
      <c r="Z1032" t="s">
        <v>784</v>
      </c>
      <c r="AB1032" t="s">
        <v>1756</v>
      </c>
      <c r="AC1032" t="s">
        <v>39</v>
      </c>
      <c r="AD1032" t="s">
        <v>65</v>
      </c>
    </row>
    <row r="1033" spans="3:30" ht="13.95" x14ac:dyDescent="0.25">
      <c r="C1033" s="3" t="s">
        <v>399</v>
      </c>
      <c r="D1033" s="3" t="s">
        <v>87</v>
      </c>
      <c r="E1033" s="3" t="s">
        <v>1744</v>
      </c>
      <c r="F1033">
        <v>800</v>
      </c>
      <c r="G1033" t="s">
        <v>1745</v>
      </c>
      <c r="H1033" t="s">
        <v>1751</v>
      </c>
      <c r="I1033" t="s">
        <v>2036</v>
      </c>
      <c r="K1033" t="s">
        <v>218</v>
      </c>
      <c r="L1033" t="s">
        <v>34</v>
      </c>
      <c r="M1033" t="s">
        <v>61</v>
      </c>
      <c r="N1033" s="2">
        <v>45722</v>
      </c>
      <c r="O1033" s="2">
        <v>45856</v>
      </c>
      <c r="P1033" s="2">
        <v>45856</v>
      </c>
      <c r="Q1033" t="s">
        <v>52</v>
      </c>
      <c r="Y1033" t="s">
        <v>784</v>
      </c>
      <c r="Z1033" t="s">
        <v>784</v>
      </c>
      <c r="AB1033" t="s">
        <v>1756</v>
      </c>
      <c r="AC1033" t="s">
        <v>39</v>
      </c>
      <c r="AD1033" t="s">
        <v>65</v>
      </c>
    </row>
    <row r="1034" spans="3:30" ht="13.95" x14ac:dyDescent="0.25">
      <c r="C1034" s="3" t="s">
        <v>399</v>
      </c>
      <c r="D1034" s="3" t="s">
        <v>87</v>
      </c>
      <c r="E1034" s="3" t="s">
        <v>1744</v>
      </c>
      <c r="F1034">
        <v>850</v>
      </c>
      <c r="G1034" t="s">
        <v>1745</v>
      </c>
      <c r="H1034" t="s">
        <v>1751</v>
      </c>
      <c r="I1034" t="s">
        <v>2037</v>
      </c>
      <c r="K1034" t="s">
        <v>218</v>
      </c>
      <c r="L1034" t="s">
        <v>34</v>
      </c>
      <c r="M1034" t="s">
        <v>61</v>
      </c>
      <c r="N1034" s="2">
        <v>45722</v>
      </c>
      <c r="O1034" s="2">
        <v>45884</v>
      </c>
      <c r="P1034" s="2">
        <v>45884</v>
      </c>
      <c r="Q1034" t="s">
        <v>52</v>
      </c>
      <c r="Y1034" t="s">
        <v>1922</v>
      </c>
      <c r="Z1034" t="s">
        <v>1922</v>
      </c>
      <c r="AB1034" t="s">
        <v>1758</v>
      </c>
      <c r="AC1034" t="s">
        <v>39</v>
      </c>
      <c r="AD1034" t="s">
        <v>65</v>
      </c>
    </row>
    <row r="1035" spans="3:30" ht="13.95" x14ac:dyDescent="0.25">
      <c r="C1035" s="3" t="s">
        <v>399</v>
      </c>
      <c r="D1035" s="3" t="s">
        <v>87</v>
      </c>
      <c r="E1035" s="3" t="s">
        <v>1744</v>
      </c>
      <c r="F1035">
        <v>800</v>
      </c>
      <c r="G1035" t="s">
        <v>1745</v>
      </c>
      <c r="H1035" t="s">
        <v>1751</v>
      </c>
      <c r="I1035" t="s">
        <v>2038</v>
      </c>
      <c r="K1035" t="s">
        <v>218</v>
      </c>
      <c r="L1035" t="s">
        <v>34</v>
      </c>
      <c r="M1035" t="s">
        <v>61</v>
      </c>
      <c r="N1035" s="2">
        <v>45722</v>
      </c>
      <c r="O1035" s="2">
        <v>45884</v>
      </c>
      <c r="P1035" s="2">
        <v>45884</v>
      </c>
      <c r="Q1035" t="s">
        <v>52</v>
      </c>
      <c r="Y1035" t="s">
        <v>1922</v>
      </c>
      <c r="Z1035" t="s">
        <v>1922</v>
      </c>
      <c r="AB1035" t="s">
        <v>1758</v>
      </c>
      <c r="AC1035" t="s">
        <v>39</v>
      </c>
      <c r="AD1035" t="s">
        <v>65</v>
      </c>
    </row>
    <row r="1036" spans="3:30" ht="13.95" x14ac:dyDescent="0.25">
      <c r="C1036" s="3" t="s">
        <v>399</v>
      </c>
      <c r="D1036" s="3" t="s">
        <v>87</v>
      </c>
      <c r="E1036" s="3" t="s">
        <v>1744</v>
      </c>
      <c r="F1036">
        <v>850</v>
      </c>
      <c r="G1036" t="s">
        <v>1745</v>
      </c>
      <c r="H1036" t="s">
        <v>1751</v>
      </c>
      <c r="I1036" t="s">
        <v>2039</v>
      </c>
      <c r="K1036" t="s">
        <v>218</v>
      </c>
      <c r="L1036" t="s">
        <v>34</v>
      </c>
      <c r="M1036" t="s">
        <v>61</v>
      </c>
      <c r="N1036" s="2">
        <v>45722</v>
      </c>
      <c r="O1036" s="2"/>
      <c r="P1036" s="2"/>
      <c r="Q1036" t="s">
        <v>52</v>
      </c>
      <c r="AC1036" t="s">
        <v>39</v>
      </c>
      <c r="AD1036" t="s">
        <v>65</v>
      </c>
    </row>
    <row r="1037" spans="3:30" ht="13.95" x14ac:dyDescent="0.25">
      <c r="C1037" s="3" t="s">
        <v>399</v>
      </c>
      <c r="D1037" s="3" t="s">
        <v>87</v>
      </c>
      <c r="E1037" s="3" t="s">
        <v>1744</v>
      </c>
      <c r="F1037">
        <v>800</v>
      </c>
      <c r="G1037" t="s">
        <v>1745</v>
      </c>
      <c r="H1037" t="s">
        <v>1751</v>
      </c>
      <c r="I1037" t="s">
        <v>2040</v>
      </c>
      <c r="K1037" t="s">
        <v>218</v>
      </c>
      <c r="L1037" t="s">
        <v>34</v>
      </c>
      <c r="M1037" t="s">
        <v>61</v>
      </c>
      <c r="N1037" s="2">
        <v>45722</v>
      </c>
      <c r="O1037" s="2"/>
      <c r="P1037" s="2"/>
      <c r="Q1037" t="s">
        <v>52</v>
      </c>
      <c r="AC1037" t="s">
        <v>39</v>
      </c>
      <c r="AD1037" t="s">
        <v>65</v>
      </c>
    </row>
    <row r="1038" spans="3:30" ht="13.95" x14ac:dyDescent="0.25">
      <c r="C1038" s="3" t="s">
        <v>399</v>
      </c>
      <c r="D1038" s="3" t="s">
        <v>87</v>
      </c>
      <c r="E1038" s="3" t="s">
        <v>1744</v>
      </c>
      <c r="F1038">
        <v>850</v>
      </c>
      <c r="G1038" t="s">
        <v>1745</v>
      </c>
      <c r="H1038" t="s">
        <v>1751</v>
      </c>
      <c r="I1038" t="s">
        <v>2041</v>
      </c>
      <c r="K1038" t="s">
        <v>218</v>
      </c>
      <c r="L1038" t="s">
        <v>34</v>
      </c>
      <c r="M1038" t="s">
        <v>61</v>
      </c>
      <c r="N1038" s="2">
        <v>45722</v>
      </c>
      <c r="O1038" s="2"/>
      <c r="P1038" s="2"/>
      <c r="Q1038" t="s">
        <v>52</v>
      </c>
      <c r="AC1038" t="s">
        <v>39</v>
      </c>
      <c r="AD1038" t="s">
        <v>65</v>
      </c>
    </row>
    <row r="1039" spans="3:30" ht="13.95" x14ac:dyDescent="0.25">
      <c r="C1039" s="3" t="s">
        <v>399</v>
      </c>
      <c r="D1039" s="3" t="s">
        <v>87</v>
      </c>
      <c r="E1039" s="3" t="s">
        <v>1744</v>
      </c>
      <c r="F1039">
        <v>800</v>
      </c>
      <c r="G1039" t="s">
        <v>1745</v>
      </c>
      <c r="H1039" t="s">
        <v>1751</v>
      </c>
      <c r="I1039" t="s">
        <v>2042</v>
      </c>
      <c r="K1039" t="s">
        <v>218</v>
      </c>
      <c r="L1039" t="s">
        <v>34</v>
      </c>
      <c r="M1039" t="s">
        <v>61</v>
      </c>
      <c r="N1039" s="2">
        <v>45722</v>
      </c>
      <c r="O1039" s="2"/>
      <c r="P1039" s="2"/>
      <c r="Q1039" t="s">
        <v>52</v>
      </c>
      <c r="AC1039" t="s">
        <v>39</v>
      </c>
      <c r="AD1039" t="s">
        <v>65</v>
      </c>
    </row>
    <row r="1040" spans="3:30" ht="13.95" x14ac:dyDescent="0.25">
      <c r="C1040" s="3" t="s">
        <v>399</v>
      </c>
      <c r="D1040" s="3" t="s">
        <v>87</v>
      </c>
      <c r="E1040" s="3" t="s">
        <v>1744</v>
      </c>
      <c r="F1040">
        <v>850</v>
      </c>
      <c r="G1040" t="s">
        <v>1745</v>
      </c>
      <c r="H1040" t="s">
        <v>1751</v>
      </c>
      <c r="I1040" t="s">
        <v>2043</v>
      </c>
      <c r="K1040" t="s">
        <v>218</v>
      </c>
      <c r="L1040" t="s">
        <v>34</v>
      </c>
      <c r="M1040" t="s">
        <v>61</v>
      </c>
      <c r="N1040" s="2">
        <v>45722</v>
      </c>
      <c r="O1040" s="2">
        <v>45835</v>
      </c>
      <c r="P1040" s="2">
        <v>45835</v>
      </c>
      <c r="Q1040" t="s">
        <v>52</v>
      </c>
      <c r="Y1040" t="s">
        <v>503</v>
      </c>
      <c r="Z1040" t="s">
        <v>503</v>
      </c>
      <c r="AB1040" t="s">
        <v>1771</v>
      </c>
      <c r="AC1040" t="s">
        <v>39</v>
      </c>
      <c r="AD1040" t="s">
        <v>65</v>
      </c>
    </row>
    <row r="1041" spans="3:30" ht="13.95" x14ac:dyDescent="0.25">
      <c r="C1041" s="3" t="s">
        <v>399</v>
      </c>
      <c r="D1041" s="3" t="s">
        <v>87</v>
      </c>
      <c r="E1041" s="3" t="s">
        <v>1744</v>
      </c>
      <c r="F1041">
        <v>800</v>
      </c>
      <c r="G1041" t="s">
        <v>1745</v>
      </c>
      <c r="H1041" t="s">
        <v>1751</v>
      </c>
      <c r="I1041" t="s">
        <v>2044</v>
      </c>
      <c r="K1041" t="s">
        <v>218</v>
      </c>
      <c r="L1041" t="s">
        <v>34</v>
      </c>
      <c r="M1041" t="s">
        <v>61</v>
      </c>
      <c r="N1041" s="2">
        <v>45722</v>
      </c>
      <c r="O1041" s="2">
        <v>45835</v>
      </c>
      <c r="P1041" s="2">
        <v>45835</v>
      </c>
      <c r="Q1041" t="s">
        <v>52</v>
      </c>
      <c r="Y1041" t="s">
        <v>503</v>
      </c>
      <c r="Z1041" t="s">
        <v>503</v>
      </c>
      <c r="AB1041" t="s">
        <v>1771</v>
      </c>
      <c r="AC1041" t="s">
        <v>39</v>
      </c>
      <c r="AD1041" t="s">
        <v>65</v>
      </c>
    </row>
    <row r="1042" spans="3:30" ht="13.95" x14ac:dyDescent="0.25">
      <c r="C1042" s="3" t="s">
        <v>399</v>
      </c>
      <c r="D1042" s="3" t="s">
        <v>87</v>
      </c>
      <c r="E1042" s="3" t="s">
        <v>1744</v>
      </c>
      <c r="F1042">
        <v>850</v>
      </c>
      <c r="G1042" t="s">
        <v>1745</v>
      </c>
      <c r="H1042" t="s">
        <v>1751</v>
      </c>
      <c r="I1042" t="s">
        <v>2045</v>
      </c>
      <c r="K1042" t="s">
        <v>218</v>
      </c>
      <c r="L1042" t="s">
        <v>34</v>
      </c>
      <c r="M1042" t="s">
        <v>61</v>
      </c>
      <c r="N1042" s="2">
        <v>45722</v>
      </c>
      <c r="O1042" s="2">
        <v>45800</v>
      </c>
      <c r="P1042" s="2">
        <v>45800</v>
      </c>
      <c r="Q1042" t="s">
        <v>52</v>
      </c>
      <c r="U1042" t="s">
        <v>80</v>
      </c>
      <c r="Y1042" t="s">
        <v>299</v>
      </c>
      <c r="Z1042" t="s">
        <v>299</v>
      </c>
      <c r="AB1042" t="s">
        <v>1852</v>
      </c>
      <c r="AC1042" t="s">
        <v>39</v>
      </c>
      <c r="AD1042" t="s">
        <v>65</v>
      </c>
    </row>
    <row r="1043" spans="3:30" ht="13.95" x14ac:dyDescent="0.25">
      <c r="C1043" s="3" t="s">
        <v>399</v>
      </c>
      <c r="D1043" s="3" t="s">
        <v>87</v>
      </c>
      <c r="E1043" s="3" t="s">
        <v>1744</v>
      </c>
      <c r="F1043">
        <v>800</v>
      </c>
      <c r="G1043" t="s">
        <v>1745</v>
      </c>
      <c r="H1043" t="s">
        <v>1751</v>
      </c>
      <c r="I1043" t="s">
        <v>2046</v>
      </c>
      <c r="K1043" t="s">
        <v>218</v>
      </c>
      <c r="L1043" t="s">
        <v>34</v>
      </c>
      <c r="M1043" t="s">
        <v>61</v>
      </c>
      <c r="N1043" s="2">
        <v>45722</v>
      </c>
      <c r="O1043" s="2">
        <v>45800</v>
      </c>
      <c r="P1043" s="2">
        <v>45800</v>
      </c>
      <c r="Q1043" t="s">
        <v>52</v>
      </c>
      <c r="U1043" t="s">
        <v>80</v>
      </c>
      <c r="Y1043" t="s">
        <v>299</v>
      </c>
      <c r="Z1043" t="s">
        <v>299</v>
      </c>
      <c r="AB1043" t="s">
        <v>1852</v>
      </c>
      <c r="AC1043" t="s">
        <v>39</v>
      </c>
      <c r="AD1043" t="s">
        <v>65</v>
      </c>
    </row>
    <row r="1044" spans="3:30" ht="13.95" x14ac:dyDescent="0.25">
      <c r="C1044" s="3" t="s">
        <v>399</v>
      </c>
      <c r="D1044" s="3" t="s">
        <v>87</v>
      </c>
      <c r="E1044" s="3" t="s">
        <v>1744</v>
      </c>
      <c r="F1044">
        <v>850</v>
      </c>
      <c r="G1044" t="s">
        <v>1745</v>
      </c>
      <c r="H1044" t="s">
        <v>1751</v>
      </c>
      <c r="I1044" t="s">
        <v>2047</v>
      </c>
      <c r="K1044" t="s">
        <v>218</v>
      </c>
      <c r="L1044" t="s">
        <v>34</v>
      </c>
      <c r="M1044" t="s">
        <v>61</v>
      </c>
      <c r="N1044" s="2">
        <v>45722</v>
      </c>
      <c r="O1044" s="2"/>
      <c r="P1044" s="2"/>
      <c r="Q1044" t="s">
        <v>52</v>
      </c>
      <c r="AC1044" t="s">
        <v>39</v>
      </c>
      <c r="AD1044" t="s">
        <v>65</v>
      </c>
    </row>
    <row r="1045" spans="3:30" ht="13.95" x14ac:dyDescent="0.25">
      <c r="C1045" s="3" t="s">
        <v>399</v>
      </c>
      <c r="D1045" s="3" t="s">
        <v>87</v>
      </c>
      <c r="E1045" s="3" t="s">
        <v>1744</v>
      </c>
      <c r="F1045">
        <v>800</v>
      </c>
      <c r="G1045" t="s">
        <v>1745</v>
      </c>
      <c r="H1045" t="s">
        <v>1751</v>
      </c>
      <c r="I1045" t="s">
        <v>2048</v>
      </c>
      <c r="K1045" t="s">
        <v>218</v>
      </c>
      <c r="L1045" t="s">
        <v>34</v>
      </c>
      <c r="M1045" t="s">
        <v>61</v>
      </c>
      <c r="N1045" s="2">
        <v>45722</v>
      </c>
      <c r="O1045" s="2"/>
      <c r="P1045" s="2"/>
      <c r="Q1045" t="s">
        <v>52</v>
      </c>
      <c r="AC1045" t="s">
        <v>39</v>
      </c>
      <c r="AD1045" t="s">
        <v>65</v>
      </c>
    </row>
    <row r="1046" spans="3:30" ht="13.95" x14ac:dyDescent="0.25">
      <c r="C1046" s="3" t="s">
        <v>399</v>
      </c>
      <c r="D1046" s="3" t="s">
        <v>87</v>
      </c>
      <c r="E1046" s="3" t="s">
        <v>1744</v>
      </c>
      <c r="F1046">
        <v>850</v>
      </c>
      <c r="G1046" t="s">
        <v>1745</v>
      </c>
      <c r="H1046" t="s">
        <v>1751</v>
      </c>
      <c r="I1046" t="s">
        <v>2049</v>
      </c>
      <c r="K1046" t="s">
        <v>218</v>
      </c>
      <c r="L1046" t="s">
        <v>34</v>
      </c>
      <c r="M1046" t="s">
        <v>61</v>
      </c>
      <c r="N1046" s="2">
        <v>45722</v>
      </c>
      <c r="O1046" s="2">
        <v>45805</v>
      </c>
      <c r="P1046" s="2">
        <v>45805</v>
      </c>
      <c r="Q1046" t="s">
        <v>52</v>
      </c>
      <c r="Y1046" t="s">
        <v>226</v>
      </c>
      <c r="Z1046" t="s">
        <v>226</v>
      </c>
      <c r="AB1046" t="s">
        <v>1852</v>
      </c>
      <c r="AC1046" t="s">
        <v>39</v>
      </c>
      <c r="AD1046" t="s">
        <v>65</v>
      </c>
    </row>
    <row r="1047" spans="3:30" ht="13.95" x14ac:dyDescent="0.25">
      <c r="C1047" s="3" t="s">
        <v>399</v>
      </c>
      <c r="D1047" s="3" t="s">
        <v>87</v>
      </c>
      <c r="E1047" s="3" t="s">
        <v>1744</v>
      </c>
      <c r="F1047">
        <v>800</v>
      </c>
      <c r="G1047" t="s">
        <v>1745</v>
      </c>
      <c r="H1047" t="s">
        <v>1751</v>
      </c>
      <c r="I1047" t="s">
        <v>2050</v>
      </c>
      <c r="K1047" t="s">
        <v>218</v>
      </c>
      <c r="L1047" t="s">
        <v>34</v>
      </c>
      <c r="M1047" t="s">
        <v>61</v>
      </c>
      <c r="N1047" s="2">
        <v>45722</v>
      </c>
      <c r="O1047" s="2">
        <v>45805</v>
      </c>
      <c r="P1047" s="2">
        <v>45805</v>
      </c>
      <c r="Q1047" t="s">
        <v>52</v>
      </c>
      <c r="Y1047" t="s">
        <v>226</v>
      </c>
      <c r="Z1047" t="s">
        <v>226</v>
      </c>
      <c r="AB1047" t="s">
        <v>1852</v>
      </c>
      <c r="AC1047" t="s">
        <v>39</v>
      </c>
      <c r="AD1047" t="s">
        <v>65</v>
      </c>
    </row>
    <row r="1048" spans="3:30" ht="13.95" x14ac:dyDescent="0.25">
      <c r="C1048" s="3" t="s">
        <v>399</v>
      </c>
      <c r="D1048" s="3" t="s">
        <v>87</v>
      </c>
      <c r="E1048" s="3" t="s">
        <v>1744</v>
      </c>
      <c r="F1048">
        <v>850</v>
      </c>
      <c r="G1048" t="s">
        <v>1745</v>
      </c>
      <c r="H1048" t="s">
        <v>1751</v>
      </c>
      <c r="I1048" t="s">
        <v>2051</v>
      </c>
      <c r="K1048" t="s">
        <v>218</v>
      </c>
      <c r="L1048" t="s">
        <v>34</v>
      </c>
      <c r="M1048" t="s">
        <v>61</v>
      </c>
      <c r="N1048" s="2">
        <v>45722</v>
      </c>
      <c r="O1048" s="2">
        <v>45842</v>
      </c>
      <c r="P1048" s="2">
        <v>45842</v>
      </c>
      <c r="Q1048" t="s">
        <v>101</v>
      </c>
      <c r="R1048" t="s">
        <v>113</v>
      </c>
      <c r="S1048" t="s">
        <v>2052</v>
      </c>
      <c r="U1048" t="s">
        <v>503</v>
      </c>
      <c r="W1048" t="s">
        <v>64</v>
      </c>
      <c r="Y1048" t="s">
        <v>38</v>
      </c>
      <c r="Z1048" t="s">
        <v>38</v>
      </c>
      <c r="AC1048" t="s">
        <v>39</v>
      </c>
      <c r="AD1048" t="s">
        <v>65</v>
      </c>
    </row>
    <row r="1049" spans="3:30" ht="13.95" x14ac:dyDescent="0.25">
      <c r="C1049" s="3" t="s">
        <v>399</v>
      </c>
      <c r="D1049" s="3" t="s">
        <v>87</v>
      </c>
      <c r="E1049" s="3" t="s">
        <v>1744</v>
      </c>
      <c r="F1049">
        <v>800</v>
      </c>
      <c r="G1049" t="s">
        <v>1745</v>
      </c>
      <c r="H1049" t="s">
        <v>1751</v>
      </c>
      <c r="I1049" t="s">
        <v>2053</v>
      </c>
      <c r="K1049" t="s">
        <v>218</v>
      </c>
      <c r="L1049" t="s">
        <v>34</v>
      </c>
      <c r="M1049" t="s">
        <v>61</v>
      </c>
      <c r="N1049" s="2">
        <v>45722</v>
      </c>
      <c r="O1049" s="2">
        <v>45842</v>
      </c>
      <c r="P1049" s="2">
        <v>45842</v>
      </c>
      <c r="Q1049" t="s">
        <v>36</v>
      </c>
      <c r="R1049" t="s">
        <v>113</v>
      </c>
      <c r="S1049" t="s">
        <v>2054</v>
      </c>
      <c r="U1049" t="s">
        <v>503</v>
      </c>
      <c r="W1049" t="s">
        <v>64</v>
      </c>
      <c r="Y1049" t="s">
        <v>38</v>
      </c>
      <c r="Z1049" t="s">
        <v>38</v>
      </c>
      <c r="AC1049" t="s">
        <v>39</v>
      </c>
      <c r="AD1049" t="s">
        <v>65</v>
      </c>
    </row>
    <row r="1050" spans="3:30" ht="13.95" x14ac:dyDescent="0.25">
      <c r="C1050" s="3" t="s">
        <v>399</v>
      </c>
      <c r="D1050" s="3" t="s">
        <v>87</v>
      </c>
      <c r="E1050" s="3" t="s">
        <v>1744</v>
      </c>
      <c r="F1050">
        <v>850</v>
      </c>
      <c r="G1050" t="s">
        <v>1745</v>
      </c>
      <c r="H1050" t="s">
        <v>1751</v>
      </c>
      <c r="I1050" t="s">
        <v>2055</v>
      </c>
      <c r="K1050" t="s">
        <v>218</v>
      </c>
      <c r="L1050" t="s">
        <v>34</v>
      </c>
      <c r="M1050" t="s">
        <v>61</v>
      </c>
      <c r="N1050" s="2">
        <v>45722</v>
      </c>
      <c r="O1050" s="2">
        <v>45828</v>
      </c>
      <c r="P1050" s="2">
        <v>45828</v>
      </c>
      <c r="Q1050" t="s">
        <v>52</v>
      </c>
      <c r="Y1050" t="s">
        <v>78</v>
      </c>
      <c r="Z1050" t="s">
        <v>78</v>
      </c>
      <c r="AB1050" t="s">
        <v>1771</v>
      </c>
      <c r="AC1050" t="s">
        <v>39</v>
      </c>
      <c r="AD1050" t="s">
        <v>65</v>
      </c>
    </row>
    <row r="1051" spans="3:30" ht="13.95" x14ac:dyDescent="0.25">
      <c r="C1051" s="3" t="s">
        <v>399</v>
      </c>
      <c r="D1051" s="3" t="s">
        <v>87</v>
      </c>
      <c r="E1051" s="3" t="s">
        <v>1744</v>
      </c>
      <c r="F1051">
        <v>800</v>
      </c>
      <c r="G1051" t="s">
        <v>1745</v>
      </c>
      <c r="H1051" t="s">
        <v>1751</v>
      </c>
      <c r="I1051" t="s">
        <v>2056</v>
      </c>
      <c r="K1051" t="s">
        <v>218</v>
      </c>
      <c r="L1051" t="s">
        <v>34</v>
      </c>
      <c r="M1051" t="s">
        <v>61</v>
      </c>
      <c r="N1051" s="2">
        <v>45722</v>
      </c>
      <c r="O1051" s="2">
        <v>45828</v>
      </c>
      <c r="P1051" s="2">
        <v>45828</v>
      </c>
      <c r="Q1051" t="s">
        <v>52</v>
      </c>
      <c r="Y1051" t="s">
        <v>78</v>
      </c>
      <c r="Z1051" t="s">
        <v>78</v>
      </c>
      <c r="AB1051" t="s">
        <v>1771</v>
      </c>
      <c r="AC1051" t="s">
        <v>39</v>
      </c>
      <c r="AD1051" t="s">
        <v>65</v>
      </c>
    </row>
    <row r="1052" spans="3:30" ht="13.95" x14ac:dyDescent="0.25">
      <c r="C1052" s="3" t="s">
        <v>399</v>
      </c>
      <c r="D1052" s="3" t="s">
        <v>87</v>
      </c>
      <c r="E1052" s="3" t="s">
        <v>1744</v>
      </c>
      <c r="F1052">
        <v>850</v>
      </c>
      <c r="G1052" t="s">
        <v>1745</v>
      </c>
      <c r="H1052" t="s">
        <v>1751</v>
      </c>
      <c r="I1052" t="s">
        <v>2057</v>
      </c>
      <c r="K1052" t="s">
        <v>218</v>
      </c>
      <c r="L1052" t="s">
        <v>34</v>
      </c>
      <c r="M1052" t="s">
        <v>61</v>
      </c>
      <c r="N1052" s="2">
        <v>45722</v>
      </c>
      <c r="O1052" s="2"/>
      <c r="P1052" s="2"/>
      <c r="Q1052" t="s">
        <v>52</v>
      </c>
      <c r="AC1052" t="s">
        <v>39</v>
      </c>
      <c r="AD1052" t="s">
        <v>65</v>
      </c>
    </row>
    <row r="1053" spans="3:30" ht="13.95" x14ac:dyDescent="0.25">
      <c r="C1053" s="3" t="s">
        <v>399</v>
      </c>
      <c r="D1053" s="3" t="s">
        <v>87</v>
      </c>
      <c r="E1053" s="3" t="s">
        <v>1744</v>
      </c>
      <c r="F1053">
        <v>800</v>
      </c>
      <c r="G1053" t="s">
        <v>1745</v>
      </c>
      <c r="H1053" t="s">
        <v>1751</v>
      </c>
      <c r="I1053" t="s">
        <v>2058</v>
      </c>
      <c r="K1053" t="s">
        <v>218</v>
      </c>
      <c r="L1053" t="s">
        <v>34</v>
      </c>
      <c r="M1053" t="s">
        <v>61</v>
      </c>
      <c r="N1053" s="2">
        <v>45722</v>
      </c>
      <c r="O1053" s="2"/>
      <c r="P1053" s="2"/>
      <c r="Q1053" t="s">
        <v>52</v>
      </c>
      <c r="AC1053" t="s">
        <v>39</v>
      </c>
      <c r="AD1053" t="s">
        <v>65</v>
      </c>
    </row>
    <row r="1054" spans="3:30" ht="13.95" x14ac:dyDescent="0.25">
      <c r="C1054" s="3" t="s">
        <v>399</v>
      </c>
      <c r="D1054" s="3" t="s">
        <v>87</v>
      </c>
      <c r="E1054" s="3" t="s">
        <v>1744</v>
      </c>
      <c r="F1054">
        <v>850</v>
      </c>
      <c r="G1054" t="s">
        <v>1745</v>
      </c>
      <c r="H1054" t="s">
        <v>1751</v>
      </c>
      <c r="I1054" t="s">
        <v>2059</v>
      </c>
      <c r="K1054" t="s">
        <v>218</v>
      </c>
      <c r="L1054" t="s">
        <v>34</v>
      </c>
      <c r="M1054" t="s">
        <v>61</v>
      </c>
      <c r="N1054" s="2">
        <v>45722</v>
      </c>
      <c r="O1054" s="2"/>
      <c r="P1054" s="2"/>
      <c r="Q1054" t="s">
        <v>52</v>
      </c>
      <c r="AC1054" t="s">
        <v>39</v>
      </c>
      <c r="AD1054" t="s">
        <v>65</v>
      </c>
    </row>
    <row r="1055" spans="3:30" ht="13.95" x14ac:dyDescent="0.25">
      <c r="C1055" s="3" t="s">
        <v>399</v>
      </c>
      <c r="D1055" s="3" t="s">
        <v>87</v>
      </c>
      <c r="E1055" s="3" t="s">
        <v>1744</v>
      </c>
      <c r="F1055">
        <v>800</v>
      </c>
      <c r="G1055" t="s">
        <v>1745</v>
      </c>
      <c r="H1055" t="s">
        <v>1751</v>
      </c>
      <c r="I1055" t="s">
        <v>2060</v>
      </c>
      <c r="K1055" t="s">
        <v>218</v>
      </c>
      <c r="L1055" t="s">
        <v>34</v>
      </c>
      <c r="M1055" t="s">
        <v>61</v>
      </c>
      <c r="N1055" s="2">
        <v>45722</v>
      </c>
      <c r="O1055" s="2"/>
      <c r="P1055" s="2"/>
      <c r="Q1055" t="s">
        <v>52</v>
      </c>
      <c r="AC1055" t="s">
        <v>39</v>
      </c>
      <c r="AD1055" t="s">
        <v>65</v>
      </c>
    </row>
    <row r="1056" spans="3:30" ht="13.95" x14ac:dyDescent="0.25">
      <c r="C1056" s="3" t="s">
        <v>399</v>
      </c>
      <c r="D1056" s="3" t="s">
        <v>87</v>
      </c>
      <c r="E1056" s="3" t="s">
        <v>1744</v>
      </c>
      <c r="F1056">
        <v>850</v>
      </c>
      <c r="G1056" t="s">
        <v>1745</v>
      </c>
      <c r="H1056" t="s">
        <v>1751</v>
      </c>
      <c r="I1056" t="s">
        <v>2061</v>
      </c>
      <c r="K1056" t="s">
        <v>218</v>
      </c>
      <c r="L1056" t="s">
        <v>34</v>
      </c>
      <c r="M1056" t="s">
        <v>61</v>
      </c>
      <c r="N1056" s="2">
        <v>45722</v>
      </c>
      <c r="O1056" s="2"/>
      <c r="P1056" s="2"/>
      <c r="Q1056" t="s">
        <v>52</v>
      </c>
      <c r="AC1056" t="s">
        <v>39</v>
      </c>
      <c r="AD1056" t="s">
        <v>65</v>
      </c>
    </row>
    <row r="1057" spans="3:30" ht="13.95" x14ac:dyDescent="0.25">
      <c r="C1057" s="3" t="s">
        <v>399</v>
      </c>
      <c r="D1057" s="3" t="s">
        <v>87</v>
      </c>
      <c r="E1057" s="3" t="s">
        <v>1744</v>
      </c>
      <c r="F1057">
        <v>800</v>
      </c>
      <c r="G1057" t="s">
        <v>1745</v>
      </c>
      <c r="H1057" t="s">
        <v>1751</v>
      </c>
      <c r="I1057" t="s">
        <v>2062</v>
      </c>
      <c r="K1057" t="s">
        <v>218</v>
      </c>
      <c r="L1057" t="s">
        <v>34</v>
      </c>
      <c r="M1057" t="s">
        <v>61</v>
      </c>
      <c r="N1057" s="2">
        <v>45722</v>
      </c>
      <c r="O1057" s="2"/>
      <c r="P1057" s="2"/>
      <c r="Q1057" t="s">
        <v>52</v>
      </c>
      <c r="AC1057" t="s">
        <v>39</v>
      </c>
      <c r="AD1057" t="s">
        <v>65</v>
      </c>
    </row>
    <row r="1058" spans="3:30" ht="13.95" x14ac:dyDescent="0.25">
      <c r="C1058" s="3" t="s">
        <v>399</v>
      </c>
      <c r="D1058" s="3" t="s">
        <v>87</v>
      </c>
      <c r="E1058" s="3" t="s">
        <v>1744</v>
      </c>
      <c r="F1058">
        <v>850</v>
      </c>
      <c r="G1058" t="s">
        <v>1745</v>
      </c>
      <c r="H1058" t="s">
        <v>1751</v>
      </c>
      <c r="I1058" t="s">
        <v>2063</v>
      </c>
      <c r="K1058" t="s">
        <v>218</v>
      </c>
      <c r="L1058" t="s">
        <v>34</v>
      </c>
      <c r="M1058" t="s">
        <v>61</v>
      </c>
      <c r="N1058" s="2">
        <v>45722</v>
      </c>
      <c r="O1058" s="2"/>
      <c r="P1058" s="2"/>
      <c r="Q1058" t="s">
        <v>52</v>
      </c>
      <c r="AC1058" t="s">
        <v>39</v>
      </c>
      <c r="AD1058" t="s">
        <v>65</v>
      </c>
    </row>
    <row r="1059" spans="3:30" ht="13.95" x14ac:dyDescent="0.25">
      <c r="C1059" s="3" t="s">
        <v>399</v>
      </c>
      <c r="D1059" s="3" t="s">
        <v>87</v>
      </c>
      <c r="E1059" s="3" t="s">
        <v>1744</v>
      </c>
      <c r="F1059">
        <v>800</v>
      </c>
      <c r="G1059" t="s">
        <v>1745</v>
      </c>
      <c r="H1059" t="s">
        <v>1751</v>
      </c>
      <c r="I1059" t="s">
        <v>2064</v>
      </c>
      <c r="K1059" t="s">
        <v>218</v>
      </c>
      <c r="L1059" t="s">
        <v>34</v>
      </c>
      <c r="M1059" t="s">
        <v>61</v>
      </c>
      <c r="N1059" s="2">
        <v>45722</v>
      </c>
      <c r="O1059" s="2"/>
      <c r="P1059" s="2"/>
      <c r="Q1059" t="s">
        <v>52</v>
      </c>
      <c r="AC1059" t="s">
        <v>39</v>
      </c>
      <c r="AD1059" t="s">
        <v>65</v>
      </c>
    </row>
    <row r="1060" spans="3:30" ht="13.95" x14ac:dyDescent="0.25">
      <c r="C1060" s="3" t="s">
        <v>399</v>
      </c>
      <c r="D1060" s="3" t="s">
        <v>87</v>
      </c>
      <c r="E1060" s="3" t="s">
        <v>1744</v>
      </c>
      <c r="F1060">
        <v>850</v>
      </c>
      <c r="G1060" t="s">
        <v>1745</v>
      </c>
      <c r="H1060" t="s">
        <v>1751</v>
      </c>
      <c r="I1060" t="s">
        <v>2065</v>
      </c>
      <c r="K1060" t="s">
        <v>218</v>
      </c>
      <c r="L1060" t="s">
        <v>34</v>
      </c>
      <c r="M1060" t="s">
        <v>61</v>
      </c>
      <c r="N1060" s="2">
        <v>45722</v>
      </c>
      <c r="O1060" s="2"/>
      <c r="P1060" s="2"/>
      <c r="Q1060" t="s">
        <v>52</v>
      </c>
      <c r="AC1060" t="s">
        <v>39</v>
      </c>
      <c r="AD1060" t="s">
        <v>65</v>
      </c>
    </row>
    <row r="1061" spans="3:30" ht="13.95" x14ac:dyDescent="0.25">
      <c r="C1061" s="3" t="s">
        <v>399</v>
      </c>
      <c r="D1061" s="3" t="s">
        <v>87</v>
      </c>
      <c r="E1061" s="3" t="s">
        <v>1744</v>
      </c>
      <c r="F1061">
        <v>800</v>
      </c>
      <c r="G1061" t="s">
        <v>1745</v>
      </c>
      <c r="H1061" t="s">
        <v>1751</v>
      </c>
      <c r="I1061" t="s">
        <v>2066</v>
      </c>
      <c r="K1061" t="s">
        <v>218</v>
      </c>
      <c r="L1061" t="s">
        <v>34</v>
      </c>
      <c r="M1061" t="s">
        <v>61</v>
      </c>
      <c r="N1061" s="2">
        <v>45722</v>
      </c>
      <c r="O1061" s="2"/>
      <c r="P1061" s="2"/>
      <c r="Q1061" t="s">
        <v>52</v>
      </c>
      <c r="AC1061" t="s">
        <v>39</v>
      </c>
      <c r="AD1061" t="s">
        <v>65</v>
      </c>
    </row>
    <row r="1062" spans="3:30" ht="13.95" x14ac:dyDescent="0.25">
      <c r="C1062" s="3" t="s">
        <v>399</v>
      </c>
      <c r="D1062" s="3" t="s">
        <v>87</v>
      </c>
      <c r="E1062" s="3" t="s">
        <v>1744</v>
      </c>
      <c r="F1062">
        <v>850</v>
      </c>
      <c r="G1062" t="s">
        <v>1745</v>
      </c>
      <c r="H1062" t="s">
        <v>1751</v>
      </c>
      <c r="I1062" t="s">
        <v>2067</v>
      </c>
      <c r="K1062" t="s">
        <v>218</v>
      </c>
      <c r="L1062" t="s">
        <v>34</v>
      </c>
      <c r="M1062" t="s">
        <v>61</v>
      </c>
      <c r="N1062" s="2">
        <v>45722</v>
      </c>
      <c r="O1062" s="2"/>
      <c r="P1062" s="2"/>
      <c r="Q1062" t="s">
        <v>52</v>
      </c>
      <c r="AC1062" t="s">
        <v>39</v>
      </c>
      <c r="AD1062" t="s">
        <v>65</v>
      </c>
    </row>
    <row r="1063" spans="3:30" ht="13.95" x14ac:dyDescent="0.25">
      <c r="C1063" s="3" t="s">
        <v>399</v>
      </c>
      <c r="D1063" s="3" t="s">
        <v>87</v>
      </c>
      <c r="E1063" s="3" t="s">
        <v>1744</v>
      </c>
      <c r="F1063">
        <v>800</v>
      </c>
      <c r="G1063" t="s">
        <v>1745</v>
      </c>
      <c r="H1063" t="s">
        <v>1751</v>
      </c>
      <c r="I1063" t="s">
        <v>2068</v>
      </c>
      <c r="K1063" t="s">
        <v>218</v>
      </c>
      <c r="L1063" t="s">
        <v>34</v>
      </c>
      <c r="M1063" t="s">
        <v>61</v>
      </c>
      <c r="N1063" s="2">
        <v>45722</v>
      </c>
      <c r="O1063" s="2"/>
      <c r="P1063" s="2"/>
      <c r="Q1063" t="s">
        <v>52</v>
      </c>
      <c r="AC1063" t="s">
        <v>39</v>
      </c>
      <c r="AD1063" t="s">
        <v>65</v>
      </c>
    </row>
    <row r="1064" spans="3:30" ht="13.95" x14ac:dyDescent="0.25">
      <c r="C1064" s="3" t="s">
        <v>399</v>
      </c>
      <c r="D1064" s="3" t="s">
        <v>87</v>
      </c>
      <c r="E1064" s="3" t="s">
        <v>1744</v>
      </c>
      <c r="F1064">
        <v>850</v>
      </c>
      <c r="G1064" t="s">
        <v>1745</v>
      </c>
      <c r="H1064" t="s">
        <v>1751</v>
      </c>
      <c r="I1064" t="s">
        <v>2069</v>
      </c>
      <c r="K1064" t="s">
        <v>218</v>
      </c>
      <c r="L1064" t="s">
        <v>34</v>
      </c>
      <c r="M1064" t="s">
        <v>61</v>
      </c>
      <c r="N1064" s="2">
        <v>45722</v>
      </c>
      <c r="O1064" s="2">
        <v>45835</v>
      </c>
      <c r="P1064" s="2">
        <v>45835</v>
      </c>
      <c r="Q1064" t="s">
        <v>52</v>
      </c>
      <c r="Y1064" t="s">
        <v>503</v>
      </c>
      <c r="Z1064" t="s">
        <v>503</v>
      </c>
      <c r="AB1064" t="s">
        <v>1852</v>
      </c>
      <c r="AC1064" t="s">
        <v>39</v>
      </c>
      <c r="AD1064" t="s">
        <v>65</v>
      </c>
    </row>
    <row r="1065" spans="3:30" ht="13.95" x14ac:dyDescent="0.25">
      <c r="C1065" s="3" t="s">
        <v>399</v>
      </c>
      <c r="D1065" s="3" t="s">
        <v>87</v>
      </c>
      <c r="E1065" s="3" t="s">
        <v>1744</v>
      </c>
      <c r="F1065">
        <v>800</v>
      </c>
      <c r="G1065" t="s">
        <v>1745</v>
      </c>
      <c r="H1065" t="s">
        <v>1751</v>
      </c>
      <c r="I1065" t="s">
        <v>2070</v>
      </c>
      <c r="K1065" t="s">
        <v>218</v>
      </c>
      <c r="L1065" t="s">
        <v>34</v>
      </c>
      <c r="M1065" t="s">
        <v>61</v>
      </c>
      <c r="N1065" s="2">
        <v>45722</v>
      </c>
      <c r="O1065" s="2">
        <v>45835</v>
      </c>
      <c r="P1065" s="2">
        <v>45835</v>
      </c>
      <c r="Q1065" t="s">
        <v>52</v>
      </c>
      <c r="Y1065" t="s">
        <v>503</v>
      </c>
      <c r="Z1065" t="s">
        <v>503</v>
      </c>
      <c r="AB1065" t="s">
        <v>1852</v>
      </c>
      <c r="AC1065" t="s">
        <v>39</v>
      </c>
      <c r="AD1065" t="s">
        <v>65</v>
      </c>
    </row>
    <row r="1066" spans="3:30" ht="13.95" x14ac:dyDescent="0.25">
      <c r="C1066" s="3" t="s">
        <v>399</v>
      </c>
      <c r="D1066" s="3" t="s">
        <v>87</v>
      </c>
      <c r="E1066" s="3" t="s">
        <v>1744</v>
      </c>
      <c r="F1066">
        <v>850</v>
      </c>
      <c r="G1066" t="s">
        <v>1745</v>
      </c>
      <c r="H1066" t="s">
        <v>1751</v>
      </c>
      <c r="I1066" t="s">
        <v>2071</v>
      </c>
      <c r="K1066" t="s">
        <v>218</v>
      </c>
      <c r="L1066" t="s">
        <v>34</v>
      </c>
      <c r="M1066" t="s">
        <v>61</v>
      </c>
      <c r="N1066" s="2">
        <v>45722</v>
      </c>
      <c r="O1066" s="2"/>
      <c r="P1066" s="2"/>
      <c r="Q1066" t="s">
        <v>52</v>
      </c>
      <c r="AC1066" t="s">
        <v>39</v>
      </c>
      <c r="AD1066" t="s">
        <v>65</v>
      </c>
    </row>
    <row r="1067" spans="3:30" ht="13.95" x14ac:dyDescent="0.25">
      <c r="C1067" s="3" t="s">
        <v>399</v>
      </c>
      <c r="D1067" s="3" t="s">
        <v>87</v>
      </c>
      <c r="E1067" s="3" t="s">
        <v>1744</v>
      </c>
      <c r="F1067">
        <v>800</v>
      </c>
      <c r="G1067" t="s">
        <v>1745</v>
      </c>
      <c r="H1067" t="s">
        <v>1751</v>
      </c>
      <c r="I1067" t="s">
        <v>2072</v>
      </c>
      <c r="K1067" t="s">
        <v>218</v>
      </c>
      <c r="L1067" t="s">
        <v>34</v>
      </c>
      <c r="M1067" t="s">
        <v>61</v>
      </c>
      <c r="N1067" s="2">
        <v>45722</v>
      </c>
      <c r="O1067" s="2"/>
      <c r="P1067" s="2"/>
      <c r="Q1067" t="s">
        <v>52</v>
      </c>
      <c r="AC1067" t="s">
        <v>39</v>
      </c>
      <c r="AD1067" t="s">
        <v>65</v>
      </c>
    </row>
    <row r="1068" spans="3:30" ht="13.95" x14ac:dyDescent="0.25">
      <c r="C1068" s="3" t="s">
        <v>399</v>
      </c>
      <c r="D1068" s="3" t="s">
        <v>87</v>
      </c>
      <c r="E1068" s="3" t="s">
        <v>1744</v>
      </c>
      <c r="F1068">
        <v>850</v>
      </c>
      <c r="G1068" t="s">
        <v>1745</v>
      </c>
      <c r="H1068" t="s">
        <v>1751</v>
      </c>
      <c r="I1068" t="s">
        <v>2073</v>
      </c>
      <c r="K1068" t="s">
        <v>218</v>
      </c>
      <c r="L1068" t="s">
        <v>34</v>
      </c>
      <c r="M1068" t="s">
        <v>61</v>
      </c>
      <c r="N1068" s="2">
        <v>45722</v>
      </c>
      <c r="O1068" s="2">
        <v>45828</v>
      </c>
      <c r="P1068" s="2">
        <v>45828</v>
      </c>
      <c r="Q1068" t="s">
        <v>52</v>
      </c>
      <c r="Y1068" t="s">
        <v>78</v>
      </c>
      <c r="Z1068" t="s">
        <v>78</v>
      </c>
      <c r="AB1068" t="s">
        <v>1771</v>
      </c>
      <c r="AC1068" t="s">
        <v>39</v>
      </c>
      <c r="AD1068" t="s">
        <v>65</v>
      </c>
    </row>
    <row r="1069" spans="3:30" ht="13.95" x14ac:dyDescent="0.25">
      <c r="C1069" s="3" t="s">
        <v>399</v>
      </c>
      <c r="D1069" s="3" t="s">
        <v>87</v>
      </c>
      <c r="E1069" s="3" t="s">
        <v>1744</v>
      </c>
      <c r="F1069">
        <v>800</v>
      </c>
      <c r="G1069" t="s">
        <v>1745</v>
      </c>
      <c r="H1069" t="s">
        <v>1751</v>
      </c>
      <c r="I1069" t="s">
        <v>2074</v>
      </c>
      <c r="K1069" t="s">
        <v>218</v>
      </c>
      <c r="L1069" t="s">
        <v>34</v>
      </c>
      <c r="M1069" t="s">
        <v>61</v>
      </c>
      <c r="N1069" s="2">
        <v>45722</v>
      </c>
      <c r="O1069" s="2">
        <v>45828</v>
      </c>
      <c r="P1069" s="2">
        <v>45828</v>
      </c>
      <c r="Q1069" t="s">
        <v>52</v>
      </c>
      <c r="Y1069" t="s">
        <v>78</v>
      </c>
      <c r="Z1069" t="s">
        <v>78</v>
      </c>
      <c r="AB1069" t="s">
        <v>1771</v>
      </c>
      <c r="AC1069" t="s">
        <v>39</v>
      </c>
      <c r="AD1069" t="s">
        <v>65</v>
      </c>
    </row>
    <row r="1070" spans="3:30" ht="13.95" x14ac:dyDescent="0.25">
      <c r="C1070" s="3" t="s">
        <v>399</v>
      </c>
      <c r="D1070" s="3" t="s">
        <v>87</v>
      </c>
      <c r="E1070" s="3" t="s">
        <v>1744</v>
      </c>
      <c r="F1070">
        <v>850</v>
      </c>
      <c r="G1070" t="s">
        <v>1745</v>
      </c>
      <c r="H1070" t="s">
        <v>1751</v>
      </c>
      <c r="I1070" t="s">
        <v>2075</v>
      </c>
      <c r="K1070" t="s">
        <v>218</v>
      </c>
      <c r="L1070" t="s">
        <v>34</v>
      </c>
      <c r="M1070" t="s">
        <v>61</v>
      </c>
      <c r="N1070" s="2">
        <v>45722</v>
      </c>
      <c r="O1070" s="2"/>
      <c r="P1070" s="2"/>
      <c r="Q1070" t="s">
        <v>52</v>
      </c>
      <c r="AC1070" t="s">
        <v>39</v>
      </c>
      <c r="AD1070" t="s">
        <v>65</v>
      </c>
    </row>
    <row r="1071" spans="3:30" ht="13.95" x14ac:dyDescent="0.25">
      <c r="C1071" s="3" t="s">
        <v>399</v>
      </c>
      <c r="D1071" s="3" t="s">
        <v>87</v>
      </c>
      <c r="E1071" s="3" t="s">
        <v>1744</v>
      </c>
      <c r="F1071">
        <v>800</v>
      </c>
      <c r="G1071" t="s">
        <v>1745</v>
      </c>
      <c r="H1071" t="s">
        <v>1751</v>
      </c>
      <c r="I1071" t="s">
        <v>2076</v>
      </c>
      <c r="K1071" t="s">
        <v>218</v>
      </c>
      <c r="L1071" t="s">
        <v>34</v>
      </c>
      <c r="M1071" t="s">
        <v>61</v>
      </c>
      <c r="N1071" s="2">
        <v>45722</v>
      </c>
      <c r="O1071" s="2"/>
      <c r="P1071" s="2"/>
      <c r="Q1071" t="s">
        <v>52</v>
      </c>
      <c r="AC1071" t="s">
        <v>39</v>
      </c>
      <c r="AD1071" t="s">
        <v>65</v>
      </c>
    </row>
    <row r="1072" spans="3:30" ht="13.95" x14ac:dyDescent="0.25">
      <c r="C1072" s="3" t="s">
        <v>399</v>
      </c>
      <c r="D1072" s="3" t="s">
        <v>87</v>
      </c>
      <c r="E1072" s="3" t="s">
        <v>1744</v>
      </c>
      <c r="F1072">
        <v>850</v>
      </c>
      <c r="G1072" t="s">
        <v>1745</v>
      </c>
      <c r="H1072" t="s">
        <v>1751</v>
      </c>
      <c r="I1072" t="s">
        <v>2077</v>
      </c>
      <c r="K1072" t="s">
        <v>218</v>
      </c>
      <c r="L1072" t="s">
        <v>34</v>
      </c>
      <c r="M1072" t="s">
        <v>61</v>
      </c>
      <c r="N1072" s="2">
        <v>45722</v>
      </c>
      <c r="O1072" s="2">
        <v>45877</v>
      </c>
      <c r="P1072" s="2">
        <v>45877</v>
      </c>
      <c r="Q1072" t="s">
        <v>52</v>
      </c>
      <c r="Y1072" t="s">
        <v>1770</v>
      </c>
      <c r="Z1072" t="s">
        <v>1770</v>
      </c>
      <c r="AB1072" t="s">
        <v>1771</v>
      </c>
      <c r="AC1072" t="s">
        <v>39</v>
      </c>
      <c r="AD1072" t="s">
        <v>65</v>
      </c>
    </row>
    <row r="1073" spans="3:30" ht="13.95" x14ac:dyDescent="0.25">
      <c r="C1073" s="3" t="s">
        <v>399</v>
      </c>
      <c r="D1073" s="3" t="s">
        <v>87</v>
      </c>
      <c r="E1073" s="3" t="s">
        <v>1744</v>
      </c>
      <c r="F1073">
        <v>800</v>
      </c>
      <c r="G1073" t="s">
        <v>1745</v>
      </c>
      <c r="H1073" t="s">
        <v>1751</v>
      </c>
      <c r="I1073" t="s">
        <v>2078</v>
      </c>
      <c r="K1073" t="s">
        <v>218</v>
      </c>
      <c r="L1073" t="s">
        <v>34</v>
      </c>
      <c r="M1073" t="s">
        <v>61</v>
      </c>
      <c r="N1073" s="2">
        <v>45722</v>
      </c>
      <c r="O1073" s="2">
        <v>45877</v>
      </c>
      <c r="P1073" s="2">
        <v>45877</v>
      </c>
      <c r="Q1073" t="s">
        <v>52</v>
      </c>
      <c r="Y1073" t="s">
        <v>1770</v>
      </c>
      <c r="Z1073" t="s">
        <v>1770</v>
      </c>
      <c r="AB1073" t="s">
        <v>1771</v>
      </c>
      <c r="AC1073" t="s">
        <v>39</v>
      </c>
      <c r="AD1073" t="s">
        <v>65</v>
      </c>
    </row>
    <row r="1074" spans="3:30" ht="13.95" x14ac:dyDescent="0.25">
      <c r="C1074" s="3" t="s">
        <v>399</v>
      </c>
      <c r="D1074" s="3" t="s">
        <v>87</v>
      </c>
      <c r="E1074" s="3" t="s">
        <v>1744</v>
      </c>
      <c r="F1074">
        <v>850</v>
      </c>
      <c r="G1074" t="s">
        <v>1745</v>
      </c>
      <c r="H1074" t="s">
        <v>1751</v>
      </c>
      <c r="I1074" t="s">
        <v>2079</v>
      </c>
      <c r="K1074" t="s">
        <v>218</v>
      </c>
      <c r="L1074" t="s">
        <v>34</v>
      </c>
      <c r="M1074" t="s">
        <v>61</v>
      </c>
      <c r="N1074" s="2">
        <v>45722</v>
      </c>
      <c r="O1074" s="2">
        <v>45814</v>
      </c>
      <c r="P1074" s="2">
        <v>45814</v>
      </c>
      <c r="Q1074" t="s">
        <v>52</v>
      </c>
      <c r="Y1074" t="s">
        <v>114</v>
      </c>
      <c r="Z1074" t="s">
        <v>114</v>
      </c>
      <c r="AB1074" t="s">
        <v>1852</v>
      </c>
      <c r="AC1074" t="s">
        <v>39</v>
      </c>
      <c r="AD1074" t="s">
        <v>65</v>
      </c>
    </row>
    <row r="1075" spans="3:30" ht="13.95" x14ac:dyDescent="0.25">
      <c r="C1075" s="3" t="s">
        <v>399</v>
      </c>
      <c r="D1075" s="3" t="s">
        <v>87</v>
      </c>
      <c r="E1075" s="3" t="s">
        <v>1744</v>
      </c>
      <c r="F1075">
        <v>800</v>
      </c>
      <c r="G1075" t="s">
        <v>1745</v>
      </c>
      <c r="H1075" t="s">
        <v>1751</v>
      </c>
      <c r="I1075" t="s">
        <v>2080</v>
      </c>
      <c r="K1075" t="s">
        <v>218</v>
      </c>
      <c r="L1075" t="s">
        <v>34</v>
      </c>
      <c r="M1075" t="s">
        <v>61</v>
      </c>
      <c r="N1075" s="2">
        <v>45722</v>
      </c>
      <c r="O1075" s="2">
        <v>45814</v>
      </c>
      <c r="P1075" s="2">
        <v>45814</v>
      </c>
      <c r="Q1075" t="s">
        <v>52</v>
      </c>
      <c r="Y1075" t="s">
        <v>114</v>
      </c>
      <c r="Z1075" t="s">
        <v>114</v>
      </c>
      <c r="AB1075" t="s">
        <v>1852</v>
      </c>
      <c r="AC1075" t="s">
        <v>39</v>
      </c>
      <c r="AD1075" t="s">
        <v>65</v>
      </c>
    </row>
    <row r="1076" spans="3:30" ht="13.95" x14ac:dyDescent="0.25">
      <c r="C1076" s="3" t="s">
        <v>399</v>
      </c>
      <c r="D1076" s="3" t="s">
        <v>87</v>
      </c>
      <c r="E1076" s="3" t="s">
        <v>1744</v>
      </c>
      <c r="F1076">
        <v>850</v>
      </c>
      <c r="G1076" t="s">
        <v>1745</v>
      </c>
      <c r="H1076" t="s">
        <v>1751</v>
      </c>
      <c r="I1076" t="s">
        <v>2081</v>
      </c>
      <c r="K1076" t="s">
        <v>218</v>
      </c>
      <c r="L1076" t="s">
        <v>34</v>
      </c>
      <c r="M1076" t="s">
        <v>61</v>
      </c>
      <c r="N1076" s="2">
        <v>45722</v>
      </c>
      <c r="O1076" s="2">
        <v>45805</v>
      </c>
      <c r="P1076" s="2">
        <v>45805</v>
      </c>
      <c r="Q1076" t="s">
        <v>101</v>
      </c>
      <c r="R1076" t="s">
        <v>113</v>
      </c>
      <c r="S1076" t="s">
        <v>2082</v>
      </c>
      <c r="T1076" t="s">
        <v>2083</v>
      </c>
      <c r="U1076" t="s">
        <v>299</v>
      </c>
      <c r="W1076" t="s">
        <v>64</v>
      </c>
      <c r="Y1076" t="s">
        <v>226</v>
      </c>
      <c r="Z1076" t="s">
        <v>226</v>
      </c>
      <c r="AB1076" t="s">
        <v>1797</v>
      </c>
      <c r="AC1076" t="s">
        <v>39</v>
      </c>
      <c r="AD1076" t="s">
        <v>65</v>
      </c>
    </row>
    <row r="1077" spans="3:30" ht="13.95" x14ac:dyDescent="0.25">
      <c r="C1077" s="3" t="s">
        <v>399</v>
      </c>
      <c r="D1077" s="3" t="s">
        <v>87</v>
      </c>
      <c r="E1077" s="3" t="s">
        <v>1744</v>
      </c>
      <c r="F1077">
        <v>800</v>
      </c>
      <c r="G1077" t="s">
        <v>1745</v>
      </c>
      <c r="H1077" t="s">
        <v>1751</v>
      </c>
      <c r="I1077" t="s">
        <v>2084</v>
      </c>
      <c r="K1077" t="s">
        <v>218</v>
      </c>
      <c r="L1077" t="s">
        <v>34</v>
      </c>
      <c r="M1077" t="s">
        <v>61</v>
      </c>
      <c r="N1077" s="2">
        <v>45722</v>
      </c>
      <c r="O1077" s="2">
        <v>45805</v>
      </c>
      <c r="P1077" s="2">
        <v>45805</v>
      </c>
      <c r="Q1077" t="s">
        <v>36</v>
      </c>
      <c r="R1077" t="s">
        <v>364</v>
      </c>
      <c r="S1077" t="s">
        <v>2085</v>
      </c>
      <c r="T1077" t="s">
        <v>2086</v>
      </c>
      <c r="U1077" t="s">
        <v>299</v>
      </c>
      <c r="Y1077" t="s">
        <v>226</v>
      </c>
      <c r="Z1077" t="s">
        <v>226</v>
      </c>
      <c r="AB1077" t="s">
        <v>1797</v>
      </c>
      <c r="AC1077" t="s">
        <v>39</v>
      </c>
      <c r="AD1077" t="s">
        <v>65</v>
      </c>
    </row>
    <row r="1078" spans="3:30" ht="13.95" x14ac:dyDescent="0.25">
      <c r="C1078" s="3" t="s">
        <v>399</v>
      </c>
      <c r="D1078" s="3" t="s">
        <v>87</v>
      </c>
      <c r="E1078" s="3" t="s">
        <v>1744</v>
      </c>
      <c r="F1078">
        <v>850</v>
      </c>
      <c r="G1078" t="s">
        <v>1745</v>
      </c>
      <c r="H1078" t="s">
        <v>1751</v>
      </c>
      <c r="I1078" t="s">
        <v>2087</v>
      </c>
      <c r="K1078" t="s">
        <v>218</v>
      </c>
      <c r="L1078" t="s">
        <v>34</v>
      </c>
      <c r="M1078" t="s">
        <v>61</v>
      </c>
      <c r="N1078" s="2">
        <v>45722</v>
      </c>
      <c r="O1078" s="2"/>
      <c r="P1078" s="2"/>
      <c r="Q1078" t="s">
        <v>52</v>
      </c>
      <c r="AC1078" t="s">
        <v>39</v>
      </c>
      <c r="AD1078" t="s">
        <v>65</v>
      </c>
    </row>
    <row r="1079" spans="3:30" ht="13.95" x14ac:dyDescent="0.25">
      <c r="C1079" s="3" t="s">
        <v>399</v>
      </c>
      <c r="D1079" s="3" t="s">
        <v>87</v>
      </c>
      <c r="E1079" s="3" t="s">
        <v>1744</v>
      </c>
      <c r="F1079">
        <v>800</v>
      </c>
      <c r="G1079" t="s">
        <v>1745</v>
      </c>
      <c r="H1079" t="s">
        <v>1751</v>
      </c>
      <c r="I1079" t="s">
        <v>2088</v>
      </c>
      <c r="K1079" t="s">
        <v>218</v>
      </c>
      <c r="L1079" t="s">
        <v>34</v>
      </c>
      <c r="M1079" t="s">
        <v>61</v>
      </c>
      <c r="N1079" s="2">
        <v>45722</v>
      </c>
      <c r="O1079" s="2"/>
      <c r="P1079" s="2"/>
      <c r="Q1079" t="s">
        <v>52</v>
      </c>
      <c r="AC1079" t="s">
        <v>39</v>
      </c>
      <c r="AD1079" t="s">
        <v>65</v>
      </c>
    </row>
    <row r="1080" spans="3:30" ht="13.95" x14ac:dyDescent="0.25">
      <c r="C1080" s="3" t="s">
        <v>399</v>
      </c>
      <c r="D1080" s="3" t="s">
        <v>87</v>
      </c>
      <c r="E1080" s="3" t="s">
        <v>1744</v>
      </c>
      <c r="F1080">
        <v>850</v>
      </c>
      <c r="G1080" t="s">
        <v>1745</v>
      </c>
      <c r="H1080" t="s">
        <v>1751</v>
      </c>
      <c r="I1080" t="s">
        <v>2089</v>
      </c>
      <c r="K1080" t="s">
        <v>218</v>
      </c>
      <c r="L1080" t="s">
        <v>34</v>
      </c>
      <c r="M1080" t="s">
        <v>61</v>
      </c>
      <c r="N1080" s="2">
        <v>45722</v>
      </c>
      <c r="O1080" s="2">
        <v>45828</v>
      </c>
      <c r="P1080" s="2">
        <v>45828</v>
      </c>
      <c r="Q1080" t="s">
        <v>36</v>
      </c>
      <c r="R1080" t="s">
        <v>531</v>
      </c>
      <c r="S1080" t="s">
        <v>2090</v>
      </c>
      <c r="U1080" t="s">
        <v>115</v>
      </c>
      <c r="W1080" t="s">
        <v>78</v>
      </c>
      <c r="Y1080" t="s">
        <v>78</v>
      </c>
      <c r="Z1080" t="s">
        <v>78</v>
      </c>
      <c r="AB1080" t="s">
        <v>1797</v>
      </c>
      <c r="AC1080" t="s">
        <v>39</v>
      </c>
      <c r="AD1080" t="s">
        <v>65</v>
      </c>
    </row>
    <row r="1081" spans="3:30" ht="13.95" x14ac:dyDescent="0.25">
      <c r="C1081" s="3" t="s">
        <v>399</v>
      </c>
      <c r="D1081" s="3" t="s">
        <v>87</v>
      </c>
      <c r="E1081" s="3" t="s">
        <v>1744</v>
      </c>
      <c r="F1081">
        <v>800</v>
      </c>
      <c r="G1081" t="s">
        <v>1745</v>
      </c>
      <c r="H1081" t="s">
        <v>1751</v>
      </c>
      <c r="I1081" t="s">
        <v>2091</v>
      </c>
      <c r="K1081" t="s">
        <v>218</v>
      </c>
      <c r="L1081" t="s">
        <v>34</v>
      </c>
      <c r="M1081" t="s">
        <v>61</v>
      </c>
      <c r="N1081" s="2">
        <v>45722</v>
      </c>
      <c r="O1081" s="2">
        <v>45828</v>
      </c>
      <c r="P1081" s="2">
        <v>45828</v>
      </c>
      <c r="Q1081" t="s">
        <v>101</v>
      </c>
      <c r="R1081" t="s">
        <v>531</v>
      </c>
      <c r="S1081" t="s">
        <v>2092</v>
      </c>
      <c r="U1081" t="s">
        <v>115</v>
      </c>
      <c r="W1081" t="s">
        <v>78</v>
      </c>
      <c r="Y1081" t="s">
        <v>78</v>
      </c>
      <c r="Z1081" t="s">
        <v>78</v>
      </c>
      <c r="AB1081" t="s">
        <v>1797</v>
      </c>
      <c r="AC1081" t="s">
        <v>39</v>
      </c>
      <c r="AD1081" t="s">
        <v>65</v>
      </c>
    </row>
    <row r="1082" spans="3:30" ht="13.95" x14ac:dyDescent="0.25">
      <c r="C1082" s="3" t="s">
        <v>399</v>
      </c>
      <c r="D1082" s="3" t="s">
        <v>87</v>
      </c>
      <c r="E1082" s="3" t="s">
        <v>1744</v>
      </c>
      <c r="F1082">
        <v>850</v>
      </c>
      <c r="G1082" t="s">
        <v>1745</v>
      </c>
      <c r="H1082" t="s">
        <v>1751</v>
      </c>
      <c r="I1082" t="s">
        <v>2093</v>
      </c>
      <c r="K1082" t="s">
        <v>218</v>
      </c>
      <c r="L1082" t="s">
        <v>34</v>
      </c>
      <c r="M1082" t="s">
        <v>61</v>
      </c>
      <c r="N1082" s="2">
        <v>45722</v>
      </c>
      <c r="O1082" s="2">
        <v>45877</v>
      </c>
      <c r="P1082" s="2">
        <v>45877</v>
      </c>
      <c r="Q1082" t="s">
        <v>52</v>
      </c>
      <c r="Y1082" t="s">
        <v>1770</v>
      </c>
      <c r="Z1082" t="s">
        <v>1770</v>
      </c>
      <c r="AB1082" t="s">
        <v>1771</v>
      </c>
      <c r="AC1082" t="s">
        <v>39</v>
      </c>
      <c r="AD1082" t="s">
        <v>65</v>
      </c>
    </row>
    <row r="1083" spans="3:30" ht="13.95" x14ac:dyDescent="0.25">
      <c r="C1083" s="3" t="s">
        <v>399</v>
      </c>
      <c r="D1083" s="3" t="s">
        <v>87</v>
      </c>
      <c r="E1083" s="3" t="s">
        <v>1744</v>
      </c>
      <c r="F1083">
        <v>800</v>
      </c>
      <c r="G1083" t="s">
        <v>1745</v>
      </c>
      <c r="H1083" t="s">
        <v>1751</v>
      </c>
      <c r="I1083" t="s">
        <v>2094</v>
      </c>
      <c r="K1083" t="s">
        <v>218</v>
      </c>
      <c r="L1083" t="s">
        <v>34</v>
      </c>
      <c r="M1083" t="s">
        <v>61</v>
      </c>
      <c r="N1083" s="2">
        <v>45722</v>
      </c>
      <c r="O1083" s="2">
        <v>45877</v>
      </c>
      <c r="P1083" s="2">
        <v>45877</v>
      </c>
      <c r="Q1083" t="s">
        <v>52</v>
      </c>
      <c r="Y1083" t="s">
        <v>1770</v>
      </c>
      <c r="Z1083" t="s">
        <v>1770</v>
      </c>
      <c r="AB1083" t="s">
        <v>1771</v>
      </c>
      <c r="AC1083" t="s">
        <v>39</v>
      </c>
      <c r="AD1083" t="s">
        <v>65</v>
      </c>
    </row>
    <row r="1084" spans="3:30" ht="13.95" x14ac:dyDescent="0.25">
      <c r="C1084" s="3" t="s">
        <v>399</v>
      </c>
      <c r="D1084" s="3" t="s">
        <v>87</v>
      </c>
      <c r="E1084" s="3" t="s">
        <v>1744</v>
      </c>
      <c r="F1084">
        <v>850</v>
      </c>
      <c r="G1084" t="s">
        <v>1745</v>
      </c>
      <c r="H1084" t="s">
        <v>1751</v>
      </c>
      <c r="I1084" t="s">
        <v>2095</v>
      </c>
      <c r="K1084" t="s">
        <v>218</v>
      </c>
      <c r="L1084" t="s">
        <v>34</v>
      </c>
      <c r="M1084" t="s">
        <v>61</v>
      </c>
      <c r="N1084" s="2">
        <v>45722</v>
      </c>
      <c r="O1084" s="2">
        <v>45842</v>
      </c>
      <c r="P1084" s="2">
        <v>45842</v>
      </c>
      <c r="Q1084" t="s">
        <v>52</v>
      </c>
      <c r="Y1084" t="s">
        <v>38</v>
      </c>
      <c r="Z1084" t="s">
        <v>38</v>
      </c>
      <c r="AB1084" t="s">
        <v>2009</v>
      </c>
      <c r="AC1084" t="s">
        <v>39</v>
      </c>
      <c r="AD1084" t="s">
        <v>65</v>
      </c>
    </row>
    <row r="1085" spans="3:30" ht="13.95" x14ac:dyDescent="0.25">
      <c r="C1085" s="3" t="s">
        <v>399</v>
      </c>
      <c r="D1085" s="3" t="s">
        <v>87</v>
      </c>
      <c r="E1085" s="3" t="s">
        <v>1744</v>
      </c>
      <c r="F1085">
        <v>800</v>
      </c>
      <c r="G1085" t="s">
        <v>1745</v>
      </c>
      <c r="H1085" t="s">
        <v>1751</v>
      </c>
      <c r="I1085" t="s">
        <v>2096</v>
      </c>
      <c r="K1085" t="s">
        <v>218</v>
      </c>
      <c r="L1085" t="s">
        <v>34</v>
      </c>
      <c r="M1085" t="s">
        <v>61</v>
      </c>
      <c r="N1085" s="2">
        <v>45722</v>
      </c>
      <c r="O1085" s="2">
        <v>45842</v>
      </c>
      <c r="P1085" s="2">
        <v>45842</v>
      </c>
      <c r="Q1085" t="s">
        <v>52</v>
      </c>
      <c r="Y1085" t="s">
        <v>38</v>
      </c>
      <c r="Z1085" t="s">
        <v>38</v>
      </c>
      <c r="AB1085" t="s">
        <v>2009</v>
      </c>
      <c r="AC1085" t="s">
        <v>39</v>
      </c>
      <c r="AD1085" t="s">
        <v>65</v>
      </c>
    </row>
    <row r="1086" spans="3:30" ht="13.95" x14ac:dyDescent="0.25">
      <c r="C1086" s="3" t="s">
        <v>399</v>
      </c>
      <c r="D1086" s="3" t="s">
        <v>87</v>
      </c>
      <c r="E1086" s="3" t="s">
        <v>1744</v>
      </c>
      <c r="F1086">
        <v>850</v>
      </c>
      <c r="G1086" t="s">
        <v>1745</v>
      </c>
      <c r="H1086" t="s">
        <v>1751</v>
      </c>
      <c r="I1086" t="s">
        <v>2097</v>
      </c>
      <c r="K1086" t="s">
        <v>218</v>
      </c>
      <c r="L1086" t="s">
        <v>34</v>
      </c>
      <c r="M1086" t="s">
        <v>61</v>
      </c>
      <c r="N1086" s="2">
        <v>45722</v>
      </c>
      <c r="O1086" s="2">
        <v>45842</v>
      </c>
      <c r="P1086" s="2">
        <v>45842</v>
      </c>
      <c r="Q1086" t="s">
        <v>52</v>
      </c>
      <c r="Y1086" t="s">
        <v>38</v>
      </c>
      <c r="Z1086" t="s">
        <v>38</v>
      </c>
      <c r="AB1086" t="s">
        <v>1761</v>
      </c>
      <c r="AC1086" t="s">
        <v>39</v>
      </c>
      <c r="AD1086" t="s">
        <v>65</v>
      </c>
    </row>
    <row r="1087" spans="3:30" ht="13.95" x14ac:dyDescent="0.25">
      <c r="C1087" s="3" t="s">
        <v>399</v>
      </c>
      <c r="D1087" s="3" t="s">
        <v>87</v>
      </c>
      <c r="E1087" s="3" t="s">
        <v>1744</v>
      </c>
      <c r="F1087">
        <v>800</v>
      </c>
      <c r="G1087" t="s">
        <v>1745</v>
      </c>
      <c r="H1087" t="s">
        <v>1751</v>
      </c>
      <c r="I1087" t="s">
        <v>2098</v>
      </c>
      <c r="K1087" t="s">
        <v>218</v>
      </c>
      <c r="L1087" t="s">
        <v>34</v>
      </c>
      <c r="M1087" t="s">
        <v>61</v>
      </c>
      <c r="N1087" s="2">
        <v>45722</v>
      </c>
      <c r="O1087" s="2">
        <v>45842</v>
      </c>
      <c r="P1087" s="2">
        <v>45842</v>
      </c>
      <c r="Q1087" t="s">
        <v>52</v>
      </c>
      <c r="Y1087" t="s">
        <v>38</v>
      </c>
      <c r="Z1087" t="s">
        <v>38</v>
      </c>
      <c r="AB1087" t="s">
        <v>1761</v>
      </c>
      <c r="AC1087" t="s">
        <v>39</v>
      </c>
      <c r="AD1087" t="s">
        <v>65</v>
      </c>
    </row>
    <row r="1088" spans="3:30" ht="13.95" x14ac:dyDescent="0.25">
      <c r="C1088" s="3" t="s">
        <v>399</v>
      </c>
      <c r="D1088" s="3" t="s">
        <v>87</v>
      </c>
      <c r="E1088" s="3" t="s">
        <v>1744</v>
      </c>
      <c r="F1088">
        <v>850</v>
      </c>
      <c r="G1088" t="s">
        <v>1745</v>
      </c>
      <c r="H1088" t="s">
        <v>1751</v>
      </c>
      <c r="I1088" t="s">
        <v>2099</v>
      </c>
      <c r="K1088" t="s">
        <v>218</v>
      </c>
      <c r="L1088" t="s">
        <v>34</v>
      </c>
      <c r="M1088" t="s">
        <v>61</v>
      </c>
      <c r="N1088" s="2">
        <v>45722</v>
      </c>
      <c r="O1088" s="2">
        <v>45828</v>
      </c>
      <c r="P1088" s="2">
        <v>45828</v>
      </c>
      <c r="Q1088" t="s">
        <v>52</v>
      </c>
      <c r="Y1088" t="s">
        <v>78</v>
      </c>
      <c r="Z1088" t="s">
        <v>78</v>
      </c>
      <c r="AB1088" t="s">
        <v>1756</v>
      </c>
      <c r="AC1088" t="s">
        <v>39</v>
      </c>
      <c r="AD1088" t="s">
        <v>65</v>
      </c>
    </row>
    <row r="1089" spans="3:30" ht="13.95" x14ac:dyDescent="0.25">
      <c r="C1089" s="3" t="s">
        <v>399</v>
      </c>
      <c r="D1089" s="3" t="s">
        <v>87</v>
      </c>
      <c r="E1089" s="3" t="s">
        <v>1744</v>
      </c>
      <c r="F1089">
        <v>800</v>
      </c>
      <c r="G1089" t="s">
        <v>1745</v>
      </c>
      <c r="H1089" t="s">
        <v>1751</v>
      </c>
      <c r="I1089" t="s">
        <v>2100</v>
      </c>
      <c r="K1089" t="s">
        <v>218</v>
      </c>
      <c r="L1089" t="s">
        <v>34</v>
      </c>
      <c r="M1089" t="s">
        <v>61</v>
      </c>
      <c r="N1089" s="2">
        <v>45722</v>
      </c>
      <c r="O1089" s="2">
        <v>45828</v>
      </c>
      <c r="P1089" s="2">
        <v>45828</v>
      </c>
      <c r="Q1089" t="s">
        <v>52</v>
      </c>
      <c r="Y1089" t="s">
        <v>78</v>
      </c>
      <c r="Z1089" t="s">
        <v>78</v>
      </c>
      <c r="AB1089" t="s">
        <v>1756</v>
      </c>
      <c r="AC1089" t="s">
        <v>39</v>
      </c>
      <c r="AD1089" t="s">
        <v>65</v>
      </c>
    </row>
    <row r="1090" spans="3:30" ht="13.95" x14ac:dyDescent="0.25">
      <c r="C1090" s="3" t="s">
        <v>399</v>
      </c>
      <c r="D1090" s="3" t="s">
        <v>87</v>
      </c>
      <c r="E1090" s="3" t="s">
        <v>1744</v>
      </c>
      <c r="F1090">
        <v>850</v>
      </c>
      <c r="G1090" t="s">
        <v>1745</v>
      </c>
      <c r="H1090" t="s">
        <v>1751</v>
      </c>
      <c r="I1090" t="s">
        <v>2101</v>
      </c>
      <c r="K1090" t="s">
        <v>218</v>
      </c>
      <c r="L1090" t="s">
        <v>34</v>
      </c>
      <c r="M1090" t="s">
        <v>61</v>
      </c>
      <c r="N1090" s="2">
        <v>45722</v>
      </c>
      <c r="O1090" s="2">
        <v>45800</v>
      </c>
      <c r="P1090" s="2">
        <v>45800</v>
      </c>
      <c r="Q1090" t="s">
        <v>101</v>
      </c>
      <c r="R1090" t="s">
        <v>456</v>
      </c>
      <c r="S1090" t="s">
        <v>2102</v>
      </c>
      <c r="U1090" t="s">
        <v>503</v>
      </c>
      <c r="W1090" t="s">
        <v>299</v>
      </c>
      <c r="Y1090" t="s">
        <v>299</v>
      </c>
      <c r="Z1090" t="s">
        <v>299</v>
      </c>
      <c r="AC1090" t="s">
        <v>39</v>
      </c>
      <c r="AD1090" t="s">
        <v>65</v>
      </c>
    </row>
    <row r="1091" spans="3:30" ht="13.95" x14ac:dyDescent="0.25">
      <c r="C1091" s="3" t="s">
        <v>399</v>
      </c>
      <c r="D1091" s="3" t="s">
        <v>87</v>
      </c>
      <c r="E1091" s="3" t="s">
        <v>1744</v>
      </c>
      <c r="F1091">
        <v>800</v>
      </c>
      <c r="G1091" t="s">
        <v>1745</v>
      </c>
      <c r="H1091" t="s">
        <v>1751</v>
      </c>
      <c r="I1091" t="s">
        <v>2103</v>
      </c>
      <c r="K1091" t="s">
        <v>218</v>
      </c>
      <c r="L1091" t="s">
        <v>34</v>
      </c>
      <c r="M1091" t="s">
        <v>61</v>
      </c>
      <c r="N1091" s="2">
        <v>45722</v>
      </c>
      <c r="O1091" s="2">
        <v>45800</v>
      </c>
      <c r="P1091" s="2">
        <v>45800</v>
      </c>
      <c r="Q1091" t="s">
        <v>36</v>
      </c>
      <c r="R1091" t="s">
        <v>456</v>
      </c>
      <c r="S1091" t="s">
        <v>2102</v>
      </c>
      <c r="U1091" t="s">
        <v>503</v>
      </c>
      <c r="W1091" t="s">
        <v>299</v>
      </c>
      <c r="Y1091" t="s">
        <v>299</v>
      </c>
      <c r="Z1091" t="s">
        <v>299</v>
      </c>
      <c r="AC1091" t="s">
        <v>39</v>
      </c>
      <c r="AD1091" t="s">
        <v>65</v>
      </c>
    </row>
    <row r="1092" spans="3:30" ht="13.95" x14ac:dyDescent="0.25">
      <c r="C1092" s="3" t="s">
        <v>399</v>
      </c>
      <c r="D1092" s="3" t="s">
        <v>87</v>
      </c>
      <c r="E1092" s="3" t="s">
        <v>1744</v>
      </c>
      <c r="F1092">
        <v>850</v>
      </c>
      <c r="G1092" t="s">
        <v>1745</v>
      </c>
      <c r="H1092" t="s">
        <v>1751</v>
      </c>
      <c r="I1092" t="s">
        <v>2104</v>
      </c>
      <c r="K1092" t="s">
        <v>218</v>
      </c>
      <c r="L1092" t="s">
        <v>34</v>
      </c>
      <c r="M1092" t="s">
        <v>61</v>
      </c>
      <c r="N1092" s="2">
        <v>45722</v>
      </c>
      <c r="O1092" s="2">
        <v>45828</v>
      </c>
      <c r="P1092" s="2">
        <v>45828</v>
      </c>
      <c r="Q1092" t="s">
        <v>52</v>
      </c>
      <c r="Y1092" t="s">
        <v>78</v>
      </c>
      <c r="Z1092" t="s">
        <v>78</v>
      </c>
      <c r="AB1092" t="s">
        <v>1756</v>
      </c>
      <c r="AC1092" t="s">
        <v>39</v>
      </c>
      <c r="AD1092" t="s">
        <v>65</v>
      </c>
    </row>
    <row r="1093" spans="3:30" ht="13.95" x14ac:dyDescent="0.25">
      <c r="C1093" s="3" t="s">
        <v>399</v>
      </c>
      <c r="D1093" s="3" t="s">
        <v>87</v>
      </c>
      <c r="E1093" s="3" t="s">
        <v>1744</v>
      </c>
      <c r="F1093">
        <v>800</v>
      </c>
      <c r="G1093" t="s">
        <v>1745</v>
      </c>
      <c r="H1093" t="s">
        <v>1751</v>
      </c>
      <c r="I1093" t="s">
        <v>2105</v>
      </c>
      <c r="K1093" t="s">
        <v>218</v>
      </c>
      <c r="L1093" t="s">
        <v>34</v>
      </c>
      <c r="M1093" t="s">
        <v>61</v>
      </c>
      <c r="N1093" s="2">
        <v>45722</v>
      </c>
      <c r="O1093" s="2">
        <v>45828</v>
      </c>
      <c r="P1093" s="2">
        <v>45828</v>
      </c>
      <c r="Q1093" t="s">
        <v>52</v>
      </c>
      <c r="Y1093" t="s">
        <v>78</v>
      </c>
      <c r="Z1093" t="s">
        <v>78</v>
      </c>
      <c r="AB1093" t="s">
        <v>1756</v>
      </c>
      <c r="AC1093" t="s">
        <v>39</v>
      </c>
      <c r="AD1093" t="s">
        <v>65</v>
      </c>
    </row>
    <row r="1094" spans="3:30" ht="13.95" x14ac:dyDescent="0.25">
      <c r="C1094" s="3" t="s">
        <v>399</v>
      </c>
      <c r="D1094" s="3" t="s">
        <v>87</v>
      </c>
      <c r="E1094" s="3" t="s">
        <v>1744</v>
      </c>
      <c r="F1094">
        <v>850</v>
      </c>
      <c r="G1094" t="s">
        <v>1745</v>
      </c>
      <c r="H1094" t="s">
        <v>1751</v>
      </c>
      <c r="I1094" t="s">
        <v>2106</v>
      </c>
      <c r="K1094" t="s">
        <v>218</v>
      </c>
      <c r="L1094" t="s">
        <v>34</v>
      </c>
      <c r="M1094" t="s">
        <v>61</v>
      </c>
      <c r="N1094" s="2">
        <v>45722</v>
      </c>
      <c r="O1094" s="2">
        <v>45800</v>
      </c>
      <c r="P1094" s="2">
        <v>45800</v>
      </c>
      <c r="Q1094" t="s">
        <v>101</v>
      </c>
      <c r="R1094" t="s">
        <v>456</v>
      </c>
      <c r="S1094" t="s">
        <v>2107</v>
      </c>
      <c r="T1094" t="s">
        <v>2108</v>
      </c>
      <c r="U1094" t="s">
        <v>276</v>
      </c>
      <c r="W1094" t="s">
        <v>276</v>
      </c>
      <c r="X1094" t="s">
        <v>360</v>
      </c>
      <c r="Y1094" t="s">
        <v>299</v>
      </c>
      <c r="Z1094" t="s">
        <v>299</v>
      </c>
      <c r="AB1094" t="s">
        <v>1797</v>
      </c>
      <c r="AC1094" t="s">
        <v>39</v>
      </c>
      <c r="AD1094" t="s">
        <v>65</v>
      </c>
    </row>
    <row r="1095" spans="3:30" ht="13.95" x14ac:dyDescent="0.25">
      <c r="C1095" s="3" t="s">
        <v>399</v>
      </c>
      <c r="D1095" s="3" t="s">
        <v>87</v>
      </c>
      <c r="E1095" s="3" t="s">
        <v>1744</v>
      </c>
      <c r="F1095">
        <v>800</v>
      </c>
      <c r="G1095" t="s">
        <v>1745</v>
      </c>
      <c r="H1095" t="s">
        <v>1751</v>
      </c>
      <c r="I1095" t="s">
        <v>2109</v>
      </c>
      <c r="K1095" t="s">
        <v>218</v>
      </c>
      <c r="L1095" t="s">
        <v>34</v>
      </c>
      <c r="M1095" t="s">
        <v>61</v>
      </c>
      <c r="N1095" s="2">
        <v>45722</v>
      </c>
      <c r="O1095" s="2">
        <v>45800</v>
      </c>
      <c r="P1095" s="2">
        <v>45800</v>
      </c>
      <c r="Q1095" t="s">
        <v>36</v>
      </c>
      <c r="R1095" t="s">
        <v>456</v>
      </c>
      <c r="S1095" t="s">
        <v>2110</v>
      </c>
      <c r="T1095" t="s">
        <v>2108</v>
      </c>
      <c r="U1095" t="s">
        <v>276</v>
      </c>
      <c r="W1095" t="s">
        <v>276</v>
      </c>
      <c r="X1095" t="s">
        <v>360</v>
      </c>
      <c r="Y1095" t="s">
        <v>299</v>
      </c>
      <c r="Z1095" t="s">
        <v>299</v>
      </c>
      <c r="AB1095" t="s">
        <v>1797</v>
      </c>
      <c r="AC1095" t="s">
        <v>39</v>
      </c>
      <c r="AD1095" t="s">
        <v>65</v>
      </c>
    </row>
    <row r="1096" spans="3:30" ht="13.95" x14ac:dyDescent="0.25">
      <c r="C1096" s="3" t="s">
        <v>399</v>
      </c>
      <c r="D1096" s="3" t="s">
        <v>87</v>
      </c>
      <c r="E1096" s="3" t="s">
        <v>1744</v>
      </c>
      <c r="F1096">
        <v>850</v>
      </c>
      <c r="G1096" t="s">
        <v>1745</v>
      </c>
      <c r="H1096" t="s">
        <v>1751</v>
      </c>
      <c r="I1096" t="s">
        <v>2111</v>
      </c>
      <c r="K1096" t="s">
        <v>218</v>
      </c>
      <c r="L1096" t="s">
        <v>34</v>
      </c>
      <c r="M1096" t="s">
        <v>61</v>
      </c>
      <c r="N1096" s="2">
        <v>45722</v>
      </c>
      <c r="O1096" s="2"/>
      <c r="P1096" s="2"/>
      <c r="Q1096" t="s">
        <v>52</v>
      </c>
      <c r="AC1096" t="s">
        <v>39</v>
      </c>
      <c r="AD1096" t="s">
        <v>65</v>
      </c>
    </row>
    <row r="1097" spans="3:30" ht="13.95" x14ac:dyDescent="0.25">
      <c r="C1097" s="3" t="s">
        <v>399</v>
      </c>
      <c r="D1097" s="3" t="s">
        <v>87</v>
      </c>
      <c r="E1097" s="3" t="s">
        <v>1744</v>
      </c>
      <c r="F1097">
        <v>800</v>
      </c>
      <c r="G1097" t="s">
        <v>1745</v>
      </c>
      <c r="H1097" t="s">
        <v>1751</v>
      </c>
      <c r="I1097" t="s">
        <v>2112</v>
      </c>
      <c r="K1097" t="s">
        <v>218</v>
      </c>
      <c r="L1097" t="s">
        <v>34</v>
      </c>
      <c r="M1097" t="s">
        <v>61</v>
      </c>
      <c r="N1097" s="2">
        <v>45722</v>
      </c>
      <c r="O1097" s="2"/>
      <c r="P1097" s="2"/>
      <c r="Q1097" t="s">
        <v>52</v>
      </c>
      <c r="AC1097" t="s">
        <v>39</v>
      </c>
      <c r="AD1097" t="s">
        <v>65</v>
      </c>
    </row>
    <row r="1098" spans="3:30" ht="13.95" x14ac:dyDescent="0.25">
      <c r="C1098" s="3" t="s">
        <v>399</v>
      </c>
      <c r="D1098" s="3" t="s">
        <v>87</v>
      </c>
      <c r="E1098" s="3" t="s">
        <v>1744</v>
      </c>
      <c r="F1098">
        <v>850</v>
      </c>
      <c r="G1098" t="s">
        <v>1745</v>
      </c>
      <c r="H1098" t="s">
        <v>1751</v>
      </c>
      <c r="I1098" t="s">
        <v>2113</v>
      </c>
      <c r="K1098" t="s">
        <v>218</v>
      </c>
      <c r="L1098" t="s">
        <v>34</v>
      </c>
      <c r="M1098" t="s">
        <v>61</v>
      </c>
      <c r="N1098" s="2">
        <v>45722</v>
      </c>
      <c r="O1098" s="2">
        <v>45828</v>
      </c>
      <c r="P1098" s="2">
        <v>45828</v>
      </c>
      <c r="Q1098" t="s">
        <v>101</v>
      </c>
      <c r="R1098" t="s">
        <v>456</v>
      </c>
      <c r="S1098" t="s">
        <v>2114</v>
      </c>
      <c r="U1098" t="s">
        <v>115</v>
      </c>
      <c r="W1098" t="s">
        <v>115</v>
      </c>
      <c r="Y1098" t="s">
        <v>78</v>
      </c>
      <c r="Z1098" t="s">
        <v>78</v>
      </c>
      <c r="AB1098" t="s">
        <v>1797</v>
      </c>
      <c r="AC1098" t="s">
        <v>39</v>
      </c>
      <c r="AD1098" t="s">
        <v>65</v>
      </c>
    </row>
    <row r="1099" spans="3:30" ht="13.95" x14ac:dyDescent="0.25">
      <c r="C1099" s="3" t="s">
        <v>399</v>
      </c>
      <c r="D1099" s="3" t="s">
        <v>87</v>
      </c>
      <c r="E1099" s="3" t="s">
        <v>1744</v>
      </c>
      <c r="F1099">
        <v>800</v>
      </c>
      <c r="G1099" t="s">
        <v>1745</v>
      </c>
      <c r="H1099" t="s">
        <v>1751</v>
      </c>
      <c r="I1099" t="s">
        <v>2115</v>
      </c>
      <c r="K1099" t="s">
        <v>218</v>
      </c>
      <c r="L1099" t="s">
        <v>34</v>
      </c>
      <c r="M1099" t="s">
        <v>61</v>
      </c>
      <c r="N1099" s="2">
        <v>45722</v>
      </c>
      <c r="O1099" s="2">
        <v>45828</v>
      </c>
      <c r="P1099" s="2">
        <v>45828</v>
      </c>
      <c r="Q1099" t="s">
        <v>36</v>
      </c>
      <c r="R1099" t="s">
        <v>456</v>
      </c>
      <c r="S1099" t="s">
        <v>2114</v>
      </c>
      <c r="U1099" t="s">
        <v>115</v>
      </c>
      <c r="W1099" t="s">
        <v>115</v>
      </c>
      <c r="Y1099" t="s">
        <v>78</v>
      </c>
      <c r="Z1099" t="s">
        <v>78</v>
      </c>
      <c r="AB1099" t="s">
        <v>1797</v>
      </c>
      <c r="AC1099" t="s">
        <v>39</v>
      </c>
      <c r="AD1099" t="s">
        <v>65</v>
      </c>
    </row>
    <row r="1100" spans="3:30" ht="13.95" x14ac:dyDescent="0.25">
      <c r="C1100" s="3" t="s">
        <v>399</v>
      </c>
      <c r="D1100" s="3" t="s">
        <v>87</v>
      </c>
      <c r="E1100" s="3" t="s">
        <v>1744</v>
      </c>
      <c r="F1100">
        <v>850</v>
      </c>
      <c r="G1100" t="s">
        <v>1745</v>
      </c>
      <c r="H1100" t="s">
        <v>1751</v>
      </c>
      <c r="I1100" t="s">
        <v>2116</v>
      </c>
      <c r="K1100" t="s">
        <v>218</v>
      </c>
      <c r="L1100" t="s">
        <v>34</v>
      </c>
      <c r="M1100" t="s">
        <v>61</v>
      </c>
      <c r="N1100" s="2">
        <v>45722</v>
      </c>
      <c r="O1100" s="2"/>
      <c r="P1100" s="2"/>
      <c r="Q1100" t="s">
        <v>52</v>
      </c>
      <c r="AC1100" t="s">
        <v>39</v>
      </c>
      <c r="AD1100" t="s">
        <v>65</v>
      </c>
    </row>
    <row r="1101" spans="3:30" ht="13.95" x14ac:dyDescent="0.25">
      <c r="C1101" s="3" t="s">
        <v>399</v>
      </c>
      <c r="D1101" s="3" t="s">
        <v>87</v>
      </c>
      <c r="E1101" s="3" t="s">
        <v>1744</v>
      </c>
      <c r="F1101">
        <v>800</v>
      </c>
      <c r="G1101" t="s">
        <v>1745</v>
      </c>
      <c r="H1101" t="s">
        <v>1751</v>
      </c>
      <c r="I1101" t="s">
        <v>2117</v>
      </c>
      <c r="K1101" t="s">
        <v>218</v>
      </c>
      <c r="L1101" t="s">
        <v>34</v>
      </c>
      <c r="M1101" t="s">
        <v>61</v>
      </c>
      <c r="N1101" s="2">
        <v>45722</v>
      </c>
      <c r="O1101" s="2"/>
      <c r="P1101" s="2"/>
      <c r="Q1101" t="s">
        <v>52</v>
      </c>
      <c r="AC1101" t="s">
        <v>39</v>
      </c>
      <c r="AD1101" t="s">
        <v>65</v>
      </c>
    </row>
    <row r="1102" spans="3:30" ht="13.95" x14ac:dyDescent="0.25">
      <c r="C1102" s="3" t="s">
        <v>399</v>
      </c>
      <c r="D1102" s="3" t="s">
        <v>87</v>
      </c>
      <c r="E1102" s="3" t="s">
        <v>1744</v>
      </c>
      <c r="F1102">
        <v>850</v>
      </c>
      <c r="G1102" t="s">
        <v>1745</v>
      </c>
      <c r="H1102" t="s">
        <v>1751</v>
      </c>
      <c r="I1102" t="s">
        <v>2118</v>
      </c>
      <c r="K1102" t="s">
        <v>218</v>
      </c>
      <c r="L1102" t="s">
        <v>34</v>
      </c>
      <c r="M1102" t="s">
        <v>61</v>
      </c>
      <c r="N1102" s="2">
        <v>45722</v>
      </c>
      <c r="O1102" s="2"/>
      <c r="P1102" s="2"/>
      <c r="Q1102" t="s">
        <v>52</v>
      </c>
      <c r="AC1102" t="s">
        <v>39</v>
      </c>
      <c r="AD1102" t="s">
        <v>65</v>
      </c>
    </row>
    <row r="1103" spans="3:30" ht="13.95" x14ac:dyDescent="0.25">
      <c r="C1103" s="3" t="s">
        <v>399</v>
      </c>
      <c r="D1103" s="3" t="s">
        <v>87</v>
      </c>
      <c r="E1103" s="3" t="s">
        <v>1744</v>
      </c>
      <c r="F1103">
        <v>800</v>
      </c>
      <c r="G1103" t="s">
        <v>1745</v>
      </c>
      <c r="H1103" t="s">
        <v>1751</v>
      </c>
      <c r="I1103" t="s">
        <v>2119</v>
      </c>
      <c r="K1103" t="s">
        <v>218</v>
      </c>
      <c r="L1103" t="s">
        <v>34</v>
      </c>
      <c r="M1103" t="s">
        <v>61</v>
      </c>
      <c r="N1103" s="2">
        <v>45722</v>
      </c>
      <c r="O1103" s="2"/>
      <c r="P1103" s="2"/>
      <c r="Q1103" t="s">
        <v>52</v>
      </c>
      <c r="AC1103" t="s">
        <v>39</v>
      </c>
      <c r="AD1103" t="s">
        <v>65</v>
      </c>
    </row>
    <row r="1104" spans="3:30" ht="13.95" x14ac:dyDescent="0.25">
      <c r="C1104" s="3" t="s">
        <v>399</v>
      </c>
      <c r="D1104" s="3" t="s">
        <v>87</v>
      </c>
      <c r="E1104" s="3" t="s">
        <v>1744</v>
      </c>
      <c r="F1104">
        <v>850</v>
      </c>
      <c r="G1104" t="s">
        <v>1745</v>
      </c>
      <c r="H1104" t="s">
        <v>1751</v>
      </c>
      <c r="I1104" t="s">
        <v>2120</v>
      </c>
      <c r="K1104" t="s">
        <v>218</v>
      </c>
      <c r="L1104" t="s">
        <v>34</v>
      </c>
      <c r="M1104" t="s">
        <v>61</v>
      </c>
      <c r="N1104" s="2">
        <v>45722</v>
      </c>
      <c r="O1104" s="2">
        <v>45842</v>
      </c>
      <c r="P1104" s="2">
        <v>45842</v>
      </c>
      <c r="Q1104" t="s">
        <v>52</v>
      </c>
      <c r="T1104" t="s">
        <v>2121</v>
      </c>
      <c r="Y1104" t="s">
        <v>38</v>
      </c>
      <c r="Z1104" t="s">
        <v>38</v>
      </c>
      <c r="AB1104" t="s">
        <v>2009</v>
      </c>
      <c r="AC1104" t="s">
        <v>39</v>
      </c>
      <c r="AD1104" t="s">
        <v>65</v>
      </c>
    </row>
    <row r="1105" spans="3:30" ht="13.95" x14ac:dyDescent="0.25">
      <c r="C1105" s="3" t="s">
        <v>399</v>
      </c>
      <c r="D1105" s="3" t="s">
        <v>87</v>
      </c>
      <c r="E1105" s="3" t="s">
        <v>1744</v>
      </c>
      <c r="F1105">
        <v>800</v>
      </c>
      <c r="G1105" t="s">
        <v>1745</v>
      </c>
      <c r="H1105" t="s">
        <v>1751</v>
      </c>
      <c r="I1105" t="s">
        <v>2122</v>
      </c>
      <c r="K1105" t="s">
        <v>218</v>
      </c>
      <c r="L1105" t="s">
        <v>34</v>
      </c>
      <c r="M1105" t="s">
        <v>61</v>
      </c>
      <c r="N1105" s="2">
        <v>45722</v>
      </c>
      <c r="O1105" s="2">
        <v>45842</v>
      </c>
      <c r="P1105" s="2">
        <v>45842</v>
      </c>
      <c r="Q1105" t="s">
        <v>52</v>
      </c>
      <c r="Y1105" t="s">
        <v>38</v>
      </c>
      <c r="Z1105" t="s">
        <v>38</v>
      </c>
      <c r="AB1105" t="s">
        <v>2009</v>
      </c>
      <c r="AC1105" t="s">
        <v>39</v>
      </c>
      <c r="AD1105" t="s">
        <v>65</v>
      </c>
    </row>
    <row r="1106" spans="3:30" ht="13.95" x14ac:dyDescent="0.25">
      <c r="C1106" s="3" t="s">
        <v>399</v>
      </c>
      <c r="D1106" s="3" t="s">
        <v>87</v>
      </c>
      <c r="E1106" s="3" t="s">
        <v>1744</v>
      </c>
      <c r="F1106">
        <v>850</v>
      </c>
      <c r="G1106" t="s">
        <v>1745</v>
      </c>
      <c r="H1106" t="s">
        <v>1751</v>
      </c>
      <c r="I1106" t="s">
        <v>2123</v>
      </c>
      <c r="K1106" t="s">
        <v>218</v>
      </c>
      <c r="L1106" t="s">
        <v>34</v>
      </c>
      <c r="M1106" t="s">
        <v>61</v>
      </c>
      <c r="N1106" s="2">
        <v>45722</v>
      </c>
      <c r="O1106" s="2"/>
      <c r="P1106" s="2"/>
      <c r="Q1106" t="s">
        <v>52</v>
      </c>
      <c r="AC1106" t="s">
        <v>39</v>
      </c>
      <c r="AD1106" t="s">
        <v>65</v>
      </c>
    </row>
    <row r="1107" spans="3:30" ht="13.95" x14ac:dyDescent="0.25">
      <c r="C1107" s="3" t="s">
        <v>399</v>
      </c>
      <c r="D1107" s="3" t="s">
        <v>87</v>
      </c>
      <c r="E1107" s="3" t="s">
        <v>1744</v>
      </c>
      <c r="F1107">
        <v>800</v>
      </c>
      <c r="G1107" t="s">
        <v>1745</v>
      </c>
      <c r="H1107" t="s">
        <v>1751</v>
      </c>
      <c r="I1107" t="s">
        <v>2124</v>
      </c>
      <c r="K1107" t="s">
        <v>218</v>
      </c>
      <c r="L1107" t="s">
        <v>34</v>
      </c>
      <c r="M1107" t="s">
        <v>61</v>
      </c>
      <c r="N1107" s="2">
        <v>45722</v>
      </c>
      <c r="O1107" s="2"/>
      <c r="P1107" s="2"/>
      <c r="Q1107" t="s">
        <v>52</v>
      </c>
      <c r="AC1107" t="s">
        <v>39</v>
      </c>
      <c r="AD1107" t="s">
        <v>65</v>
      </c>
    </row>
    <row r="1108" spans="3:30" ht="13.95" x14ac:dyDescent="0.25">
      <c r="C1108" s="3" t="s">
        <v>399</v>
      </c>
      <c r="D1108" s="3" t="s">
        <v>87</v>
      </c>
      <c r="E1108" s="3" t="s">
        <v>1744</v>
      </c>
      <c r="F1108">
        <v>850</v>
      </c>
      <c r="G1108" t="s">
        <v>1745</v>
      </c>
      <c r="H1108" t="s">
        <v>1751</v>
      </c>
      <c r="I1108" t="s">
        <v>2125</v>
      </c>
      <c r="K1108" t="s">
        <v>218</v>
      </c>
      <c r="L1108" t="s">
        <v>34</v>
      </c>
      <c r="M1108" t="s">
        <v>61</v>
      </c>
      <c r="N1108" s="2">
        <v>45722</v>
      </c>
      <c r="O1108" s="2">
        <v>45828</v>
      </c>
      <c r="P1108" s="2">
        <v>45828</v>
      </c>
      <c r="Q1108" t="s">
        <v>52</v>
      </c>
      <c r="Y1108" t="s">
        <v>78</v>
      </c>
      <c r="Z1108" t="s">
        <v>78</v>
      </c>
      <c r="AB1108" t="s">
        <v>1756</v>
      </c>
      <c r="AC1108" t="s">
        <v>39</v>
      </c>
      <c r="AD1108" t="s">
        <v>65</v>
      </c>
    </row>
    <row r="1109" spans="3:30" ht="13.95" x14ac:dyDescent="0.25">
      <c r="C1109" s="3" t="s">
        <v>399</v>
      </c>
      <c r="D1109" s="3" t="s">
        <v>87</v>
      </c>
      <c r="E1109" s="3" t="s">
        <v>1744</v>
      </c>
      <c r="F1109">
        <v>800</v>
      </c>
      <c r="G1109" t="s">
        <v>1745</v>
      </c>
      <c r="H1109" t="s">
        <v>1751</v>
      </c>
      <c r="I1109" t="s">
        <v>2126</v>
      </c>
      <c r="K1109" t="s">
        <v>218</v>
      </c>
      <c r="L1109" t="s">
        <v>34</v>
      </c>
      <c r="M1109" t="s">
        <v>61</v>
      </c>
      <c r="N1109" s="2">
        <v>45722</v>
      </c>
      <c r="O1109" s="2">
        <v>45828</v>
      </c>
      <c r="P1109" s="2">
        <v>45828</v>
      </c>
      <c r="Q1109" t="s">
        <v>52</v>
      </c>
      <c r="Y1109" t="s">
        <v>78</v>
      </c>
      <c r="Z1109" t="s">
        <v>78</v>
      </c>
      <c r="AB1109" t="s">
        <v>1756</v>
      </c>
      <c r="AC1109" t="s">
        <v>39</v>
      </c>
      <c r="AD1109" t="s">
        <v>65</v>
      </c>
    </row>
    <row r="1110" spans="3:30" ht="13.95" x14ac:dyDescent="0.25">
      <c r="C1110" s="3" t="s">
        <v>399</v>
      </c>
      <c r="D1110" s="3" t="s">
        <v>87</v>
      </c>
      <c r="E1110" s="3" t="s">
        <v>1744</v>
      </c>
      <c r="F1110">
        <v>850</v>
      </c>
      <c r="G1110" t="s">
        <v>1745</v>
      </c>
      <c r="H1110" t="s">
        <v>1751</v>
      </c>
      <c r="I1110" t="s">
        <v>2127</v>
      </c>
      <c r="K1110" t="s">
        <v>218</v>
      </c>
      <c r="L1110" t="s">
        <v>34</v>
      </c>
      <c r="M1110" t="s">
        <v>61</v>
      </c>
      <c r="N1110" s="2">
        <v>45722</v>
      </c>
      <c r="O1110" s="2">
        <v>45814</v>
      </c>
      <c r="P1110" s="2">
        <v>45814</v>
      </c>
      <c r="Q1110" t="s">
        <v>101</v>
      </c>
      <c r="R1110" t="s">
        <v>456</v>
      </c>
      <c r="S1110" t="s">
        <v>2128</v>
      </c>
      <c r="T1110" t="s">
        <v>2129</v>
      </c>
      <c r="U1110" t="s">
        <v>299</v>
      </c>
      <c r="W1110" t="s">
        <v>276</v>
      </c>
      <c r="Y1110" t="s">
        <v>114</v>
      </c>
      <c r="Z1110" t="s">
        <v>114</v>
      </c>
      <c r="AB1110" t="s">
        <v>2009</v>
      </c>
      <c r="AC1110" t="s">
        <v>39</v>
      </c>
      <c r="AD1110" t="s">
        <v>65</v>
      </c>
    </row>
    <row r="1111" spans="3:30" ht="13.95" x14ac:dyDescent="0.25">
      <c r="C1111" s="3" t="s">
        <v>399</v>
      </c>
      <c r="D1111" s="3" t="s">
        <v>87</v>
      </c>
      <c r="E1111" s="3" t="s">
        <v>1744</v>
      </c>
      <c r="F1111">
        <v>800</v>
      </c>
      <c r="G1111" t="s">
        <v>1745</v>
      </c>
      <c r="H1111" t="s">
        <v>1751</v>
      </c>
      <c r="I1111" t="s">
        <v>2130</v>
      </c>
      <c r="K1111" t="s">
        <v>218</v>
      </c>
      <c r="L1111" t="s">
        <v>34</v>
      </c>
      <c r="M1111" t="s">
        <v>61</v>
      </c>
      <c r="N1111" s="2">
        <v>45722</v>
      </c>
      <c r="O1111" s="2">
        <v>45814</v>
      </c>
      <c r="P1111" s="2">
        <v>45814</v>
      </c>
      <c r="Q1111" t="s">
        <v>36</v>
      </c>
      <c r="R1111" t="s">
        <v>456</v>
      </c>
      <c r="S1111" t="s">
        <v>2131</v>
      </c>
      <c r="T1111" t="s">
        <v>2132</v>
      </c>
      <c r="U1111" t="s">
        <v>299</v>
      </c>
      <c r="W1111" t="s">
        <v>276</v>
      </c>
      <c r="Y1111" t="s">
        <v>114</v>
      </c>
      <c r="Z1111" t="s">
        <v>114</v>
      </c>
      <c r="AB1111" t="s">
        <v>2009</v>
      </c>
      <c r="AC1111" t="s">
        <v>39</v>
      </c>
      <c r="AD1111" t="s">
        <v>65</v>
      </c>
    </row>
    <row r="1112" spans="3:30" ht="13.95" x14ac:dyDescent="0.25">
      <c r="C1112" s="3" t="s">
        <v>399</v>
      </c>
      <c r="D1112" s="3" t="s">
        <v>87</v>
      </c>
      <c r="E1112" s="3" t="s">
        <v>1744</v>
      </c>
      <c r="F1112">
        <v>850</v>
      </c>
      <c r="G1112" t="s">
        <v>1745</v>
      </c>
      <c r="H1112" t="s">
        <v>1751</v>
      </c>
      <c r="I1112" t="s">
        <v>2133</v>
      </c>
      <c r="K1112" t="s">
        <v>218</v>
      </c>
      <c r="L1112" t="s">
        <v>34</v>
      </c>
      <c r="M1112" t="s">
        <v>61</v>
      </c>
      <c r="N1112" s="2">
        <v>45722</v>
      </c>
      <c r="O1112" s="2"/>
      <c r="P1112" s="2"/>
      <c r="Q1112" t="s">
        <v>52</v>
      </c>
      <c r="AC1112" t="s">
        <v>39</v>
      </c>
      <c r="AD1112" t="s">
        <v>65</v>
      </c>
    </row>
    <row r="1113" spans="3:30" ht="13.95" x14ac:dyDescent="0.25">
      <c r="C1113" s="3" t="s">
        <v>399</v>
      </c>
      <c r="D1113" s="3" t="s">
        <v>87</v>
      </c>
      <c r="E1113" s="3" t="s">
        <v>1744</v>
      </c>
      <c r="F1113">
        <v>800</v>
      </c>
      <c r="G1113" t="s">
        <v>1745</v>
      </c>
      <c r="H1113" t="s">
        <v>1751</v>
      </c>
      <c r="I1113" t="s">
        <v>2134</v>
      </c>
      <c r="K1113" t="s">
        <v>218</v>
      </c>
      <c r="L1113" t="s">
        <v>34</v>
      </c>
      <c r="M1113" t="s">
        <v>61</v>
      </c>
      <c r="N1113" s="2">
        <v>45722</v>
      </c>
      <c r="O1113" s="2"/>
      <c r="P1113" s="2"/>
      <c r="Q1113" t="s">
        <v>52</v>
      </c>
      <c r="AC1113" t="s">
        <v>39</v>
      </c>
      <c r="AD1113" t="s">
        <v>65</v>
      </c>
    </row>
    <row r="1114" spans="3:30" ht="13.95" x14ac:dyDescent="0.25">
      <c r="C1114" s="3" t="s">
        <v>399</v>
      </c>
      <c r="D1114" s="3" t="s">
        <v>87</v>
      </c>
      <c r="E1114" s="3" t="s">
        <v>1744</v>
      </c>
      <c r="F1114">
        <v>850</v>
      </c>
      <c r="G1114" t="s">
        <v>1745</v>
      </c>
      <c r="H1114" t="s">
        <v>1751</v>
      </c>
      <c r="I1114" t="s">
        <v>2135</v>
      </c>
      <c r="K1114" t="s">
        <v>218</v>
      </c>
      <c r="L1114" t="s">
        <v>34</v>
      </c>
      <c r="M1114" t="s">
        <v>61</v>
      </c>
      <c r="N1114" s="2">
        <v>45722</v>
      </c>
      <c r="O1114" s="2">
        <v>45814</v>
      </c>
      <c r="P1114" s="2">
        <v>45814</v>
      </c>
      <c r="Q1114" t="s">
        <v>101</v>
      </c>
      <c r="R1114" t="s">
        <v>456</v>
      </c>
      <c r="S1114" t="s">
        <v>2136</v>
      </c>
      <c r="T1114" t="s">
        <v>2137</v>
      </c>
      <c r="U1114" t="s">
        <v>299</v>
      </c>
      <c r="W1114" t="s">
        <v>114</v>
      </c>
      <c r="Y1114" t="s">
        <v>114</v>
      </c>
      <c r="Z1114" t="s">
        <v>114</v>
      </c>
      <c r="AB1114" t="s">
        <v>1797</v>
      </c>
      <c r="AC1114" t="s">
        <v>39</v>
      </c>
      <c r="AD1114" t="s">
        <v>65</v>
      </c>
    </row>
    <row r="1115" spans="3:30" ht="13.95" x14ac:dyDescent="0.25">
      <c r="C1115" s="3" t="s">
        <v>399</v>
      </c>
      <c r="D1115" s="3" t="s">
        <v>87</v>
      </c>
      <c r="E1115" s="3" t="s">
        <v>1744</v>
      </c>
      <c r="F1115">
        <v>800</v>
      </c>
      <c r="G1115" t="s">
        <v>1745</v>
      </c>
      <c r="H1115" t="s">
        <v>1751</v>
      </c>
      <c r="I1115" t="s">
        <v>2138</v>
      </c>
      <c r="K1115" t="s">
        <v>218</v>
      </c>
      <c r="L1115" t="s">
        <v>34</v>
      </c>
      <c r="M1115" t="s">
        <v>61</v>
      </c>
      <c r="N1115" s="2">
        <v>45722</v>
      </c>
      <c r="O1115" s="2">
        <v>45814</v>
      </c>
      <c r="P1115" s="2">
        <v>45814</v>
      </c>
      <c r="Q1115" t="s">
        <v>36</v>
      </c>
      <c r="R1115" t="s">
        <v>456</v>
      </c>
      <c r="S1115" t="s">
        <v>2139</v>
      </c>
      <c r="T1115" t="s">
        <v>2140</v>
      </c>
      <c r="U1115" t="s">
        <v>299</v>
      </c>
      <c r="W1115" t="s">
        <v>114</v>
      </c>
      <c r="Y1115" t="s">
        <v>114</v>
      </c>
      <c r="Z1115" t="s">
        <v>114</v>
      </c>
      <c r="AB1115" t="s">
        <v>1797</v>
      </c>
      <c r="AC1115" t="s">
        <v>39</v>
      </c>
      <c r="AD1115" t="s">
        <v>65</v>
      </c>
    </row>
    <row r="1116" spans="3:30" ht="13.95" x14ac:dyDescent="0.25">
      <c r="C1116" s="3" t="s">
        <v>399</v>
      </c>
      <c r="D1116" s="3" t="s">
        <v>87</v>
      </c>
      <c r="E1116" s="3" t="s">
        <v>1744</v>
      </c>
      <c r="F1116">
        <v>850</v>
      </c>
      <c r="G1116" t="s">
        <v>1745</v>
      </c>
      <c r="H1116" t="s">
        <v>1751</v>
      </c>
      <c r="I1116" t="s">
        <v>2141</v>
      </c>
      <c r="K1116" t="s">
        <v>218</v>
      </c>
      <c r="L1116" t="s">
        <v>34</v>
      </c>
      <c r="M1116" t="s">
        <v>61</v>
      </c>
      <c r="N1116" s="2">
        <v>45722</v>
      </c>
      <c r="O1116" s="2"/>
      <c r="P1116" s="2"/>
      <c r="Q1116" t="s">
        <v>52</v>
      </c>
      <c r="AC1116" t="s">
        <v>39</v>
      </c>
      <c r="AD1116" t="s">
        <v>65</v>
      </c>
    </row>
    <row r="1117" spans="3:30" ht="13.95" x14ac:dyDescent="0.25">
      <c r="C1117" s="3" t="s">
        <v>399</v>
      </c>
      <c r="D1117" s="3" t="s">
        <v>87</v>
      </c>
      <c r="E1117" s="3" t="s">
        <v>1744</v>
      </c>
      <c r="F1117">
        <v>800</v>
      </c>
      <c r="G1117" t="s">
        <v>1745</v>
      </c>
      <c r="H1117" t="s">
        <v>1751</v>
      </c>
      <c r="I1117" t="s">
        <v>2142</v>
      </c>
      <c r="K1117" t="s">
        <v>218</v>
      </c>
      <c r="L1117" t="s">
        <v>34</v>
      </c>
      <c r="M1117" t="s">
        <v>61</v>
      </c>
      <c r="N1117" s="2">
        <v>45722</v>
      </c>
      <c r="O1117" s="2"/>
      <c r="P1117" s="2"/>
      <c r="Q1117" t="s">
        <v>52</v>
      </c>
      <c r="AC1117" t="s">
        <v>39</v>
      </c>
      <c r="AD1117" t="s">
        <v>65</v>
      </c>
    </row>
    <row r="1118" spans="3:30" ht="13.95" x14ac:dyDescent="0.25">
      <c r="C1118" s="3" t="s">
        <v>399</v>
      </c>
      <c r="D1118" s="3" t="s">
        <v>87</v>
      </c>
      <c r="E1118" s="3" t="s">
        <v>1744</v>
      </c>
      <c r="F1118">
        <v>850</v>
      </c>
      <c r="G1118" t="s">
        <v>1745</v>
      </c>
      <c r="H1118" t="s">
        <v>1751</v>
      </c>
      <c r="I1118" t="s">
        <v>2143</v>
      </c>
      <c r="K1118" t="s">
        <v>218</v>
      </c>
      <c r="L1118" t="s">
        <v>34</v>
      </c>
      <c r="M1118" t="s">
        <v>61</v>
      </c>
      <c r="N1118" s="2">
        <v>45722</v>
      </c>
      <c r="O1118" s="2">
        <v>45877</v>
      </c>
      <c r="P1118" s="2">
        <v>45877</v>
      </c>
      <c r="Q1118" t="s">
        <v>52</v>
      </c>
      <c r="Y1118" t="s">
        <v>1770</v>
      </c>
      <c r="Z1118" t="s">
        <v>1770</v>
      </c>
      <c r="AB1118" t="s">
        <v>1771</v>
      </c>
      <c r="AC1118" t="s">
        <v>39</v>
      </c>
      <c r="AD1118" t="s">
        <v>65</v>
      </c>
    </row>
    <row r="1119" spans="3:30" ht="13.95" x14ac:dyDescent="0.25">
      <c r="C1119" s="3" t="s">
        <v>399</v>
      </c>
      <c r="D1119" s="3" t="s">
        <v>87</v>
      </c>
      <c r="E1119" s="3" t="s">
        <v>1744</v>
      </c>
      <c r="F1119">
        <v>800</v>
      </c>
      <c r="G1119" t="s">
        <v>1745</v>
      </c>
      <c r="H1119" t="s">
        <v>1751</v>
      </c>
      <c r="I1119" t="s">
        <v>2144</v>
      </c>
      <c r="K1119" t="s">
        <v>218</v>
      </c>
      <c r="L1119" t="s">
        <v>34</v>
      </c>
      <c r="M1119" t="s">
        <v>61</v>
      </c>
      <c r="N1119" s="2">
        <v>45722</v>
      </c>
      <c r="O1119" s="2">
        <v>45877</v>
      </c>
      <c r="P1119" s="2">
        <v>45877</v>
      </c>
      <c r="Q1119" t="s">
        <v>52</v>
      </c>
      <c r="Y1119" t="s">
        <v>1770</v>
      </c>
      <c r="Z1119" t="s">
        <v>1770</v>
      </c>
      <c r="AB1119" t="s">
        <v>1771</v>
      </c>
      <c r="AC1119" t="s">
        <v>39</v>
      </c>
      <c r="AD1119" t="s">
        <v>65</v>
      </c>
    </row>
    <row r="1120" spans="3:30" ht="13.95" x14ac:dyDescent="0.25">
      <c r="C1120" s="3" t="s">
        <v>399</v>
      </c>
      <c r="D1120" s="3" t="s">
        <v>87</v>
      </c>
      <c r="E1120" s="3" t="s">
        <v>1744</v>
      </c>
      <c r="F1120">
        <v>850</v>
      </c>
      <c r="G1120" t="s">
        <v>1745</v>
      </c>
      <c r="H1120" t="s">
        <v>1751</v>
      </c>
      <c r="I1120" t="s">
        <v>2145</v>
      </c>
      <c r="K1120" t="s">
        <v>218</v>
      </c>
      <c r="L1120" t="s">
        <v>34</v>
      </c>
      <c r="M1120" t="s">
        <v>61</v>
      </c>
      <c r="N1120" s="2">
        <v>45722</v>
      </c>
      <c r="O1120" s="2">
        <v>45828</v>
      </c>
      <c r="P1120" s="2">
        <v>45828</v>
      </c>
      <c r="Q1120" t="s">
        <v>101</v>
      </c>
      <c r="R1120" t="s">
        <v>456</v>
      </c>
      <c r="S1120" t="s">
        <v>2146</v>
      </c>
      <c r="U1120" t="s">
        <v>115</v>
      </c>
      <c r="W1120" t="s">
        <v>299</v>
      </c>
      <c r="Y1120" t="s">
        <v>78</v>
      </c>
      <c r="Z1120" t="s">
        <v>78</v>
      </c>
      <c r="AB1120" t="s">
        <v>1756</v>
      </c>
      <c r="AC1120" t="s">
        <v>39</v>
      </c>
      <c r="AD1120" t="s">
        <v>65</v>
      </c>
    </row>
    <row r="1121" spans="3:30" ht="13.95" x14ac:dyDescent="0.25">
      <c r="C1121" s="3" t="s">
        <v>399</v>
      </c>
      <c r="D1121" s="3" t="s">
        <v>87</v>
      </c>
      <c r="E1121" s="3" t="s">
        <v>1744</v>
      </c>
      <c r="F1121">
        <v>800</v>
      </c>
      <c r="G1121" t="s">
        <v>1745</v>
      </c>
      <c r="H1121" t="s">
        <v>1751</v>
      </c>
      <c r="I1121" t="s">
        <v>2147</v>
      </c>
      <c r="K1121" t="s">
        <v>218</v>
      </c>
      <c r="L1121" t="s">
        <v>34</v>
      </c>
      <c r="M1121" t="s">
        <v>61</v>
      </c>
      <c r="N1121" s="2">
        <v>45722</v>
      </c>
      <c r="O1121" s="2">
        <v>45828</v>
      </c>
      <c r="P1121" s="2">
        <v>45828</v>
      </c>
      <c r="Q1121" t="s">
        <v>36</v>
      </c>
      <c r="R1121" t="s">
        <v>456</v>
      </c>
      <c r="S1121" t="s">
        <v>2148</v>
      </c>
      <c r="U1121" t="s">
        <v>115</v>
      </c>
      <c r="W1121" t="s">
        <v>299</v>
      </c>
      <c r="Y1121" t="s">
        <v>78</v>
      </c>
      <c r="Z1121" t="s">
        <v>78</v>
      </c>
      <c r="AB1121" t="s">
        <v>1756</v>
      </c>
      <c r="AC1121" t="s">
        <v>39</v>
      </c>
      <c r="AD1121" t="s">
        <v>65</v>
      </c>
    </row>
    <row r="1122" spans="3:30" ht="13.95" x14ac:dyDescent="0.25">
      <c r="C1122" s="3" t="s">
        <v>399</v>
      </c>
      <c r="D1122" s="3" t="s">
        <v>87</v>
      </c>
      <c r="E1122" s="3" t="s">
        <v>1744</v>
      </c>
      <c r="F1122">
        <v>850</v>
      </c>
      <c r="G1122" t="s">
        <v>1745</v>
      </c>
      <c r="H1122" t="s">
        <v>1751</v>
      </c>
      <c r="I1122" t="s">
        <v>2149</v>
      </c>
      <c r="K1122" t="s">
        <v>218</v>
      </c>
      <c r="L1122" t="s">
        <v>34</v>
      </c>
      <c r="M1122" t="s">
        <v>61</v>
      </c>
      <c r="N1122" s="2">
        <v>45722</v>
      </c>
      <c r="O1122" s="2"/>
      <c r="P1122" s="2"/>
      <c r="Q1122" t="s">
        <v>52</v>
      </c>
      <c r="AC1122" t="s">
        <v>39</v>
      </c>
      <c r="AD1122" t="s">
        <v>65</v>
      </c>
    </row>
    <row r="1123" spans="3:30" ht="13.95" x14ac:dyDescent="0.25">
      <c r="C1123" s="3" t="s">
        <v>399</v>
      </c>
      <c r="D1123" s="3" t="s">
        <v>87</v>
      </c>
      <c r="E1123" s="3" t="s">
        <v>1744</v>
      </c>
      <c r="F1123">
        <v>800</v>
      </c>
      <c r="G1123" t="s">
        <v>1745</v>
      </c>
      <c r="H1123" t="s">
        <v>1751</v>
      </c>
      <c r="I1123" t="s">
        <v>2150</v>
      </c>
      <c r="K1123" t="s">
        <v>218</v>
      </c>
      <c r="L1123" t="s">
        <v>34</v>
      </c>
      <c r="M1123" t="s">
        <v>61</v>
      </c>
      <c r="N1123" s="2">
        <v>45722</v>
      </c>
      <c r="O1123" s="2"/>
      <c r="P1123" s="2"/>
      <c r="Q1123" t="s">
        <v>52</v>
      </c>
      <c r="AC1123" t="s">
        <v>39</v>
      </c>
      <c r="AD1123" t="s">
        <v>65</v>
      </c>
    </row>
    <row r="1124" spans="3:30" ht="13.95" x14ac:dyDescent="0.25">
      <c r="C1124" s="3" t="s">
        <v>399</v>
      </c>
      <c r="D1124" s="3" t="s">
        <v>87</v>
      </c>
      <c r="E1124" s="3" t="s">
        <v>1744</v>
      </c>
      <c r="F1124">
        <v>850</v>
      </c>
      <c r="G1124" t="s">
        <v>1745</v>
      </c>
      <c r="H1124" t="s">
        <v>1751</v>
      </c>
      <c r="I1124" t="s">
        <v>2151</v>
      </c>
      <c r="K1124" t="s">
        <v>218</v>
      </c>
      <c r="L1124" t="s">
        <v>34</v>
      </c>
      <c r="M1124" t="s">
        <v>61</v>
      </c>
      <c r="N1124" s="2">
        <v>45722</v>
      </c>
      <c r="O1124" s="2">
        <v>45828</v>
      </c>
      <c r="P1124" s="2">
        <v>45828</v>
      </c>
      <c r="Q1124" t="s">
        <v>52</v>
      </c>
      <c r="Y1124" t="s">
        <v>78</v>
      </c>
      <c r="Z1124" t="s">
        <v>78</v>
      </c>
      <c r="AB1124" t="s">
        <v>1756</v>
      </c>
      <c r="AC1124" t="s">
        <v>39</v>
      </c>
      <c r="AD1124" t="s">
        <v>65</v>
      </c>
    </row>
    <row r="1125" spans="3:30" ht="13.95" x14ac:dyDescent="0.25">
      <c r="C1125" s="3" t="s">
        <v>399</v>
      </c>
      <c r="D1125" s="3" t="s">
        <v>87</v>
      </c>
      <c r="E1125" s="3" t="s">
        <v>1744</v>
      </c>
      <c r="F1125">
        <v>800</v>
      </c>
      <c r="G1125" t="s">
        <v>1745</v>
      </c>
      <c r="H1125" t="s">
        <v>1751</v>
      </c>
      <c r="I1125" t="s">
        <v>2152</v>
      </c>
      <c r="K1125" t="s">
        <v>218</v>
      </c>
      <c r="L1125" t="s">
        <v>34</v>
      </c>
      <c r="M1125" t="s">
        <v>61</v>
      </c>
      <c r="N1125" s="2">
        <v>45722</v>
      </c>
      <c r="O1125" s="2">
        <v>45828</v>
      </c>
      <c r="P1125" s="2">
        <v>45828</v>
      </c>
      <c r="Q1125" t="s">
        <v>52</v>
      </c>
      <c r="Y1125" t="s">
        <v>78</v>
      </c>
      <c r="Z1125" t="s">
        <v>78</v>
      </c>
      <c r="AB1125" t="s">
        <v>1756</v>
      </c>
      <c r="AC1125" t="s">
        <v>39</v>
      </c>
      <c r="AD1125" t="s">
        <v>65</v>
      </c>
    </row>
    <row r="1126" spans="3:30" ht="13.95" x14ac:dyDescent="0.25">
      <c r="C1126" s="3" t="s">
        <v>399</v>
      </c>
      <c r="D1126" s="3" t="s">
        <v>87</v>
      </c>
      <c r="E1126" s="3" t="s">
        <v>1744</v>
      </c>
      <c r="F1126">
        <v>850</v>
      </c>
      <c r="G1126" t="s">
        <v>1745</v>
      </c>
      <c r="H1126" t="s">
        <v>1751</v>
      </c>
      <c r="I1126" t="s">
        <v>2153</v>
      </c>
      <c r="K1126" t="s">
        <v>218</v>
      </c>
      <c r="L1126" t="s">
        <v>34</v>
      </c>
      <c r="M1126" t="s">
        <v>61</v>
      </c>
      <c r="N1126" s="2">
        <v>45722</v>
      </c>
      <c r="O1126" s="2"/>
      <c r="P1126" s="2"/>
      <c r="Q1126" t="s">
        <v>52</v>
      </c>
      <c r="AC1126" t="s">
        <v>39</v>
      </c>
      <c r="AD1126" t="s">
        <v>65</v>
      </c>
    </row>
    <row r="1127" spans="3:30" ht="13.95" x14ac:dyDescent="0.25">
      <c r="C1127" s="3" t="s">
        <v>399</v>
      </c>
      <c r="D1127" s="3" t="s">
        <v>87</v>
      </c>
      <c r="E1127" s="3" t="s">
        <v>1744</v>
      </c>
      <c r="F1127">
        <v>800</v>
      </c>
      <c r="G1127" t="s">
        <v>1745</v>
      </c>
      <c r="H1127" t="s">
        <v>1751</v>
      </c>
      <c r="I1127" t="s">
        <v>2154</v>
      </c>
      <c r="K1127" t="s">
        <v>218</v>
      </c>
      <c r="L1127" t="s">
        <v>34</v>
      </c>
      <c r="M1127" t="s">
        <v>61</v>
      </c>
      <c r="N1127" s="2">
        <v>45722</v>
      </c>
      <c r="O1127" s="2"/>
      <c r="P1127" s="2"/>
      <c r="Q1127" t="s">
        <v>52</v>
      </c>
      <c r="AC1127" t="s">
        <v>39</v>
      </c>
      <c r="AD1127" t="s">
        <v>65</v>
      </c>
    </row>
    <row r="1128" spans="3:30" ht="13.95" x14ac:dyDescent="0.25">
      <c r="C1128" s="3" t="s">
        <v>399</v>
      </c>
      <c r="D1128" s="3" t="s">
        <v>87</v>
      </c>
      <c r="E1128" s="3" t="s">
        <v>1744</v>
      </c>
      <c r="F1128">
        <v>850</v>
      </c>
      <c r="G1128" t="s">
        <v>1745</v>
      </c>
      <c r="H1128" t="s">
        <v>1751</v>
      </c>
      <c r="I1128" t="s">
        <v>2155</v>
      </c>
      <c r="K1128" t="s">
        <v>218</v>
      </c>
      <c r="L1128" t="s">
        <v>34</v>
      </c>
      <c r="M1128" t="s">
        <v>61</v>
      </c>
      <c r="N1128" s="2">
        <v>45722</v>
      </c>
      <c r="O1128" s="2"/>
      <c r="P1128" s="2"/>
      <c r="Q1128" t="s">
        <v>52</v>
      </c>
      <c r="AC1128" t="s">
        <v>39</v>
      </c>
      <c r="AD1128" t="s">
        <v>65</v>
      </c>
    </row>
    <row r="1129" spans="3:30" ht="13.95" x14ac:dyDescent="0.25">
      <c r="C1129" s="3" t="s">
        <v>399</v>
      </c>
      <c r="D1129" s="3" t="s">
        <v>87</v>
      </c>
      <c r="E1129" s="3" t="s">
        <v>1744</v>
      </c>
      <c r="F1129">
        <v>800</v>
      </c>
      <c r="G1129" t="s">
        <v>1745</v>
      </c>
      <c r="H1129" t="s">
        <v>1751</v>
      </c>
      <c r="I1129" t="s">
        <v>2156</v>
      </c>
      <c r="K1129" t="s">
        <v>218</v>
      </c>
      <c r="L1129" t="s">
        <v>34</v>
      </c>
      <c r="M1129" t="s">
        <v>61</v>
      </c>
      <c r="N1129" s="2">
        <v>45722</v>
      </c>
      <c r="O1129" s="2"/>
      <c r="P1129" s="2"/>
      <c r="Q1129" t="s">
        <v>52</v>
      </c>
      <c r="AC1129" t="s">
        <v>39</v>
      </c>
      <c r="AD1129" t="s">
        <v>65</v>
      </c>
    </row>
    <row r="1130" spans="3:30" ht="13.95" x14ac:dyDescent="0.25">
      <c r="C1130" s="3" t="s">
        <v>399</v>
      </c>
      <c r="D1130" s="3" t="s">
        <v>87</v>
      </c>
      <c r="E1130" s="3" t="s">
        <v>1744</v>
      </c>
      <c r="F1130">
        <v>850</v>
      </c>
      <c r="G1130" t="s">
        <v>1745</v>
      </c>
      <c r="H1130" t="s">
        <v>1751</v>
      </c>
      <c r="I1130" t="s">
        <v>2157</v>
      </c>
      <c r="K1130" t="s">
        <v>218</v>
      </c>
      <c r="L1130" t="s">
        <v>34</v>
      </c>
      <c r="M1130" t="s">
        <v>61</v>
      </c>
      <c r="N1130" s="2">
        <v>45722</v>
      </c>
      <c r="O1130" s="2">
        <v>45800</v>
      </c>
      <c r="P1130" s="2">
        <v>45800</v>
      </c>
      <c r="Q1130" t="s">
        <v>101</v>
      </c>
      <c r="R1130" t="s">
        <v>456</v>
      </c>
      <c r="S1130" t="s">
        <v>2158</v>
      </c>
      <c r="T1130" t="s">
        <v>2159</v>
      </c>
      <c r="U1130" t="s">
        <v>64</v>
      </c>
      <c r="W1130" t="s">
        <v>276</v>
      </c>
      <c r="X1130" t="s">
        <v>360</v>
      </c>
      <c r="Y1130" t="s">
        <v>299</v>
      </c>
      <c r="Z1130" t="s">
        <v>299</v>
      </c>
      <c r="AB1130" t="s">
        <v>1797</v>
      </c>
      <c r="AC1130" t="s">
        <v>39</v>
      </c>
      <c r="AD1130" t="s">
        <v>65</v>
      </c>
    </row>
    <row r="1131" spans="3:30" ht="13.95" x14ac:dyDescent="0.25">
      <c r="C1131" s="3" t="s">
        <v>399</v>
      </c>
      <c r="D1131" s="3" t="s">
        <v>87</v>
      </c>
      <c r="E1131" s="3" t="s">
        <v>1744</v>
      </c>
      <c r="F1131">
        <v>800</v>
      </c>
      <c r="G1131" t="s">
        <v>1745</v>
      </c>
      <c r="H1131" t="s">
        <v>1751</v>
      </c>
      <c r="I1131" t="s">
        <v>2160</v>
      </c>
      <c r="K1131" t="s">
        <v>218</v>
      </c>
      <c r="L1131" t="s">
        <v>34</v>
      </c>
      <c r="M1131" t="s">
        <v>61</v>
      </c>
      <c r="N1131" s="2">
        <v>45722</v>
      </c>
      <c r="O1131" s="2">
        <v>45800</v>
      </c>
      <c r="P1131" s="2">
        <v>45800</v>
      </c>
      <c r="Q1131" t="s">
        <v>36</v>
      </c>
      <c r="R1131" t="s">
        <v>456</v>
      </c>
      <c r="S1131" t="s">
        <v>2158</v>
      </c>
      <c r="T1131" t="s">
        <v>2159</v>
      </c>
      <c r="U1131" t="s">
        <v>64</v>
      </c>
      <c r="W1131" t="s">
        <v>276</v>
      </c>
      <c r="X1131" t="s">
        <v>360</v>
      </c>
      <c r="Y1131" t="s">
        <v>299</v>
      </c>
      <c r="Z1131" t="s">
        <v>299</v>
      </c>
      <c r="AB1131" t="s">
        <v>1797</v>
      </c>
      <c r="AC1131" t="s">
        <v>39</v>
      </c>
      <c r="AD1131" t="s">
        <v>65</v>
      </c>
    </row>
    <row r="1132" spans="3:30" ht="13.95" x14ac:dyDescent="0.25">
      <c r="C1132" s="3" t="s">
        <v>399</v>
      </c>
      <c r="D1132" s="3" t="s">
        <v>87</v>
      </c>
      <c r="E1132" s="3" t="s">
        <v>1744</v>
      </c>
      <c r="F1132">
        <v>850</v>
      </c>
      <c r="G1132" t="s">
        <v>1745</v>
      </c>
      <c r="H1132" t="s">
        <v>1751</v>
      </c>
      <c r="I1132" t="s">
        <v>2161</v>
      </c>
      <c r="K1132" t="s">
        <v>218</v>
      </c>
      <c r="L1132" t="s">
        <v>34</v>
      </c>
      <c r="M1132" t="s">
        <v>61</v>
      </c>
      <c r="N1132" s="2">
        <v>45722</v>
      </c>
      <c r="O1132" s="2"/>
      <c r="P1132" s="2"/>
      <c r="Q1132" t="s">
        <v>52</v>
      </c>
      <c r="AC1132" t="s">
        <v>39</v>
      </c>
      <c r="AD1132" t="s">
        <v>65</v>
      </c>
    </row>
    <row r="1133" spans="3:30" ht="13.95" x14ac:dyDescent="0.25">
      <c r="C1133" s="3" t="s">
        <v>399</v>
      </c>
      <c r="D1133" s="3" t="s">
        <v>87</v>
      </c>
      <c r="E1133" s="3" t="s">
        <v>1744</v>
      </c>
      <c r="F1133">
        <v>800</v>
      </c>
      <c r="G1133" t="s">
        <v>1745</v>
      </c>
      <c r="H1133" t="s">
        <v>1751</v>
      </c>
      <c r="I1133" t="s">
        <v>2162</v>
      </c>
      <c r="K1133" t="s">
        <v>218</v>
      </c>
      <c r="L1133" t="s">
        <v>34</v>
      </c>
      <c r="M1133" t="s">
        <v>61</v>
      </c>
      <c r="N1133" s="2">
        <v>45722</v>
      </c>
      <c r="O1133" s="2"/>
      <c r="P1133" s="2"/>
      <c r="Q1133" t="s">
        <v>52</v>
      </c>
      <c r="AC1133" t="s">
        <v>39</v>
      </c>
      <c r="AD1133" t="s">
        <v>65</v>
      </c>
    </row>
    <row r="1134" spans="3:30" ht="13.95" x14ac:dyDescent="0.25">
      <c r="C1134" s="3" t="s">
        <v>399</v>
      </c>
      <c r="D1134" s="3" t="s">
        <v>87</v>
      </c>
      <c r="E1134" s="3" t="s">
        <v>1744</v>
      </c>
      <c r="F1134">
        <v>850</v>
      </c>
      <c r="G1134" t="s">
        <v>1745</v>
      </c>
      <c r="H1134" t="s">
        <v>1751</v>
      </c>
      <c r="I1134" t="s">
        <v>2163</v>
      </c>
      <c r="K1134" t="s">
        <v>218</v>
      </c>
      <c r="L1134" t="s">
        <v>34</v>
      </c>
      <c r="M1134" t="s">
        <v>61</v>
      </c>
      <c r="N1134" s="2">
        <v>45722</v>
      </c>
      <c r="O1134" s="2"/>
      <c r="P1134" s="2"/>
      <c r="Q1134" t="s">
        <v>52</v>
      </c>
      <c r="AC1134" t="s">
        <v>39</v>
      </c>
      <c r="AD1134" t="s">
        <v>65</v>
      </c>
    </row>
    <row r="1135" spans="3:30" ht="13.95" x14ac:dyDescent="0.25">
      <c r="C1135" s="3" t="s">
        <v>399</v>
      </c>
      <c r="D1135" s="3" t="s">
        <v>87</v>
      </c>
      <c r="E1135" s="3" t="s">
        <v>1744</v>
      </c>
      <c r="F1135">
        <v>800</v>
      </c>
      <c r="G1135" t="s">
        <v>1745</v>
      </c>
      <c r="H1135" t="s">
        <v>1751</v>
      </c>
      <c r="I1135" t="s">
        <v>2164</v>
      </c>
      <c r="K1135" t="s">
        <v>218</v>
      </c>
      <c r="L1135" t="s">
        <v>34</v>
      </c>
      <c r="M1135" t="s">
        <v>61</v>
      </c>
      <c r="N1135" s="2">
        <v>45722</v>
      </c>
      <c r="O1135" s="2"/>
      <c r="P1135" s="2"/>
      <c r="Q1135" t="s">
        <v>52</v>
      </c>
      <c r="AC1135" t="s">
        <v>39</v>
      </c>
      <c r="AD1135" t="s">
        <v>65</v>
      </c>
    </row>
    <row r="1136" spans="3:30" ht="13.95" x14ac:dyDescent="0.25">
      <c r="C1136" s="3" t="s">
        <v>399</v>
      </c>
      <c r="D1136" s="3" t="s">
        <v>87</v>
      </c>
      <c r="E1136" s="3" t="s">
        <v>1744</v>
      </c>
      <c r="F1136">
        <v>850</v>
      </c>
      <c r="G1136" t="s">
        <v>1745</v>
      </c>
      <c r="H1136" t="s">
        <v>1751</v>
      </c>
      <c r="I1136" t="s">
        <v>2165</v>
      </c>
      <c r="K1136" t="s">
        <v>218</v>
      </c>
      <c r="L1136" t="s">
        <v>34</v>
      </c>
      <c r="M1136" t="s">
        <v>61</v>
      </c>
      <c r="N1136" s="2">
        <v>45722</v>
      </c>
      <c r="O1136" s="2"/>
      <c r="P1136" s="2"/>
      <c r="Q1136" t="s">
        <v>101</v>
      </c>
      <c r="AC1136" t="s">
        <v>39</v>
      </c>
      <c r="AD1136" t="s">
        <v>65</v>
      </c>
    </row>
    <row r="1137" spans="3:30" ht="13.95" x14ac:dyDescent="0.25">
      <c r="C1137" s="3" t="s">
        <v>399</v>
      </c>
      <c r="D1137" s="3" t="s">
        <v>87</v>
      </c>
      <c r="E1137" s="3" t="s">
        <v>1744</v>
      </c>
      <c r="F1137">
        <v>800</v>
      </c>
      <c r="G1137" t="s">
        <v>1745</v>
      </c>
      <c r="H1137" t="s">
        <v>1751</v>
      </c>
      <c r="I1137" t="s">
        <v>2166</v>
      </c>
      <c r="K1137" t="s">
        <v>218</v>
      </c>
      <c r="L1137" t="s">
        <v>34</v>
      </c>
      <c r="M1137" t="s">
        <v>61</v>
      </c>
      <c r="N1137" s="2">
        <v>45722</v>
      </c>
      <c r="O1137" s="2"/>
      <c r="P1137" s="2"/>
      <c r="Q1137" t="s">
        <v>101</v>
      </c>
      <c r="AC1137" t="s">
        <v>39</v>
      </c>
      <c r="AD1137" t="s">
        <v>65</v>
      </c>
    </row>
    <row r="1138" spans="3:30" ht="13.95" x14ac:dyDescent="0.25">
      <c r="C1138" s="3" t="s">
        <v>399</v>
      </c>
      <c r="D1138" s="3" t="s">
        <v>87</v>
      </c>
      <c r="E1138" s="3" t="s">
        <v>1744</v>
      </c>
      <c r="F1138">
        <v>1800</v>
      </c>
      <c r="G1138" t="s">
        <v>1745</v>
      </c>
      <c r="H1138" t="s">
        <v>1751</v>
      </c>
      <c r="I1138" t="s">
        <v>2167</v>
      </c>
      <c r="K1138" t="s">
        <v>218</v>
      </c>
      <c r="L1138" t="s">
        <v>34</v>
      </c>
      <c r="M1138" t="s">
        <v>61</v>
      </c>
      <c r="N1138" s="2">
        <v>45722</v>
      </c>
      <c r="O1138" s="2">
        <v>45800</v>
      </c>
      <c r="P1138" s="2">
        <v>45800</v>
      </c>
      <c r="Q1138" t="s">
        <v>36</v>
      </c>
      <c r="R1138" t="s">
        <v>721</v>
      </c>
      <c r="S1138" t="s">
        <v>2168</v>
      </c>
      <c r="T1138" t="s">
        <v>2169</v>
      </c>
      <c r="U1138" t="s">
        <v>278</v>
      </c>
      <c r="Y1138" t="s">
        <v>299</v>
      </c>
      <c r="Z1138" t="s">
        <v>299</v>
      </c>
      <c r="AB1138" t="s">
        <v>1795</v>
      </c>
      <c r="AC1138" t="s">
        <v>39</v>
      </c>
      <c r="AD1138" t="s">
        <v>65</v>
      </c>
    </row>
    <row r="1139" spans="3:30" ht="13.95" x14ac:dyDescent="0.25">
      <c r="C1139" s="3" t="s">
        <v>399</v>
      </c>
      <c r="D1139" s="3" t="s">
        <v>87</v>
      </c>
      <c r="E1139" s="3" t="s">
        <v>1744</v>
      </c>
      <c r="F1139">
        <v>1800</v>
      </c>
      <c r="G1139" t="s">
        <v>1745</v>
      </c>
      <c r="H1139" t="s">
        <v>1751</v>
      </c>
      <c r="I1139" t="s">
        <v>2170</v>
      </c>
      <c r="K1139" t="s">
        <v>218</v>
      </c>
      <c r="L1139" t="s">
        <v>34</v>
      </c>
      <c r="M1139" t="s">
        <v>61</v>
      </c>
      <c r="N1139" s="2">
        <v>45722</v>
      </c>
      <c r="O1139" s="2">
        <v>45800</v>
      </c>
      <c r="P1139" s="2">
        <v>45800</v>
      </c>
      <c r="Q1139" t="s">
        <v>36</v>
      </c>
      <c r="S1139" t="s">
        <v>2168</v>
      </c>
      <c r="T1139" t="s">
        <v>2169</v>
      </c>
      <c r="U1139" t="s">
        <v>278</v>
      </c>
      <c r="Y1139" t="s">
        <v>299</v>
      </c>
      <c r="Z1139" t="s">
        <v>299</v>
      </c>
      <c r="AB1139" t="s">
        <v>1795</v>
      </c>
      <c r="AC1139" t="s">
        <v>39</v>
      </c>
      <c r="AD1139" t="s">
        <v>65</v>
      </c>
    </row>
    <row r="1140" spans="3:30" ht="13.95" x14ac:dyDescent="0.25">
      <c r="C1140" s="3" t="s">
        <v>399</v>
      </c>
      <c r="D1140" s="3" t="s">
        <v>87</v>
      </c>
      <c r="E1140" s="3" t="s">
        <v>1744</v>
      </c>
      <c r="F1140">
        <v>850</v>
      </c>
      <c r="G1140" t="s">
        <v>1745</v>
      </c>
      <c r="H1140" t="s">
        <v>2171</v>
      </c>
      <c r="I1140" t="s">
        <v>2172</v>
      </c>
      <c r="K1140" t="s">
        <v>218</v>
      </c>
      <c r="L1140" t="s">
        <v>34</v>
      </c>
      <c r="M1140" t="s">
        <v>61</v>
      </c>
      <c r="N1140" s="2">
        <v>45777</v>
      </c>
      <c r="O1140" s="2"/>
      <c r="P1140" s="2"/>
      <c r="Q1140" t="s">
        <v>52</v>
      </c>
      <c r="T1140" t="s">
        <v>2173</v>
      </c>
      <c r="AC1140" t="s">
        <v>39</v>
      </c>
      <c r="AD1140" t="s">
        <v>65</v>
      </c>
    </row>
    <row r="1141" spans="3:30" ht="13.95" x14ac:dyDescent="0.25">
      <c r="C1141" s="3" t="s">
        <v>399</v>
      </c>
      <c r="D1141" s="3" t="s">
        <v>87</v>
      </c>
      <c r="E1141" s="3" t="s">
        <v>1744</v>
      </c>
      <c r="F1141">
        <v>800</v>
      </c>
      <c r="G1141" t="s">
        <v>1745</v>
      </c>
      <c r="H1141" t="s">
        <v>2171</v>
      </c>
      <c r="I1141" t="s">
        <v>2174</v>
      </c>
      <c r="K1141" t="s">
        <v>218</v>
      </c>
      <c r="L1141" t="s">
        <v>34</v>
      </c>
      <c r="M1141" t="s">
        <v>61</v>
      </c>
      <c r="N1141" s="2">
        <v>45777</v>
      </c>
      <c r="O1141" s="2"/>
      <c r="P1141" s="2"/>
      <c r="Q1141" t="s">
        <v>52</v>
      </c>
      <c r="AC1141" t="s">
        <v>39</v>
      </c>
      <c r="AD1141" t="s">
        <v>65</v>
      </c>
    </row>
    <row r="1142" spans="3:30" ht="13.95" x14ac:dyDescent="0.25">
      <c r="C1142" s="3" t="s">
        <v>664</v>
      </c>
      <c r="D1142" s="3" t="s">
        <v>664</v>
      </c>
      <c r="E1142" s="3" t="s">
        <v>664</v>
      </c>
      <c r="F1142">
        <v>1355</v>
      </c>
      <c r="G1142" t="s">
        <v>2175</v>
      </c>
      <c r="H1142" t="s">
        <v>2176</v>
      </c>
      <c r="I1142" t="s">
        <v>2177</v>
      </c>
      <c r="K1142" t="s">
        <v>386</v>
      </c>
      <c r="L1142" t="s">
        <v>34</v>
      </c>
      <c r="M1142" t="s">
        <v>61</v>
      </c>
      <c r="N1142" s="2">
        <v>45775</v>
      </c>
      <c r="O1142" s="2"/>
      <c r="P1142" s="2"/>
      <c r="Q1142" t="s">
        <v>84</v>
      </c>
      <c r="R1142" t="s">
        <v>2178</v>
      </c>
      <c r="S1142" t="s">
        <v>2179</v>
      </c>
      <c r="T1142" t="s">
        <v>2180</v>
      </c>
      <c r="X1142" t="s">
        <v>240</v>
      </c>
      <c r="AC1142" t="s">
        <v>84</v>
      </c>
      <c r="AD1142" t="s">
        <v>65</v>
      </c>
    </row>
    <row r="1143" spans="3:30" ht="13.95" x14ac:dyDescent="0.25">
      <c r="C1143" s="3" t="s">
        <v>205</v>
      </c>
      <c r="D1143" s="3" t="s">
        <v>133</v>
      </c>
      <c r="E1143" s="3"/>
      <c r="F1143">
        <v>1250</v>
      </c>
      <c r="G1143" t="s">
        <v>2181</v>
      </c>
      <c r="H1143" t="s">
        <v>2182</v>
      </c>
      <c r="I1143" t="s">
        <v>2183</v>
      </c>
      <c r="J1143" t="s">
        <v>2184</v>
      </c>
      <c r="K1143" t="s">
        <v>2185</v>
      </c>
      <c r="L1143" t="s">
        <v>76</v>
      </c>
      <c r="M1143" t="s">
        <v>35</v>
      </c>
      <c r="N1143" s="2">
        <v>45536</v>
      </c>
      <c r="O1143" s="2">
        <v>45800</v>
      </c>
      <c r="P1143" s="2">
        <v>45800</v>
      </c>
      <c r="Q1143" t="s">
        <v>101</v>
      </c>
      <c r="U1143" t="s">
        <v>299</v>
      </c>
      <c r="W1143" t="s">
        <v>2186</v>
      </c>
      <c r="X1143" t="s">
        <v>2187</v>
      </c>
      <c r="Y1143" t="s">
        <v>299</v>
      </c>
      <c r="Z1143" t="s">
        <v>299</v>
      </c>
      <c r="AA1143" t="s">
        <v>299</v>
      </c>
      <c r="AC1143" t="s">
        <v>39</v>
      </c>
      <c r="AD1143" t="s">
        <v>40</v>
      </c>
    </row>
    <row r="1144" spans="3:30" ht="13.95" x14ac:dyDescent="0.25">
      <c r="C1144" s="3" t="s">
        <v>205</v>
      </c>
      <c r="D1144" s="3" t="s">
        <v>133</v>
      </c>
      <c r="E1144" s="3"/>
      <c r="F1144">
        <v>1400</v>
      </c>
      <c r="G1144" t="s">
        <v>2181</v>
      </c>
      <c r="H1144" t="s">
        <v>2182</v>
      </c>
      <c r="I1144" t="s">
        <v>2188</v>
      </c>
      <c r="J1144" t="s">
        <v>2189</v>
      </c>
      <c r="K1144" t="s">
        <v>2185</v>
      </c>
      <c r="L1144" t="s">
        <v>76</v>
      </c>
      <c r="M1144" t="s">
        <v>35</v>
      </c>
      <c r="N1144" s="2">
        <v>45536</v>
      </c>
      <c r="O1144" s="2">
        <v>45800</v>
      </c>
      <c r="P1144" s="2">
        <v>45800</v>
      </c>
      <c r="Q1144" t="s">
        <v>101</v>
      </c>
      <c r="U1144" t="s">
        <v>299</v>
      </c>
      <c r="W1144" t="s">
        <v>2186</v>
      </c>
      <c r="Y1144" t="s">
        <v>299</v>
      </c>
      <c r="Z1144" t="s">
        <v>299</v>
      </c>
      <c r="AA1144" t="s">
        <v>299</v>
      </c>
      <c r="AC1144" t="s">
        <v>39</v>
      </c>
      <c r="AD1144" t="s">
        <v>40</v>
      </c>
    </row>
    <row r="1145" spans="3:30" ht="13.95" x14ac:dyDescent="0.25">
      <c r="C1145" s="3" t="s">
        <v>244</v>
      </c>
      <c r="D1145" s="3" t="s">
        <v>133</v>
      </c>
      <c r="E1145" s="3"/>
      <c r="F1145">
        <v>0</v>
      </c>
      <c r="G1145" t="s">
        <v>2181</v>
      </c>
      <c r="H1145" t="s">
        <v>2182</v>
      </c>
      <c r="I1145" t="s">
        <v>2190</v>
      </c>
      <c r="J1145" t="s">
        <v>2191</v>
      </c>
      <c r="K1145" t="s">
        <v>2185</v>
      </c>
      <c r="L1145" t="s">
        <v>76</v>
      </c>
      <c r="M1145" t="s">
        <v>35</v>
      </c>
      <c r="N1145" s="2">
        <v>45536</v>
      </c>
      <c r="O1145" s="2">
        <v>45800</v>
      </c>
      <c r="P1145" s="2">
        <v>45800</v>
      </c>
      <c r="Q1145" t="s">
        <v>36</v>
      </c>
      <c r="U1145" t="s">
        <v>299</v>
      </c>
      <c r="W1145" t="s">
        <v>2186</v>
      </c>
      <c r="Y1145" t="s">
        <v>299</v>
      </c>
      <c r="Z1145" t="s">
        <v>299</v>
      </c>
      <c r="AA1145" t="s">
        <v>299</v>
      </c>
      <c r="AC1145" t="s">
        <v>39</v>
      </c>
      <c r="AD1145" t="s">
        <v>40</v>
      </c>
    </row>
    <row r="1146" spans="3:30" ht="13.95" x14ac:dyDescent="0.25">
      <c r="C1146" s="3" t="s">
        <v>244</v>
      </c>
      <c r="D1146" s="3" t="s">
        <v>133</v>
      </c>
      <c r="E1146" s="3"/>
      <c r="F1146">
        <v>0</v>
      </c>
      <c r="G1146" t="s">
        <v>2181</v>
      </c>
      <c r="H1146" t="s">
        <v>2182</v>
      </c>
      <c r="I1146" t="s">
        <v>2192</v>
      </c>
      <c r="J1146" t="s">
        <v>2193</v>
      </c>
      <c r="K1146" t="s">
        <v>2185</v>
      </c>
      <c r="L1146" t="s">
        <v>76</v>
      </c>
      <c r="M1146" t="s">
        <v>35</v>
      </c>
      <c r="N1146" s="2">
        <v>45536</v>
      </c>
      <c r="O1146" s="2">
        <v>45800</v>
      </c>
      <c r="P1146" s="2">
        <v>45800</v>
      </c>
      <c r="Q1146" t="s">
        <v>36</v>
      </c>
      <c r="U1146" t="s">
        <v>299</v>
      </c>
      <c r="W1146" t="s">
        <v>2186</v>
      </c>
      <c r="Y1146" t="s">
        <v>299</v>
      </c>
      <c r="Z1146" t="s">
        <v>299</v>
      </c>
      <c r="AA1146" t="s">
        <v>299</v>
      </c>
      <c r="AC1146" t="s">
        <v>39</v>
      </c>
      <c r="AD1146" t="s">
        <v>40</v>
      </c>
    </row>
    <row r="1147" spans="3:30" ht="13.95" x14ac:dyDescent="0.25">
      <c r="C1147" s="3" t="s">
        <v>808</v>
      </c>
      <c r="D1147" s="3" t="s">
        <v>133</v>
      </c>
      <c r="E1147" s="3" t="s">
        <v>5150</v>
      </c>
      <c r="F1147">
        <v>1395</v>
      </c>
      <c r="G1147" t="s">
        <v>2194</v>
      </c>
      <c r="H1147" t="s">
        <v>2195</v>
      </c>
      <c r="I1147" t="s">
        <v>2196</v>
      </c>
      <c r="K1147" t="s">
        <v>2197</v>
      </c>
      <c r="L1147" t="s">
        <v>34</v>
      </c>
      <c r="M1147" t="s">
        <v>61</v>
      </c>
      <c r="N1147" s="2">
        <v>45757</v>
      </c>
      <c r="O1147" s="2">
        <v>45805</v>
      </c>
      <c r="P1147" s="2">
        <v>45805</v>
      </c>
      <c r="Q1147" t="s">
        <v>36</v>
      </c>
      <c r="R1147" t="s">
        <v>463</v>
      </c>
      <c r="S1147" t="s">
        <v>2198</v>
      </c>
      <c r="T1147" t="s">
        <v>2199</v>
      </c>
      <c r="U1147" t="s">
        <v>299</v>
      </c>
      <c r="W1147" t="s">
        <v>114</v>
      </c>
      <c r="X1147" t="s">
        <v>1101</v>
      </c>
      <c r="Y1147" t="s">
        <v>226</v>
      </c>
      <c r="Z1147" t="s">
        <v>226</v>
      </c>
      <c r="AC1147" t="s">
        <v>39</v>
      </c>
      <c r="AD1147" t="s">
        <v>65</v>
      </c>
    </row>
    <row r="1148" spans="3:30" ht="13.95" x14ac:dyDescent="0.25">
      <c r="C1148" s="3" t="s">
        <v>205</v>
      </c>
      <c r="D1148" s="3" t="s">
        <v>263</v>
      </c>
      <c r="E1148" s="3"/>
      <c r="F1148">
        <v>2835</v>
      </c>
      <c r="G1148" t="s">
        <v>2200</v>
      </c>
      <c r="H1148" t="s">
        <v>2201</v>
      </c>
      <c r="I1148" t="s">
        <v>2202</v>
      </c>
      <c r="J1148" t="s">
        <v>2203</v>
      </c>
      <c r="K1148" t="s">
        <v>33</v>
      </c>
      <c r="L1148" t="s">
        <v>34</v>
      </c>
      <c r="M1148" t="s">
        <v>35</v>
      </c>
      <c r="N1148" s="2">
        <v>45727</v>
      </c>
      <c r="O1148" s="2">
        <v>45835</v>
      </c>
      <c r="P1148" s="2"/>
      <c r="Q1148" t="s">
        <v>52</v>
      </c>
      <c r="W1148" t="s">
        <v>2204</v>
      </c>
      <c r="Z1148" t="s">
        <v>503</v>
      </c>
      <c r="AA1148" t="s">
        <v>503</v>
      </c>
      <c r="AC1148" t="s">
        <v>39</v>
      </c>
      <c r="AD1148" t="s">
        <v>40</v>
      </c>
    </row>
    <row r="1149" spans="3:30" ht="13.95" x14ac:dyDescent="0.25">
      <c r="C1149" s="3" t="s">
        <v>205</v>
      </c>
      <c r="D1149" s="3" t="s">
        <v>263</v>
      </c>
      <c r="E1149" s="3"/>
      <c r="F1149">
        <v>4200</v>
      </c>
      <c r="G1149" t="s">
        <v>2200</v>
      </c>
      <c r="H1149" t="s">
        <v>2201</v>
      </c>
      <c r="I1149" t="s">
        <v>2205</v>
      </c>
      <c r="J1149" t="s">
        <v>2206</v>
      </c>
      <c r="K1149" t="s">
        <v>33</v>
      </c>
      <c r="L1149" t="s">
        <v>34</v>
      </c>
      <c r="M1149" t="s">
        <v>35</v>
      </c>
      <c r="N1149" s="2">
        <v>45727</v>
      </c>
      <c r="O1149" s="2">
        <v>45835</v>
      </c>
      <c r="P1149" s="2"/>
      <c r="Q1149" t="s">
        <v>52</v>
      </c>
      <c r="W1149" t="s">
        <v>2204</v>
      </c>
      <c r="Z1149" t="s">
        <v>503</v>
      </c>
      <c r="AA1149" t="s">
        <v>503</v>
      </c>
      <c r="AC1149" t="s">
        <v>39</v>
      </c>
      <c r="AD1149" t="s">
        <v>40</v>
      </c>
    </row>
    <row r="1150" spans="3:30" x14ac:dyDescent="0.25">
      <c r="C1150" s="3"/>
      <c r="D1150" s="3"/>
      <c r="E1150" s="3"/>
      <c r="F1150">
        <v>1000</v>
      </c>
      <c r="G1150" t="s">
        <v>2207</v>
      </c>
      <c r="H1150" t="s">
        <v>2208</v>
      </c>
      <c r="I1150" t="s">
        <v>2209</v>
      </c>
      <c r="K1150" t="s">
        <v>100</v>
      </c>
      <c r="L1150" t="s">
        <v>34</v>
      </c>
      <c r="M1150" t="s">
        <v>61</v>
      </c>
      <c r="N1150" s="2">
        <v>45785</v>
      </c>
      <c r="O1150" s="2"/>
      <c r="P1150" s="2"/>
      <c r="Q1150" t="s">
        <v>36</v>
      </c>
      <c r="R1150" t="s">
        <v>63</v>
      </c>
      <c r="AC1150" t="s">
        <v>39</v>
      </c>
      <c r="AD1150" t="s">
        <v>65</v>
      </c>
    </row>
    <row r="1151" spans="3:30" ht="13.95" x14ac:dyDescent="0.25">
      <c r="C1151" s="3" t="s">
        <v>205</v>
      </c>
      <c r="D1151" s="3" t="s">
        <v>133</v>
      </c>
      <c r="E1151" s="3" t="s">
        <v>5125</v>
      </c>
      <c r="F1151">
        <v>2140</v>
      </c>
      <c r="G1151" t="s">
        <v>2210</v>
      </c>
      <c r="H1151" t="s">
        <v>2211</v>
      </c>
      <c r="I1151" t="s">
        <v>2212</v>
      </c>
      <c r="K1151" t="s">
        <v>209</v>
      </c>
      <c r="L1151" t="s">
        <v>34</v>
      </c>
      <c r="M1151" t="s">
        <v>61</v>
      </c>
      <c r="N1151" s="2">
        <v>45742</v>
      </c>
      <c r="O1151" s="2">
        <v>45814</v>
      </c>
      <c r="P1151" s="2">
        <v>45814</v>
      </c>
      <c r="Q1151" t="s">
        <v>101</v>
      </c>
      <c r="R1151" t="s">
        <v>540</v>
      </c>
      <c r="S1151" t="s">
        <v>2213</v>
      </c>
      <c r="T1151" t="s">
        <v>2214</v>
      </c>
      <c r="U1151" t="s">
        <v>64</v>
      </c>
      <c r="W1151" t="s">
        <v>64</v>
      </c>
      <c r="X1151" t="s">
        <v>300</v>
      </c>
      <c r="Y1151" t="s">
        <v>114</v>
      </c>
      <c r="Z1151" t="s">
        <v>114</v>
      </c>
      <c r="AC1151" t="s">
        <v>39</v>
      </c>
      <c r="AD1151" t="s">
        <v>65</v>
      </c>
    </row>
    <row r="1152" spans="3:30" ht="13.95" x14ac:dyDescent="0.25">
      <c r="C1152" s="3" t="s">
        <v>205</v>
      </c>
      <c r="D1152" s="3" t="s">
        <v>133</v>
      </c>
      <c r="E1152" s="3" t="s">
        <v>5125</v>
      </c>
      <c r="F1152">
        <v>1452</v>
      </c>
      <c r="G1152" t="s">
        <v>2215</v>
      </c>
      <c r="H1152" t="s">
        <v>2216</v>
      </c>
      <c r="I1152" t="s">
        <v>2217</v>
      </c>
      <c r="K1152" t="s">
        <v>209</v>
      </c>
      <c r="L1152" t="s">
        <v>34</v>
      </c>
      <c r="M1152" t="s">
        <v>61</v>
      </c>
      <c r="N1152" s="2">
        <v>45750</v>
      </c>
      <c r="O1152" s="2"/>
      <c r="P1152" s="2"/>
      <c r="Q1152" t="s">
        <v>52</v>
      </c>
      <c r="R1152" t="s">
        <v>1236</v>
      </c>
      <c r="U1152" t="s">
        <v>784</v>
      </c>
      <c r="W1152" t="s">
        <v>290</v>
      </c>
      <c r="X1152" t="s">
        <v>289</v>
      </c>
      <c r="AC1152" t="s">
        <v>39</v>
      </c>
      <c r="AD1152" t="s">
        <v>65</v>
      </c>
    </row>
    <row r="1153" spans="3:30" ht="13.95" x14ac:dyDescent="0.25">
      <c r="C1153" s="3" t="s">
        <v>67</v>
      </c>
      <c r="D1153" s="3" t="s">
        <v>94</v>
      </c>
      <c r="E1153" s="3" t="s">
        <v>2218</v>
      </c>
      <c r="F1153">
        <v>-982.5</v>
      </c>
      <c r="G1153" t="s">
        <v>2219</v>
      </c>
      <c r="H1153" t="s">
        <v>2220</v>
      </c>
      <c r="I1153" t="s">
        <v>2221</v>
      </c>
      <c r="K1153" t="s">
        <v>249</v>
      </c>
      <c r="L1153" t="s">
        <v>76</v>
      </c>
      <c r="M1153" t="s">
        <v>61</v>
      </c>
      <c r="N1153" s="2">
        <v>44645</v>
      </c>
      <c r="O1153" s="2">
        <v>45807</v>
      </c>
      <c r="P1153" s="2">
        <v>45807</v>
      </c>
      <c r="Q1153" t="s">
        <v>84</v>
      </c>
      <c r="R1153" t="s">
        <v>2222</v>
      </c>
      <c r="W1153" t="s">
        <v>2223</v>
      </c>
      <c r="Y1153" t="s">
        <v>64</v>
      </c>
      <c r="Z1153" t="s">
        <v>64</v>
      </c>
      <c r="AC1153" t="s">
        <v>84</v>
      </c>
      <c r="AD1153" t="s">
        <v>65</v>
      </c>
    </row>
    <row r="1154" spans="3:30" ht="13.95" x14ac:dyDescent="0.25">
      <c r="C1154" s="3" t="s">
        <v>67</v>
      </c>
      <c r="D1154" s="3" t="s">
        <v>94</v>
      </c>
      <c r="E1154" s="3" t="s">
        <v>2218</v>
      </c>
      <c r="F1154">
        <v>-982.5</v>
      </c>
      <c r="G1154" t="s">
        <v>2219</v>
      </c>
      <c r="H1154" t="s">
        <v>2220</v>
      </c>
      <c r="I1154" t="s">
        <v>2224</v>
      </c>
      <c r="K1154" t="s">
        <v>249</v>
      </c>
      <c r="L1154" t="s">
        <v>76</v>
      </c>
      <c r="M1154" t="s">
        <v>61</v>
      </c>
      <c r="N1154" s="2">
        <v>44645</v>
      </c>
      <c r="O1154" s="2">
        <v>45807</v>
      </c>
      <c r="P1154" s="2">
        <v>45807</v>
      </c>
      <c r="Q1154" t="s">
        <v>84</v>
      </c>
      <c r="R1154" t="s">
        <v>2225</v>
      </c>
      <c r="Y1154" t="s">
        <v>64</v>
      </c>
      <c r="Z1154" t="s">
        <v>64</v>
      </c>
      <c r="AC1154" t="s">
        <v>84</v>
      </c>
      <c r="AD1154" t="s">
        <v>65</v>
      </c>
    </row>
    <row r="1155" spans="3:30" ht="13.95" x14ac:dyDescent="0.25">
      <c r="C1155" s="3" t="s">
        <v>67</v>
      </c>
      <c r="D1155" s="3" t="s">
        <v>94</v>
      </c>
      <c r="E1155" s="3" t="s">
        <v>2218</v>
      </c>
      <c r="F1155">
        <v>650</v>
      </c>
      <c r="G1155" t="s">
        <v>2219</v>
      </c>
      <c r="H1155" t="s">
        <v>2220</v>
      </c>
      <c r="I1155" t="s">
        <v>2226</v>
      </c>
      <c r="K1155" t="s">
        <v>249</v>
      </c>
      <c r="L1155" t="s">
        <v>76</v>
      </c>
      <c r="M1155" t="s">
        <v>61</v>
      </c>
      <c r="N1155" s="2">
        <v>44645</v>
      </c>
      <c r="O1155" s="2">
        <v>45807</v>
      </c>
      <c r="P1155" s="2">
        <v>45807</v>
      </c>
      <c r="Q1155" t="s">
        <v>36</v>
      </c>
      <c r="Y1155" t="s">
        <v>64</v>
      </c>
      <c r="Z1155" t="s">
        <v>64</v>
      </c>
      <c r="AC1155" t="s">
        <v>39</v>
      </c>
      <c r="AD1155" t="s">
        <v>65</v>
      </c>
    </row>
    <row r="1156" spans="3:30" ht="13.95" x14ac:dyDescent="0.25">
      <c r="C1156" s="3" t="s">
        <v>67</v>
      </c>
      <c r="D1156" s="3" t="s">
        <v>94</v>
      </c>
      <c r="E1156" s="3" t="s">
        <v>2218</v>
      </c>
      <c r="F1156">
        <v>650</v>
      </c>
      <c r="G1156" t="s">
        <v>2219</v>
      </c>
      <c r="H1156" t="s">
        <v>2220</v>
      </c>
      <c r="I1156" t="s">
        <v>2227</v>
      </c>
      <c r="K1156" t="s">
        <v>249</v>
      </c>
      <c r="L1156" t="s">
        <v>76</v>
      </c>
      <c r="M1156" t="s">
        <v>61</v>
      </c>
      <c r="N1156" s="2">
        <v>44645</v>
      </c>
      <c r="O1156" s="2">
        <v>45807</v>
      </c>
      <c r="P1156" s="2">
        <v>45807</v>
      </c>
      <c r="Q1156" t="s">
        <v>36</v>
      </c>
      <c r="Y1156" t="s">
        <v>64</v>
      </c>
      <c r="Z1156" t="s">
        <v>64</v>
      </c>
      <c r="AC1156" t="s">
        <v>39</v>
      </c>
      <c r="AD1156" t="s">
        <v>65</v>
      </c>
    </row>
    <row r="1157" spans="3:30" ht="13.95" x14ac:dyDescent="0.25">
      <c r="C1157" s="3" t="s">
        <v>205</v>
      </c>
      <c r="D1157" s="3" t="s">
        <v>133</v>
      </c>
      <c r="E1157" s="3" t="s">
        <v>71</v>
      </c>
      <c r="F1157">
        <v>1237</v>
      </c>
      <c r="G1157" t="s">
        <v>2228</v>
      </c>
      <c r="H1157" t="s">
        <v>2229</v>
      </c>
      <c r="I1157" t="s">
        <v>2230</v>
      </c>
      <c r="K1157" t="s">
        <v>218</v>
      </c>
      <c r="L1157" t="s">
        <v>34</v>
      </c>
      <c r="M1157" t="s">
        <v>61</v>
      </c>
      <c r="N1157" s="2">
        <v>45583</v>
      </c>
      <c r="O1157" s="2">
        <v>45821</v>
      </c>
      <c r="P1157" s="2">
        <v>45821</v>
      </c>
      <c r="Q1157" t="s">
        <v>36</v>
      </c>
      <c r="R1157" t="s">
        <v>2231</v>
      </c>
      <c r="S1157" t="s">
        <v>2232</v>
      </c>
      <c r="T1157" t="s">
        <v>2233</v>
      </c>
      <c r="U1157" t="s">
        <v>114</v>
      </c>
      <c r="W1157" t="s">
        <v>607</v>
      </c>
      <c r="Y1157" t="s">
        <v>115</v>
      </c>
      <c r="Z1157" t="s">
        <v>115</v>
      </c>
      <c r="AC1157" t="s">
        <v>39</v>
      </c>
      <c r="AD1157" t="s">
        <v>65</v>
      </c>
    </row>
    <row r="1158" spans="3:30" ht="13.95" x14ac:dyDescent="0.25">
      <c r="C1158" s="3" t="s">
        <v>205</v>
      </c>
      <c r="D1158" s="3" t="s">
        <v>5126</v>
      </c>
      <c r="E1158" s="3" t="s">
        <v>71</v>
      </c>
      <c r="F1158">
        <v>1237</v>
      </c>
      <c r="G1158" t="s">
        <v>2228</v>
      </c>
      <c r="H1158" t="s">
        <v>2229</v>
      </c>
      <c r="I1158" t="s">
        <v>2234</v>
      </c>
      <c r="K1158" t="s">
        <v>218</v>
      </c>
      <c r="L1158" t="s">
        <v>34</v>
      </c>
      <c r="M1158" t="s">
        <v>61</v>
      </c>
      <c r="N1158" s="2">
        <v>45583</v>
      </c>
      <c r="O1158" s="2">
        <v>45821</v>
      </c>
      <c r="P1158" s="2">
        <v>45821</v>
      </c>
      <c r="Q1158" t="s">
        <v>101</v>
      </c>
      <c r="R1158" t="s">
        <v>2231</v>
      </c>
      <c r="S1158" t="s">
        <v>2235</v>
      </c>
      <c r="T1158" t="s">
        <v>2236</v>
      </c>
      <c r="U1158" t="s">
        <v>114</v>
      </c>
      <c r="W1158" t="s">
        <v>607</v>
      </c>
      <c r="Y1158" t="s">
        <v>115</v>
      </c>
      <c r="Z1158" t="s">
        <v>115</v>
      </c>
      <c r="AC1158" t="s">
        <v>39</v>
      </c>
      <c r="AD1158" t="s">
        <v>65</v>
      </c>
    </row>
    <row r="1159" spans="3:30" ht="13.95" x14ac:dyDescent="0.25">
      <c r="C1159" s="3" t="s">
        <v>205</v>
      </c>
      <c r="D1159" s="3" t="s">
        <v>133</v>
      </c>
      <c r="E1159" s="3"/>
      <c r="F1159">
        <v>1255</v>
      </c>
      <c r="G1159" t="s">
        <v>2237</v>
      </c>
      <c r="H1159" t="s">
        <v>2238</v>
      </c>
      <c r="I1159" t="s">
        <v>2239</v>
      </c>
      <c r="J1159" t="s">
        <v>2240</v>
      </c>
      <c r="K1159" t="s">
        <v>33</v>
      </c>
      <c r="L1159" t="s">
        <v>34</v>
      </c>
      <c r="M1159" t="s">
        <v>35</v>
      </c>
      <c r="N1159" s="2">
        <v>45756</v>
      </c>
      <c r="O1159" s="2">
        <v>45835</v>
      </c>
      <c r="P1159" s="2"/>
      <c r="Q1159" t="s">
        <v>52</v>
      </c>
      <c r="W1159" t="s">
        <v>2241</v>
      </c>
      <c r="Z1159" t="s">
        <v>503</v>
      </c>
      <c r="AA1159" t="s">
        <v>503</v>
      </c>
      <c r="AC1159" t="s">
        <v>39</v>
      </c>
      <c r="AD1159" t="s">
        <v>40</v>
      </c>
    </row>
    <row r="1160" spans="3:30" ht="13.95" x14ac:dyDescent="0.25">
      <c r="C1160" s="3" t="s">
        <v>205</v>
      </c>
      <c r="D1160" s="3" t="s">
        <v>133</v>
      </c>
      <c r="E1160" s="3"/>
      <c r="F1160">
        <v>1255</v>
      </c>
      <c r="G1160" t="s">
        <v>2237</v>
      </c>
      <c r="H1160" t="s">
        <v>2238</v>
      </c>
      <c r="I1160" t="s">
        <v>2242</v>
      </c>
      <c r="J1160" t="s">
        <v>2243</v>
      </c>
      <c r="K1160" t="s">
        <v>33</v>
      </c>
      <c r="L1160" t="s">
        <v>34</v>
      </c>
      <c r="M1160" t="s">
        <v>35</v>
      </c>
      <c r="N1160" s="2">
        <v>45756</v>
      </c>
      <c r="O1160" s="2">
        <v>45835</v>
      </c>
      <c r="P1160" s="2"/>
      <c r="Q1160" t="s">
        <v>52</v>
      </c>
      <c r="W1160" t="s">
        <v>2241</v>
      </c>
      <c r="Z1160" t="s">
        <v>503</v>
      </c>
      <c r="AA1160" t="s">
        <v>503</v>
      </c>
      <c r="AC1160" t="s">
        <v>39</v>
      </c>
      <c r="AD1160" t="s">
        <v>40</v>
      </c>
    </row>
    <row r="1161" spans="3:30" ht="13.95" x14ac:dyDescent="0.25">
      <c r="C1161" s="3" t="s">
        <v>205</v>
      </c>
      <c r="D1161" s="3" t="s">
        <v>133</v>
      </c>
      <c r="E1161" s="3"/>
      <c r="F1161">
        <v>1255</v>
      </c>
      <c r="G1161" t="s">
        <v>2237</v>
      </c>
      <c r="H1161" t="s">
        <v>2238</v>
      </c>
      <c r="I1161" t="s">
        <v>2244</v>
      </c>
      <c r="J1161" t="s">
        <v>2245</v>
      </c>
      <c r="K1161" t="s">
        <v>33</v>
      </c>
      <c r="L1161" t="s">
        <v>34</v>
      </c>
      <c r="M1161" t="s">
        <v>35</v>
      </c>
      <c r="N1161" s="2">
        <v>45756</v>
      </c>
      <c r="O1161" s="2">
        <v>45835</v>
      </c>
      <c r="P1161" s="2"/>
      <c r="Q1161" t="s">
        <v>101</v>
      </c>
      <c r="W1161" t="s">
        <v>2241</v>
      </c>
      <c r="Z1161" t="s">
        <v>503</v>
      </c>
      <c r="AA1161" t="s">
        <v>503</v>
      </c>
      <c r="AC1161" t="s">
        <v>39</v>
      </c>
      <c r="AD1161" t="s">
        <v>40</v>
      </c>
    </row>
    <row r="1162" spans="3:30" ht="13.95" x14ac:dyDescent="0.25">
      <c r="C1162" s="3" t="s">
        <v>205</v>
      </c>
      <c r="D1162" s="3" t="s">
        <v>133</v>
      </c>
      <c r="E1162" s="3"/>
      <c r="F1162">
        <v>1255</v>
      </c>
      <c r="G1162" t="s">
        <v>2237</v>
      </c>
      <c r="H1162" t="s">
        <v>2238</v>
      </c>
      <c r="I1162" t="s">
        <v>2246</v>
      </c>
      <c r="J1162" t="s">
        <v>2247</v>
      </c>
      <c r="K1162" t="s">
        <v>33</v>
      </c>
      <c r="L1162" t="s">
        <v>34</v>
      </c>
      <c r="M1162" t="s">
        <v>35</v>
      </c>
      <c r="N1162" s="2">
        <v>45756</v>
      </c>
      <c r="O1162" s="2">
        <v>45835</v>
      </c>
      <c r="P1162" s="2"/>
      <c r="Q1162" t="s">
        <v>36</v>
      </c>
      <c r="W1162" t="s">
        <v>2241</v>
      </c>
      <c r="Z1162" t="s">
        <v>503</v>
      </c>
      <c r="AA1162" t="s">
        <v>503</v>
      </c>
      <c r="AC1162" t="s">
        <v>39</v>
      </c>
      <c r="AD1162" t="s">
        <v>40</v>
      </c>
    </row>
    <row r="1163" spans="3:30" ht="13.95" x14ac:dyDescent="0.25">
      <c r="C1163" s="3" t="s">
        <v>205</v>
      </c>
      <c r="D1163" s="3" t="s">
        <v>133</v>
      </c>
      <c r="E1163" s="3"/>
      <c r="F1163">
        <v>1255</v>
      </c>
      <c r="G1163" t="s">
        <v>2237</v>
      </c>
      <c r="H1163" t="s">
        <v>2238</v>
      </c>
      <c r="I1163" t="s">
        <v>2248</v>
      </c>
      <c r="J1163" t="s">
        <v>2249</v>
      </c>
      <c r="K1163" t="s">
        <v>33</v>
      </c>
      <c r="L1163" t="s">
        <v>34</v>
      </c>
      <c r="M1163" t="s">
        <v>35</v>
      </c>
      <c r="N1163" s="2">
        <v>45756</v>
      </c>
      <c r="O1163" s="2">
        <v>45835</v>
      </c>
      <c r="P1163" s="2"/>
      <c r="Q1163" t="s">
        <v>52</v>
      </c>
      <c r="W1163" t="s">
        <v>2241</v>
      </c>
      <c r="Z1163" t="s">
        <v>503</v>
      </c>
      <c r="AA1163" t="s">
        <v>503</v>
      </c>
      <c r="AC1163" t="s">
        <v>39</v>
      </c>
      <c r="AD1163" t="s">
        <v>40</v>
      </c>
    </row>
    <row r="1164" spans="3:30" ht="13.95" x14ac:dyDescent="0.25">
      <c r="C1164" s="3" t="s">
        <v>205</v>
      </c>
      <c r="D1164" s="3" t="s">
        <v>133</v>
      </c>
      <c r="E1164" s="3"/>
      <c r="F1164">
        <v>1255</v>
      </c>
      <c r="G1164" t="s">
        <v>2237</v>
      </c>
      <c r="H1164" t="s">
        <v>2238</v>
      </c>
      <c r="I1164" t="s">
        <v>2250</v>
      </c>
      <c r="J1164" t="s">
        <v>2251</v>
      </c>
      <c r="K1164" t="s">
        <v>33</v>
      </c>
      <c r="L1164" t="s">
        <v>34</v>
      </c>
      <c r="M1164" t="s">
        <v>35</v>
      </c>
      <c r="N1164" s="2">
        <v>45756</v>
      </c>
      <c r="O1164" s="2">
        <v>45835</v>
      </c>
      <c r="P1164" s="2"/>
      <c r="Q1164" t="s">
        <v>36</v>
      </c>
      <c r="W1164" t="s">
        <v>2241</v>
      </c>
      <c r="Z1164" t="s">
        <v>503</v>
      </c>
      <c r="AA1164" t="s">
        <v>503</v>
      </c>
      <c r="AC1164" t="s">
        <v>39</v>
      </c>
      <c r="AD1164" t="s">
        <v>40</v>
      </c>
    </row>
    <row r="1165" spans="3:30" ht="13.95" x14ac:dyDescent="0.25">
      <c r="C1165" s="3" t="s">
        <v>54</v>
      </c>
      <c r="D1165" s="3" t="s">
        <v>263</v>
      </c>
      <c r="E1165" s="3" t="s">
        <v>2252</v>
      </c>
      <c r="F1165">
        <v>1700</v>
      </c>
      <c r="G1165" t="s">
        <v>2253</v>
      </c>
      <c r="H1165" t="s">
        <v>2254</v>
      </c>
      <c r="I1165" t="s">
        <v>2255</v>
      </c>
      <c r="J1165" t="s">
        <v>2256</v>
      </c>
      <c r="K1165" t="s">
        <v>549</v>
      </c>
      <c r="L1165" t="s">
        <v>34</v>
      </c>
      <c r="M1165" t="s">
        <v>35</v>
      </c>
      <c r="N1165" s="2">
        <v>45750</v>
      </c>
      <c r="O1165" s="2">
        <v>45856</v>
      </c>
      <c r="P1165" s="2"/>
      <c r="Q1165" t="s">
        <v>52</v>
      </c>
      <c r="W1165" t="s">
        <v>2257</v>
      </c>
      <c r="Z1165" t="s">
        <v>784</v>
      </c>
      <c r="AA1165" t="s">
        <v>784</v>
      </c>
      <c r="AC1165" t="s">
        <v>39</v>
      </c>
      <c r="AD1165" t="s">
        <v>40</v>
      </c>
    </row>
    <row r="1166" spans="3:30" ht="13.95" x14ac:dyDescent="0.25">
      <c r="C1166" s="3" t="s">
        <v>54</v>
      </c>
      <c r="D1166" s="3" t="s">
        <v>263</v>
      </c>
      <c r="E1166" s="3" t="s">
        <v>2252</v>
      </c>
      <c r="F1166">
        <v>0</v>
      </c>
      <c r="G1166" t="s">
        <v>2253</v>
      </c>
      <c r="H1166" t="s">
        <v>2254</v>
      </c>
      <c r="I1166" t="s">
        <v>2258</v>
      </c>
      <c r="J1166" t="s">
        <v>2259</v>
      </c>
      <c r="K1166" t="s">
        <v>549</v>
      </c>
      <c r="L1166" t="s">
        <v>34</v>
      </c>
      <c r="M1166" t="s">
        <v>35</v>
      </c>
      <c r="N1166" s="2">
        <v>45750</v>
      </c>
      <c r="O1166" s="2">
        <v>45856</v>
      </c>
      <c r="P1166" s="2"/>
      <c r="Q1166" t="s">
        <v>36</v>
      </c>
      <c r="W1166" t="s">
        <v>2257</v>
      </c>
      <c r="Z1166" t="s">
        <v>784</v>
      </c>
      <c r="AA1166" t="s">
        <v>784</v>
      </c>
      <c r="AC1166" t="s">
        <v>39</v>
      </c>
      <c r="AD1166" t="s">
        <v>40</v>
      </c>
    </row>
    <row r="1167" spans="3:30" ht="13.95" x14ac:dyDescent="0.25">
      <c r="C1167" s="3" t="s">
        <v>205</v>
      </c>
      <c r="D1167" s="3" t="s">
        <v>142</v>
      </c>
      <c r="E1167" s="3"/>
      <c r="F1167">
        <v>3950</v>
      </c>
      <c r="G1167" t="s">
        <v>2260</v>
      </c>
      <c r="H1167" t="s">
        <v>2261</v>
      </c>
      <c r="I1167" t="s">
        <v>2262</v>
      </c>
      <c r="J1167" t="s">
        <v>2263</v>
      </c>
      <c r="K1167" t="s">
        <v>33</v>
      </c>
      <c r="L1167" t="s">
        <v>34</v>
      </c>
      <c r="M1167" t="s">
        <v>61</v>
      </c>
      <c r="N1167" s="2">
        <v>45631</v>
      </c>
      <c r="O1167" s="2"/>
      <c r="P1167" s="2"/>
      <c r="Q1167" t="s">
        <v>101</v>
      </c>
      <c r="W1167" t="s">
        <v>1316</v>
      </c>
      <c r="AC1167" t="s">
        <v>39</v>
      </c>
      <c r="AD1167" t="s">
        <v>40</v>
      </c>
    </row>
    <row r="1168" spans="3:30" ht="13.95" x14ac:dyDescent="0.25">
      <c r="C1168" s="3" t="s">
        <v>205</v>
      </c>
      <c r="D1168" s="3" t="s">
        <v>142</v>
      </c>
      <c r="E1168" s="3"/>
      <c r="F1168">
        <v>3950</v>
      </c>
      <c r="G1168" t="s">
        <v>2260</v>
      </c>
      <c r="H1168" t="s">
        <v>2261</v>
      </c>
      <c r="I1168" t="s">
        <v>2264</v>
      </c>
      <c r="J1168" t="s">
        <v>2265</v>
      </c>
      <c r="K1168" t="s">
        <v>33</v>
      </c>
      <c r="L1168" t="s">
        <v>34</v>
      </c>
      <c r="M1168" t="s">
        <v>61</v>
      </c>
      <c r="N1168" s="2">
        <v>45631</v>
      </c>
      <c r="O1168" s="2"/>
      <c r="P1168" s="2"/>
      <c r="Q1168" t="s">
        <v>36</v>
      </c>
      <c r="W1168" t="s">
        <v>1316</v>
      </c>
      <c r="AC1168" t="s">
        <v>39</v>
      </c>
      <c r="AD1168" t="s">
        <v>40</v>
      </c>
    </row>
    <row r="1169" spans="3:30" ht="13.95" x14ac:dyDescent="0.25">
      <c r="C1169" s="3" t="s">
        <v>205</v>
      </c>
      <c r="D1169" s="3" t="s">
        <v>142</v>
      </c>
      <c r="E1169" s="3"/>
      <c r="F1169">
        <v>5850</v>
      </c>
      <c r="G1169" t="s">
        <v>2260</v>
      </c>
      <c r="H1169" t="s">
        <v>2261</v>
      </c>
      <c r="I1169" t="s">
        <v>2266</v>
      </c>
      <c r="J1169" t="s">
        <v>2267</v>
      </c>
      <c r="K1169" t="s">
        <v>33</v>
      </c>
      <c r="L1169" t="s">
        <v>34</v>
      </c>
      <c r="M1169" t="s">
        <v>61</v>
      </c>
      <c r="N1169" s="2">
        <v>45631</v>
      </c>
      <c r="O1169" s="2"/>
      <c r="P1169" s="2"/>
      <c r="Q1169" t="s">
        <v>101</v>
      </c>
      <c r="W1169" t="s">
        <v>1316</v>
      </c>
      <c r="AC1169" t="s">
        <v>39</v>
      </c>
      <c r="AD1169" t="s">
        <v>40</v>
      </c>
    </row>
    <row r="1170" spans="3:30" ht="13.95" x14ac:dyDescent="0.25">
      <c r="C1170" s="3" t="s">
        <v>205</v>
      </c>
      <c r="D1170" s="3" t="s">
        <v>142</v>
      </c>
      <c r="E1170" s="3"/>
      <c r="F1170">
        <v>5850</v>
      </c>
      <c r="G1170" t="s">
        <v>2260</v>
      </c>
      <c r="H1170" t="s">
        <v>2261</v>
      </c>
      <c r="I1170" t="s">
        <v>2268</v>
      </c>
      <c r="J1170" t="s">
        <v>2269</v>
      </c>
      <c r="K1170" t="s">
        <v>33</v>
      </c>
      <c r="L1170" t="s">
        <v>34</v>
      </c>
      <c r="M1170" t="s">
        <v>61</v>
      </c>
      <c r="N1170" s="2">
        <v>45631</v>
      </c>
      <c r="O1170" s="2"/>
      <c r="P1170" s="2"/>
      <c r="Q1170" t="s">
        <v>101</v>
      </c>
      <c r="W1170" t="s">
        <v>1316</v>
      </c>
      <c r="AC1170" t="s">
        <v>39</v>
      </c>
      <c r="AD1170" t="s">
        <v>40</v>
      </c>
    </row>
    <row r="1171" spans="3:30" ht="13.95" x14ac:dyDescent="0.25">
      <c r="C1171" s="3" t="s">
        <v>205</v>
      </c>
      <c r="D1171" s="3" t="s">
        <v>142</v>
      </c>
      <c r="E1171" s="3"/>
      <c r="F1171">
        <v>3950</v>
      </c>
      <c r="G1171" t="s">
        <v>2260</v>
      </c>
      <c r="H1171" t="s">
        <v>2261</v>
      </c>
      <c r="I1171" t="s">
        <v>2270</v>
      </c>
      <c r="J1171" t="s">
        <v>2271</v>
      </c>
      <c r="K1171" t="s">
        <v>33</v>
      </c>
      <c r="L1171" t="s">
        <v>34</v>
      </c>
      <c r="M1171" t="s">
        <v>61</v>
      </c>
      <c r="N1171" s="2">
        <v>45631</v>
      </c>
      <c r="O1171" s="2"/>
      <c r="P1171" s="2"/>
      <c r="Q1171" t="s">
        <v>101</v>
      </c>
      <c r="W1171" t="s">
        <v>1316</v>
      </c>
      <c r="AC1171" t="s">
        <v>39</v>
      </c>
      <c r="AD1171" t="s">
        <v>40</v>
      </c>
    </row>
    <row r="1172" spans="3:30" ht="13.95" x14ac:dyDescent="0.25">
      <c r="C1172" s="3" t="s">
        <v>205</v>
      </c>
      <c r="D1172" s="3" t="s">
        <v>142</v>
      </c>
      <c r="E1172" s="3"/>
      <c r="F1172">
        <v>3950</v>
      </c>
      <c r="G1172" t="s">
        <v>2260</v>
      </c>
      <c r="H1172" t="s">
        <v>2261</v>
      </c>
      <c r="I1172" t="s">
        <v>2272</v>
      </c>
      <c r="J1172" t="s">
        <v>2273</v>
      </c>
      <c r="K1172" t="s">
        <v>33</v>
      </c>
      <c r="L1172" t="s">
        <v>34</v>
      </c>
      <c r="M1172" t="s">
        <v>61</v>
      </c>
      <c r="N1172" s="2">
        <v>45631</v>
      </c>
      <c r="O1172" s="2"/>
      <c r="P1172" s="2"/>
      <c r="Q1172" t="s">
        <v>36</v>
      </c>
      <c r="W1172" t="s">
        <v>1316</v>
      </c>
      <c r="AC1172" t="s">
        <v>39</v>
      </c>
      <c r="AD1172" t="s">
        <v>40</v>
      </c>
    </row>
    <row r="1173" spans="3:30" ht="13.95" x14ac:dyDescent="0.25">
      <c r="C1173" s="3" t="s">
        <v>205</v>
      </c>
      <c r="D1173" s="3" t="s">
        <v>142</v>
      </c>
      <c r="E1173" s="3"/>
      <c r="F1173">
        <v>-276.77333333333308</v>
      </c>
      <c r="G1173" t="s">
        <v>2260</v>
      </c>
      <c r="H1173" t="s">
        <v>2274</v>
      </c>
      <c r="I1173" t="s">
        <v>2275</v>
      </c>
      <c r="J1173" t="s">
        <v>2276</v>
      </c>
      <c r="K1173" t="s">
        <v>33</v>
      </c>
      <c r="L1173" t="s">
        <v>34</v>
      </c>
      <c r="M1173" t="s">
        <v>35</v>
      </c>
      <c r="N1173" s="2">
        <v>45636</v>
      </c>
      <c r="O1173" s="2">
        <v>45814</v>
      </c>
      <c r="P1173" s="2"/>
      <c r="Q1173" t="s">
        <v>84</v>
      </c>
      <c r="W1173" t="s">
        <v>1735</v>
      </c>
      <c r="X1173" t="s">
        <v>623</v>
      </c>
      <c r="Z1173" t="s">
        <v>114</v>
      </c>
      <c r="AA1173" t="s">
        <v>114</v>
      </c>
      <c r="AC1173" t="s">
        <v>84</v>
      </c>
      <c r="AD1173" t="s">
        <v>40</v>
      </c>
    </row>
    <row r="1174" spans="3:30" ht="13.95" x14ac:dyDescent="0.25">
      <c r="C1174" s="3" t="s">
        <v>205</v>
      </c>
      <c r="D1174" s="3" t="s">
        <v>142</v>
      </c>
      <c r="E1174" s="3"/>
      <c r="F1174">
        <v>-206.71666666666701</v>
      </c>
      <c r="G1174" t="s">
        <v>2260</v>
      </c>
      <c r="H1174" t="s">
        <v>2274</v>
      </c>
      <c r="I1174" t="s">
        <v>2277</v>
      </c>
      <c r="J1174" t="s">
        <v>2278</v>
      </c>
      <c r="K1174" t="s">
        <v>33</v>
      </c>
      <c r="L1174" t="s">
        <v>34</v>
      </c>
      <c r="M1174" t="s">
        <v>35</v>
      </c>
      <c r="N1174" s="2">
        <v>45636</v>
      </c>
      <c r="O1174" s="2">
        <v>45814</v>
      </c>
      <c r="P1174" s="2"/>
      <c r="Q1174" t="s">
        <v>84</v>
      </c>
      <c r="W1174" t="s">
        <v>1735</v>
      </c>
      <c r="X1174" t="s">
        <v>623</v>
      </c>
      <c r="Z1174" t="s">
        <v>114</v>
      </c>
      <c r="AA1174" t="s">
        <v>114</v>
      </c>
      <c r="AC1174" t="s">
        <v>84</v>
      </c>
      <c r="AD1174" t="s">
        <v>40</v>
      </c>
    </row>
    <row r="1175" spans="3:30" ht="13.95" x14ac:dyDescent="0.25">
      <c r="C1175" s="3" t="s">
        <v>205</v>
      </c>
      <c r="D1175" s="3" t="s">
        <v>142</v>
      </c>
      <c r="E1175" s="3"/>
      <c r="F1175">
        <v>-206.71666666666701</v>
      </c>
      <c r="G1175" t="s">
        <v>2260</v>
      </c>
      <c r="H1175" t="s">
        <v>2274</v>
      </c>
      <c r="I1175" t="s">
        <v>2279</v>
      </c>
      <c r="J1175" t="s">
        <v>2280</v>
      </c>
      <c r="K1175" t="s">
        <v>33</v>
      </c>
      <c r="L1175" t="s">
        <v>34</v>
      </c>
      <c r="M1175" t="s">
        <v>35</v>
      </c>
      <c r="N1175" s="2">
        <v>45636</v>
      </c>
      <c r="O1175" s="2">
        <v>45814</v>
      </c>
      <c r="P1175" s="2"/>
      <c r="Q1175" t="s">
        <v>84</v>
      </c>
      <c r="W1175" t="s">
        <v>1735</v>
      </c>
      <c r="X1175" t="s">
        <v>623</v>
      </c>
      <c r="Z1175" t="s">
        <v>114</v>
      </c>
      <c r="AA1175" t="s">
        <v>114</v>
      </c>
      <c r="AC1175" t="s">
        <v>84</v>
      </c>
      <c r="AD1175" t="s">
        <v>40</v>
      </c>
    </row>
    <row r="1176" spans="3:30" ht="13.95" x14ac:dyDescent="0.25">
      <c r="C1176" s="3" t="s">
        <v>54</v>
      </c>
      <c r="D1176" s="3" t="s">
        <v>5126</v>
      </c>
      <c r="E1176" s="3" t="s">
        <v>2281</v>
      </c>
      <c r="F1176">
        <v>4900</v>
      </c>
      <c r="G1176" t="s">
        <v>2282</v>
      </c>
      <c r="H1176" t="s">
        <v>2283</v>
      </c>
      <c r="I1176" t="s">
        <v>2284</v>
      </c>
      <c r="J1176" t="s">
        <v>2285</v>
      </c>
      <c r="K1176" t="s">
        <v>100</v>
      </c>
      <c r="L1176" t="s">
        <v>34</v>
      </c>
      <c r="M1176" t="s">
        <v>61</v>
      </c>
      <c r="N1176" s="2">
        <v>45747</v>
      </c>
      <c r="O1176" s="2">
        <v>45814</v>
      </c>
      <c r="P1176" s="2"/>
      <c r="Q1176" t="s">
        <v>36</v>
      </c>
      <c r="W1176" t="s">
        <v>1383</v>
      </c>
      <c r="Z1176" t="s">
        <v>114</v>
      </c>
      <c r="AA1176" t="s">
        <v>114</v>
      </c>
      <c r="AC1176" t="s">
        <v>39</v>
      </c>
      <c r="AD1176" t="s">
        <v>40</v>
      </c>
    </row>
    <row r="1177" spans="3:30" ht="13.95" x14ac:dyDescent="0.25">
      <c r="C1177" s="3" t="s">
        <v>141</v>
      </c>
      <c r="D1177" s="3" t="s">
        <v>561</v>
      </c>
      <c r="E1177" s="3" t="s">
        <v>2286</v>
      </c>
      <c r="F1177">
        <v>4900</v>
      </c>
      <c r="G1177" t="s">
        <v>2282</v>
      </c>
      <c r="H1177" t="s">
        <v>2283</v>
      </c>
      <c r="I1177" t="s">
        <v>2287</v>
      </c>
      <c r="J1177" t="s">
        <v>2288</v>
      </c>
      <c r="K1177" t="s">
        <v>100</v>
      </c>
      <c r="L1177" t="s">
        <v>34</v>
      </c>
      <c r="M1177" t="s">
        <v>61</v>
      </c>
      <c r="N1177" s="2">
        <v>45747</v>
      </c>
      <c r="O1177" s="2">
        <v>45814</v>
      </c>
      <c r="P1177" s="2"/>
      <c r="Q1177" t="s">
        <v>36</v>
      </c>
      <c r="W1177" t="s">
        <v>1383</v>
      </c>
      <c r="Z1177" t="s">
        <v>114</v>
      </c>
      <c r="AA1177" t="s">
        <v>114</v>
      </c>
      <c r="AC1177" t="s">
        <v>39</v>
      </c>
      <c r="AD1177" t="s">
        <v>40</v>
      </c>
    </row>
    <row r="1178" spans="3:30" ht="13.95" x14ac:dyDescent="0.25">
      <c r="C1178" s="3"/>
      <c r="D1178" s="3"/>
      <c r="E1178" s="3"/>
      <c r="F1178">
        <v>3025</v>
      </c>
      <c r="G1178" t="s">
        <v>2289</v>
      </c>
      <c r="H1178" t="s">
        <v>2290</v>
      </c>
      <c r="I1178" t="s">
        <v>2291</v>
      </c>
      <c r="K1178" t="s">
        <v>386</v>
      </c>
      <c r="L1178" t="s">
        <v>34</v>
      </c>
      <c r="M1178" t="s">
        <v>61</v>
      </c>
      <c r="N1178" s="2">
        <v>45608</v>
      </c>
      <c r="O1178" s="2">
        <v>45835</v>
      </c>
      <c r="P1178" s="2">
        <v>45835</v>
      </c>
      <c r="Q1178" t="s">
        <v>101</v>
      </c>
      <c r="R1178" t="s">
        <v>2292</v>
      </c>
      <c r="S1178" t="s">
        <v>2293</v>
      </c>
      <c r="T1178" t="s">
        <v>2293</v>
      </c>
      <c r="U1178" t="s">
        <v>503</v>
      </c>
      <c r="W1178" t="s">
        <v>1340</v>
      </c>
      <c r="Y1178" t="s">
        <v>503</v>
      </c>
      <c r="Z1178" t="s">
        <v>503</v>
      </c>
      <c r="AC1178" t="s">
        <v>39</v>
      </c>
      <c r="AD1178" t="s">
        <v>65</v>
      </c>
    </row>
    <row r="1179" spans="3:30" ht="13.95" x14ac:dyDescent="0.25">
      <c r="C1179" s="3"/>
      <c r="D1179" s="3"/>
      <c r="E1179" s="3"/>
      <c r="F1179">
        <v>3025</v>
      </c>
      <c r="G1179" t="s">
        <v>2289</v>
      </c>
      <c r="H1179" t="s">
        <v>2290</v>
      </c>
      <c r="I1179" t="s">
        <v>2294</v>
      </c>
      <c r="K1179" t="s">
        <v>386</v>
      </c>
      <c r="L1179" t="s">
        <v>34</v>
      </c>
      <c r="M1179" t="s">
        <v>61</v>
      </c>
      <c r="N1179" s="2">
        <v>45608</v>
      </c>
      <c r="O1179" s="2">
        <v>45835</v>
      </c>
      <c r="P1179" s="2">
        <v>45835</v>
      </c>
      <c r="Q1179" t="s">
        <v>101</v>
      </c>
      <c r="R1179" t="s">
        <v>482</v>
      </c>
      <c r="S1179" t="s">
        <v>2295</v>
      </c>
      <c r="T1179" t="s">
        <v>2295</v>
      </c>
      <c r="U1179" t="s">
        <v>503</v>
      </c>
      <c r="W1179" t="s">
        <v>2296</v>
      </c>
      <c r="Y1179" t="s">
        <v>503</v>
      </c>
      <c r="Z1179" t="s">
        <v>503</v>
      </c>
      <c r="AC1179" t="s">
        <v>39</v>
      </c>
      <c r="AD1179" t="s">
        <v>65</v>
      </c>
    </row>
    <row r="1180" spans="3:30" ht="13.95" x14ac:dyDescent="0.25">
      <c r="C1180" s="3" t="s">
        <v>205</v>
      </c>
      <c r="D1180" s="3" t="s">
        <v>133</v>
      </c>
      <c r="E1180" s="3" t="s">
        <v>5125</v>
      </c>
      <c r="F1180">
        <v>1500</v>
      </c>
      <c r="G1180" t="s">
        <v>2297</v>
      </c>
      <c r="H1180" t="s">
        <v>2298</v>
      </c>
      <c r="I1180" t="s">
        <v>2299</v>
      </c>
      <c r="K1180" t="s">
        <v>209</v>
      </c>
      <c r="L1180" t="s">
        <v>34</v>
      </c>
      <c r="M1180" t="s">
        <v>61</v>
      </c>
      <c r="N1180" s="2">
        <v>45712</v>
      </c>
      <c r="O1180" s="2">
        <v>45805</v>
      </c>
      <c r="P1180" s="2">
        <v>45805</v>
      </c>
      <c r="Q1180" t="s">
        <v>84</v>
      </c>
      <c r="R1180" t="s">
        <v>2300</v>
      </c>
      <c r="Y1180" t="s">
        <v>226</v>
      </c>
      <c r="Z1180" t="s">
        <v>226</v>
      </c>
      <c r="AC1180" t="s">
        <v>84</v>
      </c>
      <c r="AD1180" t="s">
        <v>65</v>
      </c>
    </row>
    <row r="1181" spans="3:30" ht="13.95" x14ac:dyDescent="0.25">
      <c r="C1181" s="3"/>
      <c r="D1181" s="3"/>
      <c r="E1181" s="3"/>
      <c r="F1181">
        <v>400</v>
      </c>
      <c r="G1181" t="s">
        <v>2301</v>
      </c>
      <c r="H1181" t="s">
        <v>2302</v>
      </c>
      <c r="I1181" t="s">
        <v>2303</v>
      </c>
      <c r="K1181" t="s">
        <v>112</v>
      </c>
      <c r="L1181" t="s">
        <v>76</v>
      </c>
      <c r="M1181" t="s">
        <v>61</v>
      </c>
      <c r="N1181" s="2">
        <v>44558</v>
      </c>
      <c r="O1181" s="2"/>
      <c r="P1181" s="2"/>
      <c r="Q1181" t="s">
        <v>84</v>
      </c>
    </row>
    <row r="1182" spans="3:30" ht="13.95" x14ac:dyDescent="0.25">
      <c r="C1182" s="3" t="s">
        <v>244</v>
      </c>
      <c r="D1182" s="3"/>
      <c r="E1182" s="3" t="s">
        <v>2304</v>
      </c>
      <c r="F1182">
        <v>3149.11</v>
      </c>
      <c r="G1182" t="s">
        <v>2301</v>
      </c>
      <c r="H1182" t="s">
        <v>2302</v>
      </c>
      <c r="I1182" t="s">
        <v>2305</v>
      </c>
      <c r="K1182" t="s">
        <v>112</v>
      </c>
      <c r="L1182" t="s">
        <v>76</v>
      </c>
      <c r="M1182" t="s">
        <v>61</v>
      </c>
      <c r="N1182" s="2">
        <v>44558</v>
      </c>
      <c r="O1182" s="2">
        <v>45793</v>
      </c>
      <c r="P1182" s="2">
        <v>45744</v>
      </c>
      <c r="Q1182" t="s">
        <v>84</v>
      </c>
      <c r="R1182" t="s">
        <v>2306</v>
      </c>
      <c r="S1182" t="s">
        <v>2307</v>
      </c>
      <c r="T1182" t="s">
        <v>2307</v>
      </c>
      <c r="X1182" t="s">
        <v>2308</v>
      </c>
      <c r="Y1182" t="s">
        <v>540</v>
      </c>
      <c r="Z1182" t="s">
        <v>540</v>
      </c>
      <c r="AA1182" t="s">
        <v>276</v>
      </c>
      <c r="AB1182" t="s">
        <v>2309</v>
      </c>
      <c r="AC1182" t="s">
        <v>84</v>
      </c>
      <c r="AD1182" t="s">
        <v>65</v>
      </c>
    </row>
    <row r="1183" spans="3:30" ht="13.95" x14ac:dyDescent="0.25">
      <c r="C1183" s="3" t="s">
        <v>244</v>
      </c>
      <c r="D1183" s="3"/>
      <c r="E1183" s="3" t="s">
        <v>2304</v>
      </c>
      <c r="F1183">
        <v>-3400</v>
      </c>
      <c r="G1183" t="s">
        <v>2301</v>
      </c>
      <c r="H1183" t="s">
        <v>2302</v>
      </c>
      <c r="I1183" t="s">
        <v>2310</v>
      </c>
      <c r="K1183" t="s">
        <v>112</v>
      </c>
      <c r="L1183" t="s">
        <v>76</v>
      </c>
      <c r="M1183" t="s">
        <v>61</v>
      </c>
      <c r="N1183" s="2">
        <v>44558</v>
      </c>
      <c r="O1183" s="2">
        <v>45793</v>
      </c>
      <c r="P1183" s="2">
        <v>45744</v>
      </c>
      <c r="Q1183" t="s">
        <v>84</v>
      </c>
      <c r="R1183" t="s">
        <v>2306</v>
      </c>
      <c r="S1183" t="s">
        <v>2311</v>
      </c>
      <c r="T1183" t="s">
        <v>2311</v>
      </c>
      <c r="X1183" t="s">
        <v>2308</v>
      </c>
      <c r="Y1183" t="s">
        <v>540</v>
      </c>
      <c r="Z1183" t="s">
        <v>540</v>
      </c>
      <c r="AA1183" t="s">
        <v>276</v>
      </c>
      <c r="AC1183" t="s">
        <v>84</v>
      </c>
      <c r="AD1183" t="s">
        <v>65</v>
      </c>
    </row>
    <row r="1184" spans="3:30" ht="13.95" x14ac:dyDescent="0.25">
      <c r="C1184" s="3" t="s">
        <v>244</v>
      </c>
      <c r="D1184" s="3"/>
      <c r="E1184" s="3" t="s">
        <v>2304</v>
      </c>
      <c r="F1184">
        <v>457.5</v>
      </c>
      <c r="G1184" t="s">
        <v>2301</v>
      </c>
      <c r="H1184" t="s">
        <v>2302</v>
      </c>
      <c r="I1184" t="s">
        <v>2312</v>
      </c>
      <c r="K1184" t="s">
        <v>112</v>
      </c>
      <c r="L1184" t="s">
        <v>76</v>
      </c>
      <c r="M1184" t="s">
        <v>61</v>
      </c>
      <c r="N1184" s="2">
        <v>44558</v>
      </c>
      <c r="O1184" s="2">
        <v>45800</v>
      </c>
      <c r="P1184" s="2">
        <v>45632</v>
      </c>
      <c r="Q1184" t="s">
        <v>84</v>
      </c>
      <c r="R1184" t="s">
        <v>2313</v>
      </c>
      <c r="U1184" t="s">
        <v>2314</v>
      </c>
      <c r="Y1184" t="s">
        <v>2315</v>
      </c>
      <c r="Z1184" t="s">
        <v>2315</v>
      </c>
      <c r="AA1184" t="s">
        <v>299</v>
      </c>
      <c r="AC1184" t="s">
        <v>84</v>
      </c>
      <c r="AD1184" t="s">
        <v>65</v>
      </c>
    </row>
    <row r="1185" spans="3:30" ht="13.95" x14ac:dyDescent="0.25">
      <c r="C1185" s="3"/>
      <c r="D1185" s="3"/>
      <c r="E1185" s="3"/>
      <c r="F1185">
        <v>325</v>
      </c>
      <c r="G1185" t="s">
        <v>2301</v>
      </c>
      <c r="H1185" t="s">
        <v>2302</v>
      </c>
      <c r="I1185" t="s">
        <v>2316</v>
      </c>
      <c r="K1185" t="s">
        <v>112</v>
      </c>
      <c r="L1185" t="s">
        <v>76</v>
      </c>
      <c r="M1185" t="s">
        <v>61</v>
      </c>
      <c r="N1185" s="2">
        <v>44558</v>
      </c>
      <c r="O1185" s="2"/>
      <c r="P1185" s="2"/>
      <c r="Q1185" t="s">
        <v>36</v>
      </c>
    </row>
    <row r="1186" spans="3:30" ht="13.95" x14ac:dyDescent="0.25">
      <c r="C1186" s="3" t="s">
        <v>244</v>
      </c>
      <c r="D1186" s="3"/>
      <c r="E1186" s="3" t="s">
        <v>2304</v>
      </c>
      <c r="F1186">
        <v>455</v>
      </c>
      <c r="G1186" t="s">
        <v>2301</v>
      </c>
      <c r="H1186" t="s">
        <v>2302</v>
      </c>
      <c r="I1186" t="s">
        <v>2317</v>
      </c>
      <c r="K1186" t="s">
        <v>112</v>
      </c>
      <c r="L1186" t="s">
        <v>76</v>
      </c>
      <c r="M1186" t="s">
        <v>61</v>
      </c>
      <c r="N1186" s="2">
        <v>44558</v>
      </c>
      <c r="O1186" s="2">
        <v>45800</v>
      </c>
      <c r="P1186" s="2">
        <v>45632</v>
      </c>
      <c r="Q1186" t="s">
        <v>36</v>
      </c>
      <c r="Y1186" t="s">
        <v>2315</v>
      </c>
      <c r="Z1186" t="s">
        <v>2315</v>
      </c>
      <c r="AA1186" t="s">
        <v>299</v>
      </c>
      <c r="AC1186" t="s">
        <v>39</v>
      </c>
      <c r="AD1186" t="s">
        <v>65</v>
      </c>
    </row>
    <row r="1187" spans="3:30" ht="13.95" x14ac:dyDescent="0.25">
      <c r="C1187" s="3" t="s">
        <v>244</v>
      </c>
      <c r="D1187" s="3"/>
      <c r="E1187" s="3" t="s">
        <v>2304</v>
      </c>
      <c r="F1187">
        <v>30</v>
      </c>
      <c r="G1187" t="s">
        <v>2301</v>
      </c>
      <c r="H1187" t="s">
        <v>2318</v>
      </c>
      <c r="I1187" t="s">
        <v>2319</v>
      </c>
      <c r="K1187" t="s">
        <v>112</v>
      </c>
      <c r="L1187" t="s">
        <v>76</v>
      </c>
      <c r="M1187" t="s">
        <v>61</v>
      </c>
      <c r="N1187" s="2">
        <v>45015</v>
      </c>
      <c r="O1187" s="2">
        <v>45800</v>
      </c>
      <c r="P1187" s="2">
        <v>45628</v>
      </c>
      <c r="Q1187" t="s">
        <v>52</v>
      </c>
      <c r="Y1187" t="s">
        <v>2320</v>
      </c>
      <c r="Z1187" t="s">
        <v>2320</v>
      </c>
      <c r="AA1187" t="s">
        <v>299</v>
      </c>
      <c r="AC1187" t="s">
        <v>39</v>
      </c>
      <c r="AD1187" t="s">
        <v>65</v>
      </c>
    </row>
    <row r="1188" spans="3:30" ht="13.95" x14ac:dyDescent="0.25">
      <c r="C1188" s="3" t="s">
        <v>67</v>
      </c>
      <c r="D1188" s="3" t="s">
        <v>5126</v>
      </c>
      <c r="E1188" s="3" t="s">
        <v>2321</v>
      </c>
      <c r="F1188">
        <v>-19882.52</v>
      </c>
      <c r="G1188" t="s">
        <v>2322</v>
      </c>
      <c r="H1188" t="s">
        <v>2323</v>
      </c>
      <c r="I1188" t="s">
        <v>2324</v>
      </c>
      <c r="K1188" t="s">
        <v>249</v>
      </c>
      <c r="L1188" t="s">
        <v>34</v>
      </c>
      <c r="M1188" t="s">
        <v>61</v>
      </c>
      <c r="N1188" s="2">
        <v>45782</v>
      </c>
      <c r="O1188" s="2">
        <v>45800</v>
      </c>
      <c r="P1188" s="2">
        <v>45800</v>
      </c>
      <c r="Q1188" t="s">
        <v>84</v>
      </c>
      <c r="Y1188" t="s">
        <v>299</v>
      </c>
      <c r="Z1188" t="s">
        <v>299</v>
      </c>
      <c r="AC1188" t="s">
        <v>84</v>
      </c>
      <c r="AD1188" t="s">
        <v>65</v>
      </c>
    </row>
    <row r="1189" spans="3:30" ht="13.95" x14ac:dyDescent="0.25">
      <c r="C1189" s="3" t="s">
        <v>86</v>
      </c>
      <c r="D1189" s="3" t="s">
        <v>87</v>
      </c>
      <c r="E1189" s="3" t="s">
        <v>5147</v>
      </c>
      <c r="F1189">
        <v>765</v>
      </c>
      <c r="G1189" t="s">
        <v>2325</v>
      </c>
      <c r="H1189" t="s">
        <v>2326</v>
      </c>
      <c r="I1189" t="s">
        <v>2327</v>
      </c>
      <c r="K1189" t="s">
        <v>209</v>
      </c>
      <c r="L1189" t="s">
        <v>34</v>
      </c>
      <c r="M1189" t="s">
        <v>61</v>
      </c>
      <c r="N1189" s="2">
        <v>45784</v>
      </c>
      <c r="O1189" s="2"/>
      <c r="P1189" s="2"/>
      <c r="Q1189" t="s">
        <v>101</v>
      </c>
      <c r="R1189" t="s">
        <v>785</v>
      </c>
      <c r="W1189" t="s">
        <v>2328</v>
      </c>
      <c r="AC1189" t="s">
        <v>39</v>
      </c>
      <c r="AD1189" t="s">
        <v>65</v>
      </c>
    </row>
    <row r="1190" spans="3:30" ht="13.95" x14ac:dyDescent="0.25">
      <c r="C1190" s="3" t="s">
        <v>86</v>
      </c>
      <c r="D1190" s="3" t="s">
        <v>1322</v>
      </c>
      <c r="E1190" s="3" t="s">
        <v>2329</v>
      </c>
      <c r="F1190">
        <v>1050</v>
      </c>
      <c r="G1190" t="s">
        <v>2330</v>
      </c>
      <c r="H1190" t="s">
        <v>2331</v>
      </c>
      <c r="I1190" t="s">
        <v>2332</v>
      </c>
      <c r="K1190" t="s">
        <v>33</v>
      </c>
      <c r="L1190" t="s">
        <v>34</v>
      </c>
      <c r="M1190" t="s">
        <v>61</v>
      </c>
      <c r="N1190" s="2">
        <v>45617</v>
      </c>
      <c r="O1190" s="2"/>
      <c r="P1190" s="2"/>
      <c r="Q1190" t="s">
        <v>36</v>
      </c>
      <c r="AC1190" t="s">
        <v>39</v>
      </c>
      <c r="AD1190" t="s">
        <v>65</v>
      </c>
    </row>
    <row r="1191" spans="3:30" ht="13.95" x14ac:dyDescent="0.25">
      <c r="C1191" s="3" t="s">
        <v>86</v>
      </c>
      <c r="D1191" s="3" t="s">
        <v>1322</v>
      </c>
      <c r="E1191" s="3" t="s">
        <v>2329</v>
      </c>
      <c r="F1191">
        <v>1050</v>
      </c>
      <c r="G1191" t="s">
        <v>2330</v>
      </c>
      <c r="H1191" t="s">
        <v>2331</v>
      </c>
      <c r="I1191" t="s">
        <v>2333</v>
      </c>
      <c r="K1191" t="s">
        <v>33</v>
      </c>
      <c r="L1191" t="s">
        <v>34</v>
      </c>
      <c r="M1191" t="s">
        <v>61</v>
      </c>
      <c r="N1191" s="2">
        <v>45617</v>
      </c>
      <c r="O1191" s="2"/>
      <c r="P1191" s="2"/>
      <c r="Q1191" t="s">
        <v>101</v>
      </c>
      <c r="R1191" t="s">
        <v>63</v>
      </c>
      <c r="AC1191" t="s">
        <v>39</v>
      </c>
      <c r="AD1191" t="s">
        <v>65</v>
      </c>
    </row>
    <row r="1192" spans="3:30" ht="13.95" x14ac:dyDescent="0.25">
      <c r="C1192" s="3" t="s">
        <v>86</v>
      </c>
      <c r="D1192" s="3" t="s">
        <v>87</v>
      </c>
      <c r="E1192" s="3" t="s">
        <v>2334</v>
      </c>
      <c r="G1192" t="s">
        <v>2330</v>
      </c>
      <c r="H1192" t="s">
        <v>2335</v>
      </c>
      <c r="I1192" t="s">
        <v>2336</v>
      </c>
      <c r="K1192" t="s">
        <v>33</v>
      </c>
      <c r="L1192" t="s">
        <v>34</v>
      </c>
      <c r="M1192" t="s">
        <v>61</v>
      </c>
      <c r="N1192" s="2">
        <v>45687</v>
      </c>
      <c r="O1192" s="2"/>
      <c r="P1192" s="2"/>
      <c r="Q1192" t="s">
        <v>84</v>
      </c>
      <c r="R1192" t="s">
        <v>2337</v>
      </c>
      <c r="S1192" t="s">
        <v>2338</v>
      </c>
      <c r="T1192" t="s">
        <v>2339</v>
      </c>
      <c r="AC1192" t="s">
        <v>84</v>
      </c>
      <c r="AD1192" t="s">
        <v>65</v>
      </c>
    </row>
    <row r="1193" spans="3:30" ht="13.95" x14ac:dyDescent="0.25">
      <c r="C1193" s="3" t="s">
        <v>86</v>
      </c>
      <c r="D1193" s="3" t="s">
        <v>87</v>
      </c>
      <c r="E1193" s="3" t="s">
        <v>2334</v>
      </c>
      <c r="G1193" t="s">
        <v>2330</v>
      </c>
      <c r="H1193" t="s">
        <v>2335</v>
      </c>
      <c r="I1193" t="s">
        <v>2340</v>
      </c>
      <c r="K1193" t="s">
        <v>33</v>
      </c>
      <c r="L1193" t="s">
        <v>34</v>
      </c>
      <c r="M1193" t="s">
        <v>61</v>
      </c>
      <c r="N1193" s="2">
        <v>45687</v>
      </c>
      <c r="O1193" s="2"/>
      <c r="P1193" s="2"/>
      <c r="Q1193" t="s">
        <v>84</v>
      </c>
      <c r="R1193" t="s">
        <v>2337</v>
      </c>
      <c r="S1193" t="s">
        <v>2341</v>
      </c>
      <c r="T1193" t="s">
        <v>2341</v>
      </c>
      <c r="AC1193" t="s">
        <v>84</v>
      </c>
      <c r="AD1193" t="s">
        <v>65</v>
      </c>
    </row>
    <row r="1194" spans="3:30" ht="13.95" x14ac:dyDescent="0.25">
      <c r="C1194" s="3" t="s">
        <v>86</v>
      </c>
      <c r="D1194" s="3" t="s">
        <v>87</v>
      </c>
      <c r="E1194" s="3" t="s">
        <v>2334</v>
      </c>
      <c r="G1194" t="s">
        <v>2330</v>
      </c>
      <c r="H1194" t="s">
        <v>2335</v>
      </c>
      <c r="I1194" t="s">
        <v>2342</v>
      </c>
      <c r="K1194" t="s">
        <v>33</v>
      </c>
      <c r="L1194" t="s">
        <v>34</v>
      </c>
      <c r="M1194" t="s">
        <v>61</v>
      </c>
      <c r="N1194" s="2">
        <v>45687</v>
      </c>
      <c r="O1194" s="2"/>
      <c r="P1194" s="2"/>
      <c r="Q1194" t="s">
        <v>84</v>
      </c>
      <c r="R1194" t="s">
        <v>2343</v>
      </c>
      <c r="S1194" t="s">
        <v>2344</v>
      </c>
      <c r="T1194" t="s">
        <v>2344</v>
      </c>
      <c r="W1194" t="s">
        <v>1334</v>
      </c>
      <c r="AC1194" t="s">
        <v>84</v>
      </c>
      <c r="AD1194" t="s">
        <v>65</v>
      </c>
    </row>
    <row r="1195" spans="3:30" ht="13.95" x14ac:dyDescent="0.25">
      <c r="C1195" s="3" t="s">
        <v>86</v>
      </c>
      <c r="D1195" s="3" t="s">
        <v>87</v>
      </c>
      <c r="E1195" s="3" t="s">
        <v>2334</v>
      </c>
      <c r="G1195" t="s">
        <v>2330</v>
      </c>
      <c r="H1195" t="s">
        <v>2335</v>
      </c>
      <c r="I1195" t="s">
        <v>2345</v>
      </c>
      <c r="K1195" t="s">
        <v>33</v>
      </c>
      <c r="L1195" t="s">
        <v>34</v>
      </c>
      <c r="M1195" t="s">
        <v>61</v>
      </c>
      <c r="N1195" s="2">
        <v>45687</v>
      </c>
      <c r="O1195" s="2"/>
      <c r="P1195" s="2"/>
      <c r="Q1195" t="s">
        <v>84</v>
      </c>
      <c r="R1195" t="s">
        <v>2343</v>
      </c>
      <c r="S1195" t="s">
        <v>2346</v>
      </c>
      <c r="T1195" t="s">
        <v>2346</v>
      </c>
      <c r="W1195" t="s">
        <v>2347</v>
      </c>
      <c r="AC1195" t="s">
        <v>84</v>
      </c>
      <c r="AD1195" t="s">
        <v>65</v>
      </c>
    </row>
    <row r="1196" spans="3:30" ht="13.95" x14ac:dyDescent="0.25">
      <c r="C1196" s="3" t="s">
        <v>86</v>
      </c>
      <c r="D1196" s="3" t="s">
        <v>87</v>
      </c>
      <c r="E1196" s="3" t="s">
        <v>2334</v>
      </c>
      <c r="G1196" t="s">
        <v>2330</v>
      </c>
      <c r="H1196" t="s">
        <v>2335</v>
      </c>
      <c r="I1196" t="s">
        <v>2348</v>
      </c>
      <c r="K1196" t="s">
        <v>33</v>
      </c>
      <c r="L1196" t="s">
        <v>34</v>
      </c>
      <c r="M1196" t="s">
        <v>61</v>
      </c>
      <c r="N1196" s="2">
        <v>45687</v>
      </c>
      <c r="O1196" s="2"/>
      <c r="P1196" s="2"/>
      <c r="Q1196" t="s">
        <v>84</v>
      </c>
      <c r="R1196" t="s">
        <v>2349</v>
      </c>
      <c r="S1196" t="s">
        <v>2350</v>
      </c>
      <c r="T1196" t="s">
        <v>2350</v>
      </c>
      <c r="AC1196" t="s">
        <v>84</v>
      </c>
      <c r="AD1196" t="s">
        <v>65</v>
      </c>
    </row>
    <row r="1197" spans="3:30" ht="13.95" x14ac:dyDescent="0.25">
      <c r="C1197" s="3" t="s">
        <v>86</v>
      </c>
      <c r="D1197" s="3" t="s">
        <v>87</v>
      </c>
      <c r="E1197" s="3" t="s">
        <v>2334</v>
      </c>
      <c r="G1197" t="s">
        <v>2330</v>
      </c>
      <c r="H1197" t="s">
        <v>2335</v>
      </c>
      <c r="I1197" t="s">
        <v>2351</v>
      </c>
      <c r="K1197" t="s">
        <v>33</v>
      </c>
      <c r="L1197" t="s">
        <v>34</v>
      </c>
      <c r="M1197" t="s">
        <v>61</v>
      </c>
      <c r="N1197" s="2">
        <v>45687</v>
      </c>
      <c r="O1197" s="2"/>
      <c r="P1197" s="2"/>
      <c r="Q1197" t="s">
        <v>84</v>
      </c>
      <c r="R1197" t="s">
        <v>2349</v>
      </c>
      <c r="S1197" t="s">
        <v>2350</v>
      </c>
      <c r="T1197" t="s">
        <v>2350</v>
      </c>
      <c r="AC1197" t="s">
        <v>84</v>
      </c>
      <c r="AD1197" t="s">
        <v>65</v>
      </c>
    </row>
    <row r="1198" spans="3:30" ht="13.95" x14ac:dyDescent="0.25">
      <c r="C1198" s="3" t="s">
        <v>86</v>
      </c>
      <c r="D1198" s="3" t="s">
        <v>87</v>
      </c>
      <c r="E1198" s="3" t="s">
        <v>2334</v>
      </c>
      <c r="G1198" t="s">
        <v>2330</v>
      </c>
      <c r="H1198" t="s">
        <v>2335</v>
      </c>
      <c r="I1198" t="s">
        <v>2352</v>
      </c>
      <c r="K1198" t="s">
        <v>33</v>
      </c>
      <c r="L1198" t="s">
        <v>34</v>
      </c>
      <c r="M1198" t="s">
        <v>61</v>
      </c>
      <c r="N1198" s="2">
        <v>45687</v>
      </c>
      <c r="O1198" s="2"/>
      <c r="P1198" s="2"/>
      <c r="Q1198" t="s">
        <v>84</v>
      </c>
      <c r="R1198" t="s">
        <v>2353</v>
      </c>
      <c r="S1198" t="s">
        <v>2354</v>
      </c>
      <c r="T1198" t="s">
        <v>2354</v>
      </c>
      <c r="W1198" t="s">
        <v>2355</v>
      </c>
      <c r="AC1198" t="s">
        <v>84</v>
      </c>
      <c r="AD1198" t="s">
        <v>65</v>
      </c>
    </row>
    <row r="1199" spans="3:30" ht="13.95" x14ac:dyDescent="0.25">
      <c r="C1199" s="3" t="s">
        <v>86</v>
      </c>
      <c r="D1199" s="3" t="s">
        <v>87</v>
      </c>
      <c r="E1199" s="3" t="s">
        <v>2334</v>
      </c>
      <c r="G1199" t="s">
        <v>2330</v>
      </c>
      <c r="H1199" t="s">
        <v>2335</v>
      </c>
      <c r="I1199" t="s">
        <v>2356</v>
      </c>
      <c r="K1199" t="s">
        <v>33</v>
      </c>
      <c r="L1199" t="s">
        <v>34</v>
      </c>
      <c r="M1199" t="s">
        <v>61</v>
      </c>
      <c r="N1199" s="2">
        <v>45687</v>
      </c>
      <c r="O1199" s="2"/>
      <c r="P1199" s="2"/>
      <c r="Q1199" t="s">
        <v>84</v>
      </c>
      <c r="R1199" t="s">
        <v>2353</v>
      </c>
      <c r="W1199" t="s">
        <v>2355</v>
      </c>
      <c r="AC1199" t="s">
        <v>84</v>
      </c>
      <c r="AD1199" t="s">
        <v>65</v>
      </c>
    </row>
    <row r="1200" spans="3:30" ht="13.95" x14ac:dyDescent="0.25">
      <c r="C1200" s="3" t="s">
        <v>86</v>
      </c>
      <c r="D1200" s="3" t="s">
        <v>87</v>
      </c>
      <c r="E1200" s="3" t="s">
        <v>2334</v>
      </c>
      <c r="G1200" t="s">
        <v>2330</v>
      </c>
      <c r="H1200" t="s">
        <v>2335</v>
      </c>
      <c r="I1200" t="s">
        <v>2357</v>
      </c>
      <c r="K1200" t="s">
        <v>33</v>
      </c>
      <c r="L1200" t="s">
        <v>34</v>
      </c>
      <c r="M1200" t="s">
        <v>61</v>
      </c>
      <c r="N1200" s="2">
        <v>45687</v>
      </c>
      <c r="O1200" s="2"/>
      <c r="P1200" s="2"/>
      <c r="Q1200" t="s">
        <v>84</v>
      </c>
      <c r="R1200" t="s">
        <v>2358</v>
      </c>
      <c r="S1200" t="s">
        <v>2359</v>
      </c>
      <c r="T1200" t="s">
        <v>2360</v>
      </c>
      <c r="AC1200" t="s">
        <v>84</v>
      </c>
      <c r="AD1200" t="s">
        <v>65</v>
      </c>
    </row>
    <row r="1201" spans="3:30" ht="13.95" x14ac:dyDescent="0.25">
      <c r="C1201" s="3" t="s">
        <v>86</v>
      </c>
      <c r="D1201" s="3" t="s">
        <v>87</v>
      </c>
      <c r="E1201" s="3" t="s">
        <v>2334</v>
      </c>
      <c r="G1201" t="s">
        <v>2330</v>
      </c>
      <c r="H1201" t="s">
        <v>2335</v>
      </c>
      <c r="I1201" t="s">
        <v>2361</v>
      </c>
      <c r="K1201" t="s">
        <v>33</v>
      </c>
      <c r="L1201" t="s">
        <v>34</v>
      </c>
      <c r="M1201" t="s">
        <v>61</v>
      </c>
      <c r="N1201" s="2">
        <v>45687</v>
      </c>
      <c r="O1201" s="2"/>
      <c r="P1201" s="2"/>
      <c r="Q1201" t="s">
        <v>84</v>
      </c>
      <c r="R1201" t="s">
        <v>2358</v>
      </c>
      <c r="W1201" t="s">
        <v>2362</v>
      </c>
      <c r="AC1201" t="s">
        <v>84</v>
      </c>
      <c r="AD1201" t="s">
        <v>65</v>
      </c>
    </row>
    <row r="1202" spans="3:30" ht="13.95" x14ac:dyDescent="0.25">
      <c r="C1202" s="3" t="s">
        <v>86</v>
      </c>
      <c r="D1202" s="3" t="s">
        <v>87</v>
      </c>
      <c r="E1202" s="3" t="s">
        <v>2334</v>
      </c>
      <c r="G1202" t="s">
        <v>2330</v>
      </c>
      <c r="H1202" t="s">
        <v>2335</v>
      </c>
      <c r="I1202" t="s">
        <v>2363</v>
      </c>
      <c r="K1202" t="s">
        <v>33</v>
      </c>
      <c r="L1202" t="s">
        <v>34</v>
      </c>
      <c r="M1202" t="s">
        <v>61</v>
      </c>
      <c r="N1202" s="2">
        <v>45687</v>
      </c>
      <c r="O1202" s="2"/>
      <c r="P1202" s="2"/>
      <c r="Q1202" t="s">
        <v>84</v>
      </c>
      <c r="R1202" t="s">
        <v>2364</v>
      </c>
      <c r="S1202" t="s">
        <v>2365</v>
      </c>
      <c r="T1202" t="s">
        <v>2365</v>
      </c>
      <c r="W1202" t="s">
        <v>2366</v>
      </c>
      <c r="AC1202" t="s">
        <v>84</v>
      </c>
      <c r="AD1202" t="s">
        <v>65</v>
      </c>
    </row>
    <row r="1203" spans="3:30" ht="13.95" x14ac:dyDescent="0.25">
      <c r="C1203" s="3" t="s">
        <v>86</v>
      </c>
      <c r="D1203" s="3" t="s">
        <v>87</v>
      </c>
      <c r="E1203" s="3" t="s">
        <v>2334</v>
      </c>
      <c r="G1203" t="s">
        <v>2330</v>
      </c>
      <c r="H1203" t="s">
        <v>2335</v>
      </c>
      <c r="I1203" t="s">
        <v>2367</v>
      </c>
      <c r="K1203" t="s">
        <v>33</v>
      </c>
      <c r="L1203" t="s">
        <v>34</v>
      </c>
      <c r="M1203" t="s">
        <v>61</v>
      </c>
      <c r="N1203" s="2">
        <v>45687</v>
      </c>
      <c r="O1203" s="2"/>
      <c r="P1203" s="2"/>
      <c r="Q1203" t="s">
        <v>84</v>
      </c>
      <c r="R1203" t="s">
        <v>2368</v>
      </c>
      <c r="S1203" t="s">
        <v>2369</v>
      </c>
      <c r="T1203" t="s">
        <v>2369</v>
      </c>
      <c r="W1203" t="s">
        <v>2370</v>
      </c>
      <c r="AC1203" t="s">
        <v>84</v>
      </c>
      <c r="AD1203" t="s">
        <v>65</v>
      </c>
    </row>
    <row r="1204" spans="3:30" ht="13.95" x14ac:dyDescent="0.25">
      <c r="C1204" s="3" t="s">
        <v>86</v>
      </c>
      <c r="D1204" s="3" t="s">
        <v>87</v>
      </c>
      <c r="E1204" s="3" t="s">
        <v>2334</v>
      </c>
      <c r="G1204" t="s">
        <v>2330</v>
      </c>
      <c r="H1204" t="s">
        <v>2335</v>
      </c>
      <c r="I1204" t="s">
        <v>2371</v>
      </c>
      <c r="K1204" t="s">
        <v>33</v>
      </c>
      <c r="L1204" t="s">
        <v>34</v>
      </c>
      <c r="M1204" t="s">
        <v>61</v>
      </c>
      <c r="N1204" s="2">
        <v>45687</v>
      </c>
      <c r="O1204" s="2"/>
      <c r="P1204" s="2"/>
      <c r="Q1204" t="s">
        <v>84</v>
      </c>
      <c r="R1204" t="s">
        <v>2372</v>
      </c>
      <c r="S1204" t="s">
        <v>2373</v>
      </c>
      <c r="T1204" t="s">
        <v>2373</v>
      </c>
      <c r="W1204" t="s">
        <v>2374</v>
      </c>
      <c r="AC1204" t="s">
        <v>84</v>
      </c>
      <c r="AD1204" t="s">
        <v>65</v>
      </c>
    </row>
    <row r="1205" spans="3:30" ht="13.95" x14ac:dyDescent="0.25">
      <c r="C1205" s="3" t="s">
        <v>86</v>
      </c>
      <c r="D1205" s="3" t="s">
        <v>87</v>
      </c>
      <c r="E1205" s="3" t="s">
        <v>2334</v>
      </c>
      <c r="G1205" t="s">
        <v>2330</v>
      </c>
      <c r="H1205" t="s">
        <v>2335</v>
      </c>
      <c r="I1205" t="s">
        <v>2375</v>
      </c>
      <c r="K1205" t="s">
        <v>33</v>
      </c>
      <c r="L1205" t="s">
        <v>34</v>
      </c>
      <c r="M1205" t="s">
        <v>61</v>
      </c>
      <c r="N1205" s="2">
        <v>45687</v>
      </c>
      <c r="O1205" s="2"/>
      <c r="P1205" s="2"/>
      <c r="Q1205" t="s">
        <v>84</v>
      </c>
      <c r="R1205" t="s">
        <v>2372</v>
      </c>
      <c r="S1205" t="s">
        <v>2376</v>
      </c>
      <c r="T1205" t="s">
        <v>2377</v>
      </c>
      <c r="W1205" t="s">
        <v>2378</v>
      </c>
      <c r="AC1205" t="s">
        <v>84</v>
      </c>
      <c r="AD1205" t="s">
        <v>65</v>
      </c>
    </row>
    <row r="1206" spans="3:30" ht="13.95" x14ac:dyDescent="0.25">
      <c r="C1206" s="3" t="s">
        <v>86</v>
      </c>
      <c r="D1206" s="3" t="s">
        <v>87</v>
      </c>
      <c r="E1206" s="3" t="s">
        <v>2334</v>
      </c>
      <c r="G1206" t="s">
        <v>2330</v>
      </c>
      <c r="H1206" t="s">
        <v>2335</v>
      </c>
      <c r="I1206" t="s">
        <v>2379</v>
      </c>
      <c r="K1206" t="s">
        <v>33</v>
      </c>
      <c r="L1206" t="s">
        <v>34</v>
      </c>
      <c r="M1206" t="s">
        <v>61</v>
      </c>
      <c r="N1206" s="2">
        <v>45687</v>
      </c>
      <c r="O1206" s="2"/>
      <c r="P1206" s="2"/>
      <c r="Q1206" t="s">
        <v>84</v>
      </c>
      <c r="R1206" t="s">
        <v>2372</v>
      </c>
      <c r="S1206" t="s">
        <v>2380</v>
      </c>
      <c r="T1206" t="s">
        <v>2380</v>
      </c>
      <c r="W1206" t="s">
        <v>2366</v>
      </c>
      <c r="AC1206" t="s">
        <v>84</v>
      </c>
      <c r="AD1206" t="s">
        <v>65</v>
      </c>
    </row>
    <row r="1207" spans="3:30" ht="13.95" x14ac:dyDescent="0.25">
      <c r="C1207" s="3" t="s">
        <v>86</v>
      </c>
      <c r="D1207" s="3" t="s">
        <v>87</v>
      </c>
      <c r="E1207" s="3" t="s">
        <v>2334</v>
      </c>
      <c r="G1207" t="s">
        <v>2330</v>
      </c>
      <c r="H1207" t="s">
        <v>2335</v>
      </c>
      <c r="I1207" t="s">
        <v>2381</v>
      </c>
      <c r="K1207" t="s">
        <v>33</v>
      </c>
      <c r="L1207" t="s">
        <v>34</v>
      </c>
      <c r="M1207" t="s">
        <v>61</v>
      </c>
      <c r="N1207" s="2">
        <v>45687</v>
      </c>
      <c r="O1207" s="2"/>
      <c r="P1207" s="2"/>
      <c r="Q1207" t="s">
        <v>84</v>
      </c>
      <c r="R1207" t="s">
        <v>2372</v>
      </c>
      <c r="S1207" t="s">
        <v>2382</v>
      </c>
      <c r="T1207" t="s">
        <v>2382</v>
      </c>
      <c r="W1207" t="s">
        <v>2366</v>
      </c>
      <c r="AC1207" t="s">
        <v>84</v>
      </c>
      <c r="AD1207" t="s">
        <v>65</v>
      </c>
    </row>
    <row r="1208" spans="3:30" ht="13.95" x14ac:dyDescent="0.25">
      <c r="C1208" s="3" t="s">
        <v>86</v>
      </c>
      <c r="D1208" s="3" t="s">
        <v>87</v>
      </c>
      <c r="E1208" s="3" t="s">
        <v>2334</v>
      </c>
      <c r="G1208" t="s">
        <v>2330</v>
      </c>
      <c r="H1208" t="s">
        <v>2335</v>
      </c>
      <c r="I1208" t="s">
        <v>2383</v>
      </c>
      <c r="K1208" t="s">
        <v>33</v>
      </c>
      <c r="L1208" t="s">
        <v>34</v>
      </c>
      <c r="M1208" t="s">
        <v>61</v>
      </c>
      <c r="N1208" s="2">
        <v>45687</v>
      </c>
      <c r="O1208" s="2"/>
      <c r="P1208" s="2"/>
      <c r="Q1208" t="s">
        <v>84</v>
      </c>
      <c r="R1208" t="s">
        <v>2384</v>
      </c>
      <c r="S1208" t="s">
        <v>2385</v>
      </c>
      <c r="T1208" t="s">
        <v>2385</v>
      </c>
      <c r="W1208" t="s">
        <v>2386</v>
      </c>
      <c r="AC1208" t="s">
        <v>84</v>
      </c>
      <c r="AD1208" t="s">
        <v>65</v>
      </c>
    </row>
    <row r="1209" spans="3:30" ht="13.95" x14ac:dyDescent="0.25">
      <c r="C1209" s="3" t="s">
        <v>86</v>
      </c>
      <c r="D1209" s="3" t="s">
        <v>87</v>
      </c>
      <c r="E1209" s="3" t="s">
        <v>2334</v>
      </c>
      <c r="G1209" t="s">
        <v>2330</v>
      </c>
      <c r="H1209" t="s">
        <v>2335</v>
      </c>
      <c r="I1209" t="s">
        <v>2387</v>
      </c>
      <c r="K1209" t="s">
        <v>33</v>
      </c>
      <c r="L1209" t="s">
        <v>34</v>
      </c>
      <c r="M1209" t="s">
        <v>61</v>
      </c>
      <c r="N1209" s="2">
        <v>45687</v>
      </c>
      <c r="O1209" s="2"/>
      <c r="P1209" s="2"/>
      <c r="Q1209" t="s">
        <v>84</v>
      </c>
      <c r="R1209" t="s">
        <v>2384</v>
      </c>
      <c r="S1209" t="s">
        <v>2388</v>
      </c>
      <c r="T1209" t="s">
        <v>2388</v>
      </c>
      <c r="W1209" t="s">
        <v>2386</v>
      </c>
      <c r="AC1209" t="s">
        <v>84</v>
      </c>
      <c r="AD1209" t="s">
        <v>65</v>
      </c>
    </row>
    <row r="1210" spans="3:30" ht="13.95" x14ac:dyDescent="0.25">
      <c r="C1210" s="3" t="s">
        <v>86</v>
      </c>
      <c r="D1210" s="3" t="s">
        <v>87</v>
      </c>
      <c r="E1210" s="3" t="s">
        <v>2334</v>
      </c>
      <c r="G1210" t="s">
        <v>2330</v>
      </c>
      <c r="H1210" t="s">
        <v>2335</v>
      </c>
      <c r="I1210" t="s">
        <v>2389</v>
      </c>
      <c r="K1210" t="s">
        <v>33</v>
      </c>
      <c r="L1210" t="s">
        <v>34</v>
      </c>
      <c r="M1210" t="s">
        <v>61</v>
      </c>
      <c r="N1210" s="2">
        <v>45687</v>
      </c>
      <c r="O1210" s="2"/>
      <c r="P1210" s="2"/>
      <c r="Q1210" t="s">
        <v>84</v>
      </c>
      <c r="R1210" t="s">
        <v>2384</v>
      </c>
      <c r="S1210" t="s">
        <v>2390</v>
      </c>
      <c r="W1210" t="s">
        <v>130</v>
      </c>
      <c r="AC1210" t="s">
        <v>84</v>
      </c>
      <c r="AD1210" t="s">
        <v>65</v>
      </c>
    </row>
    <row r="1211" spans="3:30" ht="13.95" x14ac:dyDescent="0.25">
      <c r="C1211" s="3" t="s">
        <v>86</v>
      </c>
      <c r="D1211" s="3" t="s">
        <v>87</v>
      </c>
      <c r="E1211" s="3" t="s">
        <v>2334</v>
      </c>
      <c r="G1211" t="s">
        <v>2330</v>
      </c>
      <c r="H1211" t="s">
        <v>2335</v>
      </c>
      <c r="I1211" t="s">
        <v>2391</v>
      </c>
      <c r="K1211" t="s">
        <v>33</v>
      </c>
      <c r="L1211" t="s">
        <v>34</v>
      </c>
      <c r="M1211" t="s">
        <v>61</v>
      </c>
      <c r="N1211" s="2">
        <v>45687</v>
      </c>
      <c r="O1211" s="2"/>
      <c r="P1211" s="2"/>
      <c r="Q1211" t="s">
        <v>84</v>
      </c>
      <c r="R1211" t="s">
        <v>2384</v>
      </c>
      <c r="S1211" t="s">
        <v>2390</v>
      </c>
      <c r="W1211" t="s">
        <v>130</v>
      </c>
      <c r="AC1211" t="s">
        <v>84</v>
      </c>
      <c r="AD1211" t="s">
        <v>65</v>
      </c>
    </row>
    <row r="1212" spans="3:30" ht="13.95" x14ac:dyDescent="0.25">
      <c r="C1212" s="3" t="s">
        <v>86</v>
      </c>
      <c r="D1212" s="3" t="s">
        <v>87</v>
      </c>
      <c r="E1212" s="3" t="s">
        <v>2334</v>
      </c>
      <c r="G1212" t="s">
        <v>2330</v>
      </c>
      <c r="H1212" t="s">
        <v>2335</v>
      </c>
      <c r="I1212" t="s">
        <v>2392</v>
      </c>
      <c r="K1212" t="s">
        <v>33</v>
      </c>
      <c r="L1212" t="s">
        <v>34</v>
      </c>
      <c r="M1212" t="s">
        <v>61</v>
      </c>
      <c r="N1212" s="2">
        <v>45687</v>
      </c>
      <c r="O1212" s="2"/>
      <c r="P1212" s="2"/>
      <c r="Q1212" t="s">
        <v>84</v>
      </c>
      <c r="R1212" t="s">
        <v>2393</v>
      </c>
      <c r="S1212" t="s">
        <v>2394</v>
      </c>
      <c r="T1212" t="s">
        <v>2395</v>
      </c>
      <c r="W1212" t="s">
        <v>2396</v>
      </c>
      <c r="AC1212" t="s">
        <v>84</v>
      </c>
      <c r="AD1212" t="s">
        <v>65</v>
      </c>
    </row>
    <row r="1213" spans="3:30" ht="13.95" x14ac:dyDescent="0.25">
      <c r="C1213" s="3" t="s">
        <v>86</v>
      </c>
      <c r="D1213" s="3" t="s">
        <v>87</v>
      </c>
      <c r="E1213" s="3" t="s">
        <v>2334</v>
      </c>
      <c r="G1213" t="s">
        <v>2330</v>
      </c>
      <c r="H1213" t="s">
        <v>2335</v>
      </c>
      <c r="I1213" t="s">
        <v>2397</v>
      </c>
      <c r="K1213" t="s">
        <v>33</v>
      </c>
      <c r="L1213" t="s">
        <v>34</v>
      </c>
      <c r="M1213" t="s">
        <v>61</v>
      </c>
      <c r="N1213" s="2">
        <v>45687</v>
      </c>
      <c r="O1213" s="2"/>
      <c r="P1213" s="2"/>
      <c r="Q1213" t="s">
        <v>84</v>
      </c>
      <c r="R1213" t="s">
        <v>2393</v>
      </c>
      <c r="S1213" t="s">
        <v>2398</v>
      </c>
      <c r="T1213" t="s">
        <v>2399</v>
      </c>
      <c r="W1213" t="s">
        <v>2396</v>
      </c>
      <c r="AC1213" t="s">
        <v>84</v>
      </c>
      <c r="AD1213" t="s">
        <v>65</v>
      </c>
    </row>
    <row r="1214" spans="3:30" ht="13.95" x14ac:dyDescent="0.25">
      <c r="C1214" s="3" t="s">
        <v>54</v>
      </c>
      <c r="D1214" s="3" t="s">
        <v>561</v>
      </c>
      <c r="E1214" s="3"/>
      <c r="F1214">
        <v>4525</v>
      </c>
      <c r="G1214" t="s">
        <v>2330</v>
      </c>
      <c r="H1214" t="s">
        <v>2400</v>
      </c>
      <c r="I1214" t="s">
        <v>2401</v>
      </c>
      <c r="K1214" t="s">
        <v>33</v>
      </c>
      <c r="L1214" t="s">
        <v>34</v>
      </c>
      <c r="M1214" t="s">
        <v>61</v>
      </c>
      <c r="N1214" s="2">
        <v>45709</v>
      </c>
      <c r="O1214" s="2">
        <v>45870</v>
      </c>
      <c r="P1214" s="2">
        <v>45870</v>
      </c>
      <c r="Q1214" t="s">
        <v>36</v>
      </c>
      <c r="U1214" t="s">
        <v>114</v>
      </c>
      <c r="Y1214" t="s">
        <v>510</v>
      </c>
      <c r="Z1214" t="s">
        <v>510</v>
      </c>
      <c r="AC1214" t="s">
        <v>39</v>
      </c>
      <c r="AD1214" t="s">
        <v>65</v>
      </c>
    </row>
    <row r="1215" spans="3:30" ht="13.95" x14ac:dyDescent="0.25">
      <c r="C1215" s="3" t="s">
        <v>54</v>
      </c>
      <c r="D1215" s="3" t="s">
        <v>561</v>
      </c>
      <c r="E1215" s="3"/>
      <c r="F1215">
        <v>4525</v>
      </c>
      <c r="G1215" t="s">
        <v>2330</v>
      </c>
      <c r="H1215" t="s">
        <v>2400</v>
      </c>
      <c r="I1215" t="s">
        <v>2402</v>
      </c>
      <c r="K1215" t="s">
        <v>33</v>
      </c>
      <c r="L1215" t="s">
        <v>34</v>
      </c>
      <c r="M1215" t="s">
        <v>61</v>
      </c>
      <c r="N1215" s="2">
        <v>45709</v>
      </c>
      <c r="O1215" s="2">
        <v>45870</v>
      </c>
      <c r="P1215" s="2">
        <v>45870</v>
      </c>
      <c r="Q1215" t="s">
        <v>36</v>
      </c>
      <c r="U1215" t="s">
        <v>114</v>
      </c>
      <c r="Y1215" t="s">
        <v>510</v>
      </c>
      <c r="Z1215" t="s">
        <v>510</v>
      </c>
      <c r="AC1215" t="s">
        <v>39</v>
      </c>
      <c r="AD1215" t="s">
        <v>65</v>
      </c>
    </row>
    <row r="1216" spans="3:30" ht="13.95" x14ac:dyDescent="0.25">
      <c r="C1216" s="3" t="s">
        <v>829</v>
      </c>
      <c r="D1216" s="3" t="s">
        <v>561</v>
      </c>
      <c r="E1216" s="3"/>
      <c r="F1216">
        <v>4525</v>
      </c>
      <c r="G1216" t="s">
        <v>2330</v>
      </c>
      <c r="H1216" t="s">
        <v>2400</v>
      </c>
      <c r="I1216" t="s">
        <v>2403</v>
      </c>
      <c r="K1216" t="s">
        <v>33</v>
      </c>
      <c r="L1216" t="s">
        <v>34</v>
      </c>
      <c r="M1216" t="s">
        <v>61</v>
      </c>
      <c r="N1216" s="2">
        <v>45709</v>
      </c>
      <c r="O1216" s="2">
        <v>45870</v>
      </c>
      <c r="P1216" s="2">
        <v>45870</v>
      </c>
      <c r="Q1216" t="s">
        <v>101</v>
      </c>
      <c r="R1216" t="s">
        <v>818</v>
      </c>
      <c r="S1216" t="s">
        <v>2404</v>
      </c>
      <c r="U1216" t="s">
        <v>114</v>
      </c>
      <c r="W1216" t="s">
        <v>115</v>
      </c>
      <c r="Y1216" t="s">
        <v>510</v>
      </c>
      <c r="Z1216" t="s">
        <v>510</v>
      </c>
      <c r="AC1216" t="s">
        <v>39</v>
      </c>
      <c r="AD1216" t="s">
        <v>65</v>
      </c>
    </row>
    <row r="1217" spans="3:30" ht="13.95" x14ac:dyDescent="0.25">
      <c r="C1217" s="3" t="s">
        <v>829</v>
      </c>
      <c r="D1217" s="3" t="s">
        <v>561</v>
      </c>
      <c r="E1217" s="3"/>
      <c r="F1217">
        <v>4525</v>
      </c>
      <c r="G1217" t="s">
        <v>2330</v>
      </c>
      <c r="H1217" t="s">
        <v>2400</v>
      </c>
      <c r="I1217" t="s">
        <v>2405</v>
      </c>
      <c r="K1217" t="s">
        <v>33</v>
      </c>
      <c r="L1217" t="s">
        <v>34</v>
      </c>
      <c r="M1217" t="s">
        <v>61</v>
      </c>
      <c r="N1217" s="2">
        <v>45709</v>
      </c>
      <c r="O1217" s="2">
        <v>45870</v>
      </c>
      <c r="P1217" s="2">
        <v>45870</v>
      </c>
      <c r="Q1217" t="s">
        <v>101</v>
      </c>
      <c r="R1217" t="s">
        <v>818</v>
      </c>
      <c r="S1217" t="s">
        <v>2406</v>
      </c>
      <c r="U1217" t="s">
        <v>114</v>
      </c>
      <c r="W1217" t="s">
        <v>2407</v>
      </c>
      <c r="Y1217" t="s">
        <v>510</v>
      </c>
      <c r="Z1217" t="s">
        <v>510</v>
      </c>
      <c r="AC1217" t="s">
        <v>39</v>
      </c>
      <c r="AD1217" t="s">
        <v>65</v>
      </c>
    </row>
    <row r="1218" spans="3:30" ht="13.95" x14ac:dyDescent="0.25">
      <c r="C1218" s="3" t="s">
        <v>67</v>
      </c>
      <c r="D1218" s="3" t="s">
        <v>561</v>
      </c>
      <c r="E1218" s="3"/>
      <c r="F1218">
        <v>450</v>
      </c>
      <c r="G1218" t="s">
        <v>2330</v>
      </c>
      <c r="H1218" t="s">
        <v>2408</v>
      </c>
      <c r="I1218" t="s">
        <v>2409</v>
      </c>
      <c r="K1218" t="s">
        <v>33</v>
      </c>
      <c r="L1218" t="s">
        <v>34</v>
      </c>
      <c r="M1218" t="s">
        <v>61</v>
      </c>
      <c r="N1218" s="2">
        <v>45716</v>
      </c>
      <c r="O1218" s="2">
        <v>45814</v>
      </c>
      <c r="P1218" s="2">
        <v>45814</v>
      </c>
      <c r="Q1218" t="s">
        <v>101</v>
      </c>
      <c r="R1218" t="s">
        <v>1562</v>
      </c>
      <c r="S1218" t="s">
        <v>2410</v>
      </c>
      <c r="T1218" t="s">
        <v>2411</v>
      </c>
      <c r="W1218" t="s">
        <v>276</v>
      </c>
      <c r="X1218" t="s">
        <v>483</v>
      </c>
      <c r="Y1218" t="s">
        <v>114</v>
      </c>
      <c r="Z1218" t="s">
        <v>114</v>
      </c>
      <c r="AC1218" t="s">
        <v>39</v>
      </c>
      <c r="AD1218" t="s">
        <v>65</v>
      </c>
    </row>
    <row r="1219" spans="3:30" ht="13.95" x14ac:dyDescent="0.25">
      <c r="C1219" s="3" t="s">
        <v>67</v>
      </c>
      <c r="D1219" s="3" t="s">
        <v>561</v>
      </c>
      <c r="E1219" s="3"/>
      <c r="F1219">
        <v>450</v>
      </c>
      <c r="G1219" t="s">
        <v>2330</v>
      </c>
      <c r="H1219" t="s">
        <v>2408</v>
      </c>
      <c r="I1219" t="s">
        <v>2412</v>
      </c>
      <c r="K1219" t="s">
        <v>33</v>
      </c>
      <c r="L1219" t="s">
        <v>34</v>
      </c>
      <c r="M1219" t="s">
        <v>61</v>
      </c>
      <c r="N1219" s="2">
        <v>45716</v>
      </c>
      <c r="O1219" s="2">
        <v>45814</v>
      </c>
      <c r="P1219" s="2">
        <v>45814</v>
      </c>
      <c r="Q1219" t="s">
        <v>101</v>
      </c>
      <c r="R1219" t="s">
        <v>1562</v>
      </c>
      <c r="S1219" t="s">
        <v>2413</v>
      </c>
      <c r="T1219" t="s">
        <v>2413</v>
      </c>
      <c r="X1219" t="s">
        <v>483</v>
      </c>
      <c r="Y1219" t="s">
        <v>114</v>
      </c>
      <c r="Z1219" t="s">
        <v>114</v>
      </c>
      <c r="AC1219" t="s">
        <v>39</v>
      </c>
      <c r="AD1219" t="s">
        <v>65</v>
      </c>
    </row>
    <row r="1220" spans="3:30" ht="13.95" x14ac:dyDescent="0.25">
      <c r="C1220" s="3" t="s">
        <v>67</v>
      </c>
      <c r="D1220" s="3" t="s">
        <v>561</v>
      </c>
      <c r="E1220" s="3"/>
      <c r="F1220">
        <v>450</v>
      </c>
      <c r="G1220" t="s">
        <v>2330</v>
      </c>
      <c r="H1220" t="s">
        <v>2408</v>
      </c>
      <c r="I1220" t="s">
        <v>2414</v>
      </c>
      <c r="K1220" t="s">
        <v>33</v>
      </c>
      <c r="L1220" t="s">
        <v>34</v>
      </c>
      <c r="M1220" t="s">
        <v>61</v>
      </c>
      <c r="N1220" s="2">
        <v>45716</v>
      </c>
      <c r="O1220" s="2">
        <v>45814</v>
      </c>
      <c r="P1220" s="2">
        <v>45814</v>
      </c>
      <c r="Q1220" t="s">
        <v>101</v>
      </c>
      <c r="R1220" t="s">
        <v>1562</v>
      </c>
      <c r="S1220" t="s">
        <v>2411</v>
      </c>
      <c r="T1220" t="s">
        <v>2411</v>
      </c>
      <c r="W1220" t="s">
        <v>276</v>
      </c>
      <c r="X1220" t="s">
        <v>483</v>
      </c>
      <c r="Y1220" t="s">
        <v>114</v>
      </c>
      <c r="Z1220" t="s">
        <v>114</v>
      </c>
      <c r="AC1220" t="s">
        <v>39</v>
      </c>
      <c r="AD1220" t="s">
        <v>65</v>
      </c>
    </row>
    <row r="1221" spans="3:30" ht="13.95" x14ac:dyDescent="0.25">
      <c r="C1221" s="3" t="s">
        <v>67</v>
      </c>
      <c r="D1221" s="3" t="s">
        <v>561</v>
      </c>
      <c r="E1221" s="3"/>
      <c r="F1221">
        <v>450</v>
      </c>
      <c r="G1221" t="s">
        <v>2330</v>
      </c>
      <c r="H1221" t="s">
        <v>2408</v>
      </c>
      <c r="I1221" t="s">
        <v>2415</v>
      </c>
      <c r="K1221" t="s">
        <v>33</v>
      </c>
      <c r="L1221" t="s">
        <v>34</v>
      </c>
      <c r="M1221" t="s">
        <v>61</v>
      </c>
      <c r="N1221" s="2">
        <v>45716</v>
      </c>
      <c r="O1221" s="2">
        <v>45814</v>
      </c>
      <c r="P1221" s="2">
        <v>45814</v>
      </c>
      <c r="Q1221" t="s">
        <v>101</v>
      </c>
      <c r="R1221" t="s">
        <v>1562</v>
      </c>
      <c r="S1221" t="s">
        <v>2416</v>
      </c>
      <c r="T1221" t="s">
        <v>2416</v>
      </c>
      <c r="X1221" t="s">
        <v>483</v>
      </c>
      <c r="Y1221" t="s">
        <v>114</v>
      </c>
      <c r="Z1221" t="s">
        <v>114</v>
      </c>
      <c r="AC1221" t="s">
        <v>39</v>
      </c>
      <c r="AD1221" t="s">
        <v>65</v>
      </c>
    </row>
    <row r="1222" spans="3:30" ht="13.95" x14ac:dyDescent="0.25">
      <c r="C1222" s="3" t="s">
        <v>67</v>
      </c>
      <c r="D1222" s="3" t="s">
        <v>561</v>
      </c>
      <c r="E1222" s="3"/>
      <c r="F1222">
        <v>450</v>
      </c>
      <c r="G1222" t="s">
        <v>2330</v>
      </c>
      <c r="H1222" t="s">
        <v>2408</v>
      </c>
      <c r="I1222" t="s">
        <v>2417</v>
      </c>
      <c r="K1222" t="s">
        <v>33</v>
      </c>
      <c r="L1222" t="s">
        <v>34</v>
      </c>
      <c r="M1222" t="s">
        <v>61</v>
      </c>
      <c r="N1222" s="2">
        <v>45716</v>
      </c>
      <c r="O1222" s="2">
        <v>45814</v>
      </c>
      <c r="P1222" s="2">
        <v>45814</v>
      </c>
      <c r="Q1222" t="s">
        <v>101</v>
      </c>
      <c r="R1222" t="s">
        <v>1562</v>
      </c>
      <c r="S1222" t="s">
        <v>2418</v>
      </c>
      <c r="T1222" t="s">
        <v>2418</v>
      </c>
      <c r="W1222" t="s">
        <v>276</v>
      </c>
      <c r="X1222" t="s">
        <v>483</v>
      </c>
      <c r="Y1222" t="s">
        <v>114</v>
      </c>
      <c r="Z1222" t="s">
        <v>114</v>
      </c>
      <c r="AC1222" t="s">
        <v>39</v>
      </c>
      <c r="AD1222" t="s">
        <v>65</v>
      </c>
    </row>
    <row r="1223" spans="3:30" ht="13.95" x14ac:dyDescent="0.25">
      <c r="C1223" s="3" t="s">
        <v>67</v>
      </c>
      <c r="D1223" s="3" t="s">
        <v>561</v>
      </c>
      <c r="E1223" s="3"/>
      <c r="F1223">
        <v>450</v>
      </c>
      <c r="G1223" t="s">
        <v>2330</v>
      </c>
      <c r="H1223" t="s">
        <v>2408</v>
      </c>
      <c r="I1223" t="s">
        <v>2419</v>
      </c>
      <c r="K1223" t="s">
        <v>33</v>
      </c>
      <c r="L1223" t="s">
        <v>34</v>
      </c>
      <c r="M1223" t="s">
        <v>61</v>
      </c>
      <c r="N1223" s="2">
        <v>45716</v>
      </c>
      <c r="O1223" s="2">
        <v>45814</v>
      </c>
      <c r="P1223" s="2">
        <v>45814</v>
      </c>
      <c r="Q1223" t="s">
        <v>101</v>
      </c>
      <c r="R1223" t="s">
        <v>1562</v>
      </c>
      <c r="S1223" t="s">
        <v>2416</v>
      </c>
      <c r="T1223" t="s">
        <v>2416</v>
      </c>
      <c r="U1223" t="s">
        <v>63</v>
      </c>
      <c r="X1223" t="s">
        <v>483</v>
      </c>
      <c r="Y1223" t="s">
        <v>114</v>
      </c>
      <c r="Z1223" t="s">
        <v>114</v>
      </c>
      <c r="AC1223" t="s">
        <v>39</v>
      </c>
      <c r="AD1223" t="s">
        <v>65</v>
      </c>
    </row>
    <row r="1224" spans="3:30" ht="13.95" x14ac:dyDescent="0.25">
      <c r="C1224" s="3" t="s">
        <v>67</v>
      </c>
      <c r="D1224" s="3" t="s">
        <v>561</v>
      </c>
      <c r="E1224" s="3"/>
      <c r="F1224">
        <v>450</v>
      </c>
      <c r="G1224" t="s">
        <v>2330</v>
      </c>
      <c r="H1224" t="s">
        <v>2408</v>
      </c>
      <c r="I1224" t="s">
        <v>2420</v>
      </c>
      <c r="K1224" t="s">
        <v>33</v>
      </c>
      <c r="L1224" t="s">
        <v>34</v>
      </c>
      <c r="M1224" t="s">
        <v>61</v>
      </c>
      <c r="N1224" s="2">
        <v>45716</v>
      </c>
      <c r="O1224" s="2">
        <v>45814</v>
      </c>
      <c r="P1224" s="2">
        <v>45814</v>
      </c>
      <c r="Q1224" t="s">
        <v>101</v>
      </c>
      <c r="R1224" t="s">
        <v>1562</v>
      </c>
      <c r="S1224" t="s">
        <v>2421</v>
      </c>
      <c r="T1224" t="s">
        <v>2421</v>
      </c>
      <c r="U1224" t="s">
        <v>63</v>
      </c>
      <c r="W1224" t="s">
        <v>276</v>
      </c>
      <c r="X1224" t="s">
        <v>483</v>
      </c>
      <c r="Y1224" t="s">
        <v>114</v>
      </c>
      <c r="Z1224" t="s">
        <v>114</v>
      </c>
      <c r="AC1224" t="s">
        <v>39</v>
      </c>
      <c r="AD1224" t="s">
        <v>65</v>
      </c>
    </row>
    <row r="1225" spans="3:30" ht="13.95" x14ac:dyDescent="0.25">
      <c r="C1225" s="3" t="s">
        <v>67</v>
      </c>
      <c r="D1225" s="3" t="s">
        <v>561</v>
      </c>
      <c r="E1225" s="3"/>
      <c r="F1225">
        <v>450</v>
      </c>
      <c r="G1225" t="s">
        <v>2330</v>
      </c>
      <c r="H1225" t="s">
        <v>2408</v>
      </c>
      <c r="I1225" t="s">
        <v>2422</v>
      </c>
      <c r="K1225" t="s">
        <v>33</v>
      </c>
      <c r="L1225" t="s">
        <v>34</v>
      </c>
      <c r="M1225" t="s">
        <v>61</v>
      </c>
      <c r="N1225" s="2">
        <v>45716</v>
      </c>
      <c r="O1225" s="2">
        <v>45814</v>
      </c>
      <c r="P1225" s="2">
        <v>45814</v>
      </c>
      <c r="Q1225" t="s">
        <v>101</v>
      </c>
      <c r="R1225" t="s">
        <v>1562</v>
      </c>
      <c r="S1225" t="s">
        <v>2423</v>
      </c>
      <c r="T1225" t="s">
        <v>2423</v>
      </c>
      <c r="X1225" t="s">
        <v>483</v>
      </c>
      <c r="Y1225" t="s">
        <v>114</v>
      </c>
      <c r="Z1225" t="s">
        <v>114</v>
      </c>
      <c r="AC1225" t="s">
        <v>39</v>
      </c>
      <c r="AD1225" t="s">
        <v>65</v>
      </c>
    </row>
    <row r="1226" spans="3:30" ht="13.95" x14ac:dyDescent="0.25">
      <c r="C1226" s="3" t="s">
        <v>67</v>
      </c>
      <c r="D1226" s="3" t="s">
        <v>561</v>
      </c>
      <c r="E1226" s="3"/>
      <c r="F1226">
        <v>450</v>
      </c>
      <c r="G1226" t="s">
        <v>2330</v>
      </c>
      <c r="H1226" t="s">
        <v>2408</v>
      </c>
      <c r="I1226" t="s">
        <v>2424</v>
      </c>
      <c r="K1226" t="s">
        <v>33</v>
      </c>
      <c r="L1226" t="s">
        <v>34</v>
      </c>
      <c r="M1226" t="s">
        <v>61</v>
      </c>
      <c r="N1226" s="2">
        <v>45716</v>
      </c>
      <c r="O1226" s="2">
        <v>45814</v>
      </c>
      <c r="P1226" s="2">
        <v>45814</v>
      </c>
      <c r="Q1226" t="s">
        <v>101</v>
      </c>
      <c r="R1226" t="s">
        <v>1562</v>
      </c>
      <c r="S1226" t="s">
        <v>2421</v>
      </c>
      <c r="T1226" t="s">
        <v>2425</v>
      </c>
      <c r="U1226" t="s">
        <v>63</v>
      </c>
      <c r="W1226" t="s">
        <v>276</v>
      </c>
      <c r="X1226" t="s">
        <v>483</v>
      </c>
      <c r="Y1226" t="s">
        <v>114</v>
      </c>
      <c r="Z1226" t="s">
        <v>114</v>
      </c>
      <c r="AC1226" t="s">
        <v>39</v>
      </c>
      <c r="AD1226" t="s">
        <v>65</v>
      </c>
    </row>
    <row r="1227" spans="3:30" ht="13.95" x14ac:dyDescent="0.25">
      <c r="C1227" s="3" t="s">
        <v>67</v>
      </c>
      <c r="D1227" s="3" t="s">
        <v>561</v>
      </c>
      <c r="E1227" s="3"/>
      <c r="F1227">
        <v>450</v>
      </c>
      <c r="G1227" t="s">
        <v>2330</v>
      </c>
      <c r="H1227" t="s">
        <v>2408</v>
      </c>
      <c r="I1227" t="s">
        <v>2426</v>
      </c>
      <c r="K1227" t="s">
        <v>33</v>
      </c>
      <c r="L1227" t="s">
        <v>34</v>
      </c>
      <c r="M1227" t="s">
        <v>61</v>
      </c>
      <c r="N1227" s="2">
        <v>45716</v>
      </c>
      <c r="O1227" s="2">
        <v>45814</v>
      </c>
      <c r="P1227" s="2">
        <v>45814</v>
      </c>
      <c r="Q1227" t="s">
        <v>101</v>
      </c>
      <c r="R1227" t="s">
        <v>1562</v>
      </c>
      <c r="S1227" t="s">
        <v>2427</v>
      </c>
      <c r="T1227" t="s">
        <v>2427</v>
      </c>
      <c r="X1227" t="s">
        <v>483</v>
      </c>
      <c r="Y1227" t="s">
        <v>114</v>
      </c>
      <c r="Z1227" t="s">
        <v>114</v>
      </c>
      <c r="AC1227" t="s">
        <v>39</v>
      </c>
      <c r="AD1227" t="s">
        <v>65</v>
      </c>
    </row>
    <row r="1228" spans="3:30" ht="13.95" x14ac:dyDescent="0.25">
      <c r="C1228" s="3" t="s">
        <v>67</v>
      </c>
      <c r="D1228" s="3" t="s">
        <v>561</v>
      </c>
      <c r="E1228" s="3"/>
      <c r="F1228">
        <v>450</v>
      </c>
      <c r="G1228" t="s">
        <v>2330</v>
      </c>
      <c r="H1228" t="s">
        <v>2408</v>
      </c>
      <c r="I1228" t="s">
        <v>2428</v>
      </c>
      <c r="K1228" t="s">
        <v>33</v>
      </c>
      <c r="L1228" t="s">
        <v>34</v>
      </c>
      <c r="M1228" t="s">
        <v>61</v>
      </c>
      <c r="N1228" s="2">
        <v>45716</v>
      </c>
      <c r="O1228" s="2">
        <v>45814</v>
      </c>
      <c r="P1228" s="2">
        <v>45814</v>
      </c>
      <c r="Q1228" t="s">
        <v>101</v>
      </c>
      <c r="R1228" t="s">
        <v>1562</v>
      </c>
      <c r="S1228" t="s">
        <v>2425</v>
      </c>
      <c r="T1228" t="s">
        <v>2425</v>
      </c>
      <c r="W1228" t="s">
        <v>276</v>
      </c>
      <c r="X1228" t="s">
        <v>483</v>
      </c>
      <c r="Y1228" t="s">
        <v>114</v>
      </c>
      <c r="Z1228" t="s">
        <v>114</v>
      </c>
      <c r="AC1228" t="s">
        <v>39</v>
      </c>
      <c r="AD1228" t="s">
        <v>65</v>
      </c>
    </row>
    <row r="1229" spans="3:30" ht="13.95" x14ac:dyDescent="0.25">
      <c r="C1229" s="3" t="s">
        <v>67</v>
      </c>
      <c r="D1229" s="3" t="s">
        <v>561</v>
      </c>
      <c r="E1229" s="3"/>
      <c r="F1229">
        <v>450</v>
      </c>
      <c r="G1229" t="s">
        <v>2330</v>
      </c>
      <c r="H1229" t="s">
        <v>2408</v>
      </c>
      <c r="I1229" t="s">
        <v>2429</v>
      </c>
      <c r="K1229" t="s">
        <v>33</v>
      </c>
      <c r="L1229" t="s">
        <v>34</v>
      </c>
      <c r="M1229" t="s">
        <v>61</v>
      </c>
      <c r="N1229" s="2">
        <v>45716</v>
      </c>
      <c r="O1229" s="2">
        <v>45814</v>
      </c>
      <c r="P1229" s="2">
        <v>45814</v>
      </c>
      <c r="Q1229" t="s">
        <v>101</v>
      </c>
      <c r="R1229" t="s">
        <v>1562</v>
      </c>
      <c r="S1229" t="s">
        <v>2430</v>
      </c>
      <c r="T1229" t="s">
        <v>2430</v>
      </c>
      <c r="U1229" t="s">
        <v>63</v>
      </c>
      <c r="X1229" t="s">
        <v>483</v>
      </c>
      <c r="Y1229" t="s">
        <v>114</v>
      </c>
      <c r="Z1229" t="s">
        <v>114</v>
      </c>
      <c r="AC1229" t="s">
        <v>39</v>
      </c>
      <c r="AD1229" t="s">
        <v>65</v>
      </c>
    </row>
    <row r="1230" spans="3:30" ht="13.95" x14ac:dyDescent="0.25">
      <c r="C1230" s="3" t="s">
        <v>67</v>
      </c>
      <c r="D1230" s="3" t="s">
        <v>561</v>
      </c>
      <c r="E1230" s="3"/>
      <c r="F1230">
        <v>450</v>
      </c>
      <c r="G1230" t="s">
        <v>2330</v>
      </c>
      <c r="H1230" t="s">
        <v>2408</v>
      </c>
      <c r="I1230" t="s">
        <v>2431</v>
      </c>
      <c r="K1230" t="s">
        <v>33</v>
      </c>
      <c r="L1230" t="s">
        <v>34</v>
      </c>
      <c r="M1230" t="s">
        <v>61</v>
      </c>
      <c r="N1230" s="2">
        <v>45716</v>
      </c>
      <c r="O1230" s="2">
        <v>45814</v>
      </c>
      <c r="P1230" s="2">
        <v>45814</v>
      </c>
      <c r="Q1230" t="s">
        <v>101</v>
      </c>
      <c r="R1230" t="s">
        <v>1562</v>
      </c>
      <c r="S1230" t="s">
        <v>2432</v>
      </c>
      <c r="T1230" t="s">
        <v>2432</v>
      </c>
      <c r="U1230" t="s">
        <v>63</v>
      </c>
      <c r="W1230" t="s">
        <v>276</v>
      </c>
      <c r="X1230" t="s">
        <v>483</v>
      </c>
      <c r="Y1230" t="s">
        <v>114</v>
      </c>
      <c r="Z1230" t="s">
        <v>114</v>
      </c>
      <c r="AC1230" t="s">
        <v>39</v>
      </c>
      <c r="AD1230" t="s">
        <v>65</v>
      </c>
    </row>
    <row r="1231" spans="3:30" ht="13.95" x14ac:dyDescent="0.25">
      <c r="C1231" s="3" t="s">
        <v>67</v>
      </c>
      <c r="D1231" s="3" t="s">
        <v>561</v>
      </c>
      <c r="E1231" s="3"/>
      <c r="F1231">
        <v>450</v>
      </c>
      <c r="G1231" t="s">
        <v>2330</v>
      </c>
      <c r="H1231" t="s">
        <v>2408</v>
      </c>
      <c r="I1231" t="s">
        <v>2433</v>
      </c>
      <c r="K1231" t="s">
        <v>33</v>
      </c>
      <c r="L1231" t="s">
        <v>34</v>
      </c>
      <c r="M1231" t="s">
        <v>61</v>
      </c>
      <c r="N1231" s="2">
        <v>45716</v>
      </c>
      <c r="O1231" s="2">
        <v>45814</v>
      </c>
      <c r="P1231" s="2">
        <v>45814</v>
      </c>
      <c r="Q1231" t="s">
        <v>101</v>
      </c>
      <c r="R1231" t="s">
        <v>1562</v>
      </c>
      <c r="S1231" t="s">
        <v>2434</v>
      </c>
      <c r="T1231" t="s">
        <v>2435</v>
      </c>
      <c r="X1231" t="s">
        <v>483</v>
      </c>
      <c r="Y1231" t="s">
        <v>114</v>
      </c>
      <c r="Z1231" t="s">
        <v>114</v>
      </c>
      <c r="AC1231" t="s">
        <v>39</v>
      </c>
      <c r="AD1231" t="s">
        <v>65</v>
      </c>
    </row>
    <row r="1232" spans="3:30" ht="13.95" x14ac:dyDescent="0.25">
      <c r="C1232" s="3" t="s">
        <v>67</v>
      </c>
      <c r="D1232" s="3" t="s">
        <v>561</v>
      </c>
      <c r="E1232" s="3"/>
      <c r="F1232">
        <v>450</v>
      </c>
      <c r="G1232" t="s">
        <v>2330</v>
      </c>
      <c r="H1232" t="s">
        <v>2408</v>
      </c>
      <c r="I1232" t="s">
        <v>2436</v>
      </c>
      <c r="K1232" t="s">
        <v>33</v>
      </c>
      <c r="L1232" t="s">
        <v>34</v>
      </c>
      <c r="M1232" t="s">
        <v>61</v>
      </c>
      <c r="N1232" s="2">
        <v>45716</v>
      </c>
      <c r="O1232" s="2">
        <v>45814</v>
      </c>
      <c r="P1232" s="2">
        <v>45814</v>
      </c>
      <c r="Q1232" t="s">
        <v>101</v>
      </c>
      <c r="R1232" t="s">
        <v>1562</v>
      </c>
      <c r="S1232" t="s">
        <v>2432</v>
      </c>
      <c r="T1232" t="s">
        <v>2437</v>
      </c>
      <c r="W1232" t="s">
        <v>276</v>
      </c>
      <c r="X1232" t="s">
        <v>483</v>
      </c>
      <c r="Y1232" t="s">
        <v>114</v>
      </c>
      <c r="Z1232" t="s">
        <v>114</v>
      </c>
      <c r="AC1232" t="s">
        <v>39</v>
      </c>
      <c r="AD1232" t="s">
        <v>65</v>
      </c>
    </row>
    <row r="1233" spans="3:30" ht="13.95" x14ac:dyDescent="0.25">
      <c r="C1233" s="3" t="s">
        <v>67</v>
      </c>
      <c r="D1233" s="3" t="s">
        <v>561</v>
      </c>
      <c r="E1233" s="3"/>
      <c r="F1233">
        <v>450</v>
      </c>
      <c r="G1233" t="s">
        <v>2330</v>
      </c>
      <c r="H1233" t="s">
        <v>2408</v>
      </c>
      <c r="I1233" t="s">
        <v>2438</v>
      </c>
      <c r="K1233" t="s">
        <v>33</v>
      </c>
      <c r="L1233" t="s">
        <v>34</v>
      </c>
      <c r="M1233" t="s">
        <v>61</v>
      </c>
      <c r="N1233" s="2">
        <v>45716</v>
      </c>
      <c r="O1233" s="2">
        <v>45814</v>
      </c>
      <c r="P1233" s="2">
        <v>45814</v>
      </c>
      <c r="Q1233" t="s">
        <v>101</v>
      </c>
      <c r="R1233" t="s">
        <v>1562</v>
      </c>
      <c r="S1233" t="s">
        <v>2435</v>
      </c>
      <c r="T1233" t="s">
        <v>2435</v>
      </c>
      <c r="U1233" t="s">
        <v>63</v>
      </c>
      <c r="X1233" t="s">
        <v>483</v>
      </c>
      <c r="Y1233" t="s">
        <v>114</v>
      </c>
      <c r="Z1233" t="s">
        <v>114</v>
      </c>
      <c r="AC1233" t="s">
        <v>39</v>
      </c>
      <c r="AD1233" t="s">
        <v>65</v>
      </c>
    </row>
    <row r="1234" spans="3:30" ht="13.95" x14ac:dyDescent="0.25">
      <c r="C1234" s="3" t="s">
        <v>67</v>
      </c>
      <c r="D1234" s="3" t="s">
        <v>561</v>
      </c>
      <c r="E1234" s="3"/>
      <c r="F1234">
        <v>450</v>
      </c>
      <c r="G1234" t="s">
        <v>2330</v>
      </c>
      <c r="H1234" t="s">
        <v>2408</v>
      </c>
      <c r="I1234" t="s">
        <v>2439</v>
      </c>
      <c r="K1234" t="s">
        <v>33</v>
      </c>
      <c r="L1234" t="s">
        <v>34</v>
      </c>
      <c r="M1234" t="s">
        <v>61</v>
      </c>
      <c r="N1234" s="2">
        <v>45716</v>
      </c>
      <c r="O1234" s="2">
        <v>45814</v>
      </c>
      <c r="P1234" s="2">
        <v>45814</v>
      </c>
      <c r="Q1234" t="s">
        <v>101</v>
      </c>
      <c r="R1234" t="s">
        <v>1562</v>
      </c>
      <c r="S1234" t="s">
        <v>2437</v>
      </c>
      <c r="T1234" t="s">
        <v>2440</v>
      </c>
      <c r="U1234" t="s">
        <v>63</v>
      </c>
      <c r="W1234" t="s">
        <v>276</v>
      </c>
      <c r="X1234" t="s">
        <v>483</v>
      </c>
      <c r="Y1234" t="s">
        <v>114</v>
      </c>
      <c r="Z1234" t="s">
        <v>114</v>
      </c>
      <c r="AC1234" t="s">
        <v>39</v>
      </c>
      <c r="AD1234" t="s">
        <v>65</v>
      </c>
    </row>
    <row r="1235" spans="3:30" ht="13.95" x14ac:dyDescent="0.25">
      <c r="C1235" s="3" t="s">
        <v>67</v>
      </c>
      <c r="D1235" s="3" t="s">
        <v>561</v>
      </c>
      <c r="E1235" s="3"/>
      <c r="F1235">
        <v>450</v>
      </c>
      <c r="G1235" t="s">
        <v>2330</v>
      </c>
      <c r="H1235" t="s">
        <v>2408</v>
      </c>
      <c r="I1235" t="s">
        <v>2441</v>
      </c>
      <c r="K1235" t="s">
        <v>33</v>
      </c>
      <c r="L1235" t="s">
        <v>34</v>
      </c>
      <c r="M1235" t="s">
        <v>61</v>
      </c>
      <c r="N1235" s="2">
        <v>45716</v>
      </c>
      <c r="O1235" s="2">
        <v>45814</v>
      </c>
      <c r="P1235" s="2">
        <v>45814</v>
      </c>
      <c r="Q1235" t="s">
        <v>101</v>
      </c>
      <c r="R1235" t="s">
        <v>1562</v>
      </c>
      <c r="S1235" t="s">
        <v>2442</v>
      </c>
      <c r="T1235" t="s">
        <v>2442</v>
      </c>
      <c r="X1235" t="s">
        <v>483</v>
      </c>
      <c r="Y1235" t="s">
        <v>114</v>
      </c>
      <c r="Z1235" t="s">
        <v>114</v>
      </c>
      <c r="AC1235" t="s">
        <v>39</v>
      </c>
      <c r="AD1235" t="s">
        <v>65</v>
      </c>
    </row>
    <row r="1236" spans="3:30" ht="13.95" x14ac:dyDescent="0.25">
      <c r="C1236" s="3" t="s">
        <v>67</v>
      </c>
      <c r="D1236" s="3" t="s">
        <v>561</v>
      </c>
      <c r="E1236" s="3"/>
      <c r="F1236">
        <v>450</v>
      </c>
      <c r="G1236" t="s">
        <v>2330</v>
      </c>
      <c r="H1236" t="s">
        <v>2408</v>
      </c>
      <c r="I1236" t="s">
        <v>2443</v>
      </c>
      <c r="K1236" t="s">
        <v>33</v>
      </c>
      <c r="L1236" t="s">
        <v>34</v>
      </c>
      <c r="M1236" t="s">
        <v>61</v>
      </c>
      <c r="N1236" s="2">
        <v>45716</v>
      </c>
      <c r="O1236" s="2">
        <v>45814</v>
      </c>
      <c r="P1236" s="2">
        <v>45814</v>
      </c>
      <c r="Q1236" t="s">
        <v>101</v>
      </c>
      <c r="R1236" t="s">
        <v>1562</v>
      </c>
      <c r="S1236" t="s">
        <v>2440</v>
      </c>
      <c r="T1236" t="s">
        <v>2440</v>
      </c>
      <c r="W1236" t="s">
        <v>276</v>
      </c>
      <c r="X1236" t="s">
        <v>483</v>
      </c>
      <c r="Y1236" t="s">
        <v>114</v>
      </c>
      <c r="Z1236" t="s">
        <v>114</v>
      </c>
      <c r="AC1236" t="s">
        <v>39</v>
      </c>
      <c r="AD1236" t="s">
        <v>65</v>
      </c>
    </row>
    <row r="1237" spans="3:30" ht="13.95" x14ac:dyDescent="0.25">
      <c r="C1237" s="3" t="s">
        <v>67</v>
      </c>
      <c r="D1237" s="3" t="s">
        <v>561</v>
      </c>
      <c r="E1237" s="3"/>
      <c r="F1237">
        <v>450</v>
      </c>
      <c r="G1237" t="s">
        <v>2330</v>
      </c>
      <c r="H1237" t="s">
        <v>2408</v>
      </c>
      <c r="I1237" t="s">
        <v>2444</v>
      </c>
      <c r="K1237" t="s">
        <v>33</v>
      </c>
      <c r="L1237" t="s">
        <v>34</v>
      </c>
      <c r="M1237" t="s">
        <v>61</v>
      </c>
      <c r="N1237" s="2">
        <v>45716</v>
      </c>
      <c r="O1237" s="2">
        <v>45814</v>
      </c>
      <c r="P1237" s="2">
        <v>45814</v>
      </c>
      <c r="Q1237" t="s">
        <v>101</v>
      </c>
      <c r="R1237" t="s">
        <v>1562</v>
      </c>
      <c r="S1237" t="s">
        <v>2442</v>
      </c>
      <c r="T1237" t="s">
        <v>2442</v>
      </c>
      <c r="U1237" t="s">
        <v>63</v>
      </c>
      <c r="X1237" t="s">
        <v>483</v>
      </c>
      <c r="Y1237" t="s">
        <v>114</v>
      </c>
      <c r="Z1237" t="s">
        <v>114</v>
      </c>
      <c r="AC1237" t="s">
        <v>39</v>
      </c>
      <c r="AD1237" t="s">
        <v>65</v>
      </c>
    </row>
    <row r="1238" spans="3:30" ht="13.95" x14ac:dyDescent="0.25">
      <c r="C1238" s="3" t="s">
        <v>67</v>
      </c>
      <c r="D1238" s="3" t="s">
        <v>561</v>
      </c>
      <c r="E1238" s="3"/>
      <c r="F1238">
        <v>450</v>
      </c>
      <c r="G1238" t="s">
        <v>2330</v>
      </c>
      <c r="H1238" t="s">
        <v>2408</v>
      </c>
      <c r="I1238" t="s">
        <v>2445</v>
      </c>
      <c r="K1238" t="s">
        <v>33</v>
      </c>
      <c r="L1238" t="s">
        <v>34</v>
      </c>
      <c r="M1238" t="s">
        <v>61</v>
      </c>
      <c r="N1238" s="2">
        <v>45716</v>
      </c>
      <c r="O1238" s="2">
        <v>45814</v>
      </c>
      <c r="P1238" s="2">
        <v>45814</v>
      </c>
      <c r="Q1238" t="s">
        <v>101</v>
      </c>
      <c r="R1238" t="s">
        <v>1562</v>
      </c>
      <c r="S1238" t="s">
        <v>2446</v>
      </c>
      <c r="T1238" t="s">
        <v>2447</v>
      </c>
      <c r="W1238" t="s">
        <v>276</v>
      </c>
      <c r="X1238" t="s">
        <v>483</v>
      </c>
      <c r="Y1238" t="s">
        <v>114</v>
      </c>
      <c r="Z1238" t="s">
        <v>114</v>
      </c>
      <c r="AC1238" t="s">
        <v>39</v>
      </c>
      <c r="AD1238" t="s">
        <v>65</v>
      </c>
    </row>
    <row r="1239" spans="3:30" ht="13.95" x14ac:dyDescent="0.25">
      <c r="C1239" s="3" t="s">
        <v>67</v>
      </c>
      <c r="D1239" s="3" t="s">
        <v>561</v>
      </c>
      <c r="E1239" s="3"/>
      <c r="F1239">
        <v>450</v>
      </c>
      <c r="G1239" t="s">
        <v>2330</v>
      </c>
      <c r="H1239" t="s">
        <v>2408</v>
      </c>
      <c r="I1239" t="s">
        <v>2448</v>
      </c>
      <c r="K1239" t="s">
        <v>33</v>
      </c>
      <c r="L1239" t="s">
        <v>34</v>
      </c>
      <c r="M1239" t="s">
        <v>61</v>
      </c>
      <c r="N1239" s="2">
        <v>45716</v>
      </c>
      <c r="O1239" s="2">
        <v>45814</v>
      </c>
      <c r="P1239" s="2">
        <v>45814</v>
      </c>
      <c r="Q1239" t="s">
        <v>101</v>
      </c>
      <c r="R1239" t="s">
        <v>1562</v>
      </c>
      <c r="S1239" t="s">
        <v>2449</v>
      </c>
      <c r="T1239" t="s">
        <v>2449</v>
      </c>
      <c r="X1239" t="s">
        <v>483</v>
      </c>
      <c r="Y1239" t="s">
        <v>114</v>
      </c>
      <c r="Z1239" t="s">
        <v>114</v>
      </c>
      <c r="AC1239" t="s">
        <v>39</v>
      </c>
      <c r="AD1239" t="s">
        <v>65</v>
      </c>
    </row>
    <row r="1240" spans="3:30" ht="13.95" x14ac:dyDescent="0.25">
      <c r="C1240" s="3" t="s">
        <v>67</v>
      </c>
      <c r="D1240" s="3" t="s">
        <v>561</v>
      </c>
      <c r="E1240" s="3"/>
      <c r="F1240">
        <v>450</v>
      </c>
      <c r="G1240" t="s">
        <v>2330</v>
      </c>
      <c r="H1240" t="s">
        <v>2408</v>
      </c>
      <c r="I1240" t="s">
        <v>2450</v>
      </c>
      <c r="K1240" t="s">
        <v>33</v>
      </c>
      <c r="L1240" t="s">
        <v>34</v>
      </c>
      <c r="M1240" t="s">
        <v>61</v>
      </c>
      <c r="N1240" s="2">
        <v>45716</v>
      </c>
      <c r="O1240" s="2">
        <v>45814</v>
      </c>
      <c r="P1240" s="2">
        <v>45814</v>
      </c>
      <c r="Q1240" t="s">
        <v>101</v>
      </c>
      <c r="R1240" t="s">
        <v>1562</v>
      </c>
      <c r="S1240" t="s">
        <v>2451</v>
      </c>
      <c r="T1240" t="s">
        <v>2452</v>
      </c>
      <c r="W1240" t="s">
        <v>276</v>
      </c>
      <c r="X1240" t="s">
        <v>483</v>
      </c>
      <c r="Y1240" t="s">
        <v>114</v>
      </c>
      <c r="Z1240" t="s">
        <v>114</v>
      </c>
      <c r="AC1240" t="s">
        <v>39</v>
      </c>
      <c r="AD1240" t="s">
        <v>65</v>
      </c>
    </row>
    <row r="1241" spans="3:30" ht="13.95" x14ac:dyDescent="0.25">
      <c r="C1241" s="3" t="s">
        <v>67</v>
      </c>
      <c r="D1241" s="3" t="s">
        <v>561</v>
      </c>
      <c r="E1241" s="3"/>
      <c r="F1241">
        <v>450</v>
      </c>
      <c r="G1241" t="s">
        <v>2330</v>
      </c>
      <c r="H1241" t="s">
        <v>2408</v>
      </c>
      <c r="I1241" t="s">
        <v>2453</v>
      </c>
      <c r="K1241" t="s">
        <v>33</v>
      </c>
      <c r="L1241" t="s">
        <v>34</v>
      </c>
      <c r="M1241" t="s">
        <v>61</v>
      </c>
      <c r="N1241" s="2">
        <v>45716</v>
      </c>
      <c r="O1241" s="2">
        <v>45814</v>
      </c>
      <c r="P1241" s="2">
        <v>45814</v>
      </c>
      <c r="Q1241" t="s">
        <v>101</v>
      </c>
      <c r="R1241" t="s">
        <v>1562</v>
      </c>
      <c r="S1241" t="s">
        <v>2454</v>
      </c>
      <c r="T1241" t="s">
        <v>2454</v>
      </c>
      <c r="U1241" t="s">
        <v>63</v>
      </c>
      <c r="X1241" t="s">
        <v>483</v>
      </c>
      <c r="Y1241" t="s">
        <v>114</v>
      </c>
      <c r="Z1241" t="s">
        <v>114</v>
      </c>
      <c r="AC1241" t="s">
        <v>39</v>
      </c>
      <c r="AD1241" t="s">
        <v>65</v>
      </c>
    </row>
    <row r="1242" spans="3:30" ht="13.95" x14ac:dyDescent="0.25">
      <c r="C1242" s="3" t="s">
        <v>67</v>
      </c>
      <c r="D1242" s="3" t="s">
        <v>561</v>
      </c>
      <c r="E1242" s="3"/>
      <c r="F1242">
        <v>450</v>
      </c>
      <c r="G1242" t="s">
        <v>2330</v>
      </c>
      <c r="H1242" t="s">
        <v>2408</v>
      </c>
      <c r="I1242" t="s">
        <v>2455</v>
      </c>
      <c r="K1242" t="s">
        <v>33</v>
      </c>
      <c r="L1242" t="s">
        <v>34</v>
      </c>
      <c r="M1242" t="s">
        <v>61</v>
      </c>
      <c r="N1242" s="2">
        <v>45716</v>
      </c>
      <c r="O1242" s="2">
        <v>45814</v>
      </c>
      <c r="P1242" s="2">
        <v>45814</v>
      </c>
      <c r="Q1242" t="s">
        <v>101</v>
      </c>
      <c r="R1242" t="s">
        <v>1562</v>
      </c>
      <c r="S1242" t="s">
        <v>2452</v>
      </c>
      <c r="T1242" t="s">
        <v>2452</v>
      </c>
      <c r="W1242" t="s">
        <v>276</v>
      </c>
      <c r="X1242" t="s">
        <v>483</v>
      </c>
      <c r="Y1242" t="s">
        <v>114</v>
      </c>
      <c r="Z1242" t="s">
        <v>114</v>
      </c>
      <c r="AC1242" t="s">
        <v>39</v>
      </c>
      <c r="AD1242" t="s">
        <v>65</v>
      </c>
    </row>
    <row r="1243" spans="3:30" ht="13.95" x14ac:dyDescent="0.25">
      <c r="C1243" s="3" t="s">
        <v>67</v>
      </c>
      <c r="D1243" s="3" t="s">
        <v>561</v>
      </c>
      <c r="E1243" s="39"/>
      <c r="F1243">
        <v>450</v>
      </c>
      <c r="G1243" t="s">
        <v>2330</v>
      </c>
      <c r="H1243" t="s">
        <v>2408</v>
      </c>
      <c r="I1243" t="s">
        <v>2456</v>
      </c>
      <c r="K1243" t="s">
        <v>33</v>
      </c>
      <c r="L1243" t="s">
        <v>34</v>
      </c>
      <c r="M1243" t="s">
        <v>61</v>
      </c>
      <c r="N1243" s="2">
        <v>45716</v>
      </c>
      <c r="O1243" s="2">
        <v>45814</v>
      </c>
      <c r="P1243" s="2">
        <v>45814</v>
      </c>
      <c r="Q1243" t="s">
        <v>101</v>
      </c>
      <c r="R1243" t="s">
        <v>1562</v>
      </c>
      <c r="S1243" t="s">
        <v>2457</v>
      </c>
      <c r="T1243" t="s">
        <v>2457</v>
      </c>
      <c r="U1243" t="s">
        <v>63</v>
      </c>
      <c r="X1243" t="s">
        <v>483</v>
      </c>
      <c r="Y1243" t="s">
        <v>114</v>
      </c>
      <c r="Z1243" t="s">
        <v>114</v>
      </c>
      <c r="AC1243" t="s">
        <v>39</v>
      </c>
      <c r="AD1243" t="s">
        <v>65</v>
      </c>
    </row>
    <row r="1244" spans="3:30" ht="13.95" x14ac:dyDescent="0.25">
      <c r="C1244" s="3" t="s">
        <v>67</v>
      </c>
      <c r="D1244" s="3" t="s">
        <v>561</v>
      </c>
      <c r="E1244" s="3"/>
      <c r="F1244">
        <v>450</v>
      </c>
      <c r="G1244" t="s">
        <v>2330</v>
      </c>
      <c r="H1244" t="s">
        <v>2408</v>
      </c>
      <c r="I1244" t="s">
        <v>2458</v>
      </c>
      <c r="K1244" t="s">
        <v>33</v>
      </c>
      <c r="L1244" t="s">
        <v>34</v>
      </c>
      <c r="M1244" t="s">
        <v>61</v>
      </c>
      <c r="N1244" s="2">
        <v>45716</v>
      </c>
      <c r="O1244" s="2">
        <v>45814</v>
      </c>
      <c r="P1244" s="2">
        <v>45814</v>
      </c>
      <c r="Q1244" t="s">
        <v>101</v>
      </c>
      <c r="R1244" t="s">
        <v>1562</v>
      </c>
      <c r="S1244" t="s">
        <v>2459</v>
      </c>
      <c r="T1244" t="s">
        <v>2459</v>
      </c>
      <c r="W1244" t="s">
        <v>276</v>
      </c>
      <c r="X1244" t="s">
        <v>483</v>
      </c>
      <c r="Y1244" t="s">
        <v>114</v>
      </c>
      <c r="Z1244" t="s">
        <v>114</v>
      </c>
      <c r="AC1244" t="s">
        <v>39</v>
      </c>
      <c r="AD1244" t="s">
        <v>65</v>
      </c>
    </row>
    <row r="1245" spans="3:30" ht="13.95" x14ac:dyDescent="0.25">
      <c r="C1245" s="3" t="s">
        <v>67</v>
      </c>
      <c r="D1245" s="3" t="s">
        <v>561</v>
      </c>
      <c r="E1245" s="3"/>
      <c r="F1245">
        <v>450</v>
      </c>
      <c r="G1245" t="s">
        <v>2330</v>
      </c>
      <c r="H1245" t="s">
        <v>2408</v>
      </c>
      <c r="I1245" t="s">
        <v>2460</v>
      </c>
      <c r="K1245" t="s">
        <v>33</v>
      </c>
      <c r="L1245" t="s">
        <v>34</v>
      </c>
      <c r="M1245" t="s">
        <v>61</v>
      </c>
      <c r="N1245" s="2">
        <v>45716</v>
      </c>
      <c r="O1245" s="2">
        <v>45814</v>
      </c>
      <c r="P1245" s="2">
        <v>45814</v>
      </c>
      <c r="Q1245" t="s">
        <v>101</v>
      </c>
      <c r="R1245" t="s">
        <v>1562</v>
      </c>
      <c r="S1245" t="s">
        <v>2457</v>
      </c>
      <c r="T1245" t="s">
        <v>2461</v>
      </c>
      <c r="X1245" t="s">
        <v>483</v>
      </c>
      <c r="Y1245" t="s">
        <v>114</v>
      </c>
      <c r="Z1245" t="s">
        <v>114</v>
      </c>
      <c r="AC1245" t="s">
        <v>39</v>
      </c>
      <c r="AD1245" t="s">
        <v>65</v>
      </c>
    </row>
    <row r="1246" spans="3:30" ht="13.95" x14ac:dyDescent="0.25">
      <c r="C1246" s="3" t="s">
        <v>67</v>
      </c>
      <c r="D1246" s="3" t="s">
        <v>561</v>
      </c>
      <c r="E1246" s="3"/>
      <c r="F1246">
        <v>450</v>
      </c>
      <c r="G1246" t="s">
        <v>2330</v>
      </c>
      <c r="H1246" t="s">
        <v>2408</v>
      </c>
      <c r="I1246" t="s">
        <v>2462</v>
      </c>
      <c r="K1246" t="s">
        <v>33</v>
      </c>
      <c r="L1246" t="s">
        <v>34</v>
      </c>
      <c r="M1246" t="s">
        <v>61</v>
      </c>
      <c r="N1246" s="2">
        <v>45716</v>
      </c>
      <c r="O1246" s="2">
        <v>45814</v>
      </c>
      <c r="P1246" s="2">
        <v>45814</v>
      </c>
      <c r="Q1246" t="s">
        <v>101</v>
      </c>
      <c r="R1246" t="s">
        <v>1562</v>
      </c>
      <c r="S1246" t="s">
        <v>2459</v>
      </c>
      <c r="T1246" t="s">
        <v>2463</v>
      </c>
      <c r="W1246" t="s">
        <v>276</v>
      </c>
      <c r="X1246" t="s">
        <v>483</v>
      </c>
      <c r="Y1246" t="s">
        <v>114</v>
      </c>
      <c r="Z1246" t="s">
        <v>114</v>
      </c>
      <c r="AC1246" t="s">
        <v>39</v>
      </c>
      <c r="AD1246" t="s">
        <v>65</v>
      </c>
    </row>
    <row r="1247" spans="3:30" ht="13.95" x14ac:dyDescent="0.25">
      <c r="C1247" s="3" t="s">
        <v>67</v>
      </c>
      <c r="D1247" s="3" t="s">
        <v>561</v>
      </c>
      <c r="E1247" s="3"/>
      <c r="F1247">
        <v>450</v>
      </c>
      <c r="G1247" t="s">
        <v>2330</v>
      </c>
      <c r="H1247" t="s">
        <v>2408</v>
      </c>
      <c r="I1247" t="s">
        <v>2464</v>
      </c>
      <c r="K1247" t="s">
        <v>33</v>
      </c>
      <c r="L1247" t="s">
        <v>34</v>
      </c>
      <c r="M1247" t="s">
        <v>61</v>
      </c>
      <c r="N1247" s="2">
        <v>45716</v>
      </c>
      <c r="O1247" s="2">
        <v>45814</v>
      </c>
      <c r="P1247" s="2">
        <v>45814</v>
      </c>
      <c r="Q1247" t="s">
        <v>101</v>
      </c>
      <c r="R1247" t="s">
        <v>1562</v>
      </c>
      <c r="S1247" t="s">
        <v>2461</v>
      </c>
      <c r="T1247" t="s">
        <v>2465</v>
      </c>
      <c r="X1247" t="s">
        <v>483</v>
      </c>
      <c r="Y1247" t="s">
        <v>114</v>
      </c>
      <c r="Z1247" t="s">
        <v>114</v>
      </c>
      <c r="AC1247" t="s">
        <v>39</v>
      </c>
      <c r="AD1247" t="s">
        <v>65</v>
      </c>
    </row>
    <row r="1248" spans="3:30" ht="13.95" x14ac:dyDescent="0.25">
      <c r="C1248" s="3" t="s">
        <v>67</v>
      </c>
      <c r="D1248" s="3" t="s">
        <v>561</v>
      </c>
      <c r="E1248" s="3"/>
      <c r="F1248">
        <v>450</v>
      </c>
      <c r="G1248" t="s">
        <v>2330</v>
      </c>
      <c r="H1248" t="s">
        <v>2408</v>
      </c>
      <c r="I1248" t="s">
        <v>2466</v>
      </c>
      <c r="K1248" t="s">
        <v>33</v>
      </c>
      <c r="L1248" t="s">
        <v>34</v>
      </c>
      <c r="M1248" t="s">
        <v>61</v>
      </c>
      <c r="N1248" s="2">
        <v>45716</v>
      </c>
      <c r="O1248" s="2">
        <v>45814</v>
      </c>
      <c r="P1248" s="2">
        <v>45814</v>
      </c>
      <c r="Q1248" t="s">
        <v>101</v>
      </c>
      <c r="R1248" t="s">
        <v>1562</v>
      </c>
      <c r="S1248" t="s">
        <v>2463</v>
      </c>
      <c r="T1248" t="s">
        <v>2463</v>
      </c>
      <c r="U1248" t="s">
        <v>63</v>
      </c>
      <c r="W1248" t="s">
        <v>276</v>
      </c>
      <c r="X1248" t="s">
        <v>483</v>
      </c>
      <c r="Y1248" t="s">
        <v>114</v>
      </c>
      <c r="Z1248" t="s">
        <v>114</v>
      </c>
      <c r="AC1248" t="s">
        <v>39</v>
      </c>
      <c r="AD1248" t="s">
        <v>65</v>
      </c>
    </row>
    <row r="1249" spans="3:30" ht="13.95" x14ac:dyDescent="0.25">
      <c r="C1249" s="3" t="s">
        <v>67</v>
      </c>
      <c r="D1249" s="3" t="s">
        <v>561</v>
      </c>
      <c r="E1249" s="3"/>
      <c r="F1249">
        <v>450</v>
      </c>
      <c r="G1249" t="s">
        <v>2330</v>
      </c>
      <c r="H1249" t="s">
        <v>2408</v>
      </c>
      <c r="I1249" t="s">
        <v>2467</v>
      </c>
      <c r="K1249" t="s">
        <v>33</v>
      </c>
      <c r="L1249" t="s">
        <v>34</v>
      </c>
      <c r="M1249" t="s">
        <v>61</v>
      </c>
      <c r="N1249" s="2">
        <v>45716</v>
      </c>
      <c r="O1249" s="2">
        <v>45814</v>
      </c>
      <c r="P1249" s="2">
        <v>45814</v>
      </c>
      <c r="Q1249" t="s">
        <v>101</v>
      </c>
      <c r="R1249" t="s">
        <v>1562</v>
      </c>
      <c r="S1249" t="s">
        <v>2465</v>
      </c>
      <c r="T1249" t="s">
        <v>2465</v>
      </c>
      <c r="U1249" t="s">
        <v>63</v>
      </c>
      <c r="X1249" t="s">
        <v>483</v>
      </c>
      <c r="Y1249" t="s">
        <v>114</v>
      </c>
      <c r="Z1249" t="s">
        <v>114</v>
      </c>
      <c r="AC1249" t="s">
        <v>39</v>
      </c>
      <c r="AD1249" t="s">
        <v>65</v>
      </c>
    </row>
    <row r="1250" spans="3:30" ht="13.95" x14ac:dyDescent="0.25">
      <c r="C1250" s="3" t="s">
        <v>67</v>
      </c>
      <c r="D1250" s="3" t="s">
        <v>561</v>
      </c>
      <c r="E1250" s="3"/>
      <c r="F1250">
        <v>450</v>
      </c>
      <c r="G1250" t="s">
        <v>2330</v>
      </c>
      <c r="H1250" t="s">
        <v>2408</v>
      </c>
      <c r="I1250" t="s">
        <v>2468</v>
      </c>
      <c r="K1250" t="s">
        <v>33</v>
      </c>
      <c r="L1250" t="s">
        <v>34</v>
      </c>
      <c r="M1250" t="s">
        <v>61</v>
      </c>
      <c r="N1250" s="2">
        <v>45716</v>
      </c>
      <c r="O1250" s="2">
        <v>45814</v>
      </c>
      <c r="P1250" s="2">
        <v>45814</v>
      </c>
      <c r="Q1250" t="s">
        <v>101</v>
      </c>
      <c r="R1250" t="s">
        <v>1562</v>
      </c>
      <c r="S1250" t="s">
        <v>2469</v>
      </c>
      <c r="T1250" t="s">
        <v>2469</v>
      </c>
      <c r="U1250" t="s">
        <v>63</v>
      </c>
      <c r="W1250" t="s">
        <v>276</v>
      </c>
      <c r="X1250" t="s">
        <v>483</v>
      </c>
      <c r="Y1250" t="s">
        <v>114</v>
      </c>
      <c r="Z1250" t="s">
        <v>114</v>
      </c>
      <c r="AC1250" t="s">
        <v>39</v>
      </c>
      <c r="AD1250" t="s">
        <v>65</v>
      </c>
    </row>
    <row r="1251" spans="3:30" ht="13.95" x14ac:dyDescent="0.25">
      <c r="C1251" s="3" t="s">
        <v>67</v>
      </c>
      <c r="D1251" s="3" t="s">
        <v>561</v>
      </c>
      <c r="E1251" s="3"/>
      <c r="F1251">
        <v>450</v>
      </c>
      <c r="G1251" t="s">
        <v>2330</v>
      </c>
      <c r="H1251" t="s">
        <v>2408</v>
      </c>
      <c r="I1251" t="s">
        <v>2470</v>
      </c>
      <c r="K1251" t="s">
        <v>33</v>
      </c>
      <c r="L1251" t="s">
        <v>34</v>
      </c>
      <c r="M1251" t="s">
        <v>61</v>
      </c>
      <c r="N1251" s="2">
        <v>45716</v>
      </c>
      <c r="O1251" s="2">
        <v>45814</v>
      </c>
      <c r="P1251" s="2">
        <v>45814</v>
      </c>
      <c r="Q1251" t="s">
        <v>101</v>
      </c>
      <c r="R1251" t="s">
        <v>1562</v>
      </c>
      <c r="S1251" t="s">
        <v>2471</v>
      </c>
      <c r="T1251" t="s">
        <v>2472</v>
      </c>
      <c r="X1251" t="s">
        <v>483</v>
      </c>
      <c r="Y1251" t="s">
        <v>114</v>
      </c>
      <c r="Z1251" t="s">
        <v>114</v>
      </c>
      <c r="AC1251" t="s">
        <v>39</v>
      </c>
      <c r="AD1251" t="s">
        <v>65</v>
      </c>
    </row>
    <row r="1252" spans="3:30" ht="13.95" x14ac:dyDescent="0.25">
      <c r="C1252" s="3" t="s">
        <v>67</v>
      </c>
      <c r="D1252" s="3" t="s">
        <v>561</v>
      </c>
      <c r="E1252" s="3"/>
      <c r="F1252">
        <v>450</v>
      </c>
      <c r="G1252" t="s">
        <v>2330</v>
      </c>
      <c r="H1252" t="s">
        <v>2408</v>
      </c>
      <c r="I1252" t="s">
        <v>2473</v>
      </c>
      <c r="K1252" t="s">
        <v>33</v>
      </c>
      <c r="L1252" t="s">
        <v>34</v>
      </c>
      <c r="M1252" t="s">
        <v>61</v>
      </c>
      <c r="N1252" s="2">
        <v>45716</v>
      </c>
      <c r="O1252" s="2">
        <v>45814</v>
      </c>
      <c r="P1252" s="2">
        <v>45814</v>
      </c>
      <c r="Q1252" t="s">
        <v>101</v>
      </c>
      <c r="R1252" t="s">
        <v>1562</v>
      </c>
      <c r="S1252" t="s">
        <v>2474</v>
      </c>
      <c r="T1252" t="s">
        <v>2474</v>
      </c>
      <c r="U1252" t="s">
        <v>63</v>
      </c>
      <c r="W1252" t="s">
        <v>276</v>
      </c>
      <c r="X1252" t="s">
        <v>483</v>
      </c>
      <c r="Y1252" t="s">
        <v>114</v>
      </c>
      <c r="Z1252" t="s">
        <v>114</v>
      </c>
      <c r="AC1252" t="s">
        <v>39</v>
      </c>
      <c r="AD1252" t="s">
        <v>65</v>
      </c>
    </row>
    <row r="1253" spans="3:30" ht="13.95" x14ac:dyDescent="0.25">
      <c r="C1253" s="3" t="s">
        <v>67</v>
      </c>
      <c r="D1253" s="3" t="s">
        <v>561</v>
      </c>
      <c r="E1253" s="3"/>
      <c r="F1253">
        <v>450</v>
      </c>
      <c r="G1253" t="s">
        <v>2330</v>
      </c>
      <c r="H1253" t="s">
        <v>2408</v>
      </c>
      <c r="I1253" t="s">
        <v>2475</v>
      </c>
      <c r="K1253" t="s">
        <v>33</v>
      </c>
      <c r="L1253" t="s">
        <v>34</v>
      </c>
      <c r="M1253" t="s">
        <v>61</v>
      </c>
      <c r="N1253" s="2">
        <v>45716</v>
      </c>
      <c r="O1253" s="2">
        <v>45814</v>
      </c>
      <c r="P1253" s="2">
        <v>45814</v>
      </c>
      <c r="Q1253" t="s">
        <v>101</v>
      </c>
      <c r="R1253" t="s">
        <v>818</v>
      </c>
      <c r="S1253" t="s">
        <v>2472</v>
      </c>
      <c r="T1253" t="s">
        <v>2472</v>
      </c>
      <c r="X1253" t="s">
        <v>483</v>
      </c>
      <c r="Y1253" t="s">
        <v>114</v>
      </c>
      <c r="Z1253" t="s">
        <v>114</v>
      </c>
      <c r="AC1253" t="s">
        <v>39</v>
      </c>
      <c r="AD1253" t="s">
        <v>65</v>
      </c>
    </row>
    <row r="1254" spans="3:30" ht="13.95" x14ac:dyDescent="0.25">
      <c r="C1254" s="3" t="s">
        <v>86</v>
      </c>
      <c r="D1254" s="3" t="s">
        <v>142</v>
      </c>
      <c r="E1254" s="3" t="s">
        <v>2476</v>
      </c>
      <c r="F1254">
        <v>4525</v>
      </c>
      <c r="G1254" t="s">
        <v>2330</v>
      </c>
      <c r="H1254" t="s">
        <v>2477</v>
      </c>
      <c r="I1254" t="s">
        <v>2478</v>
      </c>
      <c r="K1254" t="s">
        <v>33</v>
      </c>
      <c r="L1254" t="s">
        <v>34</v>
      </c>
      <c r="M1254" t="s">
        <v>61</v>
      </c>
      <c r="N1254" s="2">
        <v>45728</v>
      </c>
      <c r="O1254" s="2"/>
      <c r="P1254" s="2"/>
      <c r="Q1254" t="s">
        <v>36</v>
      </c>
      <c r="AC1254" t="s">
        <v>39</v>
      </c>
      <c r="AD1254" t="s">
        <v>65</v>
      </c>
    </row>
    <row r="1255" spans="3:30" ht="13.95" x14ac:dyDescent="0.25">
      <c r="C1255" s="3" t="s">
        <v>86</v>
      </c>
      <c r="D1255" s="3" t="s">
        <v>142</v>
      </c>
      <c r="E1255" s="3" t="s">
        <v>2476</v>
      </c>
      <c r="F1255">
        <v>4525</v>
      </c>
      <c r="G1255" t="s">
        <v>2330</v>
      </c>
      <c r="H1255" t="s">
        <v>2477</v>
      </c>
      <c r="I1255" t="s">
        <v>2479</v>
      </c>
      <c r="K1255" t="s">
        <v>33</v>
      </c>
      <c r="L1255" t="s">
        <v>34</v>
      </c>
      <c r="M1255" t="s">
        <v>61</v>
      </c>
      <c r="N1255" s="2">
        <v>45728</v>
      </c>
      <c r="O1255" s="2"/>
      <c r="P1255" s="2"/>
      <c r="Q1255" t="s">
        <v>36</v>
      </c>
      <c r="AC1255" t="s">
        <v>39</v>
      </c>
      <c r="AD1255" t="s">
        <v>65</v>
      </c>
    </row>
    <row r="1256" spans="3:30" ht="13.95" x14ac:dyDescent="0.25">
      <c r="C1256" s="3" t="s">
        <v>86</v>
      </c>
      <c r="D1256" s="3" t="s">
        <v>142</v>
      </c>
      <c r="E1256" s="3" t="s">
        <v>2476</v>
      </c>
      <c r="F1256">
        <v>4525</v>
      </c>
      <c r="G1256" t="s">
        <v>2330</v>
      </c>
      <c r="H1256" t="s">
        <v>2477</v>
      </c>
      <c r="I1256" t="s">
        <v>2480</v>
      </c>
      <c r="K1256" t="s">
        <v>33</v>
      </c>
      <c r="L1256" t="s">
        <v>34</v>
      </c>
      <c r="M1256" t="s">
        <v>61</v>
      </c>
      <c r="N1256" s="2">
        <v>45728</v>
      </c>
      <c r="O1256" s="2"/>
      <c r="P1256" s="2"/>
      <c r="Q1256" t="s">
        <v>101</v>
      </c>
      <c r="R1256" t="s">
        <v>610</v>
      </c>
      <c r="AC1256" t="s">
        <v>39</v>
      </c>
      <c r="AD1256" t="s">
        <v>65</v>
      </c>
    </row>
    <row r="1257" spans="3:30" ht="13.95" x14ac:dyDescent="0.25">
      <c r="C1257" s="3" t="s">
        <v>86</v>
      </c>
      <c r="D1257" s="3" t="s">
        <v>142</v>
      </c>
      <c r="E1257" s="3" t="s">
        <v>2476</v>
      </c>
      <c r="F1257">
        <v>4525</v>
      </c>
      <c r="G1257" t="s">
        <v>2330</v>
      </c>
      <c r="H1257" t="s">
        <v>2477</v>
      </c>
      <c r="I1257" t="s">
        <v>2481</v>
      </c>
      <c r="K1257" t="s">
        <v>33</v>
      </c>
      <c r="L1257" t="s">
        <v>34</v>
      </c>
      <c r="M1257" t="s">
        <v>61</v>
      </c>
      <c r="N1257" s="2">
        <v>45728</v>
      </c>
      <c r="O1257" s="2"/>
      <c r="P1257" s="2"/>
      <c r="Q1257" t="s">
        <v>101</v>
      </c>
      <c r="R1257" t="s">
        <v>610</v>
      </c>
      <c r="AC1257" t="s">
        <v>39</v>
      </c>
      <c r="AD1257" t="s">
        <v>65</v>
      </c>
    </row>
    <row r="1258" spans="3:30" ht="13.95" x14ac:dyDescent="0.25">
      <c r="C1258" s="3" t="s">
        <v>205</v>
      </c>
      <c r="D1258" s="3" t="s">
        <v>87</v>
      </c>
      <c r="E1258" s="3" t="s">
        <v>71</v>
      </c>
      <c r="F1258">
        <v>4308</v>
      </c>
      <c r="G1258" t="s">
        <v>2330</v>
      </c>
      <c r="H1258" t="s">
        <v>2482</v>
      </c>
      <c r="I1258" t="s">
        <v>2483</v>
      </c>
      <c r="J1258" t="s">
        <v>2484</v>
      </c>
      <c r="K1258" t="s">
        <v>33</v>
      </c>
      <c r="L1258" t="s">
        <v>34</v>
      </c>
      <c r="M1258" t="s">
        <v>61</v>
      </c>
      <c r="N1258" s="2">
        <v>45217</v>
      </c>
      <c r="O1258" s="2">
        <v>45834</v>
      </c>
      <c r="P1258" s="2">
        <v>45663</v>
      </c>
      <c r="Q1258" t="s">
        <v>36</v>
      </c>
      <c r="U1258" t="s">
        <v>2485</v>
      </c>
      <c r="W1258" t="s">
        <v>2486</v>
      </c>
      <c r="Y1258" t="s">
        <v>1540</v>
      </c>
      <c r="Z1258" t="s">
        <v>2257</v>
      </c>
      <c r="AA1258" t="s">
        <v>2257</v>
      </c>
      <c r="AC1258" t="s">
        <v>39</v>
      </c>
      <c r="AD1258" t="s">
        <v>40</v>
      </c>
    </row>
    <row r="1259" spans="3:30" ht="13.95" x14ac:dyDescent="0.25">
      <c r="C1259" s="3" t="s">
        <v>205</v>
      </c>
      <c r="D1259" s="3" t="s">
        <v>561</v>
      </c>
      <c r="E1259" s="3" t="s">
        <v>2487</v>
      </c>
      <c r="F1259">
        <v>4550</v>
      </c>
      <c r="G1259" t="s">
        <v>2330</v>
      </c>
      <c r="H1259" t="s">
        <v>2488</v>
      </c>
      <c r="I1259" t="s">
        <v>2489</v>
      </c>
      <c r="K1259" t="s">
        <v>33</v>
      </c>
      <c r="L1259" t="s">
        <v>34</v>
      </c>
      <c r="M1259" t="s">
        <v>61</v>
      </c>
      <c r="N1259" s="2">
        <v>45387</v>
      </c>
      <c r="O1259" s="2">
        <v>45807</v>
      </c>
      <c r="P1259" s="2">
        <v>45807</v>
      </c>
      <c r="Q1259" t="s">
        <v>36</v>
      </c>
      <c r="U1259" t="s">
        <v>2490</v>
      </c>
      <c r="X1259" t="s">
        <v>424</v>
      </c>
      <c r="Y1259" s="35">
        <v>45898</v>
      </c>
      <c r="Z1259" s="35">
        <v>45898</v>
      </c>
      <c r="AC1259" t="s">
        <v>39</v>
      </c>
      <c r="AD1259" t="s">
        <v>65</v>
      </c>
    </row>
    <row r="1260" spans="3:30" ht="13.95" x14ac:dyDescent="0.25">
      <c r="C1260" s="3" t="s">
        <v>205</v>
      </c>
      <c r="D1260" s="3" t="s">
        <v>561</v>
      </c>
      <c r="E1260" s="3" t="s">
        <v>2487</v>
      </c>
      <c r="F1260">
        <v>4550</v>
      </c>
      <c r="G1260" t="s">
        <v>2330</v>
      </c>
      <c r="H1260" t="s">
        <v>2488</v>
      </c>
      <c r="I1260" t="s">
        <v>2491</v>
      </c>
      <c r="K1260" t="s">
        <v>33</v>
      </c>
      <c r="L1260" t="s">
        <v>34</v>
      </c>
      <c r="M1260" t="s">
        <v>61</v>
      </c>
      <c r="N1260" s="2">
        <v>45387</v>
      </c>
      <c r="O1260" s="2">
        <v>45807</v>
      </c>
      <c r="P1260" s="2">
        <v>45807</v>
      </c>
      <c r="Q1260" t="s">
        <v>36</v>
      </c>
      <c r="R1260" t="s">
        <v>2492</v>
      </c>
      <c r="S1260" t="s">
        <v>2493</v>
      </c>
      <c r="T1260" t="s">
        <v>2494</v>
      </c>
      <c r="U1260" t="s">
        <v>2490</v>
      </c>
      <c r="W1260" t="s">
        <v>2495</v>
      </c>
      <c r="X1260" t="s">
        <v>424</v>
      </c>
      <c r="Y1260" s="35">
        <v>45898</v>
      </c>
      <c r="Z1260" s="35">
        <v>45898</v>
      </c>
      <c r="AC1260" t="s">
        <v>39</v>
      </c>
      <c r="AD1260" t="s">
        <v>65</v>
      </c>
    </row>
    <row r="1261" spans="3:30" ht="13.95" x14ac:dyDescent="0.25">
      <c r="C1261" s="3" t="s">
        <v>67</v>
      </c>
      <c r="D1261" s="3" t="s">
        <v>133</v>
      </c>
      <c r="E1261" s="3" t="s">
        <v>71</v>
      </c>
      <c r="F1261">
        <v>0</v>
      </c>
      <c r="G1261" t="s">
        <v>2330</v>
      </c>
      <c r="H1261" t="s">
        <v>2496</v>
      </c>
      <c r="I1261" t="s">
        <v>2497</v>
      </c>
      <c r="K1261" t="s">
        <v>33</v>
      </c>
      <c r="L1261" t="s">
        <v>34</v>
      </c>
      <c r="M1261" t="s">
        <v>61</v>
      </c>
      <c r="N1261" s="2">
        <v>45639</v>
      </c>
      <c r="O1261" s="2">
        <v>45814</v>
      </c>
      <c r="P1261" s="2">
        <v>45814</v>
      </c>
      <c r="Q1261" t="s">
        <v>84</v>
      </c>
      <c r="X1261" t="s">
        <v>37</v>
      </c>
      <c r="Y1261" t="s">
        <v>114</v>
      </c>
      <c r="Z1261" t="s">
        <v>114</v>
      </c>
      <c r="AC1261" t="s">
        <v>84</v>
      </c>
      <c r="AD1261" t="s">
        <v>65</v>
      </c>
    </row>
    <row r="1262" spans="3:30" ht="13.95" x14ac:dyDescent="0.25">
      <c r="C1262" s="3" t="s">
        <v>67</v>
      </c>
      <c r="D1262" s="3" t="s">
        <v>133</v>
      </c>
      <c r="E1262" s="3" t="s">
        <v>71</v>
      </c>
      <c r="F1262">
        <v>500</v>
      </c>
      <c r="G1262" t="s">
        <v>2330</v>
      </c>
      <c r="H1262" t="s">
        <v>2496</v>
      </c>
      <c r="I1262" t="s">
        <v>2498</v>
      </c>
      <c r="K1262" t="s">
        <v>33</v>
      </c>
      <c r="L1262" t="s">
        <v>34</v>
      </c>
      <c r="M1262" t="s">
        <v>61</v>
      </c>
      <c r="N1262" s="2">
        <v>45639</v>
      </c>
      <c r="O1262" s="2">
        <v>45814</v>
      </c>
      <c r="P1262" s="2">
        <v>45814</v>
      </c>
      <c r="Q1262" t="s">
        <v>36</v>
      </c>
      <c r="X1262" t="s">
        <v>1109</v>
      </c>
      <c r="Y1262" t="s">
        <v>114</v>
      </c>
      <c r="Z1262" t="s">
        <v>114</v>
      </c>
      <c r="AC1262" t="s">
        <v>39</v>
      </c>
      <c r="AD1262" t="s">
        <v>65</v>
      </c>
    </row>
    <row r="1263" spans="3:30" ht="13.95" x14ac:dyDescent="0.25">
      <c r="C1263" s="3" t="s">
        <v>67</v>
      </c>
      <c r="D1263" s="3" t="s">
        <v>133</v>
      </c>
      <c r="E1263" s="3" t="s">
        <v>71</v>
      </c>
      <c r="F1263">
        <v>0</v>
      </c>
      <c r="G1263" t="s">
        <v>2330</v>
      </c>
      <c r="H1263" t="s">
        <v>2496</v>
      </c>
      <c r="I1263" t="s">
        <v>2499</v>
      </c>
      <c r="K1263" t="s">
        <v>33</v>
      </c>
      <c r="L1263" t="s">
        <v>34</v>
      </c>
      <c r="M1263" t="s">
        <v>61</v>
      </c>
      <c r="N1263" s="2">
        <v>45639</v>
      </c>
      <c r="O1263" s="2">
        <v>45814</v>
      </c>
      <c r="P1263" s="2">
        <v>45814</v>
      </c>
      <c r="Q1263" t="s">
        <v>84</v>
      </c>
      <c r="R1263" t="s">
        <v>425</v>
      </c>
      <c r="S1263" t="s">
        <v>2500</v>
      </c>
      <c r="T1263" t="s">
        <v>2500</v>
      </c>
      <c r="W1263" t="s">
        <v>2378</v>
      </c>
      <c r="Y1263" t="s">
        <v>114</v>
      </c>
      <c r="Z1263" t="s">
        <v>114</v>
      </c>
      <c r="AC1263" t="s">
        <v>84</v>
      </c>
      <c r="AD1263" t="s">
        <v>65</v>
      </c>
    </row>
    <row r="1264" spans="3:30" ht="13.95" x14ac:dyDescent="0.25">
      <c r="C1264" s="3" t="s">
        <v>205</v>
      </c>
      <c r="D1264" s="3" t="s">
        <v>133</v>
      </c>
      <c r="E1264" s="3" t="s">
        <v>71</v>
      </c>
      <c r="F1264">
        <v>1895</v>
      </c>
      <c r="G1264" t="s">
        <v>2330</v>
      </c>
      <c r="H1264" t="s">
        <v>2496</v>
      </c>
      <c r="I1264" t="s">
        <v>2501</v>
      </c>
      <c r="K1264" t="s">
        <v>33</v>
      </c>
      <c r="L1264" t="s">
        <v>34</v>
      </c>
      <c r="M1264" t="s">
        <v>61</v>
      </c>
      <c r="N1264" s="2">
        <v>45639</v>
      </c>
      <c r="O1264" s="2">
        <v>45814</v>
      </c>
      <c r="P1264" s="2">
        <v>45814</v>
      </c>
      <c r="Q1264" t="s">
        <v>101</v>
      </c>
      <c r="R1264" t="s">
        <v>2502</v>
      </c>
      <c r="S1264" t="s">
        <v>1188</v>
      </c>
      <c r="T1264" t="s">
        <v>2503</v>
      </c>
      <c r="U1264" t="s">
        <v>64</v>
      </c>
      <c r="W1264" t="s">
        <v>483</v>
      </c>
      <c r="X1264" t="s">
        <v>300</v>
      </c>
      <c r="Y1264" t="s">
        <v>114</v>
      </c>
      <c r="Z1264" t="s">
        <v>114</v>
      </c>
      <c r="AC1264" t="s">
        <v>39</v>
      </c>
      <c r="AD1264" t="s">
        <v>65</v>
      </c>
    </row>
    <row r="1265" spans="3:30" ht="13.95" x14ac:dyDescent="0.25">
      <c r="C1265" s="3" t="s">
        <v>205</v>
      </c>
      <c r="D1265" s="3" t="s">
        <v>268</v>
      </c>
      <c r="E1265" s="3" t="s">
        <v>268</v>
      </c>
      <c r="F1265">
        <v>2000</v>
      </c>
      <c r="G1265" t="s">
        <v>2330</v>
      </c>
      <c r="H1265" t="s">
        <v>2504</v>
      </c>
      <c r="I1265" t="s">
        <v>2505</v>
      </c>
      <c r="K1265" t="s">
        <v>33</v>
      </c>
      <c r="L1265" t="s">
        <v>34</v>
      </c>
      <c r="M1265" t="s">
        <v>61</v>
      </c>
      <c r="N1265" s="2">
        <v>45464</v>
      </c>
      <c r="O1265" s="2">
        <v>45870</v>
      </c>
      <c r="P1265" s="2">
        <v>45870</v>
      </c>
      <c r="Q1265" t="s">
        <v>36</v>
      </c>
      <c r="U1265" t="s">
        <v>2506</v>
      </c>
      <c r="X1265" t="s">
        <v>2507</v>
      </c>
      <c r="Y1265" t="s">
        <v>510</v>
      </c>
      <c r="Z1265" t="s">
        <v>510</v>
      </c>
      <c r="AB1265" t="s">
        <v>2508</v>
      </c>
      <c r="AC1265" t="s">
        <v>39</v>
      </c>
      <c r="AD1265" t="s">
        <v>65</v>
      </c>
    </row>
    <row r="1266" spans="3:30" ht="13.95" x14ac:dyDescent="0.25">
      <c r="C1266" s="3" t="s">
        <v>86</v>
      </c>
      <c r="D1266" s="3" t="s">
        <v>561</v>
      </c>
      <c r="E1266" s="3" t="s">
        <v>2509</v>
      </c>
      <c r="F1266">
        <v>2000</v>
      </c>
      <c r="G1266" t="s">
        <v>2330</v>
      </c>
      <c r="H1266" t="s">
        <v>2504</v>
      </c>
      <c r="I1266" t="s">
        <v>2510</v>
      </c>
      <c r="K1266" t="s">
        <v>33</v>
      </c>
      <c r="L1266" t="s">
        <v>34</v>
      </c>
      <c r="M1266" t="s">
        <v>61</v>
      </c>
      <c r="N1266" s="2">
        <v>45464</v>
      </c>
      <c r="O1266" s="2">
        <v>45870</v>
      </c>
      <c r="P1266" s="2">
        <v>45870</v>
      </c>
      <c r="Q1266" t="s">
        <v>36</v>
      </c>
      <c r="U1266" t="s">
        <v>2506</v>
      </c>
      <c r="X1266" t="s">
        <v>2507</v>
      </c>
      <c r="Y1266" t="s">
        <v>510</v>
      </c>
      <c r="Z1266" t="s">
        <v>510</v>
      </c>
      <c r="AC1266" t="s">
        <v>39</v>
      </c>
      <c r="AD1266" t="s">
        <v>65</v>
      </c>
    </row>
    <row r="1267" spans="3:30" ht="13.95" x14ac:dyDescent="0.25">
      <c r="C1267" s="3" t="s">
        <v>205</v>
      </c>
      <c r="D1267" s="3" t="s">
        <v>268</v>
      </c>
      <c r="E1267" s="3" t="s">
        <v>268</v>
      </c>
      <c r="F1267">
        <v>7100</v>
      </c>
      <c r="G1267" t="s">
        <v>2330</v>
      </c>
      <c r="H1267" t="s">
        <v>2504</v>
      </c>
      <c r="I1267" t="s">
        <v>2511</v>
      </c>
      <c r="K1267" t="s">
        <v>33</v>
      </c>
      <c r="L1267" t="s">
        <v>34</v>
      </c>
      <c r="M1267" t="s">
        <v>61</v>
      </c>
      <c r="N1267" s="2">
        <v>45464</v>
      </c>
      <c r="O1267" s="2">
        <v>45870</v>
      </c>
      <c r="P1267" s="2">
        <v>45870</v>
      </c>
      <c r="Q1267" t="s">
        <v>101</v>
      </c>
      <c r="R1267" t="s">
        <v>2512</v>
      </c>
      <c r="S1267" t="s">
        <v>2513</v>
      </c>
      <c r="T1267" t="s">
        <v>2513</v>
      </c>
      <c r="U1267" t="s">
        <v>2506</v>
      </c>
      <c r="X1267" t="s">
        <v>2507</v>
      </c>
      <c r="Y1267" t="s">
        <v>510</v>
      </c>
      <c r="Z1267" t="s">
        <v>510</v>
      </c>
      <c r="AB1267" t="s">
        <v>2508</v>
      </c>
      <c r="AC1267" t="s">
        <v>39</v>
      </c>
      <c r="AD1267" t="s">
        <v>65</v>
      </c>
    </row>
    <row r="1268" spans="3:30" ht="13.95" x14ac:dyDescent="0.25">
      <c r="C1268" s="3" t="s">
        <v>86</v>
      </c>
      <c r="D1268" s="3" t="s">
        <v>561</v>
      </c>
      <c r="E1268" s="3" t="s">
        <v>2509</v>
      </c>
      <c r="F1268">
        <v>7100</v>
      </c>
      <c r="G1268" t="s">
        <v>2330</v>
      </c>
      <c r="H1268" t="s">
        <v>2504</v>
      </c>
      <c r="I1268" t="s">
        <v>2514</v>
      </c>
      <c r="K1268" t="s">
        <v>33</v>
      </c>
      <c r="L1268" t="s">
        <v>34</v>
      </c>
      <c r="M1268" t="s">
        <v>61</v>
      </c>
      <c r="N1268" s="2">
        <v>45464</v>
      </c>
      <c r="O1268" s="2">
        <v>45870</v>
      </c>
      <c r="P1268" s="2">
        <v>45870</v>
      </c>
      <c r="Q1268" t="s">
        <v>101</v>
      </c>
      <c r="R1268" t="s">
        <v>2512</v>
      </c>
      <c r="S1268" t="s">
        <v>2515</v>
      </c>
      <c r="T1268" t="s">
        <v>2515</v>
      </c>
      <c r="U1268" t="s">
        <v>2506</v>
      </c>
      <c r="X1268" t="s">
        <v>2507</v>
      </c>
      <c r="Y1268" t="s">
        <v>510</v>
      </c>
      <c r="Z1268" t="s">
        <v>510</v>
      </c>
      <c r="AC1268" t="s">
        <v>39</v>
      </c>
      <c r="AD1268" t="s">
        <v>65</v>
      </c>
    </row>
    <row r="1269" spans="3:30" ht="13.95" x14ac:dyDescent="0.25">
      <c r="C1269" s="3" t="s">
        <v>86</v>
      </c>
      <c r="D1269" s="3" t="s">
        <v>677</v>
      </c>
      <c r="E1269" s="3" t="s">
        <v>2516</v>
      </c>
      <c r="F1269">
        <v>1185</v>
      </c>
      <c r="G1269" t="s">
        <v>2330</v>
      </c>
      <c r="H1269" t="s">
        <v>2517</v>
      </c>
      <c r="I1269" t="s">
        <v>2518</v>
      </c>
      <c r="K1269" t="s">
        <v>33</v>
      </c>
      <c r="L1269" t="s">
        <v>34</v>
      </c>
      <c r="M1269" t="s">
        <v>61</v>
      </c>
      <c r="N1269" s="2">
        <v>45533</v>
      </c>
      <c r="O1269" s="2">
        <v>45814</v>
      </c>
      <c r="P1269" s="2">
        <v>45814</v>
      </c>
      <c r="Q1269" t="s">
        <v>52</v>
      </c>
      <c r="R1269" t="s">
        <v>1278</v>
      </c>
      <c r="W1269" t="s">
        <v>557</v>
      </c>
      <c r="Y1269" t="s">
        <v>114</v>
      </c>
      <c r="Z1269" t="s">
        <v>114</v>
      </c>
      <c r="AC1269" t="s">
        <v>39</v>
      </c>
      <c r="AD1269" t="s">
        <v>65</v>
      </c>
    </row>
    <row r="1270" spans="3:30" ht="13.95" x14ac:dyDescent="0.25">
      <c r="C1270" s="3" t="s">
        <v>205</v>
      </c>
      <c r="D1270" s="3" t="s">
        <v>561</v>
      </c>
      <c r="E1270" s="3" t="s">
        <v>2487</v>
      </c>
      <c r="F1270">
        <v>4550</v>
      </c>
      <c r="G1270" t="s">
        <v>2330</v>
      </c>
      <c r="H1270" t="s">
        <v>2519</v>
      </c>
      <c r="I1270" t="s">
        <v>2520</v>
      </c>
      <c r="K1270" t="s">
        <v>33</v>
      </c>
      <c r="L1270" t="s">
        <v>34</v>
      </c>
      <c r="M1270" t="s">
        <v>61</v>
      </c>
      <c r="N1270" s="2">
        <v>45597</v>
      </c>
      <c r="O1270" s="2">
        <v>45931</v>
      </c>
      <c r="P1270" s="2">
        <v>45931</v>
      </c>
      <c r="Q1270" t="s">
        <v>36</v>
      </c>
      <c r="U1270" t="s">
        <v>503</v>
      </c>
      <c r="Y1270" t="s">
        <v>560</v>
      </c>
      <c r="Z1270" t="s">
        <v>560</v>
      </c>
      <c r="AC1270" t="s">
        <v>39</v>
      </c>
      <c r="AD1270" t="s">
        <v>65</v>
      </c>
    </row>
    <row r="1271" spans="3:30" ht="13.95" x14ac:dyDescent="0.25">
      <c r="C1271" s="3" t="s">
        <v>205</v>
      </c>
      <c r="D1271" s="3" t="s">
        <v>561</v>
      </c>
      <c r="E1271" s="3" t="s">
        <v>2487</v>
      </c>
      <c r="F1271">
        <v>4550</v>
      </c>
      <c r="G1271" t="s">
        <v>2330</v>
      </c>
      <c r="H1271" t="s">
        <v>2519</v>
      </c>
      <c r="I1271" t="s">
        <v>2521</v>
      </c>
      <c r="K1271" t="s">
        <v>33</v>
      </c>
      <c r="L1271" t="s">
        <v>34</v>
      </c>
      <c r="M1271" t="s">
        <v>61</v>
      </c>
      <c r="N1271" s="2">
        <v>45597</v>
      </c>
      <c r="O1271" s="2">
        <v>45931</v>
      </c>
      <c r="P1271" s="2">
        <v>45931</v>
      </c>
      <c r="Q1271" t="s">
        <v>36</v>
      </c>
      <c r="U1271" t="s">
        <v>503</v>
      </c>
      <c r="Y1271" t="s">
        <v>560</v>
      </c>
      <c r="Z1271" t="s">
        <v>560</v>
      </c>
      <c r="AC1271" t="s">
        <v>39</v>
      </c>
      <c r="AD1271" t="s">
        <v>65</v>
      </c>
    </row>
    <row r="1272" spans="3:30" ht="13.95" x14ac:dyDescent="0.25">
      <c r="C1272" s="3" t="s">
        <v>205</v>
      </c>
      <c r="D1272" s="3" t="s">
        <v>561</v>
      </c>
      <c r="E1272" s="3" t="s">
        <v>2487</v>
      </c>
      <c r="F1272">
        <v>4550</v>
      </c>
      <c r="G1272" t="s">
        <v>2330</v>
      </c>
      <c r="H1272" t="s">
        <v>2519</v>
      </c>
      <c r="I1272" t="s">
        <v>2522</v>
      </c>
      <c r="K1272" t="s">
        <v>33</v>
      </c>
      <c r="L1272" t="s">
        <v>34</v>
      </c>
      <c r="M1272" t="s">
        <v>61</v>
      </c>
      <c r="N1272" s="2">
        <v>45597</v>
      </c>
      <c r="O1272" s="2">
        <v>45931</v>
      </c>
      <c r="P1272" s="2">
        <v>45931</v>
      </c>
      <c r="Q1272" t="s">
        <v>101</v>
      </c>
      <c r="R1272" t="s">
        <v>2523</v>
      </c>
      <c r="S1272" t="s">
        <v>2524</v>
      </c>
      <c r="T1272" t="s">
        <v>2525</v>
      </c>
      <c r="U1272" t="s">
        <v>503</v>
      </c>
      <c r="Y1272" t="s">
        <v>560</v>
      </c>
      <c r="Z1272" t="s">
        <v>560</v>
      </c>
      <c r="AC1272" t="s">
        <v>39</v>
      </c>
      <c r="AD1272" t="s">
        <v>65</v>
      </c>
    </row>
    <row r="1273" spans="3:30" ht="13.95" x14ac:dyDescent="0.25">
      <c r="C1273" s="3" t="s">
        <v>205</v>
      </c>
      <c r="D1273" s="3" t="s">
        <v>561</v>
      </c>
      <c r="E1273" s="3" t="s">
        <v>2487</v>
      </c>
      <c r="F1273">
        <v>4550</v>
      </c>
      <c r="G1273" t="s">
        <v>2330</v>
      </c>
      <c r="H1273" t="s">
        <v>2519</v>
      </c>
      <c r="I1273" t="s">
        <v>2526</v>
      </c>
      <c r="K1273" t="s">
        <v>33</v>
      </c>
      <c r="L1273" t="s">
        <v>34</v>
      </c>
      <c r="M1273" t="s">
        <v>61</v>
      </c>
      <c r="N1273" s="2">
        <v>45597</v>
      </c>
      <c r="O1273" s="2">
        <v>45931</v>
      </c>
      <c r="P1273" s="2">
        <v>45931</v>
      </c>
      <c r="Q1273" t="s">
        <v>101</v>
      </c>
      <c r="R1273" t="s">
        <v>2523</v>
      </c>
      <c r="S1273" t="s">
        <v>2524</v>
      </c>
      <c r="T1273" t="s">
        <v>2527</v>
      </c>
      <c r="U1273" t="s">
        <v>503</v>
      </c>
      <c r="Y1273" t="s">
        <v>560</v>
      </c>
      <c r="Z1273" t="s">
        <v>560</v>
      </c>
      <c r="AC1273" t="s">
        <v>39</v>
      </c>
      <c r="AD1273" t="s">
        <v>65</v>
      </c>
    </row>
    <row r="1274" spans="3:30" ht="13.95" x14ac:dyDescent="0.25">
      <c r="C1274" s="3" t="s">
        <v>54</v>
      </c>
      <c r="D1274" s="3" t="s">
        <v>55</v>
      </c>
      <c r="E1274" s="3" t="s">
        <v>71</v>
      </c>
      <c r="F1274">
        <v>1596</v>
      </c>
      <c r="G1274" t="s">
        <v>2528</v>
      </c>
      <c r="H1274" t="s">
        <v>2529</v>
      </c>
      <c r="I1274" t="s">
        <v>2530</v>
      </c>
      <c r="J1274" t="s">
        <v>2531</v>
      </c>
      <c r="K1274" t="s">
        <v>332</v>
      </c>
      <c r="L1274" t="s">
        <v>34</v>
      </c>
      <c r="M1274" t="s">
        <v>35</v>
      </c>
      <c r="N1274" s="2">
        <v>45755</v>
      </c>
      <c r="O1274" s="2">
        <v>45842</v>
      </c>
      <c r="P1274" s="2"/>
      <c r="Q1274" t="s">
        <v>101</v>
      </c>
      <c r="W1274" t="s">
        <v>120</v>
      </c>
      <c r="Z1274" t="s">
        <v>38</v>
      </c>
      <c r="AA1274" t="s">
        <v>38</v>
      </c>
      <c r="AC1274" t="s">
        <v>39</v>
      </c>
      <c r="AD1274" t="s">
        <v>40</v>
      </c>
    </row>
    <row r="1275" spans="3:30" ht="13.95" x14ac:dyDescent="0.25">
      <c r="C1275" s="3" t="s">
        <v>54</v>
      </c>
      <c r="D1275" s="3" t="s">
        <v>55</v>
      </c>
      <c r="E1275" s="3" t="s">
        <v>71</v>
      </c>
      <c r="F1275">
        <v>2047</v>
      </c>
      <c r="G1275" t="s">
        <v>2528</v>
      </c>
      <c r="H1275" t="s">
        <v>2529</v>
      </c>
      <c r="I1275" t="s">
        <v>2532</v>
      </c>
      <c r="J1275" t="s">
        <v>2533</v>
      </c>
      <c r="K1275" t="s">
        <v>332</v>
      </c>
      <c r="L1275" t="s">
        <v>34</v>
      </c>
      <c r="M1275" t="s">
        <v>35</v>
      </c>
      <c r="N1275" s="2">
        <v>45755</v>
      </c>
      <c r="O1275" s="2">
        <v>45842</v>
      </c>
      <c r="P1275" s="2"/>
      <c r="Q1275" t="s">
        <v>101</v>
      </c>
      <c r="W1275" t="s">
        <v>120</v>
      </c>
      <c r="Z1275" t="s">
        <v>38</v>
      </c>
      <c r="AA1275" t="s">
        <v>38</v>
      </c>
      <c r="AC1275" t="s">
        <v>39</v>
      </c>
      <c r="AD1275" t="s">
        <v>40</v>
      </c>
    </row>
    <row r="1276" spans="3:30" ht="13.95" x14ac:dyDescent="0.25">
      <c r="C1276" s="3" t="s">
        <v>664</v>
      </c>
      <c r="D1276" s="3" t="s">
        <v>664</v>
      </c>
      <c r="E1276" s="3" t="s">
        <v>664</v>
      </c>
      <c r="F1276">
        <v>329.5</v>
      </c>
      <c r="G1276" t="s">
        <v>2534</v>
      </c>
      <c r="H1276" t="s">
        <v>2535</v>
      </c>
      <c r="I1276" t="s">
        <v>2536</v>
      </c>
      <c r="K1276" t="s">
        <v>386</v>
      </c>
      <c r="L1276" t="s">
        <v>34</v>
      </c>
      <c r="M1276" t="s">
        <v>61</v>
      </c>
      <c r="N1276" s="2">
        <v>45709</v>
      </c>
      <c r="O1276" s="2"/>
      <c r="P1276" s="2"/>
      <c r="Q1276" t="s">
        <v>36</v>
      </c>
      <c r="R1276" t="s">
        <v>818</v>
      </c>
      <c r="W1276" t="s">
        <v>278</v>
      </c>
      <c r="X1276" t="s">
        <v>531</v>
      </c>
      <c r="AC1276" t="s">
        <v>39</v>
      </c>
      <c r="AD1276" t="s">
        <v>65</v>
      </c>
    </row>
    <row r="1277" spans="3:30" ht="13.95" x14ac:dyDescent="0.25">
      <c r="C1277" s="3" t="s">
        <v>664</v>
      </c>
      <c r="D1277" s="3" t="s">
        <v>664</v>
      </c>
      <c r="E1277" s="3" t="s">
        <v>664</v>
      </c>
      <c r="F1277">
        <v>329.5</v>
      </c>
      <c r="G1277" t="s">
        <v>2534</v>
      </c>
      <c r="H1277" t="s">
        <v>2535</v>
      </c>
      <c r="I1277" t="s">
        <v>2537</v>
      </c>
      <c r="K1277" t="s">
        <v>386</v>
      </c>
      <c r="L1277" t="s">
        <v>34</v>
      </c>
      <c r="M1277" t="s">
        <v>61</v>
      </c>
      <c r="N1277" s="2">
        <v>45709</v>
      </c>
      <c r="O1277" s="2"/>
      <c r="P1277" s="2"/>
      <c r="Q1277" t="s">
        <v>52</v>
      </c>
      <c r="W1277" t="s">
        <v>278</v>
      </c>
      <c r="X1277" t="s">
        <v>531</v>
      </c>
      <c r="AC1277" t="s">
        <v>39</v>
      </c>
      <c r="AD1277" t="s">
        <v>65</v>
      </c>
    </row>
    <row r="1278" spans="3:30" ht="13.95" x14ac:dyDescent="0.25">
      <c r="C1278" s="3" t="s">
        <v>54</v>
      </c>
      <c r="D1278" s="3" t="s">
        <v>133</v>
      </c>
      <c r="E1278" s="3" t="s">
        <v>71</v>
      </c>
      <c r="F1278">
        <v>700</v>
      </c>
      <c r="G1278" t="s">
        <v>2538</v>
      </c>
      <c r="H1278" t="s">
        <v>2539</v>
      </c>
      <c r="I1278" t="s">
        <v>2540</v>
      </c>
      <c r="K1278" t="s">
        <v>218</v>
      </c>
      <c r="L1278" t="s">
        <v>34</v>
      </c>
      <c r="M1278" t="s">
        <v>61</v>
      </c>
      <c r="N1278" s="2">
        <v>45751</v>
      </c>
      <c r="O1278" s="2">
        <v>45996</v>
      </c>
      <c r="P1278" s="2">
        <v>45996</v>
      </c>
      <c r="Q1278" t="s">
        <v>36</v>
      </c>
      <c r="R1278" t="s">
        <v>80</v>
      </c>
      <c r="W1278" t="s">
        <v>2541</v>
      </c>
      <c r="Y1278" t="s">
        <v>2542</v>
      </c>
      <c r="Z1278" t="s">
        <v>2542</v>
      </c>
      <c r="AC1278" t="s">
        <v>39</v>
      </c>
      <c r="AD1278" t="s">
        <v>65</v>
      </c>
    </row>
    <row r="1279" spans="3:30" ht="13.95" x14ac:dyDescent="0.25">
      <c r="C1279" s="3" t="s">
        <v>54</v>
      </c>
      <c r="D1279" s="3" t="s">
        <v>133</v>
      </c>
      <c r="E1279" s="3" t="s">
        <v>71</v>
      </c>
      <c r="F1279">
        <v>700</v>
      </c>
      <c r="G1279" t="s">
        <v>2538</v>
      </c>
      <c r="H1279" t="s">
        <v>2539</v>
      </c>
      <c r="I1279" t="s">
        <v>2543</v>
      </c>
      <c r="K1279" t="s">
        <v>218</v>
      </c>
      <c r="L1279" t="s">
        <v>34</v>
      </c>
      <c r="M1279" t="s">
        <v>61</v>
      </c>
      <c r="N1279" s="2">
        <v>45751</v>
      </c>
      <c r="O1279" s="2"/>
      <c r="P1279" s="2"/>
      <c r="Q1279" t="s">
        <v>36</v>
      </c>
      <c r="AC1279" t="s">
        <v>39</v>
      </c>
      <c r="AD1279" t="s">
        <v>65</v>
      </c>
    </row>
    <row r="1280" spans="3:30" ht="13.95" x14ac:dyDescent="0.25">
      <c r="C1280" s="3" t="s">
        <v>54</v>
      </c>
      <c r="D1280" s="3" t="s">
        <v>133</v>
      </c>
      <c r="E1280" s="3" t="s">
        <v>71</v>
      </c>
      <c r="F1280">
        <v>700</v>
      </c>
      <c r="G1280" t="s">
        <v>2538</v>
      </c>
      <c r="H1280" t="s">
        <v>2539</v>
      </c>
      <c r="I1280" t="s">
        <v>2544</v>
      </c>
      <c r="K1280" t="s">
        <v>218</v>
      </c>
      <c r="L1280" t="s">
        <v>34</v>
      </c>
      <c r="M1280" t="s">
        <v>61</v>
      </c>
      <c r="N1280" s="2">
        <v>45751</v>
      </c>
      <c r="O1280" s="2"/>
      <c r="P1280" s="2"/>
      <c r="Q1280" t="s">
        <v>52</v>
      </c>
      <c r="AC1280" t="s">
        <v>39</v>
      </c>
      <c r="AD1280" t="s">
        <v>65</v>
      </c>
    </row>
    <row r="1281" spans="3:30" ht="13.95" x14ac:dyDescent="0.25">
      <c r="C1281" s="3" t="s">
        <v>67</v>
      </c>
      <c r="D1281" s="3" t="s">
        <v>5126</v>
      </c>
      <c r="E1281" s="3" t="s">
        <v>71</v>
      </c>
      <c r="F1281">
        <v>700</v>
      </c>
      <c r="G1281" t="s">
        <v>2538</v>
      </c>
      <c r="H1281" t="s">
        <v>2539</v>
      </c>
      <c r="I1281" t="s">
        <v>2545</v>
      </c>
      <c r="K1281" t="s">
        <v>218</v>
      </c>
      <c r="L1281" t="s">
        <v>34</v>
      </c>
      <c r="M1281" t="s">
        <v>61</v>
      </c>
      <c r="N1281" s="2">
        <v>45751</v>
      </c>
      <c r="O1281" s="2">
        <v>45821</v>
      </c>
      <c r="P1281" s="2">
        <v>45821</v>
      </c>
      <c r="Q1281" t="s">
        <v>36</v>
      </c>
      <c r="R1281" t="s">
        <v>2546</v>
      </c>
      <c r="S1281" t="s">
        <v>2547</v>
      </c>
      <c r="T1281" t="s">
        <v>2548</v>
      </c>
      <c r="U1281" t="s">
        <v>114</v>
      </c>
      <c r="W1281" t="s">
        <v>64</v>
      </c>
      <c r="Y1281" t="s">
        <v>115</v>
      </c>
      <c r="Z1281" t="s">
        <v>115</v>
      </c>
      <c r="AC1281" t="s">
        <v>39</v>
      </c>
      <c r="AD1281" t="s">
        <v>65</v>
      </c>
    </row>
    <row r="1282" spans="3:30" ht="13.95" x14ac:dyDescent="0.25">
      <c r="C1282" s="3" t="s">
        <v>829</v>
      </c>
      <c r="D1282" s="3" t="s">
        <v>133</v>
      </c>
      <c r="E1282" s="3" t="s">
        <v>71</v>
      </c>
      <c r="F1282">
        <v>700</v>
      </c>
      <c r="G1282" t="s">
        <v>2538</v>
      </c>
      <c r="H1282" t="s">
        <v>2539</v>
      </c>
      <c r="I1282" t="s">
        <v>2549</v>
      </c>
      <c r="K1282" t="s">
        <v>218</v>
      </c>
      <c r="L1282" t="s">
        <v>34</v>
      </c>
      <c r="M1282" t="s">
        <v>61</v>
      </c>
      <c r="N1282" s="2">
        <v>45751</v>
      </c>
      <c r="O1282" s="2"/>
      <c r="P1282" s="2"/>
      <c r="Q1282" t="s">
        <v>36</v>
      </c>
      <c r="AC1282" t="s">
        <v>39</v>
      </c>
      <c r="AD1282" t="s">
        <v>65</v>
      </c>
    </row>
    <row r="1283" spans="3:30" ht="13.95" x14ac:dyDescent="0.25">
      <c r="C1283" s="3" t="s">
        <v>829</v>
      </c>
      <c r="D1283" s="3" t="s">
        <v>133</v>
      </c>
      <c r="E1283" s="3" t="s">
        <v>71</v>
      </c>
      <c r="F1283">
        <v>700</v>
      </c>
      <c r="G1283" t="s">
        <v>2538</v>
      </c>
      <c r="H1283" t="s">
        <v>2539</v>
      </c>
      <c r="I1283" t="s">
        <v>2550</v>
      </c>
      <c r="K1283" t="s">
        <v>218</v>
      </c>
      <c r="L1283" t="s">
        <v>34</v>
      </c>
      <c r="M1283" t="s">
        <v>61</v>
      </c>
      <c r="N1283" s="2">
        <v>45751</v>
      </c>
      <c r="O1283" s="2">
        <v>45821</v>
      </c>
      <c r="P1283" s="2">
        <v>45821</v>
      </c>
      <c r="Q1283" t="s">
        <v>101</v>
      </c>
      <c r="R1283" t="s">
        <v>2546</v>
      </c>
      <c r="S1283" t="s">
        <v>2551</v>
      </c>
      <c r="U1283" t="s">
        <v>115</v>
      </c>
      <c r="W1283" t="s">
        <v>64</v>
      </c>
      <c r="Y1283" t="s">
        <v>115</v>
      </c>
      <c r="Z1283" t="s">
        <v>115</v>
      </c>
      <c r="AC1283" t="s">
        <v>39</v>
      </c>
      <c r="AD1283" t="s">
        <v>65</v>
      </c>
    </row>
    <row r="1284" spans="3:30" ht="13.95" x14ac:dyDescent="0.25">
      <c r="C1284" s="3" t="s">
        <v>829</v>
      </c>
      <c r="D1284" s="3" t="s">
        <v>263</v>
      </c>
      <c r="E1284" s="3" t="s">
        <v>71</v>
      </c>
      <c r="F1284">
        <v>700</v>
      </c>
      <c r="G1284" t="s">
        <v>2538</v>
      </c>
      <c r="H1284" t="s">
        <v>2539</v>
      </c>
      <c r="I1284" t="s">
        <v>2552</v>
      </c>
      <c r="K1284" t="s">
        <v>218</v>
      </c>
      <c r="L1284" t="s">
        <v>34</v>
      </c>
      <c r="M1284" t="s">
        <v>61</v>
      </c>
      <c r="N1284" s="2">
        <v>45751</v>
      </c>
      <c r="O1284" s="2"/>
      <c r="P1284" s="2"/>
      <c r="Q1284" t="s">
        <v>52</v>
      </c>
      <c r="AC1284" t="s">
        <v>39</v>
      </c>
      <c r="AD1284" t="s">
        <v>65</v>
      </c>
    </row>
    <row r="1285" spans="3:30" ht="13.95" x14ac:dyDescent="0.25">
      <c r="C1285" s="3" t="s">
        <v>54</v>
      </c>
      <c r="D1285" s="3" t="s">
        <v>133</v>
      </c>
      <c r="E1285" s="3" t="s">
        <v>71</v>
      </c>
      <c r="F1285">
        <v>700</v>
      </c>
      <c r="G1285" t="s">
        <v>2538</v>
      </c>
      <c r="H1285" t="s">
        <v>2539</v>
      </c>
      <c r="I1285" t="s">
        <v>2553</v>
      </c>
      <c r="K1285" t="s">
        <v>218</v>
      </c>
      <c r="L1285" t="s">
        <v>34</v>
      </c>
      <c r="M1285" t="s">
        <v>61</v>
      </c>
      <c r="N1285" s="2">
        <v>45751</v>
      </c>
      <c r="O1285" s="2"/>
      <c r="P1285" s="2"/>
      <c r="Q1285" t="s">
        <v>101</v>
      </c>
      <c r="AC1285" t="s">
        <v>39</v>
      </c>
      <c r="AD1285" t="s">
        <v>65</v>
      </c>
    </row>
    <row r="1286" spans="3:30" ht="13.95" x14ac:dyDescent="0.25">
      <c r="C1286" s="3" t="s">
        <v>54</v>
      </c>
      <c r="D1286" s="3" t="s">
        <v>263</v>
      </c>
      <c r="E1286" s="3" t="s">
        <v>71</v>
      </c>
      <c r="F1286">
        <v>700</v>
      </c>
      <c r="G1286" t="s">
        <v>2538</v>
      </c>
      <c r="H1286" t="s">
        <v>2539</v>
      </c>
      <c r="I1286" t="s">
        <v>2554</v>
      </c>
      <c r="K1286" t="s">
        <v>218</v>
      </c>
      <c r="L1286" t="s">
        <v>34</v>
      </c>
      <c r="M1286" t="s">
        <v>61</v>
      </c>
      <c r="N1286" s="2">
        <v>45751</v>
      </c>
      <c r="O1286" s="2"/>
      <c r="P1286" s="2"/>
      <c r="Q1286" t="s">
        <v>36</v>
      </c>
      <c r="AC1286" t="s">
        <v>39</v>
      </c>
      <c r="AD1286" t="s">
        <v>65</v>
      </c>
    </row>
    <row r="1287" spans="3:30" ht="13.95" x14ac:dyDescent="0.25">
      <c r="C1287" s="3" t="s">
        <v>54</v>
      </c>
      <c r="D1287" s="3" t="s">
        <v>133</v>
      </c>
      <c r="E1287" s="3" t="s">
        <v>71</v>
      </c>
      <c r="F1287">
        <v>700</v>
      </c>
      <c r="G1287" t="s">
        <v>2538</v>
      </c>
      <c r="H1287" t="s">
        <v>2539</v>
      </c>
      <c r="I1287" t="s">
        <v>2555</v>
      </c>
      <c r="K1287" t="s">
        <v>218</v>
      </c>
      <c r="L1287" t="s">
        <v>34</v>
      </c>
      <c r="M1287" t="s">
        <v>61</v>
      </c>
      <c r="N1287" s="2">
        <v>45751</v>
      </c>
      <c r="O1287" s="2"/>
      <c r="P1287" s="2"/>
      <c r="Q1287" t="s">
        <v>36</v>
      </c>
      <c r="AC1287" t="s">
        <v>39</v>
      </c>
      <c r="AD1287" t="s">
        <v>65</v>
      </c>
    </row>
    <row r="1288" spans="3:30" ht="13.95" x14ac:dyDescent="0.25">
      <c r="C1288" s="3" t="s">
        <v>54</v>
      </c>
      <c r="D1288" s="3" t="s">
        <v>133</v>
      </c>
      <c r="E1288" s="3" t="s">
        <v>71</v>
      </c>
      <c r="F1288">
        <v>700</v>
      </c>
      <c r="G1288" t="s">
        <v>2538</v>
      </c>
      <c r="H1288" t="s">
        <v>2539</v>
      </c>
      <c r="I1288" t="s">
        <v>2556</v>
      </c>
      <c r="K1288" t="s">
        <v>218</v>
      </c>
      <c r="L1288" t="s">
        <v>34</v>
      </c>
      <c r="M1288" t="s">
        <v>61</v>
      </c>
      <c r="N1288" s="2">
        <v>45751</v>
      </c>
      <c r="O1288" s="2"/>
      <c r="P1288" s="2"/>
      <c r="Q1288" t="s">
        <v>36</v>
      </c>
      <c r="AC1288" t="s">
        <v>39</v>
      </c>
      <c r="AD1288" t="s">
        <v>65</v>
      </c>
    </row>
    <row r="1289" spans="3:30" ht="13.95" x14ac:dyDescent="0.25">
      <c r="C1289" s="3" t="s">
        <v>54</v>
      </c>
      <c r="D1289" s="3" t="s">
        <v>133</v>
      </c>
      <c r="E1289" s="3" t="s">
        <v>71</v>
      </c>
      <c r="F1289">
        <v>700</v>
      </c>
      <c r="G1289" t="s">
        <v>2538</v>
      </c>
      <c r="H1289" t="s">
        <v>2539</v>
      </c>
      <c r="I1289" t="s">
        <v>2557</v>
      </c>
      <c r="K1289" t="s">
        <v>218</v>
      </c>
      <c r="L1289" t="s">
        <v>34</v>
      </c>
      <c r="M1289" t="s">
        <v>61</v>
      </c>
      <c r="N1289" s="2">
        <v>45751</v>
      </c>
      <c r="O1289" s="2">
        <v>45996</v>
      </c>
      <c r="P1289" s="2">
        <v>45996</v>
      </c>
      <c r="Q1289" t="s">
        <v>52</v>
      </c>
      <c r="Y1289" t="s">
        <v>2542</v>
      </c>
      <c r="Z1289" t="s">
        <v>2542</v>
      </c>
      <c r="AC1289" t="s">
        <v>39</v>
      </c>
      <c r="AD1289" t="s">
        <v>65</v>
      </c>
    </row>
    <row r="1290" spans="3:30" ht="13.95" x14ac:dyDescent="0.25">
      <c r="C1290" s="3" t="s">
        <v>54</v>
      </c>
      <c r="D1290" s="3" t="s">
        <v>133</v>
      </c>
      <c r="E1290" s="3" t="s">
        <v>71</v>
      </c>
      <c r="F1290">
        <v>700</v>
      </c>
      <c r="G1290" t="s">
        <v>2538</v>
      </c>
      <c r="H1290" t="s">
        <v>2539</v>
      </c>
      <c r="I1290" t="s">
        <v>2558</v>
      </c>
      <c r="K1290" t="s">
        <v>218</v>
      </c>
      <c r="L1290" t="s">
        <v>34</v>
      </c>
      <c r="M1290" t="s">
        <v>61</v>
      </c>
      <c r="N1290" s="2">
        <v>45751</v>
      </c>
      <c r="O1290" s="2"/>
      <c r="P1290" s="2"/>
      <c r="Q1290" t="s">
        <v>52</v>
      </c>
      <c r="AC1290" t="s">
        <v>39</v>
      </c>
      <c r="AD1290" t="s">
        <v>65</v>
      </c>
    </row>
    <row r="1291" spans="3:30" ht="13.95" x14ac:dyDescent="0.25">
      <c r="C1291" s="3" t="s">
        <v>54</v>
      </c>
      <c r="D1291" s="3" t="s">
        <v>263</v>
      </c>
      <c r="E1291" s="3" t="s">
        <v>71</v>
      </c>
      <c r="F1291">
        <v>700</v>
      </c>
      <c r="G1291" t="s">
        <v>2538</v>
      </c>
      <c r="H1291" t="s">
        <v>2539</v>
      </c>
      <c r="I1291" t="s">
        <v>2559</v>
      </c>
      <c r="K1291" t="s">
        <v>218</v>
      </c>
      <c r="L1291" t="s">
        <v>34</v>
      </c>
      <c r="M1291" t="s">
        <v>61</v>
      </c>
      <c r="N1291" s="2">
        <v>45751</v>
      </c>
      <c r="O1291" s="2"/>
      <c r="P1291" s="2"/>
      <c r="Q1291" t="s">
        <v>52</v>
      </c>
      <c r="AC1291" t="s">
        <v>39</v>
      </c>
      <c r="AD1291" t="s">
        <v>65</v>
      </c>
    </row>
    <row r="1292" spans="3:30" ht="13.95" x14ac:dyDescent="0.25">
      <c r="C1292" s="3" t="s">
        <v>829</v>
      </c>
      <c r="D1292" s="3" t="s">
        <v>133</v>
      </c>
      <c r="E1292" s="3" t="s">
        <v>71</v>
      </c>
      <c r="F1292">
        <v>700</v>
      </c>
      <c r="G1292" t="s">
        <v>2538</v>
      </c>
      <c r="H1292" t="s">
        <v>2539</v>
      </c>
      <c r="I1292" t="s">
        <v>2560</v>
      </c>
      <c r="K1292" t="s">
        <v>218</v>
      </c>
      <c r="L1292" t="s">
        <v>34</v>
      </c>
      <c r="M1292" t="s">
        <v>61</v>
      </c>
      <c r="N1292" s="2">
        <v>45751</v>
      </c>
      <c r="O1292" s="2">
        <v>45821</v>
      </c>
      <c r="P1292" s="2">
        <v>45821</v>
      </c>
      <c r="Q1292" t="s">
        <v>52</v>
      </c>
      <c r="U1292" t="s">
        <v>114</v>
      </c>
      <c r="Y1292" t="s">
        <v>115</v>
      </c>
      <c r="Z1292" t="s">
        <v>115</v>
      </c>
      <c r="AC1292" t="s">
        <v>39</v>
      </c>
      <c r="AD1292" t="s">
        <v>65</v>
      </c>
    </row>
    <row r="1293" spans="3:30" ht="13.95" x14ac:dyDescent="0.25">
      <c r="C1293" s="3" t="s">
        <v>54</v>
      </c>
      <c r="D1293" s="3" t="s">
        <v>133</v>
      </c>
      <c r="E1293" s="3" t="s">
        <v>71</v>
      </c>
      <c r="F1293">
        <v>700</v>
      </c>
      <c r="G1293" t="s">
        <v>2538</v>
      </c>
      <c r="H1293" t="s">
        <v>2539</v>
      </c>
      <c r="I1293" t="s">
        <v>2561</v>
      </c>
      <c r="K1293" t="s">
        <v>218</v>
      </c>
      <c r="L1293" t="s">
        <v>34</v>
      </c>
      <c r="M1293" t="s">
        <v>61</v>
      </c>
      <c r="N1293" s="2">
        <v>45751</v>
      </c>
      <c r="O1293" s="2"/>
      <c r="P1293" s="2"/>
      <c r="Q1293" t="s">
        <v>52</v>
      </c>
      <c r="AC1293" t="s">
        <v>39</v>
      </c>
      <c r="AD1293" t="s">
        <v>65</v>
      </c>
    </row>
    <row r="1294" spans="3:30" ht="13.95" x14ac:dyDescent="0.25">
      <c r="C1294" s="3" t="s">
        <v>54</v>
      </c>
      <c r="D1294" s="3" t="s">
        <v>133</v>
      </c>
      <c r="E1294" s="3" t="s">
        <v>71</v>
      </c>
      <c r="F1294">
        <v>700</v>
      </c>
      <c r="G1294" t="s">
        <v>2538</v>
      </c>
      <c r="H1294" t="s">
        <v>2539</v>
      </c>
      <c r="I1294" t="s">
        <v>2562</v>
      </c>
      <c r="K1294" t="s">
        <v>218</v>
      </c>
      <c r="L1294" t="s">
        <v>34</v>
      </c>
      <c r="M1294" t="s">
        <v>61</v>
      </c>
      <c r="N1294" s="2">
        <v>45751</v>
      </c>
      <c r="O1294" s="2">
        <v>45821</v>
      </c>
      <c r="P1294" s="2">
        <v>45821</v>
      </c>
      <c r="Q1294" t="s">
        <v>52</v>
      </c>
      <c r="U1294" t="s">
        <v>115</v>
      </c>
      <c r="Y1294" t="s">
        <v>115</v>
      </c>
      <c r="Z1294" t="s">
        <v>115</v>
      </c>
      <c r="AC1294" t="s">
        <v>39</v>
      </c>
      <c r="AD1294" t="s">
        <v>65</v>
      </c>
    </row>
    <row r="1295" spans="3:30" ht="13.95" x14ac:dyDescent="0.25">
      <c r="C1295" s="3" t="s">
        <v>54</v>
      </c>
      <c r="D1295" s="3" t="s">
        <v>133</v>
      </c>
      <c r="E1295" s="3" t="s">
        <v>71</v>
      </c>
      <c r="F1295">
        <v>700</v>
      </c>
      <c r="G1295" t="s">
        <v>2538</v>
      </c>
      <c r="H1295" t="s">
        <v>2539</v>
      </c>
      <c r="I1295" t="s">
        <v>2563</v>
      </c>
      <c r="K1295" t="s">
        <v>218</v>
      </c>
      <c r="L1295" t="s">
        <v>34</v>
      </c>
      <c r="M1295" t="s">
        <v>61</v>
      </c>
      <c r="N1295" s="2">
        <v>45751</v>
      </c>
      <c r="O1295" s="2"/>
      <c r="P1295" s="2"/>
      <c r="Q1295" t="s">
        <v>52</v>
      </c>
      <c r="AC1295" t="s">
        <v>39</v>
      </c>
      <c r="AD1295" t="s">
        <v>65</v>
      </c>
    </row>
    <row r="1296" spans="3:30" ht="13.95" x14ac:dyDescent="0.25">
      <c r="C1296" s="3" t="s">
        <v>54</v>
      </c>
      <c r="D1296" s="3" t="s">
        <v>133</v>
      </c>
      <c r="E1296" s="3" t="s">
        <v>71</v>
      </c>
      <c r="F1296">
        <v>700</v>
      </c>
      <c r="G1296" t="s">
        <v>2538</v>
      </c>
      <c r="H1296" t="s">
        <v>2539</v>
      </c>
      <c r="I1296" t="s">
        <v>2564</v>
      </c>
      <c r="K1296" t="s">
        <v>218</v>
      </c>
      <c r="L1296" t="s">
        <v>34</v>
      </c>
      <c r="M1296" t="s">
        <v>61</v>
      </c>
      <c r="N1296" s="2">
        <v>45751</v>
      </c>
      <c r="O1296" s="2"/>
      <c r="P1296" s="2"/>
      <c r="Q1296" t="s">
        <v>52</v>
      </c>
      <c r="AC1296" t="s">
        <v>39</v>
      </c>
      <c r="AD1296" t="s">
        <v>65</v>
      </c>
    </row>
    <row r="1297" spans="3:30" ht="13.95" x14ac:dyDescent="0.25">
      <c r="C1297" s="3" t="s">
        <v>54</v>
      </c>
      <c r="D1297" s="3" t="s">
        <v>263</v>
      </c>
      <c r="E1297" s="3" t="s">
        <v>71</v>
      </c>
      <c r="F1297">
        <v>700</v>
      </c>
      <c r="G1297" t="s">
        <v>2538</v>
      </c>
      <c r="H1297" t="s">
        <v>2539</v>
      </c>
      <c r="I1297" t="s">
        <v>2565</v>
      </c>
      <c r="K1297" t="s">
        <v>218</v>
      </c>
      <c r="L1297" t="s">
        <v>34</v>
      </c>
      <c r="M1297" t="s">
        <v>61</v>
      </c>
      <c r="N1297" s="2">
        <v>45751</v>
      </c>
      <c r="O1297" s="2"/>
      <c r="P1297" s="2"/>
      <c r="Q1297" t="s">
        <v>52</v>
      </c>
      <c r="AC1297" t="s">
        <v>39</v>
      </c>
      <c r="AD1297" t="s">
        <v>65</v>
      </c>
    </row>
    <row r="1298" spans="3:30" ht="13.95" x14ac:dyDescent="0.25">
      <c r="C1298" s="3" t="s">
        <v>54</v>
      </c>
      <c r="D1298" s="3" t="s">
        <v>133</v>
      </c>
      <c r="E1298" s="3" t="s">
        <v>71</v>
      </c>
      <c r="F1298">
        <v>700</v>
      </c>
      <c r="G1298" t="s">
        <v>2538</v>
      </c>
      <c r="H1298" t="s">
        <v>2539</v>
      </c>
      <c r="I1298" t="s">
        <v>2566</v>
      </c>
      <c r="K1298" t="s">
        <v>218</v>
      </c>
      <c r="L1298" t="s">
        <v>34</v>
      </c>
      <c r="M1298" t="s">
        <v>61</v>
      </c>
      <c r="N1298" s="2">
        <v>45751</v>
      </c>
      <c r="O1298" s="2"/>
      <c r="P1298" s="2"/>
      <c r="Q1298" t="s">
        <v>52</v>
      </c>
      <c r="AC1298" t="s">
        <v>39</v>
      </c>
      <c r="AD1298" t="s">
        <v>65</v>
      </c>
    </row>
    <row r="1299" spans="3:30" ht="13.95" x14ac:dyDescent="0.25">
      <c r="C1299" s="3" t="s">
        <v>54</v>
      </c>
      <c r="D1299" s="3" t="s">
        <v>133</v>
      </c>
      <c r="E1299" s="3" t="s">
        <v>71</v>
      </c>
      <c r="F1299">
        <v>700</v>
      </c>
      <c r="G1299" t="s">
        <v>2538</v>
      </c>
      <c r="H1299" t="s">
        <v>2539</v>
      </c>
      <c r="I1299" t="s">
        <v>2567</v>
      </c>
      <c r="K1299" t="s">
        <v>218</v>
      </c>
      <c r="L1299" t="s">
        <v>34</v>
      </c>
      <c r="M1299" t="s">
        <v>61</v>
      </c>
      <c r="N1299" s="2">
        <v>45751</v>
      </c>
      <c r="O1299" s="2"/>
      <c r="P1299" s="2"/>
      <c r="Q1299" t="s">
        <v>52</v>
      </c>
      <c r="AC1299" t="s">
        <v>39</v>
      </c>
      <c r="AD1299" t="s">
        <v>65</v>
      </c>
    </row>
    <row r="1300" spans="3:30" ht="13.95" x14ac:dyDescent="0.25">
      <c r="C1300" s="3" t="s">
        <v>141</v>
      </c>
      <c r="D1300" s="3" t="s">
        <v>142</v>
      </c>
      <c r="E1300" s="3" t="s">
        <v>1414</v>
      </c>
      <c r="F1300">
        <v>-1091.3833333333309</v>
      </c>
      <c r="G1300" t="s">
        <v>2568</v>
      </c>
      <c r="H1300" t="s">
        <v>2569</v>
      </c>
      <c r="I1300" t="s">
        <v>2570</v>
      </c>
      <c r="J1300" t="s">
        <v>2571</v>
      </c>
      <c r="K1300" t="s">
        <v>100</v>
      </c>
      <c r="L1300" t="s">
        <v>76</v>
      </c>
      <c r="M1300" t="s">
        <v>61</v>
      </c>
      <c r="N1300" s="2">
        <v>45761</v>
      </c>
      <c r="O1300" s="2">
        <v>45805</v>
      </c>
      <c r="P1300" s="2"/>
      <c r="Q1300" t="s">
        <v>84</v>
      </c>
      <c r="W1300" t="s">
        <v>1571</v>
      </c>
      <c r="Z1300" t="s">
        <v>226</v>
      </c>
      <c r="AA1300" t="s">
        <v>226</v>
      </c>
      <c r="AC1300" t="s">
        <v>84</v>
      </c>
      <c r="AD1300" t="s">
        <v>40</v>
      </c>
    </row>
    <row r="1301" spans="3:30" ht="13.95" x14ac:dyDescent="0.25">
      <c r="C1301" s="3" t="s">
        <v>141</v>
      </c>
      <c r="D1301" s="3" t="s">
        <v>142</v>
      </c>
      <c r="E1301" s="3" t="s">
        <v>1414</v>
      </c>
      <c r="F1301">
        <v>0</v>
      </c>
      <c r="G1301" t="s">
        <v>2568</v>
      </c>
      <c r="H1301" t="s">
        <v>2569</v>
      </c>
      <c r="I1301" t="s">
        <v>2572</v>
      </c>
      <c r="J1301" t="s">
        <v>2573</v>
      </c>
      <c r="K1301" t="s">
        <v>100</v>
      </c>
      <c r="L1301" t="s">
        <v>76</v>
      </c>
      <c r="M1301" t="s">
        <v>61</v>
      </c>
      <c r="N1301" s="2">
        <v>45761</v>
      </c>
      <c r="O1301" s="2">
        <v>45805</v>
      </c>
      <c r="P1301" s="2">
        <v>45805</v>
      </c>
      <c r="Q1301" t="s">
        <v>84</v>
      </c>
      <c r="U1301" t="s">
        <v>299</v>
      </c>
      <c r="W1301" t="s">
        <v>1571</v>
      </c>
      <c r="Y1301" t="s">
        <v>226</v>
      </c>
      <c r="Z1301" t="s">
        <v>226</v>
      </c>
      <c r="AA1301" t="s">
        <v>226</v>
      </c>
      <c r="AC1301" t="s">
        <v>84</v>
      </c>
      <c r="AD1301" t="s">
        <v>40</v>
      </c>
    </row>
    <row r="1302" spans="3:30" ht="13.95" x14ac:dyDescent="0.25">
      <c r="C1302" s="3" t="s">
        <v>141</v>
      </c>
      <c r="D1302" s="3" t="s">
        <v>142</v>
      </c>
      <c r="E1302" s="3" t="s">
        <v>1414</v>
      </c>
      <c r="F1302">
        <v>4750</v>
      </c>
      <c r="G1302" t="s">
        <v>2574</v>
      </c>
      <c r="H1302" t="s">
        <v>2575</v>
      </c>
      <c r="I1302" t="s">
        <v>2576</v>
      </c>
      <c r="K1302" t="s">
        <v>100</v>
      </c>
      <c r="L1302" t="s">
        <v>76</v>
      </c>
      <c r="M1302" t="s">
        <v>61</v>
      </c>
      <c r="N1302" s="2">
        <v>45313</v>
      </c>
      <c r="O1302" s="2">
        <v>45838</v>
      </c>
      <c r="P1302" s="2">
        <v>45838</v>
      </c>
      <c r="Q1302" t="s">
        <v>101</v>
      </c>
      <c r="R1302" t="s">
        <v>1731</v>
      </c>
      <c r="S1302" t="s">
        <v>2577</v>
      </c>
      <c r="T1302" t="s">
        <v>2578</v>
      </c>
      <c r="W1302" t="s">
        <v>802</v>
      </c>
      <c r="X1302" t="s">
        <v>2579</v>
      </c>
      <c r="Y1302" t="s">
        <v>236</v>
      </c>
      <c r="Z1302" t="s">
        <v>236</v>
      </c>
      <c r="AC1302" t="s">
        <v>39</v>
      </c>
      <c r="AD1302" t="s">
        <v>65</v>
      </c>
    </row>
    <row r="1303" spans="3:30" x14ac:dyDescent="0.25">
      <c r="C1303" s="3"/>
      <c r="D1303" s="3"/>
      <c r="E1303" s="3"/>
      <c r="F1303">
        <v>29500</v>
      </c>
      <c r="G1303" t="s">
        <v>2580</v>
      </c>
      <c r="H1303" t="s">
        <v>2581</v>
      </c>
      <c r="I1303" t="s">
        <v>2582</v>
      </c>
      <c r="J1303" t="s">
        <v>2583</v>
      </c>
      <c r="K1303" t="s">
        <v>100</v>
      </c>
      <c r="L1303" t="s">
        <v>76</v>
      </c>
      <c r="M1303" t="s">
        <v>61</v>
      </c>
      <c r="N1303" s="2">
        <v>44607</v>
      </c>
      <c r="O1303" s="2">
        <v>45891</v>
      </c>
      <c r="P1303" s="2"/>
      <c r="Q1303" t="s">
        <v>101</v>
      </c>
      <c r="W1303" t="s">
        <v>2584</v>
      </c>
      <c r="Z1303" t="s">
        <v>1329</v>
      </c>
      <c r="AA1303" t="s">
        <v>1329</v>
      </c>
      <c r="AC1303" t="s">
        <v>39</v>
      </c>
      <c r="AD1303" t="s">
        <v>40</v>
      </c>
    </row>
    <row r="1304" spans="3:30" x14ac:dyDescent="0.25">
      <c r="C1304" s="3"/>
      <c r="D1304" s="3"/>
      <c r="E1304" s="3"/>
      <c r="F1304">
        <v>29500</v>
      </c>
      <c r="G1304" t="s">
        <v>2580</v>
      </c>
      <c r="H1304" t="s">
        <v>2581</v>
      </c>
      <c r="I1304" t="s">
        <v>2585</v>
      </c>
      <c r="J1304" t="s">
        <v>2586</v>
      </c>
      <c r="K1304" t="s">
        <v>100</v>
      </c>
      <c r="L1304" t="s">
        <v>76</v>
      </c>
      <c r="M1304" t="s">
        <v>61</v>
      </c>
      <c r="N1304" s="2">
        <v>44607</v>
      </c>
      <c r="O1304" s="2">
        <v>45821</v>
      </c>
      <c r="P1304" s="2"/>
      <c r="Q1304" t="s">
        <v>101</v>
      </c>
      <c r="W1304" t="s">
        <v>2584</v>
      </c>
      <c r="Z1304" t="s">
        <v>115</v>
      </c>
      <c r="AA1304" t="s">
        <v>115</v>
      </c>
      <c r="AC1304" t="s">
        <v>39</v>
      </c>
      <c r="AD1304" t="s">
        <v>40</v>
      </c>
    </row>
    <row r="1305" spans="3:30" ht="13.95" x14ac:dyDescent="0.25">
      <c r="C1305" s="3" t="s">
        <v>141</v>
      </c>
      <c r="D1305" s="3" t="s">
        <v>142</v>
      </c>
      <c r="E1305" s="3" t="s">
        <v>1414</v>
      </c>
      <c r="F1305">
        <v>8490</v>
      </c>
      <c r="G1305" t="s">
        <v>2580</v>
      </c>
      <c r="H1305" t="s">
        <v>2587</v>
      </c>
      <c r="I1305" t="s">
        <v>2588</v>
      </c>
      <c r="J1305" t="s">
        <v>2589</v>
      </c>
      <c r="K1305" t="s">
        <v>100</v>
      </c>
      <c r="L1305" t="s">
        <v>76</v>
      </c>
      <c r="M1305" t="s">
        <v>35</v>
      </c>
      <c r="N1305" s="2">
        <v>45700</v>
      </c>
      <c r="O1305" s="2">
        <v>45805</v>
      </c>
      <c r="P1305" s="2"/>
      <c r="Q1305" t="s">
        <v>84</v>
      </c>
      <c r="W1305" t="s">
        <v>508</v>
      </c>
      <c r="X1305" t="s">
        <v>364</v>
      </c>
      <c r="Z1305" t="s">
        <v>226</v>
      </c>
      <c r="AA1305" t="s">
        <v>226</v>
      </c>
      <c r="AC1305" t="s">
        <v>84</v>
      </c>
      <c r="AD1305" t="s">
        <v>40</v>
      </c>
    </row>
    <row r="1306" spans="3:30" ht="13.95" x14ac:dyDescent="0.25">
      <c r="C1306" s="3" t="s">
        <v>141</v>
      </c>
      <c r="D1306" s="3" t="s">
        <v>142</v>
      </c>
      <c r="E1306" s="3" t="s">
        <v>1414</v>
      </c>
      <c r="F1306">
        <v>8490</v>
      </c>
      <c r="G1306" t="s">
        <v>2580</v>
      </c>
      <c r="H1306" t="s">
        <v>2587</v>
      </c>
      <c r="I1306" t="s">
        <v>2590</v>
      </c>
      <c r="J1306" t="s">
        <v>2591</v>
      </c>
      <c r="K1306" t="s">
        <v>100</v>
      </c>
      <c r="L1306" t="s">
        <v>76</v>
      </c>
      <c r="M1306" t="s">
        <v>35</v>
      </c>
      <c r="N1306" s="2">
        <v>45700</v>
      </c>
      <c r="O1306" s="2">
        <v>45805</v>
      </c>
      <c r="P1306" s="2"/>
      <c r="Q1306" t="s">
        <v>84</v>
      </c>
      <c r="W1306" t="s">
        <v>508</v>
      </c>
      <c r="X1306" t="s">
        <v>364</v>
      </c>
      <c r="Z1306" t="s">
        <v>226</v>
      </c>
      <c r="AA1306" t="s">
        <v>226</v>
      </c>
      <c r="AC1306" t="s">
        <v>84</v>
      </c>
      <c r="AD1306" t="s">
        <v>40</v>
      </c>
    </row>
    <row r="1307" spans="3:30" ht="13.95" x14ac:dyDescent="0.25">
      <c r="C1307" s="3" t="s">
        <v>141</v>
      </c>
      <c r="D1307" s="3" t="s">
        <v>142</v>
      </c>
      <c r="E1307" s="3" t="s">
        <v>1414</v>
      </c>
      <c r="F1307">
        <v>332</v>
      </c>
      <c r="G1307" t="s">
        <v>2580</v>
      </c>
      <c r="H1307" t="s">
        <v>2592</v>
      </c>
      <c r="I1307" t="s">
        <v>2593</v>
      </c>
      <c r="K1307" t="s">
        <v>100</v>
      </c>
      <c r="L1307" t="s">
        <v>76</v>
      </c>
      <c r="M1307" t="s">
        <v>61</v>
      </c>
      <c r="N1307" s="2">
        <v>45776</v>
      </c>
      <c r="O1307" s="2">
        <v>45869</v>
      </c>
      <c r="P1307" s="2">
        <v>45869</v>
      </c>
      <c r="Q1307" t="s">
        <v>52</v>
      </c>
      <c r="R1307" t="s">
        <v>240</v>
      </c>
      <c r="U1307" t="s">
        <v>78</v>
      </c>
      <c r="W1307" t="s">
        <v>2204</v>
      </c>
      <c r="Y1307" t="s">
        <v>1248</v>
      </c>
      <c r="Z1307" t="s">
        <v>1248</v>
      </c>
      <c r="AC1307" t="s">
        <v>39</v>
      </c>
      <c r="AD1307" t="s">
        <v>65</v>
      </c>
    </row>
    <row r="1308" spans="3:30" ht="13.95" x14ac:dyDescent="0.25">
      <c r="C1308" s="3" t="s">
        <v>67</v>
      </c>
      <c r="D1308" s="3" t="s">
        <v>213</v>
      </c>
      <c r="E1308" s="3" t="s">
        <v>2594</v>
      </c>
      <c r="F1308">
        <v>0</v>
      </c>
      <c r="G1308" t="s">
        <v>2595</v>
      </c>
      <c r="H1308" t="s">
        <v>2596</v>
      </c>
      <c r="I1308" t="s">
        <v>2597</v>
      </c>
      <c r="J1308" t="s">
        <v>2598</v>
      </c>
      <c r="K1308" t="s">
        <v>100</v>
      </c>
      <c r="L1308" t="s">
        <v>76</v>
      </c>
      <c r="M1308" t="s">
        <v>35</v>
      </c>
      <c r="N1308" s="2">
        <v>45769</v>
      </c>
      <c r="O1308" s="2">
        <v>45805</v>
      </c>
      <c r="P1308" s="2"/>
      <c r="Q1308" t="s">
        <v>36</v>
      </c>
      <c r="W1308" t="s">
        <v>785</v>
      </c>
      <c r="Z1308" t="s">
        <v>226</v>
      </c>
      <c r="AA1308" t="s">
        <v>226</v>
      </c>
      <c r="AC1308" t="s">
        <v>39</v>
      </c>
      <c r="AD1308" t="s">
        <v>40</v>
      </c>
    </row>
    <row r="1309" spans="3:30" ht="13.95" x14ac:dyDescent="0.25">
      <c r="C1309" s="3" t="s">
        <v>67</v>
      </c>
      <c r="D1309" s="3" t="s">
        <v>213</v>
      </c>
      <c r="E1309" s="3" t="s">
        <v>2594</v>
      </c>
      <c r="F1309">
        <v>0</v>
      </c>
      <c r="G1309" t="s">
        <v>2595</v>
      </c>
      <c r="H1309" t="s">
        <v>2596</v>
      </c>
      <c r="I1309" t="s">
        <v>2599</v>
      </c>
      <c r="J1309" t="s">
        <v>2600</v>
      </c>
      <c r="K1309" t="s">
        <v>100</v>
      </c>
      <c r="L1309" t="s">
        <v>76</v>
      </c>
      <c r="M1309" t="s">
        <v>35</v>
      </c>
      <c r="N1309" s="2">
        <v>45769</v>
      </c>
      <c r="O1309" s="2">
        <v>45805</v>
      </c>
      <c r="P1309" s="2"/>
      <c r="Q1309" t="s">
        <v>36</v>
      </c>
      <c r="W1309" t="s">
        <v>785</v>
      </c>
      <c r="Z1309" t="s">
        <v>226</v>
      </c>
      <c r="AA1309" t="s">
        <v>226</v>
      </c>
      <c r="AC1309" t="s">
        <v>39</v>
      </c>
      <c r="AD1309" t="s">
        <v>40</v>
      </c>
    </row>
    <row r="1310" spans="3:30" ht="13.95" x14ac:dyDescent="0.25">
      <c r="C1310" s="3" t="s">
        <v>67</v>
      </c>
      <c r="D1310" s="3" t="s">
        <v>213</v>
      </c>
      <c r="E1310" s="3" t="s">
        <v>2594</v>
      </c>
      <c r="F1310">
        <v>0</v>
      </c>
      <c r="G1310" t="s">
        <v>2595</v>
      </c>
      <c r="H1310" t="s">
        <v>2596</v>
      </c>
      <c r="I1310" t="s">
        <v>2601</v>
      </c>
      <c r="J1310" t="s">
        <v>2602</v>
      </c>
      <c r="K1310" t="s">
        <v>100</v>
      </c>
      <c r="L1310" t="s">
        <v>76</v>
      </c>
      <c r="M1310" t="s">
        <v>35</v>
      </c>
      <c r="N1310" s="2">
        <v>45769</v>
      </c>
      <c r="O1310" s="2">
        <v>45805</v>
      </c>
      <c r="P1310" s="2"/>
      <c r="Q1310" t="s">
        <v>36</v>
      </c>
      <c r="W1310" t="s">
        <v>785</v>
      </c>
      <c r="Z1310" t="s">
        <v>226</v>
      </c>
      <c r="AA1310" t="s">
        <v>226</v>
      </c>
      <c r="AC1310" t="s">
        <v>39</v>
      </c>
      <c r="AD1310" t="s">
        <v>40</v>
      </c>
    </row>
    <row r="1311" spans="3:30" ht="13.95" x14ac:dyDescent="0.25">
      <c r="C1311" s="3" t="s">
        <v>67</v>
      </c>
      <c r="D1311" s="3" t="s">
        <v>213</v>
      </c>
      <c r="E1311" s="3" t="s">
        <v>2594</v>
      </c>
      <c r="F1311">
        <v>0</v>
      </c>
      <c r="G1311" t="s">
        <v>2595</v>
      </c>
      <c r="H1311" t="s">
        <v>2596</v>
      </c>
      <c r="I1311" t="s">
        <v>2603</v>
      </c>
      <c r="J1311" t="s">
        <v>2604</v>
      </c>
      <c r="K1311" t="s">
        <v>100</v>
      </c>
      <c r="L1311" t="s">
        <v>76</v>
      </c>
      <c r="M1311" t="s">
        <v>35</v>
      </c>
      <c r="N1311" s="2">
        <v>45769</v>
      </c>
      <c r="O1311" s="2">
        <v>45805</v>
      </c>
      <c r="P1311" s="2"/>
      <c r="Q1311" t="s">
        <v>36</v>
      </c>
      <c r="W1311" t="s">
        <v>785</v>
      </c>
      <c r="Z1311" t="s">
        <v>226</v>
      </c>
      <c r="AA1311" t="s">
        <v>226</v>
      </c>
      <c r="AC1311" t="s">
        <v>39</v>
      </c>
      <c r="AD1311" t="s">
        <v>40</v>
      </c>
    </row>
    <row r="1312" spans="3:30" ht="13.95" x14ac:dyDescent="0.25">
      <c r="C1312" s="3" t="s">
        <v>67</v>
      </c>
      <c r="D1312" s="3" t="s">
        <v>213</v>
      </c>
      <c r="E1312" s="3" t="s">
        <v>2594</v>
      </c>
      <c r="F1312">
        <v>0</v>
      </c>
      <c r="G1312" t="s">
        <v>2595</v>
      </c>
      <c r="H1312" t="s">
        <v>2596</v>
      </c>
      <c r="I1312" t="s">
        <v>2605</v>
      </c>
      <c r="J1312" t="s">
        <v>2606</v>
      </c>
      <c r="K1312" t="s">
        <v>100</v>
      </c>
      <c r="L1312" t="s">
        <v>76</v>
      </c>
      <c r="M1312" t="s">
        <v>35</v>
      </c>
      <c r="N1312" s="2">
        <v>45769</v>
      </c>
      <c r="O1312" s="2">
        <v>45805</v>
      </c>
      <c r="P1312" s="2"/>
      <c r="Q1312" t="s">
        <v>36</v>
      </c>
      <c r="W1312" t="s">
        <v>785</v>
      </c>
      <c r="Z1312" t="s">
        <v>226</v>
      </c>
      <c r="AA1312" t="s">
        <v>226</v>
      </c>
      <c r="AC1312" t="s">
        <v>39</v>
      </c>
      <c r="AD1312" t="s">
        <v>40</v>
      </c>
    </row>
    <row r="1313" spans="3:30" ht="13.95" x14ac:dyDescent="0.25">
      <c r="C1313" s="3" t="s">
        <v>67</v>
      </c>
      <c r="D1313" s="3" t="s">
        <v>213</v>
      </c>
      <c r="E1313" s="3" t="s">
        <v>2594</v>
      </c>
      <c r="F1313">
        <v>0</v>
      </c>
      <c r="G1313" t="s">
        <v>2595</v>
      </c>
      <c r="H1313" t="s">
        <v>2596</v>
      </c>
      <c r="I1313" t="s">
        <v>2607</v>
      </c>
      <c r="J1313" t="s">
        <v>2608</v>
      </c>
      <c r="K1313" t="s">
        <v>100</v>
      </c>
      <c r="L1313" t="s">
        <v>76</v>
      </c>
      <c r="M1313" t="s">
        <v>35</v>
      </c>
      <c r="N1313" s="2">
        <v>45769</v>
      </c>
      <c r="O1313" s="2">
        <v>45805</v>
      </c>
      <c r="P1313" s="2"/>
      <c r="Q1313" t="s">
        <v>36</v>
      </c>
      <c r="W1313" t="s">
        <v>785</v>
      </c>
      <c r="Z1313" t="s">
        <v>226</v>
      </c>
      <c r="AA1313" t="s">
        <v>226</v>
      </c>
      <c r="AC1313" t="s">
        <v>39</v>
      </c>
      <c r="AD1313" t="s">
        <v>40</v>
      </c>
    </row>
    <row r="1314" spans="3:30" ht="13.95" x14ac:dyDescent="0.25">
      <c r="C1314" s="3" t="s">
        <v>67</v>
      </c>
      <c r="D1314" s="3" t="s">
        <v>213</v>
      </c>
      <c r="E1314" s="3" t="s">
        <v>2594</v>
      </c>
      <c r="F1314">
        <v>0</v>
      </c>
      <c r="G1314" t="s">
        <v>2595</v>
      </c>
      <c r="H1314" t="s">
        <v>2596</v>
      </c>
      <c r="I1314" t="s">
        <v>2609</v>
      </c>
      <c r="J1314" t="s">
        <v>2610</v>
      </c>
      <c r="K1314" t="s">
        <v>100</v>
      </c>
      <c r="L1314" t="s">
        <v>76</v>
      </c>
      <c r="M1314" t="s">
        <v>35</v>
      </c>
      <c r="N1314" s="2">
        <v>45769</v>
      </c>
      <c r="O1314" s="2">
        <v>45805</v>
      </c>
      <c r="P1314" s="2"/>
      <c r="Q1314" t="s">
        <v>36</v>
      </c>
      <c r="W1314" t="s">
        <v>785</v>
      </c>
      <c r="Z1314" t="s">
        <v>226</v>
      </c>
      <c r="AA1314" t="s">
        <v>226</v>
      </c>
      <c r="AC1314" t="s">
        <v>39</v>
      </c>
      <c r="AD1314" t="s">
        <v>40</v>
      </c>
    </row>
    <row r="1315" spans="3:30" ht="13.95" x14ac:dyDescent="0.25">
      <c r="C1315" s="3" t="s">
        <v>67</v>
      </c>
      <c r="D1315" s="3" t="s">
        <v>213</v>
      </c>
      <c r="E1315" s="3" t="s">
        <v>2594</v>
      </c>
      <c r="F1315">
        <v>0</v>
      </c>
      <c r="G1315" t="s">
        <v>2595</v>
      </c>
      <c r="H1315" t="s">
        <v>2596</v>
      </c>
      <c r="I1315" t="s">
        <v>2611</v>
      </c>
      <c r="J1315" t="s">
        <v>2612</v>
      </c>
      <c r="K1315" t="s">
        <v>100</v>
      </c>
      <c r="L1315" t="s">
        <v>76</v>
      </c>
      <c r="M1315" t="s">
        <v>35</v>
      </c>
      <c r="N1315" s="2">
        <v>45769</v>
      </c>
      <c r="O1315" s="2">
        <v>45805</v>
      </c>
      <c r="P1315" s="2"/>
      <c r="Q1315" t="s">
        <v>36</v>
      </c>
      <c r="W1315" t="s">
        <v>785</v>
      </c>
      <c r="Z1315" t="s">
        <v>226</v>
      </c>
      <c r="AA1315" t="s">
        <v>226</v>
      </c>
      <c r="AC1315" t="s">
        <v>39</v>
      </c>
      <c r="AD1315" t="s">
        <v>40</v>
      </c>
    </row>
    <row r="1316" spans="3:30" ht="13.95" x14ac:dyDescent="0.25">
      <c r="C1316" s="3" t="s">
        <v>67</v>
      </c>
      <c r="D1316" s="3" t="s">
        <v>213</v>
      </c>
      <c r="E1316" s="3" t="s">
        <v>2594</v>
      </c>
      <c r="F1316">
        <v>0</v>
      </c>
      <c r="G1316" t="s">
        <v>2595</v>
      </c>
      <c r="H1316" t="s">
        <v>2596</v>
      </c>
      <c r="I1316" t="s">
        <v>2613</v>
      </c>
      <c r="J1316" t="s">
        <v>2614</v>
      </c>
      <c r="K1316" t="s">
        <v>100</v>
      </c>
      <c r="L1316" t="s">
        <v>76</v>
      </c>
      <c r="M1316" t="s">
        <v>35</v>
      </c>
      <c r="N1316" s="2">
        <v>45769</v>
      </c>
      <c r="O1316" s="2">
        <v>45805</v>
      </c>
      <c r="P1316" s="2"/>
      <c r="Q1316" t="s">
        <v>36</v>
      </c>
      <c r="W1316" t="s">
        <v>785</v>
      </c>
      <c r="Z1316" t="s">
        <v>226</v>
      </c>
      <c r="AA1316" t="s">
        <v>226</v>
      </c>
      <c r="AC1316" t="s">
        <v>39</v>
      </c>
      <c r="AD1316" t="s">
        <v>40</v>
      </c>
    </row>
    <row r="1317" spans="3:30" ht="13.95" x14ac:dyDescent="0.25">
      <c r="C1317" s="3" t="s">
        <v>67</v>
      </c>
      <c r="D1317" s="3" t="s">
        <v>213</v>
      </c>
      <c r="E1317" s="3" t="s">
        <v>2594</v>
      </c>
      <c r="F1317">
        <v>0</v>
      </c>
      <c r="G1317" t="s">
        <v>2595</v>
      </c>
      <c r="H1317" t="s">
        <v>2596</v>
      </c>
      <c r="I1317" t="s">
        <v>2615</v>
      </c>
      <c r="J1317" t="s">
        <v>2616</v>
      </c>
      <c r="K1317" t="s">
        <v>100</v>
      </c>
      <c r="L1317" t="s">
        <v>76</v>
      </c>
      <c r="M1317" t="s">
        <v>35</v>
      </c>
      <c r="N1317" s="2">
        <v>45769</v>
      </c>
      <c r="O1317" s="2">
        <v>45805</v>
      </c>
      <c r="P1317" s="2"/>
      <c r="Q1317" t="s">
        <v>36</v>
      </c>
      <c r="W1317" t="s">
        <v>785</v>
      </c>
      <c r="Z1317" t="s">
        <v>226</v>
      </c>
      <c r="AA1317" t="s">
        <v>226</v>
      </c>
      <c r="AC1317" t="s">
        <v>39</v>
      </c>
      <c r="AD1317" t="s">
        <v>40</v>
      </c>
    </row>
    <row r="1318" spans="3:30" ht="13.95" x14ac:dyDescent="0.25">
      <c r="C1318" s="3" t="s">
        <v>67</v>
      </c>
      <c r="D1318" s="3" t="s">
        <v>213</v>
      </c>
      <c r="E1318" s="3" t="s">
        <v>2594</v>
      </c>
      <c r="F1318">
        <v>0</v>
      </c>
      <c r="G1318" t="s">
        <v>2595</v>
      </c>
      <c r="H1318" t="s">
        <v>2596</v>
      </c>
      <c r="I1318" t="s">
        <v>2617</v>
      </c>
      <c r="J1318" t="s">
        <v>2618</v>
      </c>
      <c r="K1318" t="s">
        <v>100</v>
      </c>
      <c r="L1318" t="s">
        <v>76</v>
      </c>
      <c r="M1318" t="s">
        <v>35</v>
      </c>
      <c r="N1318" s="2">
        <v>45769</v>
      </c>
      <c r="O1318" s="2">
        <v>45805</v>
      </c>
      <c r="P1318" s="2"/>
      <c r="Q1318" t="s">
        <v>36</v>
      </c>
      <c r="W1318" t="s">
        <v>785</v>
      </c>
      <c r="Z1318" t="s">
        <v>226</v>
      </c>
      <c r="AA1318" t="s">
        <v>226</v>
      </c>
      <c r="AC1318" t="s">
        <v>39</v>
      </c>
      <c r="AD1318" t="s">
        <v>40</v>
      </c>
    </row>
    <row r="1319" spans="3:30" ht="13.95" x14ac:dyDescent="0.25">
      <c r="C1319" s="3" t="s">
        <v>67</v>
      </c>
      <c r="D1319" s="3" t="s">
        <v>213</v>
      </c>
      <c r="E1319" s="3" t="s">
        <v>2594</v>
      </c>
      <c r="F1319">
        <v>0</v>
      </c>
      <c r="G1319" t="s">
        <v>2595</v>
      </c>
      <c r="H1319" t="s">
        <v>2596</v>
      </c>
      <c r="I1319" t="s">
        <v>2619</v>
      </c>
      <c r="J1319" t="s">
        <v>2620</v>
      </c>
      <c r="K1319" t="s">
        <v>100</v>
      </c>
      <c r="L1319" t="s">
        <v>76</v>
      </c>
      <c r="M1319" t="s">
        <v>35</v>
      </c>
      <c r="N1319" s="2">
        <v>45769</v>
      </c>
      <c r="O1319" s="2">
        <v>45805</v>
      </c>
      <c r="P1319" s="2"/>
      <c r="Q1319" t="s">
        <v>36</v>
      </c>
      <c r="W1319" t="s">
        <v>785</v>
      </c>
      <c r="Z1319" t="s">
        <v>226</v>
      </c>
      <c r="AA1319" t="s">
        <v>226</v>
      </c>
      <c r="AC1319" t="s">
        <v>39</v>
      </c>
      <c r="AD1319" t="s">
        <v>40</v>
      </c>
    </row>
    <row r="1320" spans="3:30" ht="13.95" x14ac:dyDescent="0.25">
      <c r="C1320" s="3" t="s">
        <v>67</v>
      </c>
      <c r="D1320" s="3" t="s">
        <v>213</v>
      </c>
      <c r="E1320" s="3" t="s">
        <v>2594</v>
      </c>
      <c r="F1320">
        <v>0</v>
      </c>
      <c r="G1320" t="s">
        <v>2595</v>
      </c>
      <c r="H1320" t="s">
        <v>2596</v>
      </c>
      <c r="I1320" t="s">
        <v>2621</v>
      </c>
      <c r="J1320" t="s">
        <v>2622</v>
      </c>
      <c r="K1320" t="s">
        <v>100</v>
      </c>
      <c r="L1320" t="s">
        <v>76</v>
      </c>
      <c r="M1320" t="s">
        <v>35</v>
      </c>
      <c r="N1320" s="2">
        <v>45769</v>
      </c>
      <c r="O1320" s="2">
        <v>45805</v>
      </c>
      <c r="P1320" s="2"/>
      <c r="Q1320" t="s">
        <v>36</v>
      </c>
      <c r="W1320" t="s">
        <v>785</v>
      </c>
      <c r="Z1320" t="s">
        <v>226</v>
      </c>
      <c r="AA1320" t="s">
        <v>226</v>
      </c>
      <c r="AC1320" t="s">
        <v>39</v>
      </c>
      <c r="AD1320" t="s">
        <v>40</v>
      </c>
    </row>
    <row r="1321" spans="3:30" ht="13.95" x14ac:dyDescent="0.25">
      <c r="C1321" s="3" t="s">
        <v>67</v>
      </c>
      <c r="D1321" s="3" t="s">
        <v>213</v>
      </c>
      <c r="E1321" s="3" t="s">
        <v>2594</v>
      </c>
      <c r="F1321">
        <v>0</v>
      </c>
      <c r="G1321" t="s">
        <v>2595</v>
      </c>
      <c r="H1321" t="s">
        <v>2596</v>
      </c>
      <c r="I1321" t="s">
        <v>2623</v>
      </c>
      <c r="J1321" t="s">
        <v>2624</v>
      </c>
      <c r="K1321" t="s">
        <v>100</v>
      </c>
      <c r="L1321" t="s">
        <v>76</v>
      </c>
      <c r="M1321" t="s">
        <v>35</v>
      </c>
      <c r="N1321" s="2">
        <v>45769</v>
      </c>
      <c r="O1321" s="2">
        <v>45805</v>
      </c>
      <c r="P1321" s="2"/>
      <c r="Q1321" t="s">
        <v>36</v>
      </c>
      <c r="W1321" t="s">
        <v>785</v>
      </c>
      <c r="Z1321" t="s">
        <v>226</v>
      </c>
      <c r="AA1321" t="s">
        <v>226</v>
      </c>
      <c r="AC1321" t="s">
        <v>39</v>
      </c>
      <c r="AD1321" t="s">
        <v>40</v>
      </c>
    </row>
    <row r="1322" spans="3:30" ht="13.95" x14ac:dyDescent="0.25">
      <c r="C1322" s="3" t="s">
        <v>67</v>
      </c>
      <c r="D1322" s="3" t="s">
        <v>213</v>
      </c>
      <c r="E1322" s="3" t="s">
        <v>2594</v>
      </c>
      <c r="F1322">
        <v>0</v>
      </c>
      <c r="G1322" t="s">
        <v>2595</v>
      </c>
      <c r="H1322" t="s">
        <v>2596</v>
      </c>
      <c r="I1322" t="s">
        <v>2625</v>
      </c>
      <c r="J1322" t="s">
        <v>2626</v>
      </c>
      <c r="K1322" t="s">
        <v>100</v>
      </c>
      <c r="L1322" t="s">
        <v>76</v>
      </c>
      <c r="M1322" t="s">
        <v>35</v>
      </c>
      <c r="N1322" s="2">
        <v>45769</v>
      </c>
      <c r="O1322" s="2">
        <v>45805</v>
      </c>
      <c r="P1322" s="2"/>
      <c r="Q1322" t="s">
        <v>36</v>
      </c>
      <c r="W1322" t="s">
        <v>785</v>
      </c>
      <c r="Z1322" t="s">
        <v>226</v>
      </c>
      <c r="AA1322" t="s">
        <v>226</v>
      </c>
      <c r="AC1322" t="s">
        <v>39</v>
      </c>
      <c r="AD1322" t="s">
        <v>40</v>
      </c>
    </row>
    <row r="1323" spans="3:30" ht="13.95" x14ac:dyDescent="0.25">
      <c r="C1323" s="3" t="s">
        <v>67</v>
      </c>
      <c r="D1323" s="3" t="s">
        <v>213</v>
      </c>
      <c r="E1323" s="3" t="s">
        <v>2594</v>
      </c>
      <c r="F1323">
        <v>0</v>
      </c>
      <c r="G1323" t="s">
        <v>2595</v>
      </c>
      <c r="H1323" t="s">
        <v>2596</v>
      </c>
      <c r="I1323" t="s">
        <v>2627</v>
      </c>
      <c r="J1323" t="s">
        <v>2628</v>
      </c>
      <c r="K1323" t="s">
        <v>100</v>
      </c>
      <c r="L1323" t="s">
        <v>76</v>
      </c>
      <c r="M1323" t="s">
        <v>35</v>
      </c>
      <c r="N1323" s="2">
        <v>45769</v>
      </c>
      <c r="O1323" s="2">
        <v>45805</v>
      </c>
      <c r="P1323" s="2"/>
      <c r="Q1323" t="s">
        <v>36</v>
      </c>
      <c r="W1323" t="s">
        <v>785</v>
      </c>
      <c r="Z1323" t="s">
        <v>226</v>
      </c>
      <c r="AA1323" t="s">
        <v>226</v>
      </c>
      <c r="AC1323" t="s">
        <v>39</v>
      </c>
      <c r="AD1323" t="s">
        <v>40</v>
      </c>
    </row>
    <row r="1324" spans="3:30" ht="13.95" x14ac:dyDescent="0.25">
      <c r="C1324" s="3" t="s">
        <v>67</v>
      </c>
      <c r="D1324" s="3" t="s">
        <v>213</v>
      </c>
      <c r="E1324" s="3" t="s">
        <v>2594</v>
      </c>
      <c r="F1324">
        <v>0</v>
      </c>
      <c r="G1324" t="s">
        <v>2595</v>
      </c>
      <c r="H1324" t="s">
        <v>2596</v>
      </c>
      <c r="I1324" t="s">
        <v>2629</v>
      </c>
      <c r="J1324" t="s">
        <v>2630</v>
      </c>
      <c r="K1324" t="s">
        <v>100</v>
      </c>
      <c r="L1324" t="s">
        <v>76</v>
      </c>
      <c r="M1324" t="s">
        <v>35</v>
      </c>
      <c r="N1324" s="2">
        <v>45769</v>
      </c>
      <c r="O1324" s="2">
        <v>45805</v>
      </c>
      <c r="P1324" s="2"/>
      <c r="Q1324" t="s">
        <v>36</v>
      </c>
      <c r="W1324" t="s">
        <v>785</v>
      </c>
      <c r="Z1324" t="s">
        <v>226</v>
      </c>
      <c r="AA1324" t="s">
        <v>226</v>
      </c>
      <c r="AC1324" t="s">
        <v>39</v>
      </c>
      <c r="AD1324" t="s">
        <v>40</v>
      </c>
    </row>
    <row r="1325" spans="3:30" ht="13.95" x14ac:dyDescent="0.25">
      <c r="C1325" s="3" t="s">
        <v>67</v>
      </c>
      <c r="D1325" s="3" t="s">
        <v>213</v>
      </c>
      <c r="E1325" s="3" t="s">
        <v>2594</v>
      </c>
      <c r="F1325">
        <v>0</v>
      </c>
      <c r="G1325" t="s">
        <v>2595</v>
      </c>
      <c r="H1325" t="s">
        <v>2596</v>
      </c>
      <c r="I1325" t="s">
        <v>2631</v>
      </c>
      <c r="J1325" t="s">
        <v>2632</v>
      </c>
      <c r="K1325" t="s">
        <v>100</v>
      </c>
      <c r="L1325" t="s">
        <v>76</v>
      </c>
      <c r="M1325" t="s">
        <v>35</v>
      </c>
      <c r="N1325" s="2">
        <v>45769</v>
      </c>
      <c r="O1325" s="2">
        <v>45805</v>
      </c>
      <c r="P1325" s="2"/>
      <c r="Q1325" t="s">
        <v>36</v>
      </c>
      <c r="W1325" t="s">
        <v>785</v>
      </c>
      <c r="Z1325" t="s">
        <v>226</v>
      </c>
      <c r="AA1325" t="s">
        <v>226</v>
      </c>
      <c r="AC1325" t="s">
        <v>39</v>
      </c>
      <c r="AD1325" t="s">
        <v>40</v>
      </c>
    </row>
    <row r="1326" spans="3:30" ht="13.95" x14ac:dyDescent="0.25">
      <c r="C1326" s="3" t="s">
        <v>67</v>
      </c>
      <c r="D1326" s="3" t="s">
        <v>213</v>
      </c>
      <c r="E1326" s="3" t="s">
        <v>2594</v>
      </c>
      <c r="F1326">
        <v>0</v>
      </c>
      <c r="G1326" t="s">
        <v>2595</v>
      </c>
      <c r="H1326" t="s">
        <v>2596</v>
      </c>
      <c r="I1326" t="s">
        <v>2633</v>
      </c>
      <c r="J1326" t="s">
        <v>2634</v>
      </c>
      <c r="K1326" t="s">
        <v>100</v>
      </c>
      <c r="L1326" t="s">
        <v>76</v>
      </c>
      <c r="M1326" t="s">
        <v>35</v>
      </c>
      <c r="N1326" s="2">
        <v>45769</v>
      </c>
      <c r="O1326" s="2">
        <v>45805</v>
      </c>
      <c r="P1326" s="2"/>
      <c r="Q1326" t="s">
        <v>36</v>
      </c>
      <c r="W1326" t="s">
        <v>785</v>
      </c>
      <c r="Z1326" t="s">
        <v>226</v>
      </c>
      <c r="AA1326" t="s">
        <v>226</v>
      </c>
      <c r="AC1326" t="s">
        <v>39</v>
      </c>
      <c r="AD1326" t="s">
        <v>40</v>
      </c>
    </row>
    <row r="1327" spans="3:30" ht="13.95" x14ac:dyDescent="0.25">
      <c r="C1327" s="3" t="s">
        <v>67</v>
      </c>
      <c r="D1327" s="3" t="s">
        <v>213</v>
      </c>
      <c r="E1327" s="3" t="s">
        <v>2594</v>
      </c>
      <c r="F1327">
        <v>0</v>
      </c>
      <c r="G1327" t="s">
        <v>2595</v>
      </c>
      <c r="H1327" t="s">
        <v>2596</v>
      </c>
      <c r="I1327" t="s">
        <v>2635</v>
      </c>
      <c r="J1327" t="s">
        <v>2636</v>
      </c>
      <c r="K1327" t="s">
        <v>100</v>
      </c>
      <c r="L1327" t="s">
        <v>76</v>
      </c>
      <c r="M1327" t="s">
        <v>35</v>
      </c>
      <c r="N1327" s="2">
        <v>45769</v>
      </c>
      <c r="O1327" s="2">
        <v>45805</v>
      </c>
      <c r="P1327" s="2"/>
      <c r="Q1327" t="s">
        <v>36</v>
      </c>
      <c r="W1327" t="s">
        <v>785</v>
      </c>
      <c r="Z1327" t="s">
        <v>226</v>
      </c>
      <c r="AA1327" t="s">
        <v>226</v>
      </c>
      <c r="AC1327" t="s">
        <v>39</v>
      </c>
      <c r="AD1327" t="s">
        <v>40</v>
      </c>
    </row>
    <row r="1328" spans="3:30" ht="13.95" x14ac:dyDescent="0.25">
      <c r="C1328" s="3" t="s">
        <v>141</v>
      </c>
      <c r="D1328" s="3" t="s">
        <v>142</v>
      </c>
      <c r="E1328" s="3" t="s">
        <v>1414</v>
      </c>
      <c r="F1328">
        <v>3350</v>
      </c>
      <c r="G1328" t="s">
        <v>2637</v>
      </c>
      <c r="H1328" t="s">
        <v>2638</v>
      </c>
      <c r="I1328" t="s">
        <v>2639</v>
      </c>
      <c r="K1328" t="s">
        <v>100</v>
      </c>
      <c r="L1328" t="s">
        <v>76</v>
      </c>
      <c r="M1328" t="s">
        <v>61</v>
      </c>
      <c r="N1328" s="2">
        <v>45679</v>
      </c>
      <c r="O1328" s="2"/>
      <c r="P1328" s="2"/>
      <c r="Q1328" t="s">
        <v>84</v>
      </c>
      <c r="R1328" t="s">
        <v>278</v>
      </c>
      <c r="S1328" t="s">
        <v>2640</v>
      </c>
      <c r="T1328" t="s">
        <v>2641</v>
      </c>
      <c r="U1328" t="s">
        <v>299</v>
      </c>
      <c r="W1328" t="s">
        <v>64</v>
      </c>
      <c r="AC1328" t="s">
        <v>84</v>
      </c>
      <c r="AD1328" t="s">
        <v>65</v>
      </c>
    </row>
    <row r="1329" spans="3:30" ht="13.95" x14ac:dyDescent="0.25">
      <c r="C1329" s="3" t="s">
        <v>141</v>
      </c>
      <c r="D1329" s="3" t="s">
        <v>142</v>
      </c>
      <c r="E1329" s="3" t="s">
        <v>1414</v>
      </c>
      <c r="F1329">
        <v>3200</v>
      </c>
      <c r="G1329" t="s">
        <v>2637</v>
      </c>
      <c r="H1329" t="s">
        <v>2638</v>
      </c>
      <c r="I1329" t="s">
        <v>2642</v>
      </c>
      <c r="K1329" t="s">
        <v>100</v>
      </c>
      <c r="L1329" t="s">
        <v>76</v>
      </c>
      <c r="M1329" t="s">
        <v>61</v>
      </c>
      <c r="N1329" s="2">
        <v>45679</v>
      </c>
      <c r="O1329" s="2"/>
      <c r="P1329" s="2"/>
      <c r="Q1329" t="s">
        <v>84</v>
      </c>
      <c r="R1329" t="s">
        <v>2643</v>
      </c>
      <c r="S1329" t="s">
        <v>2644</v>
      </c>
      <c r="T1329" t="s">
        <v>2644</v>
      </c>
      <c r="AC1329" t="s">
        <v>84</v>
      </c>
      <c r="AD1329" t="s">
        <v>65</v>
      </c>
    </row>
    <row r="1330" spans="3:30" x14ac:dyDescent="0.25">
      <c r="C1330" s="3"/>
      <c r="D1330" s="3"/>
      <c r="E1330" s="3"/>
      <c r="F1330">
        <v>669</v>
      </c>
      <c r="G1330" t="s">
        <v>2645</v>
      </c>
      <c r="H1330" t="s">
        <v>2646</v>
      </c>
      <c r="I1330" t="s">
        <v>2647</v>
      </c>
      <c r="K1330" t="s">
        <v>100</v>
      </c>
      <c r="L1330" t="s">
        <v>34</v>
      </c>
      <c r="M1330" t="s">
        <v>61</v>
      </c>
      <c r="N1330" s="2">
        <v>45785</v>
      </c>
      <c r="O1330" s="2"/>
      <c r="P1330" s="2"/>
      <c r="Q1330" t="s">
        <v>101</v>
      </c>
      <c r="R1330" t="s">
        <v>63</v>
      </c>
      <c r="AC1330" t="s">
        <v>39</v>
      </c>
      <c r="AD1330" t="s">
        <v>65</v>
      </c>
    </row>
    <row r="1331" spans="3:30" x14ac:dyDescent="0.25">
      <c r="C1331" s="3"/>
      <c r="D1331" s="3"/>
      <c r="E1331" s="3"/>
      <c r="F1331">
        <v>669</v>
      </c>
      <c r="G1331" t="s">
        <v>2645</v>
      </c>
      <c r="H1331" t="s">
        <v>2646</v>
      </c>
      <c r="I1331" t="s">
        <v>2648</v>
      </c>
      <c r="K1331" t="s">
        <v>100</v>
      </c>
      <c r="L1331" t="s">
        <v>34</v>
      </c>
      <c r="M1331" t="s">
        <v>61</v>
      </c>
      <c r="N1331" s="2">
        <v>45785</v>
      </c>
      <c r="O1331" s="2"/>
      <c r="P1331" s="2"/>
      <c r="Q1331" t="s">
        <v>101</v>
      </c>
      <c r="R1331" t="s">
        <v>63</v>
      </c>
      <c r="AC1331" t="s">
        <v>39</v>
      </c>
      <c r="AD1331" t="s">
        <v>65</v>
      </c>
    </row>
    <row r="1332" spans="3:30" x14ac:dyDescent="0.25">
      <c r="C1332" s="3"/>
      <c r="D1332" s="3"/>
      <c r="E1332" s="3"/>
      <c r="F1332">
        <v>669</v>
      </c>
      <c r="G1332" t="s">
        <v>2645</v>
      </c>
      <c r="H1332" t="s">
        <v>2646</v>
      </c>
      <c r="I1332" t="s">
        <v>2649</v>
      </c>
      <c r="K1332" t="s">
        <v>100</v>
      </c>
      <c r="L1332" t="s">
        <v>34</v>
      </c>
      <c r="M1332" t="s">
        <v>61</v>
      </c>
      <c r="N1332" s="2">
        <v>45785</v>
      </c>
      <c r="O1332" s="2"/>
      <c r="P1332" s="2"/>
      <c r="Q1332" t="s">
        <v>101</v>
      </c>
      <c r="R1332" t="s">
        <v>63</v>
      </c>
      <c r="AC1332" t="s">
        <v>39</v>
      </c>
      <c r="AD1332" t="s">
        <v>65</v>
      </c>
    </row>
    <row r="1333" spans="3:30" x14ac:dyDescent="0.25">
      <c r="C1333" s="3"/>
      <c r="D1333" s="3"/>
      <c r="E1333" s="3"/>
      <c r="F1333">
        <v>669</v>
      </c>
      <c r="G1333" t="s">
        <v>2645</v>
      </c>
      <c r="H1333" t="s">
        <v>2646</v>
      </c>
      <c r="I1333" t="s">
        <v>2650</v>
      </c>
      <c r="K1333" t="s">
        <v>100</v>
      </c>
      <c r="L1333" t="s">
        <v>34</v>
      </c>
      <c r="M1333" t="s">
        <v>61</v>
      </c>
      <c r="N1333" s="2">
        <v>45785</v>
      </c>
      <c r="O1333" s="2"/>
      <c r="P1333" s="2"/>
      <c r="Q1333" t="s">
        <v>101</v>
      </c>
      <c r="R1333" t="s">
        <v>63</v>
      </c>
      <c r="AC1333" t="s">
        <v>39</v>
      </c>
      <c r="AD1333" t="s">
        <v>65</v>
      </c>
    </row>
    <row r="1334" spans="3:30" x14ac:dyDescent="0.25">
      <c r="C1334" s="3"/>
      <c r="D1334" s="3"/>
      <c r="E1334" s="3"/>
      <c r="F1334">
        <v>669</v>
      </c>
      <c r="G1334" t="s">
        <v>2645</v>
      </c>
      <c r="H1334" t="s">
        <v>2646</v>
      </c>
      <c r="I1334" t="s">
        <v>2651</v>
      </c>
      <c r="K1334" t="s">
        <v>100</v>
      </c>
      <c r="L1334" t="s">
        <v>34</v>
      </c>
      <c r="M1334" t="s">
        <v>61</v>
      </c>
      <c r="N1334" s="2">
        <v>45785</v>
      </c>
      <c r="O1334" s="2"/>
      <c r="P1334" s="2"/>
      <c r="Q1334" t="s">
        <v>101</v>
      </c>
      <c r="R1334" t="s">
        <v>63</v>
      </c>
      <c r="AC1334" t="s">
        <v>39</v>
      </c>
      <c r="AD1334" t="s">
        <v>65</v>
      </c>
    </row>
    <row r="1335" spans="3:30" x14ac:dyDescent="0.25">
      <c r="C1335" s="3"/>
      <c r="D1335" s="3"/>
      <c r="E1335" s="3"/>
      <c r="F1335">
        <v>669</v>
      </c>
      <c r="G1335" t="s">
        <v>2645</v>
      </c>
      <c r="H1335" t="s">
        <v>2646</v>
      </c>
      <c r="I1335" t="s">
        <v>2652</v>
      </c>
      <c r="K1335" t="s">
        <v>100</v>
      </c>
      <c r="L1335" t="s">
        <v>34</v>
      </c>
      <c r="M1335" t="s">
        <v>61</v>
      </c>
      <c r="N1335" s="2">
        <v>45785</v>
      </c>
      <c r="O1335" s="2"/>
      <c r="P1335" s="2"/>
      <c r="Q1335" t="s">
        <v>101</v>
      </c>
      <c r="R1335" t="s">
        <v>63</v>
      </c>
      <c r="AC1335" t="s">
        <v>39</v>
      </c>
      <c r="AD1335" t="s">
        <v>65</v>
      </c>
    </row>
    <row r="1336" spans="3:30" x14ac:dyDescent="0.25">
      <c r="C1336" s="3"/>
      <c r="D1336" s="3"/>
      <c r="E1336" s="3"/>
      <c r="F1336">
        <v>1199</v>
      </c>
      <c r="G1336" t="s">
        <v>2645</v>
      </c>
      <c r="H1336" t="s">
        <v>2646</v>
      </c>
      <c r="I1336" t="s">
        <v>2653</v>
      </c>
      <c r="K1336" t="s">
        <v>100</v>
      </c>
      <c r="L1336" t="s">
        <v>34</v>
      </c>
      <c r="M1336" t="s">
        <v>61</v>
      </c>
      <c r="N1336" s="2">
        <v>45785</v>
      </c>
      <c r="O1336" s="2">
        <v>45869</v>
      </c>
      <c r="P1336" s="2">
        <v>45869</v>
      </c>
      <c r="Q1336" t="s">
        <v>52</v>
      </c>
      <c r="R1336" t="s">
        <v>63</v>
      </c>
      <c r="Y1336" t="s">
        <v>1248</v>
      </c>
      <c r="Z1336" t="s">
        <v>1248</v>
      </c>
      <c r="AC1336" t="s">
        <v>39</v>
      </c>
      <c r="AD1336" t="s">
        <v>65</v>
      </c>
    </row>
    <row r="1337" spans="3:30" x14ac:dyDescent="0.25">
      <c r="C1337" s="3"/>
      <c r="D1337" s="3"/>
      <c r="E1337" s="3"/>
      <c r="F1337">
        <v>669</v>
      </c>
      <c r="G1337" t="s">
        <v>2645</v>
      </c>
      <c r="H1337" t="s">
        <v>2646</v>
      </c>
      <c r="I1337" t="s">
        <v>2654</v>
      </c>
      <c r="K1337" t="s">
        <v>100</v>
      </c>
      <c r="L1337" t="s">
        <v>34</v>
      </c>
      <c r="M1337" t="s">
        <v>61</v>
      </c>
      <c r="N1337" s="2">
        <v>45785</v>
      </c>
      <c r="O1337" s="2"/>
      <c r="P1337" s="2"/>
      <c r="Q1337" t="s">
        <v>101</v>
      </c>
      <c r="R1337" t="s">
        <v>63</v>
      </c>
      <c r="AC1337" t="s">
        <v>39</v>
      </c>
      <c r="AD1337" t="s">
        <v>65</v>
      </c>
    </row>
    <row r="1338" spans="3:30" x14ac:dyDescent="0.25">
      <c r="C1338" s="3"/>
      <c r="D1338" s="3"/>
      <c r="E1338" s="3"/>
      <c r="F1338">
        <v>669</v>
      </c>
      <c r="G1338" t="s">
        <v>2645</v>
      </c>
      <c r="H1338" t="s">
        <v>2646</v>
      </c>
      <c r="I1338" t="s">
        <v>2655</v>
      </c>
      <c r="K1338" t="s">
        <v>100</v>
      </c>
      <c r="L1338" t="s">
        <v>34</v>
      </c>
      <c r="M1338" t="s">
        <v>61</v>
      </c>
      <c r="N1338" s="2">
        <v>45785</v>
      </c>
      <c r="O1338" s="2"/>
      <c r="P1338" s="2"/>
      <c r="Q1338" t="s">
        <v>101</v>
      </c>
      <c r="R1338" t="s">
        <v>63</v>
      </c>
      <c r="AC1338" t="s">
        <v>39</v>
      </c>
      <c r="AD1338" t="s">
        <v>65</v>
      </c>
    </row>
    <row r="1339" spans="3:30" x14ac:dyDescent="0.25">
      <c r="C1339" s="3"/>
      <c r="D1339" s="3"/>
      <c r="E1339" s="3"/>
      <c r="F1339">
        <v>669</v>
      </c>
      <c r="G1339" t="s">
        <v>2645</v>
      </c>
      <c r="H1339" t="s">
        <v>2646</v>
      </c>
      <c r="I1339" t="s">
        <v>2656</v>
      </c>
      <c r="K1339" t="s">
        <v>100</v>
      </c>
      <c r="L1339" t="s">
        <v>34</v>
      </c>
      <c r="M1339" t="s">
        <v>61</v>
      </c>
      <c r="N1339" s="2">
        <v>45785</v>
      </c>
      <c r="O1339" s="2"/>
      <c r="P1339" s="2"/>
      <c r="Q1339" t="s">
        <v>101</v>
      </c>
      <c r="R1339" t="s">
        <v>63</v>
      </c>
      <c r="AC1339" t="s">
        <v>39</v>
      </c>
      <c r="AD1339" t="s">
        <v>65</v>
      </c>
    </row>
    <row r="1340" spans="3:30" x14ac:dyDescent="0.25">
      <c r="C1340" s="3"/>
      <c r="D1340" s="3"/>
      <c r="E1340" s="3"/>
      <c r="F1340">
        <v>669</v>
      </c>
      <c r="G1340" t="s">
        <v>2645</v>
      </c>
      <c r="H1340" t="s">
        <v>2646</v>
      </c>
      <c r="I1340" t="s">
        <v>2657</v>
      </c>
      <c r="K1340" t="s">
        <v>100</v>
      </c>
      <c r="L1340" t="s">
        <v>34</v>
      </c>
      <c r="M1340" t="s">
        <v>61</v>
      </c>
      <c r="N1340" s="2">
        <v>45785</v>
      </c>
      <c r="O1340" s="2"/>
      <c r="P1340" s="2"/>
      <c r="Q1340" t="s">
        <v>101</v>
      </c>
      <c r="R1340" t="s">
        <v>63</v>
      </c>
      <c r="AC1340" t="s">
        <v>39</v>
      </c>
      <c r="AD1340" t="s">
        <v>65</v>
      </c>
    </row>
    <row r="1341" spans="3:30" x14ac:dyDescent="0.25">
      <c r="C1341" s="3"/>
      <c r="D1341" s="3"/>
      <c r="E1341" s="3"/>
      <c r="F1341">
        <v>669</v>
      </c>
      <c r="G1341" t="s">
        <v>2645</v>
      </c>
      <c r="H1341" t="s">
        <v>2646</v>
      </c>
      <c r="I1341" t="s">
        <v>2658</v>
      </c>
      <c r="K1341" t="s">
        <v>100</v>
      </c>
      <c r="L1341" t="s">
        <v>34</v>
      </c>
      <c r="M1341" t="s">
        <v>61</v>
      </c>
      <c r="N1341" s="2">
        <v>45785</v>
      </c>
      <c r="O1341" s="2"/>
      <c r="P1341" s="2"/>
      <c r="Q1341" t="s">
        <v>101</v>
      </c>
      <c r="R1341" t="s">
        <v>63</v>
      </c>
      <c r="AC1341" t="s">
        <v>39</v>
      </c>
      <c r="AD1341" t="s">
        <v>65</v>
      </c>
    </row>
    <row r="1342" spans="3:30" x14ac:dyDescent="0.25">
      <c r="C1342" s="3"/>
      <c r="D1342" s="3"/>
      <c r="E1342" s="3"/>
      <c r="F1342">
        <v>669</v>
      </c>
      <c r="G1342" t="s">
        <v>2645</v>
      </c>
      <c r="H1342" t="s">
        <v>2646</v>
      </c>
      <c r="I1342" t="s">
        <v>2659</v>
      </c>
      <c r="K1342" t="s">
        <v>100</v>
      </c>
      <c r="L1342" t="s">
        <v>34</v>
      </c>
      <c r="M1342" t="s">
        <v>61</v>
      </c>
      <c r="N1342" s="2">
        <v>45785</v>
      </c>
      <c r="O1342" s="2"/>
      <c r="P1342" s="2"/>
      <c r="Q1342" t="s">
        <v>101</v>
      </c>
      <c r="R1342" t="s">
        <v>63</v>
      </c>
      <c r="AC1342" t="s">
        <v>39</v>
      </c>
      <c r="AD1342" t="s">
        <v>65</v>
      </c>
    </row>
    <row r="1343" spans="3:30" x14ac:dyDescent="0.25">
      <c r="C1343" s="3"/>
      <c r="D1343" s="3"/>
      <c r="E1343" s="3"/>
      <c r="F1343">
        <v>669</v>
      </c>
      <c r="G1343" t="s">
        <v>2645</v>
      </c>
      <c r="H1343" t="s">
        <v>2646</v>
      </c>
      <c r="I1343" t="s">
        <v>2660</v>
      </c>
      <c r="K1343" t="s">
        <v>100</v>
      </c>
      <c r="L1343" t="s">
        <v>34</v>
      </c>
      <c r="M1343" t="s">
        <v>61</v>
      </c>
      <c r="N1343" s="2">
        <v>45785</v>
      </c>
      <c r="O1343" s="2"/>
      <c r="P1343" s="2"/>
      <c r="Q1343" t="s">
        <v>36</v>
      </c>
      <c r="R1343" t="s">
        <v>63</v>
      </c>
      <c r="AC1343" t="s">
        <v>39</v>
      </c>
      <c r="AD1343" t="s">
        <v>65</v>
      </c>
    </row>
    <row r="1344" spans="3:30" x14ac:dyDescent="0.25">
      <c r="C1344" s="3"/>
      <c r="D1344" s="3"/>
      <c r="E1344" s="3"/>
      <c r="F1344">
        <v>669</v>
      </c>
      <c r="G1344" t="s">
        <v>2645</v>
      </c>
      <c r="H1344" t="s">
        <v>2646</v>
      </c>
      <c r="I1344" t="s">
        <v>2661</v>
      </c>
      <c r="K1344" t="s">
        <v>100</v>
      </c>
      <c r="L1344" t="s">
        <v>34</v>
      </c>
      <c r="M1344" t="s">
        <v>61</v>
      </c>
      <c r="N1344" s="2">
        <v>45785</v>
      </c>
      <c r="O1344" s="2"/>
      <c r="P1344" s="2"/>
      <c r="Q1344" t="s">
        <v>101</v>
      </c>
      <c r="R1344" t="s">
        <v>63</v>
      </c>
      <c r="AC1344" t="s">
        <v>39</v>
      </c>
      <c r="AD1344" t="s">
        <v>65</v>
      </c>
    </row>
    <row r="1345" spans="3:30" x14ac:dyDescent="0.25">
      <c r="C1345" s="3"/>
      <c r="D1345" s="3"/>
      <c r="E1345" s="3"/>
      <c r="F1345">
        <v>669</v>
      </c>
      <c r="G1345" t="s">
        <v>2645</v>
      </c>
      <c r="H1345" t="s">
        <v>2646</v>
      </c>
      <c r="I1345" t="s">
        <v>2662</v>
      </c>
      <c r="K1345" t="s">
        <v>100</v>
      </c>
      <c r="L1345" t="s">
        <v>34</v>
      </c>
      <c r="M1345" t="s">
        <v>61</v>
      </c>
      <c r="N1345" s="2">
        <v>45785</v>
      </c>
      <c r="O1345" s="2"/>
      <c r="P1345" s="2"/>
      <c r="Q1345" t="s">
        <v>36</v>
      </c>
      <c r="R1345" t="s">
        <v>63</v>
      </c>
      <c r="AC1345" t="s">
        <v>39</v>
      </c>
      <c r="AD1345" t="s">
        <v>65</v>
      </c>
    </row>
    <row r="1346" spans="3:30" x14ac:dyDescent="0.25">
      <c r="C1346" s="3"/>
      <c r="D1346" s="3"/>
      <c r="E1346" s="3"/>
      <c r="F1346">
        <v>669</v>
      </c>
      <c r="G1346" t="s">
        <v>2645</v>
      </c>
      <c r="H1346" t="s">
        <v>2646</v>
      </c>
      <c r="I1346" t="s">
        <v>2663</v>
      </c>
      <c r="K1346" t="s">
        <v>100</v>
      </c>
      <c r="L1346" t="s">
        <v>34</v>
      </c>
      <c r="M1346" t="s">
        <v>61</v>
      </c>
      <c r="N1346" s="2">
        <v>45785</v>
      </c>
      <c r="O1346" s="2"/>
      <c r="P1346" s="2"/>
      <c r="Q1346" t="s">
        <v>101</v>
      </c>
      <c r="R1346" t="s">
        <v>63</v>
      </c>
      <c r="AC1346" t="s">
        <v>39</v>
      </c>
      <c r="AD1346" t="s">
        <v>65</v>
      </c>
    </row>
    <row r="1347" spans="3:30" x14ac:dyDescent="0.25">
      <c r="C1347" s="3"/>
      <c r="D1347" s="3"/>
      <c r="E1347" s="3"/>
      <c r="F1347">
        <v>669</v>
      </c>
      <c r="G1347" t="s">
        <v>2645</v>
      </c>
      <c r="H1347" t="s">
        <v>2646</v>
      </c>
      <c r="I1347" t="s">
        <v>2664</v>
      </c>
      <c r="K1347" t="s">
        <v>100</v>
      </c>
      <c r="L1347" t="s">
        <v>34</v>
      </c>
      <c r="M1347" t="s">
        <v>61</v>
      </c>
      <c r="N1347" s="2">
        <v>45785</v>
      </c>
      <c r="O1347" s="2"/>
      <c r="P1347" s="2"/>
      <c r="Q1347" t="s">
        <v>101</v>
      </c>
      <c r="R1347" t="s">
        <v>63</v>
      </c>
      <c r="AC1347" t="s">
        <v>39</v>
      </c>
      <c r="AD1347" t="s">
        <v>65</v>
      </c>
    </row>
    <row r="1348" spans="3:30" ht="13.95" x14ac:dyDescent="0.25">
      <c r="C1348" s="3" t="s">
        <v>205</v>
      </c>
      <c r="D1348" s="3" t="s">
        <v>133</v>
      </c>
      <c r="E1348" s="3" t="s">
        <v>71</v>
      </c>
      <c r="G1348" t="s">
        <v>2665</v>
      </c>
      <c r="H1348" t="s">
        <v>2666</v>
      </c>
      <c r="I1348" t="s">
        <v>2667</v>
      </c>
      <c r="K1348" t="s">
        <v>75</v>
      </c>
      <c r="L1348" t="s">
        <v>34</v>
      </c>
      <c r="M1348" t="s">
        <v>61</v>
      </c>
      <c r="N1348" s="2">
        <v>45776</v>
      </c>
      <c r="O1348" s="2">
        <v>45805</v>
      </c>
      <c r="P1348" s="2">
        <v>45805</v>
      </c>
      <c r="Q1348" t="s">
        <v>84</v>
      </c>
      <c r="R1348" t="s">
        <v>2668</v>
      </c>
      <c r="S1348" t="s">
        <v>2669</v>
      </c>
      <c r="U1348" t="s">
        <v>299</v>
      </c>
      <c r="W1348" t="s">
        <v>2670</v>
      </c>
      <c r="Y1348" t="s">
        <v>226</v>
      </c>
      <c r="Z1348" t="s">
        <v>226</v>
      </c>
      <c r="AC1348" t="s">
        <v>84</v>
      </c>
      <c r="AD1348" t="s">
        <v>65</v>
      </c>
    </row>
    <row r="1349" spans="3:30" ht="13.95" x14ac:dyDescent="0.25">
      <c r="C1349" s="3" t="s">
        <v>54</v>
      </c>
      <c r="D1349" s="3" t="s">
        <v>142</v>
      </c>
      <c r="E1349" s="3" t="s">
        <v>2671</v>
      </c>
      <c r="F1349">
        <v>6710</v>
      </c>
      <c r="G1349" t="s">
        <v>2665</v>
      </c>
      <c r="H1349" t="s">
        <v>2672</v>
      </c>
      <c r="I1349" t="s">
        <v>2673</v>
      </c>
      <c r="K1349" t="s">
        <v>75</v>
      </c>
      <c r="L1349" t="s">
        <v>34</v>
      </c>
      <c r="M1349" t="s">
        <v>61</v>
      </c>
      <c r="N1349" s="2">
        <v>44719</v>
      </c>
      <c r="O1349" s="2">
        <v>46022</v>
      </c>
      <c r="P1349" s="2">
        <v>46022</v>
      </c>
      <c r="Q1349" t="s">
        <v>52</v>
      </c>
      <c r="R1349" t="s">
        <v>2674</v>
      </c>
      <c r="Y1349" t="s">
        <v>137</v>
      </c>
      <c r="Z1349" t="s">
        <v>137</v>
      </c>
      <c r="AC1349" t="s">
        <v>39</v>
      </c>
      <c r="AD1349" t="s">
        <v>65</v>
      </c>
    </row>
    <row r="1350" spans="3:30" ht="13.95" x14ac:dyDescent="0.25">
      <c r="C1350" s="3" t="s">
        <v>54</v>
      </c>
      <c r="D1350" s="3" t="s">
        <v>263</v>
      </c>
      <c r="E1350" s="3" t="s">
        <v>71</v>
      </c>
      <c r="F1350">
        <v>5050</v>
      </c>
      <c r="G1350" t="s">
        <v>2665</v>
      </c>
      <c r="H1350" t="s">
        <v>2675</v>
      </c>
      <c r="I1350" t="s">
        <v>2676</v>
      </c>
      <c r="K1350" t="s">
        <v>75</v>
      </c>
      <c r="L1350" t="s">
        <v>34</v>
      </c>
      <c r="M1350" t="s">
        <v>61</v>
      </c>
      <c r="N1350" s="2">
        <v>45469</v>
      </c>
      <c r="O1350" s="2">
        <v>46022</v>
      </c>
      <c r="P1350" s="2">
        <v>46022</v>
      </c>
      <c r="Q1350" t="s">
        <v>52</v>
      </c>
      <c r="R1350" t="s">
        <v>2677</v>
      </c>
      <c r="W1350" t="s">
        <v>557</v>
      </c>
      <c r="Y1350" t="s">
        <v>137</v>
      </c>
      <c r="Z1350" t="s">
        <v>137</v>
      </c>
      <c r="AC1350" t="s">
        <v>39</v>
      </c>
      <c r="AD1350" t="s">
        <v>65</v>
      </c>
    </row>
    <row r="1351" spans="3:30" ht="13.95" x14ac:dyDescent="0.25">
      <c r="C1351" s="3" t="s">
        <v>54</v>
      </c>
      <c r="D1351" s="3" t="s">
        <v>142</v>
      </c>
      <c r="E1351" s="3" t="s">
        <v>2671</v>
      </c>
      <c r="F1351">
        <v>4125</v>
      </c>
      <c r="G1351" t="s">
        <v>2665</v>
      </c>
      <c r="H1351" t="s">
        <v>2678</v>
      </c>
      <c r="I1351" t="s">
        <v>2679</v>
      </c>
      <c r="K1351" t="s">
        <v>75</v>
      </c>
      <c r="L1351" t="s">
        <v>34</v>
      </c>
      <c r="M1351" t="s">
        <v>61</v>
      </c>
      <c r="N1351" s="2">
        <v>45469</v>
      </c>
      <c r="O1351" s="2">
        <v>46022</v>
      </c>
      <c r="P1351" s="2">
        <v>46022</v>
      </c>
      <c r="Q1351" t="s">
        <v>52</v>
      </c>
      <c r="R1351" t="s">
        <v>2680</v>
      </c>
      <c r="Y1351" t="s">
        <v>137</v>
      </c>
      <c r="Z1351" t="s">
        <v>137</v>
      </c>
      <c r="AC1351" t="s">
        <v>39</v>
      </c>
      <c r="AD1351" t="s">
        <v>65</v>
      </c>
    </row>
    <row r="1352" spans="3:30" ht="13.95" x14ac:dyDescent="0.25">
      <c r="C1352" s="3" t="s">
        <v>205</v>
      </c>
      <c r="D1352" s="3" t="s">
        <v>561</v>
      </c>
      <c r="E1352" s="3" t="s">
        <v>2681</v>
      </c>
      <c r="F1352">
        <v>1850</v>
      </c>
      <c r="G1352" t="s">
        <v>2682</v>
      </c>
      <c r="H1352" t="s">
        <v>2683</v>
      </c>
      <c r="I1352" t="s">
        <v>2684</v>
      </c>
      <c r="J1352" t="s">
        <v>2685</v>
      </c>
      <c r="K1352" t="s">
        <v>33</v>
      </c>
      <c r="L1352" t="s">
        <v>34</v>
      </c>
      <c r="M1352" t="s">
        <v>35</v>
      </c>
      <c r="N1352" s="2">
        <v>45763</v>
      </c>
      <c r="O1352" s="2">
        <v>45856</v>
      </c>
      <c r="P1352" s="2"/>
      <c r="Q1352" t="s">
        <v>101</v>
      </c>
      <c r="W1352" s="12">
        <v>45954</v>
      </c>
      <c r="Z1352" s="12">
        <v>45961</v>
      </c>
      <c r="AA1352" s="12">
        <v>45961</v>
      </c>
      <c r="AC1352" t="s">
        <v>39</v>
      </c>
      <c r="AD1352" t="s">
        <v>40</v>
      </c>
    </row>
    <row r="1353" spans="3:30" ht="13.95" x14ac:dyDescent="0.25">
      <c r="C1353" s="3" t="s">
        <v>205</v>
      </c>
      <c r="D1353" s="3" t="s">
        <v>561</v>
      </c>
      <c r="E1353" s="3" t="s">
        <v>2681</v>
      </c>
      <c r="F1353">
        <v>60</v>
      </c>
      <c r="G1353" t="s">
        <v>2682</v>
      </c>
      <c r="H1353" t="s">
        <v>2683</v>
      </c>
      <c r="I1353" t="s">
        <v>2686</v>
      </c>
      <c r="J1353" t="s">
        <v>2687</v>
      </c>
      <c r="K1353" t="s">
        <v>33</v>
      </c>
      <c r="L1353" t="s">
        <v>34</v>
      </c>
      <c r="M1353" t="s">
        <v>35</v>
      </c>
      <c r="N1353" s="2">
        <v>45763</v>
      </c>
      <c r="O1353" s="2">
        <v>45856</v>
      </c>
      <c r="P1353" s="2"/>
      <c r="Q1353" t="s">
        <v>36</v>
      </c>
      <c r="W1353" s="12">
        <v>45954</v>
      </c>
      <c r="Z1353" s="12">
        <v>45961</v>
      </c>
      <c r="AA1353" s="12">
        <v>45961</v>
      </c>
      <c r="AC1353" t="s">
        <v>39</v>
      </c>
      <c r="AD1353" t="s">
        <v>40</v>
      </c>
    </row>
    <row r="1354" spans="3:30" ht="13.95" x14ac:dyDescent="0.25">
      <c r="C1354" s="3" t="s">
        <v>205</v>
      </c>
      <c r="D1354" s="3" t="s">
        <v>561</v>
      </c>
      <c r="E1354" s="3" t="s">
        <v>2681</v>
      </c>
      <c r="F1354">
        <v>1850</v>
      </c>
      <c r="G1354" t="s">
        <v>2682</v>
      </c>
      <c r="H1354" t="s">
        <v>2683</v>
      </c>
      <c r="I1354" t="s">
        <v>2688</v>
      </c>
      <c r="J1354" t="s">
        <v>2689</v>
      </c>
      <c r="K1354" t="s">
        <v>33</v>
      </c>
      <c r="L1354" t="s">
        <v>34</v>
      </c>
      <c r="M1354" t="s">
        <v>35</v>
      </c>
      <c r="N1354" s="2">
        <v>45763</v>
      </c>
      <c r="O1354" s="2">
        <v>45856</v>
      </c>
      <c r="P1354" s="2"/>
      <c r="Q1354" t="s">
        <v>101</v>
      </c>
      <c r="W1354" s="12">
        <v>45954</v>
      </c>
      <c r="Z1354" s="12">
        <v>45961</v>
      </c>
      <c r="AA1354" s="12">
        <v>45961</v>
      </c>
      <c r="AC1354" t="s">
        <v>39</v>
      </c>
      <c r="AD1354" t="s">
        <v>40</v>
      </c>
    </row>
    <row r="1355" spans="3:30" ht="13.95" x14ac:dyDescent="0.25">
      <c r="C1355" s="3" t="s">
        <v>67</v>
      </c>
      <c r="D1355" s="3" t="s">
        <v>55</v>
      </c>
      <c r="E1355" s="3" t="s">
        <v>2690</v>
      </c>
      <c r="F1355">
        <v>750</v>
      </c>
      <c r="G1355" t="s">
        <v>2691</v>
      </c>
      <c r="H1355" t="s">
        <v>2692</v>
      </c>
      <c r="I1355" t="s">
        <v>2693</v>
      </c>
      <c r="K1355" t="s">
        <v>306</v>
      </c>
      <c r="L1355" t="s">
        <v>34</v>
      </c>
      <c r="M1355" t="s">
        <v>61</v>
      </c>
      <c r="N1355" s="2">
        <v>45306</v>
      </c>
      <c r="O1355" s="2">
        <v>45800</v>
      </c>
      <c r="P1355" s="2">
        <v>45800</v>
      </c>
      <c r="Q1355" t="s">
        <v>36</v>
      </c>
      <c r="R1355" t="s">
        <v>2694</v>
      </c>
      <c r="S1355" t="s">
        <v>2695</v>
      </c>
      <c r="T1355" t="s">
        <v>2696</v>
      </c>
      <c r="U1355" t="s">
        <v>2374</v>
      </c>
      <c r="W1355" t="s">
        <v>2362</v>
      </c>
      <c r="Y1355" t="s">
        <v>299</v>
      </c>
      <c r="Z1355" t="s">
        <v>299</v>
      </c>
      <c r="AC1355" t="s">
        <v>39</v>
      </c>
      <c r="AD1355" t="s">
        <v>65</v>
      </c>
    </row>
    <row r="1356" spans="3:30" ht="13.95" x14ac:dyDescent="0.25">
      <c r="C1356" s="3" t="s">
        <v>54</v>
      </c>
      <c r="D1356" s="3" t="s">
        <v>263</v>
      </c>
      <c r="E1356" s="3" t="s">
        <v>2697</v>
      </c>
      <c r="F1356">
        <v>2600</v>
      </c>
      <c r="G1356" t="s">
        <v>2698</v>
      </c>
      <c r="H1356" t="s">
        <v>2699</v>
      </c>
      <c r="I1356" t="s">
        <v>2700</v>
      </c>
      <c r="K1356" t="s">
        <v>386</v>
      </c>
      <c r="L1356" t="s">
        <v>34</v>
      </c>
      <c r="M1356" t="s">
        <v>61</v>
      </c>
      <c r="N1356" s="2">
        <v>45701</v>
      </c>
      <c r="O1356" s="2"/>
      <c r="P1356" s="2"/>
      <c r="Q1356" t="s">
        <v>52</v>
      </c>
      <c r="R1356" t="s">
        <v>2701</v>
      </c>
      <c r="U1356" t="s">
        <v>114</v>
      </c>
      <c r="W1356" t="s">
        <v>2702</v>
      </c>
      <c r="X1356" t="s">
        <v>456</v>
      </c>
      <c r="AC1356" t="s">
        <v>39</v>
      </c>
      <c r="AD1356" t="s">
        <v>65</v>
      </c>
    </row>
    <row r="1357" spans="3:30" ht="13.95" x14ac:dyDescent="0.25">
      <c r="C1357" s="3" t="s">
        <v>54</v>
      </c>
      <c r="D1357" s="3" t="s">
        <v>263</v>
      </c>
      <c r="E1357" s="3" t="s">
        <v>2697</v>
      </c>
      <c r="F1357">
        <v>1950</v>
      </c>
      <c r="G1357" t="s">
        <v>2698</v>
      </c>
      <c r="H1357" t="s">
        <v>2703</v>
      </c>
      <c r="I1357" t="s">
        <v>2704</v>
      </c>
      <c r="K1357" t="s">
        <v>386</v>
      </c>
      <c r="L1357" t="s">
        <v>34</v>
      </c>
      <c r="M1357" t="s">
        <v>61</v>
      </c>
      <c r="N1357" s="2">
        <v>45537</v>
      </c>
      <c r="O1357" s="2">
        <v>45805</v>
      </c>
      <c r="P1357" s="2">
        <v>45805</v>
      </c>
      <c r="Q1357" t="s">
        <v>52</v>
      </c>
      <c r="R1357" t="s">
        <v>2705</v>
      </c>
      <c r="U1357" t="s">
        <v>114</v>
      </c>
      <c r="W1357" t="s">
        <v>103</v>
      </c>
      <c r="X1357" t="s">
        <v>77</v>
      </c>
      <c r="Y1357" t="s">
        <v>226</v>
      </c>
      <c r="Z1357" t="s">
        <v>226</v>
      </c>
      <c r="AC1357" t="s">
        <v>39</v>
      </c>
      <c r="AD1357" t="s">
        <v>65</v>
      </c>
    </row>
    <row r="1358" spans="3:30" ht="13.95" x14ac:dyDescent="0.25">
      <c r="C1358" s="3" t="s">
        <v>141</v>
      </c>
      <c r="D1358" s="3" t="s">
        <v>561</v>
      </c>
      <c r="E1358" s="3" t="s">
        <v>2706</v>
      </c>
      <c r="F1358">
        <v>1100</v>
      </c>
      <c r="G1358" t="s">
        <v>2698</v>
      </c>
      <c r="H1358" t="s">
        <v>2703</v>
      </c>
      <c r="I1358" t="s">
        <v>2707</v>
      </c>
      <c r="K1358" t="s">
        <v>386</v>
      </c>
      <c r="L1358" t="s">
        <v>34</v>
      </c>
      <c r="M1358" t="s">
        <v>61</v>
      </c>
      <c r="N1358" s="2">
        <v>45537</v>
      </c>
      <c r="O1358" s="2"/>
      <c r="P1358" s="2"/>
      <c r="Q1358" t="s">
        <v>101</v>
      </c>
      <c r="R1358" t="s">
        <v>2708</v>
      </c>
      <c r="S1358" t="s">
        <v>2709</v>
      </c>
      <c r="T1358" t="s">
        <v>2710</v>
      </c>
      <c r="W1358" t="s">
        <v>63</v>
      </c>
      <c r="X1358" t="s">
        <v>531</v>
      </c>
      <c r="AC1358" t="s">
        <v>39</v>
      </c>
      <c r="AD1358" t="s">
        <v>65</v>
      </c>
    </row>
    <row r="1359" spans="3:30" ht="13.95" x14ac:dyDescent="0.25">
      <c r="C1359" s="3" t="s">
        <v>141</v>
      </c>
      <c r="D1359" s="3" t="s">
        <v>561</v>
      </c>
      <c r="E1359" s="3" t="s">
        <v>2706</v>
      </c>
      <c r="F1359">
        <v>1500</v>
      </c>
      <c r="G1359" t="s">
        <v>2698</v>
      </c>
      <c r="H1359" t="s">
        <v>2703</v>
      </c>
      <c r="I1359" t="s">
        <v>2711</v>
      </c>
      <c r="K1359" t="s">
        <v>386</v>
      </c>
      <c r="L1359" t="s">
        <v>34</v>
      </c>
      <c r="M1359" t="s">
        <v>61</v>
      </c>
      <c r="N1359" s="2">
        <v>45537</v>
      </c>
      <c r="O1359" s="2"/>
      <c r="P1359" s="2"/>
      <c r="Q1359" t="s">
        <v>101</v>
      </c>
      <c r="R1359" t="s">
        <v>2708</v>
      </c>
      <c r="S1359" t="s">
        <v>2709</v>
      </c>
      <c r="T1359" t="s">
        <v>2712</v>
      </c>
      <c r="W1359" t="s">
        <v>63</v>
      </c>
      <c r="X1359" t="s">
        <v>62</v>
      </c>
      <c r="AC1359" t="s">
        <v>39</v>
      </c>
      <c r="AD1359" t="s">
        <v>65</v>
      </c>
    </row>
    <row r="1360" spans="3:30" ht="13.95" x14ac:dyDescent="0.25">
      <c r="C1360" s="3" t="s">
        <v>141</v>
      </c>
      <c r="D1360" s="3" t="s">
        <v>561</v>
      </c>
      <c r="E1360" s="3" t="s">
        <v>2713</v>
      </c>
      <c r="F1360">
        <v>4400</v>
      </c>
      <c r="G1360" t="s">
        <v>2698</v>
      </c>
      <c r="H1360" t="s">
        <v>2703</v>
      </c>
      <c r="I1360" t="s">
        <v>2714</v>
      </c>
      <c r="K1360" t="s">
        <v>386</v>
      </c>
      <c r="L1360" t="s">
        <v>34</v>
      </c>
      <c r="M1360" t="s">
        <v>61</v>
      </c>
      <c r="N1360" s="2">
        <v>45537</v>
      </c>
      <c r="O1360" s="2"/>
      <c r="P1360" s="2"/>
      <c r="Q1360" t="s">
        <v>52</v>
      </c>
      <c r="R1360" t="s">
        <v>2715</v>
      </c>
      <c r="AC1360" t="s">
        <v>39</v>
      </c>
      <c r="AD1360" t="s">
        <v>65</v>
      </c>
    </row>
    <row r="1361" spans="3:30" ht="13.95" x14ac:dyDescent="0.25">
      <c r="C1361" s="3" t="s">
        <v>86</v>
      </c>
      <c r="D1361" s="3" t="s">
        <v>87</v>
      </c>
      <c r="E1361" s="3" t="s">
        <v>2716</v>
      </c>
      <c r="F1361">
        <v>3080</v>
      </c>
      <c r="G1361" t="s">
        <v>2698</v>
      </c>
      <c r="H1361" t="s">
        <v>2703</v>
      </c>
      <c r="I1361" t="s">
        <v>2717</v>
      </c>
      <c r="K1361" t="s">
        <v>386</v>
      </c>
      <c r="L1361" t="s">
        <v>34</v>
      </c>
      <c r="M1361" t="s">
        <v>61</v>
      </c>
      <c r="N1361" s="2">
        <v>45537</v>
      </c>
      <c r="O1361" s="2"/>
      <c r="P1361" s="2"/>
      <c r="Q1361" t="s">
        <v>52</v>
      </c>
      <c r="R1361" t="s">
        <v>2715</v>
      </c>
      <c r="AC1361" t="s">
        <v>39</v>
      </c>
      <c r="AD1361" t="s">
        <v>65</v>
      </c>
    </row>
    <row r="1362" spans="3:30" ht="13.95" x14ac:dyDescent="0.25">
      <c r="C1362" s="3" t="s">
        <v>205</v>
      </c>
      <c r="D1362" s="3" t="s">
        <v>142</v>
      </c>
      <c r="E1362" s="3" t="s">
        <v>2718</v>
      </c>
      <c r="F1362">
        <v>3080</v>
      </c>
      <c r="G1362" t="s">
        <v>2698</v>
      </c>
      <c r="H1362" t="s">
        <v>2703</v>
      </c>
      <c r="I1362" t="s">
        <v>2719</v>
      </c>
      <c r="K1362" t="s">
        <v>386</v>
      </c>
      <c r="L1362" t="s">
        <v>34</v>
      </c>
      <c r="M1362" t="s">
        <v>61</v>
      </c>
      <c r="N1362" s="2">
        <v>45537</v>
      </c>
      <c r="O1362" s="2"/>
      <c r="P1362" s="2"/>
      <c r="Q1362" t="s">
        <v>52</v>
      </c>
      <c r="R1362" t="s">
        <v>2715</v>
      </c>
      <c r="AC1362" t="s">
        <v>39</v>
      </c>
      <c r="AD1362" t="s">
        <v>65</v>
      </c>
    </row>
    <row r="1363" spans="3:30" ht="13.95" x14ac:dyDescent="0.25">
      <c r="C1363" s="3" t="s">
        <v>205</v>
      </c>
      <c r="D1363" s="3" t="s">
        <v>664</v>
      </c>
      <c r="E1363" s="3" t="s">
        <v>664</v>
      </c>
      <c r="F1363">
        <v>3080</v>
      </c>
      <c r="G1363" t="s">
        <v>2698</v>
      </c>
      <c r="H1363" t="s">
        <v>2703</v>
      </c>
      <c r="I1363" t="s">
        <v>2720</v>
      </c>
      <c r="K1363" t="s">
        <v>386</v>
      </c>
      <c r="L1363" t="s">
        <v>34</v>
      </c>
      <c r="M1363" t="s">
        <v>61</v>
      </c>
      <c r="N1363" s="2">
        <v>45537</v>
      </c>
      <c r="O1363" s="2"/>
      <c r="P1363" s="2"/>
      <c r="Q1363" t="s">
        <v>52</v>
      </c>
      <c r="R1363" t="s">
        <v>2715</v>
      </c>
      <c r="AC1363" t="s">
        <v>39</v>
      </c>
      <c r="AD1363" t="s">
        <v>65</v>
      </c>
    </row>
    <row r="1364" spans="3:30" ht="13.95" x14ac:dyDescent="0.25">
      <c r="C1364" s="3" t="s">
        <v>141</v>
      </c>
      <c r="D1364" s="3" t="s">
        <v>142</v>
      </c>
      <c r="E1364" s="3" t="s">
        <v>1414</v>
      </c>
      <c r="F1364">
        <v>2375</v>
      </c>
      <c r="G1364" t="s">
        <v>2721</v>
      </c>
      <c r="H1364" t="s">
        <v>2722</v>
      </c>
      <c r="I1364" t="s">
        <v>2723</v>
      </c>
      <c r="K1364" t="s">
        <v>100</v>
      </c>
      <c r="L1364" t="s">
        <v>76</v>
      </c>
      <c r="M1364" t="s">
        <v>61</v>
      </c>
      <c r="N1364" s="2">
        <v>45636</v>
      </c>
      <c r="O1364" s="2">
        <v>45810</v>
      </c>
      <c r="P1364" s="2">
        <v>45810</v>
      </c>
      <c r="Q1364" t="s">
        <v>36</v>
      </c>
      <c r="R1364" t="s">
        <v>2724</v>
      </c>
      <c r="U1364" t="s">
        <v>63</v>
      </c>
      <c r="W1364" t="s">
        <v>694</v>
      </c>
      <c r="Y1364" t="s">
        <v>2725</v>
      </c>
      <c r="Z1364" t="s">
        <v>2725</v>
      </c>
      <c r="AC1364" t="s">
        <v>39</v>
      </c>
      <c r="AD1364" t="s">
        <v>65</v>
      </c>
    </row>
    <row r="1365" spans="3:30" ht="13.95" x14ac:dyDescent="0.25">
      <c r="C1365" s="3" t="s">
        <v>141</v>
      </c>
      <c r="D1365" s="3" t="s">
        <v>142</v>
      </c>
      <c r="E1365" s="3" t="s">
        <v>1414</v>
      </c>
      <c r="F1365">
        <v>2375</v>
      </c>
      <c r="G1365" t="s">
        <v>2721</v>
      </c>
      <c r="H1365" t="s">
        <v>2726</v>
      </c>
      <c r="I1365" t="s">
        <v>2727</v>
      </c>
      <c r="K1365" t="s">
        <v>100</v>
      </c>
      <c r="L1365" t="s">
        <v>76</v>
      </c>
      <c r="M1365" t="s">
        <v>61</v>
      </c>
      <c r="N1365" s="2">
        <v>45636</v>
      </c>
      <c r="O1365" s="2">
        <v>45901</v>
      </c>
      <c r="P1365" s="2">
        <v>45901</v>
      </c>
      <c r="Q1365" t="s">
        <v>36</v>
      </c>
      <c r="W1365" t="s">
        <v>694</v>
      </c>
      <c r="Y1365" t="s">
        <v>694</v>
      </c>
      <c r="Z1365" t="s">
        <v>694</v>
      </c>
      <c r="AC1365" t="s">
        <v>39</v>
      </c>
      <c r="AD1365" t="s">
        <v>65</v>
      </c>
    </row>
    <row r="1366" spans="3:30" ht="13.95" x14ac:dyDescent="0.25">
      <c r="C1366" s="3" t="s">
        <v>399</v>
      </c>
      <c r="D1366" s="3" t="s">
        <v>142</v>
      </c>
      <c r="E1366" s="3"/>
      <c r="F1366">
        <v>11130</v>
      </c>
      <c r="G1366" t="s">
        <v>2728</v>
      </c>
      <c r="H1366" t="s">
        <v>2729</v>
      </c>
      <c r="I1366" t="s">
        <v>2730</v>
      </c>
      <c r="K1366" t="s">
        <v>235</v>
      </c>
      <c r="L1366" t="s">
        <v>34</v>
      </c>
      <c r="M1366" t="s">
        <v>61</v>
      </c>
      <c r="N1366" s="2">
        <v>45518</v>
      </c>
      <c r="O1366" s="2">
        <v>45898</v>
      </c>
      <c r="P1366" s="2">
        <v>45898</v>
      </c>
      <c r="Q1366" t="s">
        <v>36</v>
      </c>
      <c r="Y1366" t="s">
        <v>1330</v>
      </c>
      <c r="Z1366" t="s">
        <v>1330</v>
      </c>
      <c r="AC1366" t="s">
        <v>39</v>
      </c>
      <c r="AD1366" t="s">
        <v>65</v>
      </c>
    </row>
    <row r="1367" spans="3:30" ht="13.95" x14ac:dyDescent="0.25">
      <c r="C1367" s="3" t="s">
        <v>399</v>
      </c>
      <c r="D1367" s="3" t="s">
        <v>142</v>
      </c>
      <c r="E1367" s="3"/>
      <c r="F1367">
        <v>1675</v>
      </c>
      <c r="G1367" t="s">
        <v>2728</v>
      </c>
      <c r="H1367" t="s">
        <v>2729</v>
      </c>
      <c r="I1367" t="s">
        <v>2731</v>
      </c>
      <c r="K1367" t="s">
        <v>235</v>
      </c>
      <c r="L1367" t="s">
        <v>34</v>
      </c>
      <c r="M1367" t="s">
        <v>61</v>
      </c>
      <c r="N1367" s="2">
        <v>45518</v>
      </c>
      <c r="O1367" s="2">
        <v>45898</v>
      </c>
      <c r="P1367" s="2">
        <v>45898</v>
      </c>
      <c r="Q1367" t="s">
        <v>36</v>
      </c>
      <c r="Y1367" t="s">
        <v>1330</v>
      </c>
      <c r="Z1367" t="s">
        <v>1330</v>
      </c>
      <c r="AC1367" t="s">
        <v>39</v>
      </c>
      <c r="AD1367" t="s">
        <v>65</v>
      </c>
    </row>
    <row r="1368" spans="3:30" ht="13.95" x14ac:dyDescent="0.25">
      <c r="C1368" s="3" t="s">
        <v>141</v>
      </c>
      <c r="D1368" s="3" t="s">
        <v>142</v>
      </c>
      <c r="E1368" s="3" t="s">
        <v>5123</v>
      </c>
      <c r="F1368">
        <v>1428</v>
      </c>
      <c r="G1368" t="s">
        <v>2732</v>
      </c>
      <c r="H1368" t="s">
        <v>2733</v>
      </c>
      <c r="I1368" t="s">
        <v>2734</v>
      </c>
      <c r="K1368" t="s">
        <v>763</v>
      </c>
      <c r="L1368" t="s">
        <v>34</v>
      </c>
      <c r="M1368" t="s">
        <v>61</v>
      </c>
      <c r="N1368" s="2">
        <v>45750</v>
      </c>
      <c r="O1368" s="2"/>
      <c r="P1368" s="2"/>
      <c r="Q1368" t="s">
        <v>52</v>
      </c>
      <c r="R1368" t="s">
        <v>1244</v>
      </c>
      <c r="W1368" t="s">
        <v>1922</v>
      </c>
      <c r="AC1368" t="s">
        <v>39</v>
      </c>
      <c r="AD1368" t="s">
        <v>65</v>
      </c>
    </row>
    <row r="1369" spans="3:30" ht="13.95" x14ac:dyDescent="0.25">
      <c r="C1369" s="3" t="s">
        <v>141</v>
      </c>
      <c r="D1369" s="3" t="s">
        <v>142</v>
      </c>
      <c r="E1369" s="3" t="s">
        <v>5123</v>
      </c>
      <c r="F1369">
        <v>275</v>
      </c>
      <c r="G1369" t="s">
        <v>2732</v>
      </c>
      <c r="H1369" t="s">
        <v>2733</v>
      </c>
      <c r="I1369" t="s">
        <v>2735</v>
      </c>
      <c r="K1369" t="s">
        <v>763</v>
      </c>
      <c r="L1369" t="s">
        <v>34</v>
      </c>
      <c r="M1369" t="s">
        <v>61</v>
      </c>
      <c r="N1369" s="2">
        <v>45750</v>
      </c>
      <c r="O1369" s="2"/>
      <c r="P1369" s="2"/>
      <c r="Q1369" t="s">
        <v>52</v>
      </c>
      <c r="AC1369" t="s">
        <v>39</v>
      </c>
      <c r="AD1369" t="s">
        <v>65</v>
      </c>
    </row>
    <row r="1370" spans="3:30" ht="13.95" x14ac:dyDescent="0.25">
      <c r="C1370" s="3" t="s">
        <v>141</v>
      </c>
      <c r="D1370" s="3" t="s">
        <v>142</v>
      </c>
      <c r="E1370" s="3" t="s">
        <v>5123</v>
      </c>
      <c r="F1370">
        <v>275</v>
      </c>
      <c r="G1370" t="s">
        <v>2732</v>
      </c>
      <c r="H1370" t="s">
        <v>2733</v>
      </c>
      <c r="I1370" t="s">
        <v>2736</v>
      </c>
      <c r="K1370" t="s">
        <v>763</v>
      </c>
      <c r="L1370" t="s">
        <v>34</v>
      </c>
      <c r="M1370" t="s">
        <v>61</v>
      </c>
      <c r="N1370" s="2">
        <v>45750</v>
      </c>
      <c r="O1370" s="2"/>
      <c r="P1370" s="2"/>
      <c r="Q1370" t="s">
        <v>36</v>
      </c>
      <c r="AC1370" t="s">
        <v>39</v>
      </c>
      <c r="AD1370" t="s">
        <v>65</v>
      </c>
    </row>
    <row r="1371" spans="3:30" ht="13.95" x14ac:dyDescent="0.25">
      <c r="C1371" s="3" t="s">
        <v>141</v>
      </c>
      <c r="D1371" s="3" t="s">
        <v>133</v>
      </c>
      <c r="E1371" s="3" t="s">
        <v>5124</v>
      </c>
      <c r="F1371">
        <v>1350</v>
      </c>
      <c r="G1371" t="s">
        <v>2732</v>
      </c>
      <c r="H1371" t="s">
        <v>2737</v>
      </c>
      <c r="I1371" t="s">
        <v>2738</v>
      </c>
      <c r="K1371" t="s">
        <v>763</v>
      </c>
      <c r="L1371" t="s">
        <v>34</v>
      </c>
      <c r="M1371" t="s">
        <v>61</v>
      </c>
      <c r="N1371" s="2">
        <v>45744</v>
      </c>
      <c r="O1371" s="2"/>
      <c r="P1371" s="2"/>
      <c r="Q1371" t="s">
        <v>52</v>
      </c>
      <c r="R1371" t="s">
        <v>317</v>
      </c>
      <c r="U1371" t="s">
        <v>78</v>
      </c>
      <c r="W1371" t="s">
        <v>79</v>
      </c>
      <c r="AC1371" t="s">
        <v>39</v>
      </c>
      <c r="AD1371" t="s">
        <v>65</v>
      </c>
    </row>
    <row r="1372" spans="3:30" ht="13.95" x14ac:dyDescent="0.25">
      <c r="C1372" s="3" t="s">
        <v>141</v>
      </c>
      <c r="D1372" s="3" t="s">
        <v>133</v>
      </c>
      <c r="E1372" s="3" t="s">
        <v>5124</v>
      </c>
      <c r="F1372">
        <v>275</v>
      </c>
      <c r="G1372" t="s">
        <v>2732</v>
      </c>
      <c r="H1372" t="s">
        <v>2737</v>
      </c>
      <c r="I1372" t="s">
        <v>2739</v>
      </c>
      <c r="K1372" t="s">
        <v>763</v>
      </c>
      <c r="L1372" t="s">
        <v>34</v>
      </c>
      <c r="M1372" t="s">
        <v>61</v>
      </c>
      <c r="N1372" s="2">
        <v>45744</v>
      </c>
      <c r="O1372" s="2"/>
      <c r="P1372" s="2"/>
      <c r="Q1372" t="s">
        <v>52</v>
      </c>
      <c r="AC1372" t="s">
        <v>39</v>
      </c>
      <c r="AD1372" t="s">
        <v>65</v>
      </c>
    </row>
    <row r="1373" spans="3:30" ht="13.95" x14ac:dyDescent="0.25">
      <c r="C1373" s="3" t="s">
        <v>141</v>
      </c>
      <c r="D1373" s="3" t="s">
        <v>133</v>
      </c>
      <c r="E1373" s="3" t="s">
        <v>5124</v>
      </c>
      <c r="F1373">
        <v>275</v>
      </c>
      <c r="G1373" t="s">
        <v>2732</v>
      </c>
      <c r="H1373" t="s">
        <v>2737</v>
      </c>
      <c r="I1373" t="s">
        <v>2740</v>
      </c>
      <c r="K1373" t="s">
        <v>763</v>
      </c>
      <c r="L1373" t="s">
        <v>34</v>
      </c>
      <c r="M1373" t="s">
        <v>61</v>
      </c>
      <c r="N1373" s="2">
        <v>45744</v>
      </c>
      <c r="O1373" s="2"/>
      <c r="P1373" s="2"/>
      <c r="Q1373" t="s">
        <v>36</v>
      </c>
      <c r="AC1373" t="s">
        <v>39</v>
      </c>
      <c r="AD1373" t="s">
        <v>65</v>
      </c>
    </row>
    <row r="1374" spans="3:30" ht="13.95" x14ac:dyDescent="0.25">
      <c r="C1374" s="3" t="s">
        <v>244</v>
      </c>
      <c r="D1374" s="3" t="s">
        <v>133</v>
      </c>
      <c r="E1374" s="3" t="s">
        <v>733</v>
      </c>
      <c r="F1374">
        <v>1350</v>
      </c>
      <c r="G1374" t="s">
        <v>2741</v>
      </c>
      <c r="H1374" t="s">
        <v>2742</v>
      </c>
      <c r="I1374" t="s">
        <v>2743</v>
      </c>
      <c r="K1374" t="s">
        <v>249</v>
      </c>
      <c r="L1374" t="s">
        <v>34</v>
      </c>
      <c r="M1374" t="s">
        <v>61</v>
      </c>
      <c r="N1374" s="2">
        <v>45740</v>
      </c>
      <c r="O1374" s="2">
        <v>45814</v>
      </c>
      <c r="P1374" s="2">
        <v>45814</v>
      </c>
      <c r="Q1374" t="s">
        <v>36</v>
      </c>
      <c r="R1374" t="s">
        <v>1236</v>
      </c>
      <c r="S1374" t="s">
        <v>2744</v>
      </c>
      <c r="T1374" t="s">
        <v>2745</v>
      </c>
      <c r="U1374" t="s">
        <v>64</v>
      </c>
      <c r="Y1374" t="s">
        <v>114</v>
      </c>
      <c r="Z1374" t="s">
        <v>114</v>
      </c>
      <c r="AC1374" t="s">
        <v>39</v>
      </c>
      <c r="AD1374" t="s">
        <v>65</v>
      </c>
    </row>
    <row r="1375" spans="3:30" ht="13.95" x14ac:dyDescent="0.25">
      <c r="C1375" s="3" t="s">
        <v>244</v>
      </c>
      <c r="D1375" s="3" t="s">
        <v>133</v>
      </c>
      <c r="E1375" s="3" t="s">
        <v>733</v>
      </c>
      <c r="F1375">
        <v>710</v>
      </c>
      <c r="G1375" t="s">
        <v>2741</v>
      </c>
      <c r="H1375" t="s">
        <v>2742</v>
      </c>
      <c r="I1375" t="s">
        <v>2746</v>
      </c>
      <c r="K1375" t="s">
        <v>249</v>
      </c>
      <c r="L1375" t="s">
        <v>34</v>
      </c>
      <c r="M1375" t="s">
        <v>61</v>
      </c>
      <c r="N1375" s="2">
        <v>45740</v>
      </c>
      <c r="O1375" s="2">
        <v>45814</v>
      </c>
      <c r="P1375" s="2">
        <v>45814</v>
      </c>
      <c r="Q1375" t="s">
        <v>36</v>
      </c>
      <c r="Y1375" t="s">
        <v>114</v>
      </c>
      <c r="Z1375" t="s">
        <v>114</v>
      </c>
      <c r="AC1375" t="s">
        <v>39</v>
      </c>
      <c r="AD1375" t="s">
        <v>65</v>
      </c>
    </row>
    <row r="1376" spans="3:30" ht="13.95" x14ac:dyDescent="0.25">
      <c r="C1376" s="3"/>
      <c r="D1376" s="3"/>
      <c r="E1376" s="3"/>
      <c r="F1376">
        <v>0</v>
      </c>
      <c r="G1376" t="s">
        <v>2747</v>
      </c>
      <c r="H1376" t="s">
        <v>2748</v>
      </c>
      <c r="I1376" t="s">
        <v>2749</v>
      </c>
      <c r="J1376" t="s">
        <v>2750</v>
      </c>
      <c r="K1376" t="s">
        <v>569</v>
      </c>
      <c r="L1376" t="s">
        <v>34</v>
      </c>
      <c r="M1376" t="s">
        <v>35</v>
      </c>
      <c r="N1376" s="2">
        <v>45784</v>
      </c>
      <c r="O1376" s="2">
        <v>45869</v>
      </c>
      <c r="P1376" s="2"/>
      <c r="Q1376" t="s">
        <v>84</v>
      </c>
      <c r="W1376" t="s">
        <v>387</v>
      </c>
      <c r="Z1376" t="s">
        <v>1248</v>
      </c>
      <c r="AA1376" t="s">
        <v>1248</v>
      </c>
      <c r="AC1376" t="s">
        <v>84</v>
      </c>
      <c r="AD1376" t="s">
        <v>40</v>
      </c>
    </row>
    <row r="1377" spans="3:30" ht="13.95" x14ac:dyDescent="0.25">
      <c r="C1377" s="3" t="s">
        <v>244</v>
      </c>
      <c r="D1377" s="3" t="s">
        <v>55</v>
      </c>
      <c r="E1377" s="3" t="s">
        <v>2321</v>
      </c>
      <c r="F1377">
        <v>1773</v>
      </c>
      <c r="G1377" t="s">
        <v>2751</v>
      </c>
      <c r="H1377" t="s">
        <v>2752</v>
      </c>
      <c r="I1377" t="s">
        <v>2753</v>
      </c>
      <c r="K1377" t="s">
        <v>249</v>
      </c>
      <c r="L1377" t="s">
        <v>76</v>
      </c>
      <c r="M1377" t="s">
        <v>61</v>
      </c>
      <c r="N1377" s="2">
        <v>45722</v>
      </c>
      <c r="O1377" s="2">
        <v>45793</v>
      </c>
      <c r="P1377" s="2">
        <v>45793</v>
      </c>
      <c r="Q1377" t="s">
        <v>52</v>
      </c>
      <c r="U1377" t="s">
        <v>63</v>
      </c>
      <c r="W1377" t="s">
        <v>276</v>
      </c>
      <c r="X1377" t="s">
        <v>1636</v>
      </c>
      <c r="Y1377" t="s">
        <v>276</v>
      </c>
      <c r="Z1377" t="s">
        <v>276</v>
      </c>
      <c r="AC1377" t="s">
        <v>39</v>
      </c>
      <c r="AD1377" t="s">
        <v>65</v>
      </c>
    </row>
    <row r="1378" spans="3:30" ht="13.95" x14ac:dyDescent="0.25">
      <c r="C1378" s="3" t="s">
        <v>205</v>
      </c>
      <c r="D1378" s="3" t="s">
        <v>133</v>
      </c>
      <c r="E1378" s="3" t="s">
        <v>71</v>
      </c>
      <c r="F1378">
        <v>845</v>
      </c>
      <c r="G1378" t="s">
        <v>2754</v>
      </c>
      <c r="H1378" t="s">
        <v>2755</v>
      </c>
      <c r="I1378" t="s">
        <v>2756</v>
      </c>
      <c r="K1378" t="s">
        <v>75</v>
      </c>
      <c r="L1378" t="s">
        <v>76</v>
      </c>
      <c r="M1378" t="s">
        <v>61</v>
      </c>
      <c r="N1378" s="2">
        <v>45693</v>
      </c>
      <c r="O1378" s="2">
        <v>45828</v>
      </c>
      <c r="P1378" s="2">
        <v>45828</v>
      </c>
      <c r="Q1378" t="s">
        <v>36</v>
      </c>
      <c r="R1378" t="s">
        <v>2757</v>
      </c>
      <c r="S1378" t="s">
        <v>2758</v>
      </c>
      <c r="T1378" t="s">
        <v>2758</v>
      </c>
      <c r="U1378" t="s">
        <v>115</v>
      </c>
      <c r="X1378" t="s">
        <v>785</v>
      </c>
      <c r="Y1378" t="s">
        <v>78</v>
      </c>
      <c r="Z1378" t="s">
        <v>78</v>
      </c>
      <c r="AC1378" t="s">
        <v>39</v>
      </c>
      <c r="AD1378" t="s">
        <v>65</v>
      </c>
    </row>
    <row r="1379" spans="3:30" ht="13.95" x14ac:dyDescent="0.25">
      <c r="C1379" s="3" t="s">
        <v>54</v>
      </c>
      <c r="D1379" s="3" t="s">
        <v>263</v>
      </c>
      <c r="E1379" s="3" t="s">
        <v>71</v>
      </c>
      <c r="F1379">
        <v>845</v>
      </c>
      <c r="G1379" t="s">
        <v>2754</v>
      </c>
      <c r="H1379" t="s">
        <v>2759</v>
      </c>
      <c r="I1379" t="s">
        <v>2760</v>
      </c>
      <c r="K1379" t="s">
        <v>75</v>
      </c>
      <c r="L1379" t="s">
        <v>76</v>
      </c>
      <c r="M1379" t="s">
        <v>61</v>
      </c>
      <c r="N1379" s="2">
        <v>45758</v>
      </c>
      <c r="O1379" s="2">
        <v>45875</v>
      </c>
      <c r="P1379" s="2">
        <v>45875</v>
      </c>
      <c r="Q1379" t="s">
        <v>52</v>
      </c>
      <c r="U1379" t="s">
        <v>510</v>
      </c>
      <c r="Y1379" t="s">
        <v>2241</v>
      </c>
      <c r="Z1379" t="s">
        <v>2241</v>
      </c>
      <c r="AC1379" t="s">
        <v>39</v>
      </c>
      <c r="AD1379" t="s">
        <v>65</v>
      </c>
    </row>
    <row r="1380" spans="3:30" ht="13.95" x14ac:dyDescent="0.25">
      <c r="C1380" s="3" t="s">
        <v>141</v>
      </c>
      <c r="D1380" s="3" t="s">
        <v>142</v>
      </c>
      <c r="E1380" s="3" t="s">
        <v>2761</v>
      </c>
      <c r="F1380">
        <v>3125</v>
      </c>
      <c r="G1380" t="s">
        <v>2754</v>
      </c>
      <c r="H1380" t="s">
        <v>2762</v>
      </c>
      <c r="I1380" t="s">
        <v>2763</v>
      </c>
      <c r="K1380" t="s">
        <v>75</v>
      </c>
      <c r="L1380" t="s">
        <v>76</v>
      </c>
      <c r="M1380" t="s">
        <v>61</v>
      </c>
      <c r="N1380" s="2">
        <v>45715</v>
      </c>
      <c r="O1380" s="2">
        <v>46022</v>
      </c>
      <c r="P1380" s="2">
        <v>46022</v>
      </c>
      <c r="Q1380" t="s">
        <v>36</v>
      </c>
      <c r="R1380" t="s">
        <v>1247</v>
      </c>
      <c r="Y1380" t="s">
        <v>137</v>
      </c>
      <c r="Z1380" t="s">
        <v>137</v>
      </c>
      <c r="AC1380" t="s">
        <v>39</v>
      </c>
      <c r="AD1380" t="s">
        <v>65</v>
      </c>
    </row>
    <row r="1381" spans="3:30" ht="13.95" x14ac:dyDescent="0.25">
      <c r="C1381" s="3" t="s">
        <v>54</v>
      </c>
      <c r="D1381" s="3" t="s">
        <v>70</v>
      </c>
      <c r="E1381" s="3" t="s">
        <v>71</v>
      </c>
      <c r="F1381">
        <v>845</v>
      </c>
      <c r="G1381" t="s">
        <v>2754</v>
      </c>
      <c r="H1381" t="s">
        <v>2764</v>
      </c>
      <c r="I1381" t="s">
        <v>2765</v>
      </c>
      <c r="K1381" t="s">
        <v>75</v>
      </c>
      <c r="L1381" t="s">
        <v>76</v>
      </c>
      <c r="M1381" t="s">
        <v>61</v>
      </c>
      <c r="N1381" s="2">
        <v>45740</v>
      </c>
      <c r="O1381" s="2">
        <v>45819</v>
      </c>
      <c r="P1381" s="2">
        <v>45819</v>
      </c>
      <c r="Q1381" t="s">
        <v>52</v>
      </c>
      <c r="R1381" t="s">
        <v>1183</v>
      </c>
      <c r="U1381" t="s">
        <v>114</v>
      </c>
      <c r="W1381" t="s">
        <v>2702</v>
      </c>
      <c r="Y1381" t="s">
        <v>2204</v>
      </c>
      <c r="Z1381" t="s">
        <v>2204</v>
      </c>
      <c r="AC1381" t="s">
        <v>39</v>
      </c>
      <c r="AD1381" t="s">
        <v>65</v>
      </c>
    </row>
    <row r="1382" spans="3:30" ht="13.95" x14ac:dyDescent="0.25">
      <c r="C1382" s="3" t="s">
        <v>141</v>
      </c>
      <c r="D1382" s="3" t="s">
        <v>142</v>
      </c>
      <c r="E1382" s="3" t="s">
        <v>2766</v>
      </c>
      <c r="F1382">
        <v>7237.5</v>
      </c>
      <c r="G1382" t="s">
        <v>2754</v>
      </c>
      <c r="H1382" t="s">
        <v>2767</v>
      </c>
      <c r="I1382" t="s">
        <v>2768</v>
      </c>
      <c r="K1382" t="s">
        <v>75</v>
      </c>
      <c r="L1382" t="s">
        <v>76</v>
      </c>
      <c r="M1382" t="s">
        <v>61</v>
      </c>
      <c r="N1382" s="2">
        <v>45744</v>
      </c>
      <c r="O1382" s="2">
        <v>46022</v>
      </c>
      <c r="P1382" s="2">
        <v>46022</v>
      </c>
      <c r="Q1382" t="s">
        <v>101</v>
      </c>
      <c r="X1382" t="s">
        <v>540</v>
      </c>
      <c r="Y1382" t="s">
        <v>137</v>
      </c>
      <c r="Z1382" t="s">
        <v>137</v>
      </c>
      <c r="AC1382" t="s">
        <v>39</v>
      </c>
      <c r="AD1382" t="s">
        <v>65</v>
      </c>
    </row>
    <row r="1383" spans="3:30" ht="13.95" x14ac:dyDescent="0.25">
      <c r="C1383" s="3" t="s">
        <v>141</v>
      </c>
      <c r="D1383" s="3" t="s">
        <v>142</v>
      </c>
      <c r="E1383" s="3" t="s">
        <v>2766</v>
      </c>
      <c r="F1383">
        <v>7237.5</v>
      </c>
      <c r="G1383" t="s">
        <v>2754</v>
      </c>
      <c r="H1383" t="s">
        <v>2767</v>
      </c>
      <c r="I1383" t="s">
        <v>2769</v>
      </c>
      <c r="K1383" t="s">
        <v>75</v>
      </c>
      <c r="L1383" t="s">
        <v>76</v>
      </c>
      <c r="M1383" t="s">
        <v>61</v>
      </c>
      <c r="N1383" s="2">
        <v>45744</v>
      </c>
      <c r="O1383" s="2">
        <v>46022</v>
      </c>
      <c r="P1383" s="2">
        <v>46022</v>
      </c>
      <c r="Q1383" t="s">
        <v>101</v>
      </c>
      <c r="X1383" t="s">
        <v>540</v>
      </c>
      <c r="Y1383" t="s">
        <v>137</v>
      </c>
      <c r="Z1383" t="s">
        <v>137</v>
      </c>
      <c r="AC1383" t="s">
        <v>39</v>
      </c>
      <c r="AD1383" t="s">
        <v>65</v>
      </c>
    </row>
    <row r="1384" spans="3:30" ht="13.95" x14ac:dyDescent="0.25">
      <c r="C1384" s="3" t="s">
        <v>141</v>
      </c>
      <c r="D1384" s="3" t="s">
        <v>142</v>
      </c>
      <c r="E1384" s="3" t="s">
        <v>2766</v>
      </c>
      <c r="F1384">
        <v>2325</v>
      </c>
      <c r="G1384" t="s">
        <v>2754</v>
      </c>
      <c r="H1384" t="s">
        <v>2767</v>
      </c>
      <c r="I1384" t="s">
        <v>2770</v>
      </c>
      <c r="K1384" t="s">
        <v>75</v>
      </c>
      <c r="L1384" t="s">
        <v>76</v>
      </c>
      <c r="M1384" t="s">
        <v>61</v>
      </c>
      <c r="N1384" s="2">
        <v>45744</v>
      </c>
      <c r="O1384" s="2">
        <v>46022</v>
      </c>
      <c r="P1384" s="2">
        <v>46022</v>
      </c>
      <c r="Q1384" t="s">
        <v>101</v>
      </c>
      <c r="X1384" t="s">
        <v>540</v>
      </c>
      <c r="Y1384" t="s">
        <v>137</v>
      </c>
      <c r="Z1384" t="s">
        <v>137</v>
      </c>
      <c r="AC1384" t="s">
        <v>39</v>
      </c>
      <c r="AD1384" t="s">
        <v>65</v>
      </c>
    </row>
    <row r="1385" spans="3:30" ht="13.95" x14ac:dyDescent="0.25">
      <c r="C1385" s="3" t="s">
        <v>141</v>
      </c>
      <c r="D1385" s="3" t="s">
        <v>142</v>
      </c>
      <c r="E1385" s="3" t="s">
        <v>2766</v>
      </c>
      <c r="F1385">
        <v>7650</v>
      </c>
      <c r="G1385" t="s">
        <v>2754</v>
      </c>
      <c r="H1385" t="s">
        <v>2767</v>
      </c>
      <c r="I1385" t="s">
        <v>2771</v>
      </c>
      <c r="K1385" t="s">
        <v>75</v>
      </c>
      <c r="L1385" t="s">
        <v>76</v>
      </c>
      <c r="M1385" t="s">
        <v>61</v>
      </c>
      <c r="N1385" s="2">
        <v>45744</v>
      </c>
      <c r="O1385" s="2">
        <v>46022</v>
      </c>
      <c r="P1385" s="2">
        <v>46022</v>
      </c>
      <c r="Q1385" t="s">
        <v>101</v>
      </c>
      <c r="X1385" t="s">
        <v>540</v>
      </c>
      <c r="Y1385" t="s">
        <v>137</v>
      </c>
      <c r="Z1385" t="s">
        <v>137</v>
      </c>
      <c r="AC1385" t="s">
        <v>39</v>
      </c>
      <c r="AD1385" t="s">
        <v>65</v>
      </c>
    </row>
    <row r="1386" spans="3:30" ht="13.95" x14ac:dyDescent="0.25">
      <c r="C1386" s="3" t="s">
        <v>141</v>
      </c>
      <c r="D1386" s="3" t="s">
        <v>142</v>
      </c>
      <c r="E1386" s="3" t="s">
        <v>2766</v>
      </c>
      <c r="F1386">
        <v>7650</v>
      </c>
      <c r="G1386" t="s">
        <v>2754</v>
      </c>
      <c r="H1386" t="s">
        <v>2767</v>
      </c>
      <c r="I1386" t="s">
        <v>2772</v>
      </c>
      <c r="K1386" t="s">
        <v>75</v>
      </c>
      <c r="L1386" t="s">
        <v>76</v>
      </c>
      <c r="M1386" t="s">
        <v>61</v>
      </c>
      <c r="N1386" s="2">
        <v>45744</v>
      </c>
      <c r="O1386" s="2">
        <v>46022</v>
      </c>
      <c r="P1386" s="2">
        <v>46022</v>
      </c>
      <c r="Q1386" t="s">
        <v>101</v>
      </c>
      <c r="X1386" t="s">
        <v>540</v>
      </c>
      <c r="Y1386" t="s">
        <v>137</v>
      </c>
      <c r="Z1386" t="s">
        <v>137</v>
      </c>
      <c r="AC1386" t="s">
        <v>39</v>
      </c>
      <c r="AD1386" t="s">
        <v>65</v>
      </c>
    </row>
    <row r="1387" spans="3:30" ht="13.95" x14ac:dyDescent="0.25">
      <c r="C1387" s="3" t="s">
        <v>141</v>
      </c>
      <c r="D1387" s="3" t="s">
        <v>142</v>
      </c>
      <c r="E1387" s="3" t="s">
        <v>2766</v>
      </c>
      <c r="F1387">
        <v>3150</v>
      </c>
      <c r="G1387" t="s">
        <v>2754</v>
      </c>
      <c r="H1387" t="s">
        <v>2767</v>
      </c>
      <c r="I1387" t="s">
        <v>2773</v>
      </c>
      <c r="K1387" t="s">
        <v>75</v>
      </c>
      <c r="L1387" t="s">
        <v>76</v>
      </c>
      <c r="M1387" t="s">
        <v>61</v>
      </c>
      <c r="N1387" s="2">
        <v>45744</v>
      </c>
      <c r="O1387" s="2">
        <v>46022</v>
      </c>
      <c r="P1387" s="2">
        <v>46022</v>
      </c>
      <c r="Q1387" t="s">
        <v>101</v>
      </c>
      <c r="X1387" t="s">
        <v>540</v>
      </c>
      <c r="Y1387" t="s">
        <v>137</v>
      </c>
      <c r="Z1387" t="s">
        <v>137</v>
      </c>
      <c r="AC1387" t="s">
        <v>39</v>
      </c>
      <c r="AD1387" t="s">
        <v>65</v>
      </c>
    </row>
    <row r="1388" spans="3:30" ht="13.95" x14ac:dyDescent="0.25">
      <c r="C1388" s="3" t="s">
        <v>141</v>
      </c>
      <c r="D1388" s="3" t="s">
        <v>142</v>
      </c>
      <c r="E1388" s="3" t="s">
        <v>2766</v>
      </c>
      <c r="F1388">
        <v>1589.75</v>
      </c>
      <c r="G1388" t="s">
        <v>2754</v>
      </c>
      <c r="H1388" t="s">
        <v>2767</v>
      </c>
      <c r="I1388" t="s">
        <v>2774</v>
      </c>
      <c r="K1388" t="s">
        <v>75</v>
      </c>
      <c r="L1388" t="s">
        <v>76</v>
      </c>
      <c r="M1388" t="s">
        <v>61</v>
      </c>
      <c r="N1388" s="2">
        <v>45744</v>
      </c>
      <c r="O1388" s="2">
        <v>46022</v>
      </c>
      <c r="P1388" s="2">
        <v>46022</v>
      </c>
      <c r="Q1388" t="s">
        <v>101</v>
      </c>
      <c r="X1388" t="s">
        <v>540</v>
      </c>
      <c r="Y1388" t="s">
        <v>137</v>
      </c>
      <c r="Z1388" t="s">
        <v>137</v>
      </c>
      <c r="AC1388" t="s">
        <v>39</v>
      </c>
      <c r="AD1388" t="s">
        <v>65</v>
      </c>
    </row>
    <row r="1389" spans="3:30" ht="13.95" x14ac:dyDescent="0.25">
      <c r="C1389" s="3" t="s">
        <v>141</v>
      </c>
      <c r="D1389" s="3" t="s">
        <v>142</v>
      </c>
      <c r="E1389" s="3" t="s">
        <v>2766</v>
      </c>
      <c r="F1389">
        <v>1589.75</v>
      </c>
      <c r="G1389" t="s">
        <v>2754</v>
      </c>
      <c r="H1389" t="s">
        <v>2767</v>
      </c>
      <c r="I1389" t="s">
        <v>2775</v>
      </c>
      <c r="K1389" t="s">
        <v>75</v>
      </c>
      <c r="L1389" t="s">
        <v>76</v>
      </c>
      <c r="M1389" t="s">
        <v>61</v>
      </c>
      <c r="N1389" s="2">
        <v>45744</v>
      </c>
      <c r="O1389" s="2">
        <v>46022</v>
      </c>
      <c r="P1389" s="2">
        <v>46022</v>
      </c>
      <c r="Q1389" t="s">
        <v>101</v>
      </c>
      <c r="X1389" t="s">
        <v>540</v>
      </c>
      <c r="Y1389" t="s">
        <v>137</v>
      </c>
      <c r="Z1389" t="s">
        <v>137</v>
      </c>
      <c r="AC1389" t="s">
        <v>39</v>
      </c>
      <c r="AD1389" t="s">
        <v>65</v>
      </c>
    </row>
    <row r="1390" spans="3:30" ht="13.95" x14ac:dyDescent="0.25">
      <c r="C1390" s="3" t="s">
        <v>67</v>
      </c>
      <c r="D1390" s="3" t="s">
        <v>1322</v>
      </c>
      <c r="E1390" s="3" t="s">
        <v>2776</v>
      </c>
      <c r="F1390">
        <v>0</v>
      </c>
      <c r="G1390" t="s">
        <v>2754</v>
      </c>
      <c r="H1390" t="s">
        <v>2777</v>
      </c>
      <c r="I1390" t="s">
        <v>2778</v>
      </c>
      <c r="K1390" t="s">
        <v>112</v>
      </c>
      <c r="L1390" t="s">
        <v>76</v>
      </c>
      <c r="M1390" t="s">
        <v>61</v>
      </c>
      <c r="N1390" s="2">
        <v>45730</v>
      </c>
      <c r="O1390" s="2">
        <v>45821</v>
      </c>
      <c r="P1390" s="2">
        <v>45821</v>
      </c>
      <c r="Q1390" t="s">
        <v>84</v>
      </c>
      <c r="R1390" t="s">
        <v>1291</v>
      </c>
      <c r="S1390" t="s">
        <v>2779</v>
      </c>
      <c r="T1390" t="s">
        <v>2780</v>
      </c>
      <c r="U1390" t="s">
        <v>113</v>
      </c>
      <c r="W1390" t="s">
        <v>2781</v>
      </c>
      <c r="Y1390" t="s">
        <v>115</v>
      </c>
      <c r="Z1390" t="s">
        <v>115</v>
      </c>
      <c r="AC1390" t="s">
        <v>84</v>
      </c>
      <c r="AD1390" t="s">
        <v>65</v>
      </c>
    </row>
    <row r="1391" spans="3:30" ht="13.95" x14ac:dyDescent="0.25">
      <c r="C1391" s="3" t="s">
        <v>67</v>
      </c>
      <c r="D1391" s="3" t="s">
        <v>1322</v>
      </c>
      <c r="E1391" s="3" t="s">
        <v>2776</v>
      </c>
      <c r="F1391">
        <v>3125</v>
      </c>
      <c r="G1391" t="s">
        <v>2754</v>
      </c>
      <c r="H1391" t="s">
        <v>2777</v>
      </c>
      <c r="I1391" t="s">
        <v>2782</v>
      </c>
      <c r="K1391" t="s">
        <v>112</v>
      </c>
      <c r="L1391" t="s">
        <v>76</v>
      </c>
      <c r="M1391" t="s">
        <v>61</v>
      </c>
      <c r="N1391" s="2">
        <v>45730</v>
      </c>
      <c r="O1391" s="2">
        <v>45821</v>
      </c>
      <c r="P1391" s="2">
        <v>45821</v>
      </c>
      <c r="Q1391" t="s">
        <v>101</v>
      </c>
      <c r="R1391" t="s">
        <v>62</v>
      </c>
      <c r="S1391" t="s">
        <v>2783</v>
      </c>
      <c r="T1391" t="s">
        <v>2784</v>
      </c>
      <c r="U1391" t="s">
        <v>114</v>
      </c>
      <c r="X1391" t="s">
        <v>317</v>
      </c>
      <c r="Y1391" t="s">
        <v>115</v>
      </c>
      <c r="Z1391" t="s">
        <v>115</v>
      </c>
      <c r="AC1391" t="s">
        <v>39</v>
      </c>
      <c r="AD1391" t="s">
        <v>65</v>
      </c>
    </row>
    <row r="1392" spans="3:30" ht="13.95" x14ac:dyDescent="0.25">
      <c r="C1392" s="3" t="s">
        <v>829</v>
      </c>
      <c r="D1392" s="3" t="s">
        <v>142</v>
      </c>
      <c r="E1392" s="3" t="s">
        <v>71</v>
      </c>
      <c r="F1392">
        <v>845</v>
      </c>
      <c r="G1392" t="s">
        <v>2754</v>
      </c>
      <c r="H1392" t="s">
        <v>2785</v>
      </c>
      <c r="I1392" t="s">
        <v>2786</v>
      </c>
      <c r="K1392" t="s">
        <v>75</v>
      </c>
      <c r="L1392" t="s">
        <v>76</v>
      </c>
      <c r="M1392" t="s">
        <v>61</v>
      </c>
      <c r="N1392" s="2">
        <v>45741</v>
      </c>
      <c r="O1392" s="2">
        <v>45849</v>
      </c>
      <c r="P1392" s="2">
        <v>45849</v>
      </c>
      <c r="Q1392" t="s">
        <v>101</v>
      </c>
      <c r="R1392" t="s">
        <v>210</v>
      </c>
      <c r="S1392" t="s">
        <v>2787</v>
      </c>
      <c r="U1392" t="s">
        <v>38</v>
      </c>
      <c r="W1392" t="s">
        <v>290</v>
      </c>
      <c r="Y1392" t="s">
        <v>290</v>
      </c>
      <c r="Z1392" t="s">
        <v>290</v>
      </c>
      <c r="AC1392" t="s">
        <v>39</v>
      </c>
      <c r="AD1392" t="s">
        <v>65</v>
      </c>
    </row>
    <row r="1393" spans="3:30" ht="13.95" x14ac:dyDescent="0.25">
      <c r="C1393" s="3" t="s">
        <v>54</v>
      </c>
      <c r="D1393" s="3" t="s">
        <v>70</v>
      </c>
      <c r="E1393" s="3" t="s">
        <v>71</v>
      </c>
      <c r="F1393">
        <v>845</v>
      </c>
      <c r="G1393" t="s">
        <v>2754</v>
      </c>
      <c r="H1393" t="s">
        <v>2788</v>
      </c>
      <c r="I1393" t="s">
        <v>2789</v>
      </c>
      <c r="K1393" t="s">
        <v>75</v>
      </c>
      <c r="L1393" t="s">
        <v>76</v>
      </c>
      <c r="M1393" t="s">
        <v>61</v>
      </c>
      <c r="N1393" s="2">
        <v>45741</v>
      </c>
      <c r="O1393" s="2">
        <v>45828</v>
      </c>
      <c r="P1393" s="2">
        <v>45828</v>
      </c>
      <c r="Q1393" t="s">
        <v>52</v>
      </c>
      <c r="R1393" t="s">
        <v>210</v>
      </c>
      <c r="U1393" t="s">
        <v>115</v>
      </c>
      <c r="W1393" t="s">
        <v>79</v>
      </c>
      <c r="Y1393" t="s">
        <v>78</v>
      </c>
      <c r="Z1393" t="s">
        <v>78</v>
      </c>
      <c r="AC1393" t="s">
        <v>39</v>
      </c>
      <c r="AD1393" t="s">
        <v>65</v>
      </c>
    </row>
    <row r="1394" spans="3:30" ht="13.95" x14ac:dyDescent="0.25">
      <c r="C1394" s="3" t="s">
        <v>54</v>
      </c>
      <c r="D1394" s="3" t="s">
        <v>263</v>
      </c>
      <c r="E1394" s="3" t="s">
        <v>2790</v>
      </c>
      <c r="F1394">
        <v>845</v>
      </c>
      <c r="G1394" t="s">
        <v>2754</v>
      </c>
      <c r="H1394" t="s">
        <v>2791</v>
      </c>
      <c r="I1394" t="s">
        <v>2792</v>
      </c>
      <c r="K1394" t="s">
        <v>112</v>
      </c>
      <c r="L1394" t="s">
        <v>76</v>
      </c>
      <c r="M1394" t="s">
        <v>61</v>
      </c>
      <c r="N1394" s="2">
        <v>45750</v>
      </c>
      <c r="O1394" s="2"/>
      <c r="P1394" s="2"/>
      <c r="Q1394" t="s">
        <v>52</v>
      </c>
      <c r="AC1394" t="s">
        <v>39</v>
      </c>
      <c r="AD1394" t="s">
        <v>65</v>
      </c>
    </row>
    <row r="1395" spans="3:30" ht="13.95" x14ac:dyDescent="0.25">
      <c r="C1395" s="3" t="s">
        <v>54</v>
      </c>
      <c r="D1395" s="3" t="s">
        <v>263</v>
      </c>
      <c r="E1395" s="3" t="s">
        <v>2790</v>
      </c>
      <c r="F1395">
        <v>290</v>
      </c>
      <c r="G1395" t="s">
        <v>2754</v>
      </c>
      <c r="H1395" t="s">
        <v>2791</v>
      </c>
      <c r="I1395" t="s">
        <v>2793</v>
      </c>
      <c r="K1395" t="s">
        <v>112</v>
      </c>
      <c r="L1395" t="s">
        <v>76</v>
      </c>
      <c r="M1395" t="s">
        <v>61</v>
      </c>
      <c r="N1395" s="2">
        <v>45750</v>
      </c>
      <c r="O1395" s="2"/>
      <c r="P1395" s="2"/>
      <c r="Q1395" t="s">
        <v>52</v>
      </c>
      <c r="AC1395" t="s">
        <v>39</v>
      </c>
      <c r="AD1395" t="s">
        <v>65</v>
      </c>
    </row>
    <row r="1396" spans="3:30" ht="13.95" x14ac:dyDescent="0.25">
      <c r="C1396" s="3" t="s">
        <v>54</v>
      </c>
      <c r="D1396" s="3" t="s">
        <v>263</v>
      </c>
      <c r="E1396" s="3" t="s">
        <v>2790</v>
      </c>
      <c r="F1396">
        <v>290</v>
      </c>
      <c r="G1396" t="s">
        <v>2754</v>
      </c>
      <c r="H1396" t="s">
        <v>2791</v>
      </c>
      <c r="I1396" t="s">
        <v>2794</v>
      </c>
      <c r="K1396" t="s">
        <v>112</v>
      </c>
      <c r="L1396" t="s">
        <v>76</v>
      </c>
      <c r="M1396" t="s">
        <v>61</v>
      </c>
      <c r="N1396" s="2">
        <v>45750</v>
      </c>
      <c r="O1396" s="2"/>
      <c r="P1396" s="2"/>
      <c r="Q1396" t="s">
        <v>36</v>
      </c>
      <c r="AC1396" t="s">
        <v>39</v>
      </c>
      <c r="AD1396" t="s">
        <v>65</v>
      </c>
    </row>
    <row r="1397" spans="3:30" ht="13.95" x14ac:dyDescent="0.25">
      <c r="C1397" s="3" t="s">
        <v>54</v>
      </c>
      <c r="D1397" s="3" t="s">
        <v>263</v>
      </c>
      <c r="E1397" s="3" t="s">
        <v>71</v>
      </c>
      <c r="F1397">
        <v>845</v>
      </c>
      <c r="G1397" t="s">
        <v>2754</v>
      </c>
      <c r="H1397" t="s">
        <v>2795</v>
      </c>
      <c r="I1397" t="s">
        <v>2796</v>
      </c>
      <c r="K1397" t="s">
        <v>75</v>
      </c>
      <c r="L1397" t="s">
        <v>76</v>
      </c>
      <c r="M1397" t="s">
        <v>61</v>
      </c>
      <c r="N1397" s="2">
        <v>45758</v>
      </c>
      <c r="O1397" s="2">
        <v>45838</v>
      </c>
      <c r="P1397" s="2">
        <v>45838</v>
      </c>
      <c r="Q1397" t="s">
        <v>52</v>
      </c>
      <c r="R1397" t="s">
        <v>1183</v>
      </c>
      <c r="U1397" t="s">
        <v>79</v>
      </c>
      <c r="Y1397" t="s">
        <v>236</v>
      </c>
      <c r="Z1397" t="s">
        <v>236</v>
      </c>
      <c r="AC1397" t="s">
        <v>39</v>
      </c>
      <c r="AD1397" t="s">
        <v>65</v>
      </c>
    </row>
    <row r="1398" spans="3:30" ht="13.95" x14ac:dyDescent="0.25">
      <c r="C1398" s="3"/>
      <c r="D1398" s="3"/>
      <c r="E1398" s="3"/>
      <c r="F1398">
        <v>350</v>
      </c>
      <c r="G1398" t="s">
        <v>2754</v>
      </c>
      <c r="H1398" t="s">
        <v>2797</v>
      </c>
      <c r="I1398" t="s">
        <v>2798</v>
      </c>
      <c r="K1398" t="s">
        <v>112</v>
      </c>
      <c r="L1398" t="s">
        <v>76</v>
      </c>
      <c r="M1398" t="s">
        <v>61</v>
      </c>
      <c r="N1398" s="2">
        <v>45789</v>
      </c>
      <c r="O1398" s="2"/>
      <c r="P1398" s="2"/>
      <c r="Q1398" t="s">
        <v>52</v>
      </c>
      <c r="AC1398" t="s">
        <v>39</v>
      </c>
      <c r="AD1398" t="s">
        <v>65</v>
      </c>
    </row>
    <row r="1399" spans="3:30" ht="13.95" x14ac:dyDescent="0.25">
      <c r="C1399" s="3"/>
      <c r="D1399" s="3"/>
      <c r="E1399" s="3"/>
      <c r="F1399">
        <v>720</v>
      </c>
      <c r="G1399" t="s">
        <v>2754</v>
      </c>
      <c r="H1399" t="s">
        <v>2799</v>
      </c>
      <c r="I1399" t="s">
        <v>2800</v>
      </c>
      <c r="K1399" t="s">
        <v>2801</v>
      </c>
      <c r="L1399" t="s">
        <v>76</v>
      </c>
      <c r="M1399" t="s">
        <v>61</v>
      </c>
      <c r="N1399" s="2">
        <v>44971</v>
      </c>
      <c r="O1399" s="2"/>
      <c r="P1399" s="2"/>
      <c r="Q1399" t="s">
        <v>84</v>
      </c>
    </row>
    <row r="1400" spans="3:30" ht="13.95" x14ac:dyDescent="0.25">
      <c r="C1400" s="3"/>
      <c r="D1400" s="3"/>
      <c r="E1400" s="3"/>
      <c r="G1400" t="s">
        <v>2754</v>
      </c>
      <c r="H1400" t="s">
        <v>2802</v>
      </c>
      <c r="I1400" t="s">
        <v>2803</v>
      </c>
      <c r="K1400" t="s">
        <v>112</v>
      </c>
      <c r="L1400" t="s">
        <v>76</v>
      </c>
      <c r="M1400" t="s">
        <v>61</v>
      </c>
      <c r="N1400" s="2">
        <v>45295</v>
      </c>
      <c r="O1400" s="2"/>
      <c r="P1400" s="2"/>
      <c r="Q1400" t="s">
        <v>84</v>
      </c>
    </row>
    <row r="1401" spans="3:30" ht="13.95" x14ac:dyDescent="0.25">
      <c r="C1401" s="3"/>
      <c r="D1401" s="3"/>
      <c r="E1401" s="3"/>
      <c r="F1401">
        <v>945</v>
      </c>
      <c r="G1401" t="s">
        <v>2754</v>
      </c>
      <c r="H1401" t="s">
        <v>2802</v>
      </c>
      <c r="I1401" t="s">
        <v>2804</v>
      </c>
      <c r="K1401" t="s">
        <v>112</v>
      </c>
      <c r="L1401" t="s">
        <v>76</v>
      </c>
      <c r="M1401" t="s">
        <v>61</v>
      </c>
      <c r="N1401" s="2">
        <v>45295</v>
      </c>
      <c r="O1401" s="2"/>
      <c r="P1401" s="2"/>
      <c r="Q1401" t="s">
        <v>36</v>
      </c>
    </row>
    <row r="1402" spans="3:30" ht="13.95" x14ac:dyDescent="0.25">
      <c r="C1402" s="3"/>
      <c r="D1402" s="3"/>
      <c r="E1402" s="3"/>
      <c r="F1402">
        <v>925</v>
      </c>
      <c r="G1402" t="s">
        <v>2754</v>
      </c>
      <c r="H1402" t="s">
        <v>2805</v>
      </c>
      <c r="I1402" t="s">
        <v>2806</v>
      </c>
      <c r="K1402" t="s">
        <v>2801</v>
      </c>
      <c r="L1402" t="s">
        <v>76</v>
      </c>
      <c r="M1402" t="s">
        <v>61</v>
      </c>
      <c r="N1402" s="2">
        <v>45030</v>
      </c>
      <c r="O1402" s="2"/>
      <c r="P1402" s="2"/>
      <c r="Q1402" t="s">
        <v>84</v>
      </c>
    </row>
    <row r="1403" spans="3:30" ht="13.95" x14ac:dyDescent="0.25">
      <c r="C1403" s="3"/>
      <c r="D1403" s="3"/>
      <c r="E1403" s="3"/>
      <c r="F1403">
        <v>845</v>
      </c>
      <c r="G1403" t="s">
        <v>2754</v>
      </c>
      <c r="H1403" t="s">
        <v>2805</v>
      </c>
      <c r="I1403" t="s">
        <v>2807</v>
      </c>
      <c r="K1403" t="s">
        <v>2801</v>
      </c>
      <c r="L1403" t="s">
        <v>76</v>
      </c>
      <c r="M1403" t="s">
        <v>61</v>
      </c>
      <c r="N1403" s="2">
        <v>45030</v>
      </c>
      <c r="O1403" s="2"/>
      <c r="P1403" s="2"/>
      <c r="Q1403" t="s">
        <v>84</v>
      </c>
    </row>
    <row r="1404" spans="3:30" ht="13.95" x14ac:dyDescent="0.25">
      <c r="C1404" s="3"/>
      <c r="D1404" s="3"/>
      <c r="E1404" s="3"/>
      <c r="F1404">
        <v>845</v>
      </c>
      <c r="G1404" t="s">
        <v>2754</v>
      </c>
      <c r="H1404" t="s">
        <v>2805</v>
      </c>
      <c r="I1404" t="s">
        <v>2808</v>
      </c>
      <c r="K1404" t="s">
        <v>2801</v>
      </c>
      <c r="L1404" t="s">
        <v>76</v>
      </c>
      <c r="M1404" t="s">
        <v>61</v>
      </c>
      <c r="N1404" s="2">
        <v>45030</v>
      </c>
      <c r="O1404" s="2"/>
      <c r="P1404" s="2"/>
      <c r="Q1404" t="s">
        <v>84</v>
      </c>
    </row>
    <row r="1405" spans="3:30" ht="13.95" x14ac:dyDescent="0.25">
      <c r="C1405" s="3"/>
      <c r="D1405" s="3"/>
      <c r="E1405" s="3"/>
      <c r="F1405">
        <v>920</v>
      </c>
      <c r="G1405" t="s">
        <v>2754</v>
      </c>
      <c r="H1405" t="s">
        <v>2805</v>
      </c>
      <c r="I1405" t="s">
        <v>2809</v>
      </c>
      <c r="K1405" t="s">
        <v>2801</v>
      </c>
      <c r="L1405" t="s">
        <v>76</v>
      </c>
      <c r="M1405" t="s">
        <v>61</v>
      </c>
      <c r="N1405" s="2">
        <v>45030</v>
      </c>
      <c r="O1405" s="2"/>
      <c r="P1405" s="2"/>
      <c r="Q1405" t="s">
        <v>84</v>
      </c>
    </row>
    <row r="1406" spans="3:30" ht="13.95" x14ac:dyDescent="0.25">
      <c r="C1406" s="3"/>
      <c r="D1406" s="3"/>
      <c r="E1406" s="3"/>
      <c r="F1406">
        <v>845</v>
      </c>
      <c r="G1406" t="s">
        <v>2754</v>
      </c>
      <c r="H1406" t="s">
        <v>2805</v>
      </c>
      <c r="I1406" t="s">
        <v>2810</v>
      </c>
      <c r="K1406" t="s">
        <v>2801</v>
      </c>
      <c r="L1406" t="s">
        <v>76</v>
      </c>
      <c r="M1406" t="s">
        <v>61</v>
      </c>
      <c r="N1406" s="2">
        <v>45030</v>
      </c>
      <c r="O1406" s="2"/>
      <c r="P1406" s="2"/>
      <c r="Q1406" t="s">
        <v>84</v>
      </c>
    </row>
    <row r="1407" spans="3:30" ht="13.95" x14ac:dyDescent="0.25">
      <c r="C1407" s="3"/>
      <c r="D1407" s="3"/>
      <c r="E1407" s="3"/>
      <c r="F1407">
        <v>845</v>
      </c>
      <c r="G1407" t="s">
        <v>2754</v>
      </c>
      <c r="H1407" t="s">
        <v>2805</v>
      </c>
      <c r="I1407" t="s">
        <v>2811</v>
      </c>
      <c r="K1407" t="s">
        <v>2801</v>
      </c>
      <c r="L1407" t="s">
        <v>76</v>
      </c>
      <c r="M1407" t="s">
        <v>61</v>
      </c>
      <c r="N1407" s="2">
        <v>45030</v>
      </c>
      <c r="O1407" s="2"/>
      <c r="P1407" s="2"/>
      <c r="Q1407" t="s">
        <v>84</v>
      </c>
    </row>
    <row r="1408" spans="3:30" ht="13.95" x14ac:dyDescent="0.25">
      <c r="C1408" s="3"/>
      <c r="D1408" s="3"/>
      <c r="E1408" s="3"/>
      <c r="F1408">
        <v>845</v>
      </c>
      <c r="G1408" t="s">
        <v>2754</v>
      </c>
      <c r="H1408" t="s">
        <v>2812</v>
      </c>
      <c r="I1408" t="s">
        <v>2813</v>
      </c>
      <c r="K1408" t="s">
        <v>2801</v>
      </c>
      <c r="L1408" t="s">
        <v>76</v>
      </c>
      <c r="M1408" t="s">
        <v>61</v>
      </c>
      <c r="N1408" s="2">
        <v>45201</v>
      </c>
      <c r="O1408" s="2"/>
      <c r="P1408" s="2"/>
      <c r="Q1408" t="s">
        <v>84</v>
      </c>
    </row>
    <row r="1409" spans="3:30" ht="13.95" x14ac:dyDescent="0.25">
      <c r="C1409" s="3" t="s">
        <v>54</v>
      </c>
      <c r="D1409" s="3" t="s">
        <v>263</v>
      </c>
      <c r="E1409" s="3" t="s">
        <v>2814</v>
      </c>
      <c r="F1409">
        <v>450</v>
      </c>
      <c r="G1409" t="s">
        <v>2815</v>
      </c>
      <c r="H1409" t="s">
        <v>2816</v>
      </c>
      <c r="I1409" t="s">
        <v>2817</v>
      </c>
      <c r="K1409" t="s">
        <v>100</v>
      </c>
      <c r="L1409" t="s">
        <v>76</v>
      </c>
      <c r="M1409" t="s">
        <v>61</v>
      </c>
      <c r="N1409" s="2">
        <v>45554</v>
      </c>
      <c r="O1409" s="2">
        <v>46022</v>
      </c>
      <c r="P1409" s="2">
        <v>46022</v>
      </c>
      <c r="Q1409" t="s">
        <v>52</v>
      </c>
      <c r="R1409" t="s">
        <v>2715</v>
      </c>
      <c r="Y1409" t="s">
        <v>137</v>
      </c>
      <c r="Z1409" t="s">
        <v>137</v>
      </c>
      <c r="AC1409" t="s">
        <v>39</v>
      </c>
      <c r="AD1409" t="s">
        <v>65</v>
      </c>
    </row>
    <row r="1410" spans="3:30" ht="13.95" x14ac:dyDescent="0.25">
      <c r="C1410" s="3" t="s">
        <v>141</v>
      </c>
      <c r="D1410" s="3" t="s">
        <v>263</v>
      </c>
      <c r="E1410" s="3" t="s">
        <v>2814</v>
      </c>
      <c r="F1410">
        <v>325</v>
      </c>
      <c r="G1410" t="s">
        <v>2815</v>
      </c>
      <c r="H1410" t="s">
        <v>2816</v>
      </c>
      <c r="I1410" t="s">
        <v>2818</v>
      </c>
      <c r="K1410" t="s">
        <v>100</v>
      </c>
      <c r="L1410" t="s">
        <v>76</v>
      </c>
      <c r="M1410" t="s">
        <v>61</v>
      </c>
      <c r="N1410" s="2">
        <v>45554</v>
      </c>
      <c r="O1410" s="2">
        <v>46022</v>
      </c>
      <c r="P1410" s="2">
        <v>46022</v>
      </c>
      <c r="Q1410" t="s">
        <v>36</v>
      </c>
      <c r="Y1410" t="s">
        <v>137</v>
      </c>
      <c r="Z1410" t="s">
        <v>137</v>
      </c>
      <c r="AC1410" t="s">
        <v>39</v>
      </c>
      <c r="AD1410" t="s">
        <v>65</v>
      </c>
    </row>
    <row r="1411" spans="3:30" ht="13.95" x14ac:dyDescent="0.25">
      <c r="C1411" s="3" t="s">
        <v>268</v>
      </c>
      <c r="D1411" s="3" t="s">
        <v>268</v>
      </c>
      <c r="E1411" s="3"/>
      <c r="F1411">
        <v>150</v>
      </c>
      <c r="G1411" t="s">
        <v>2819</v>
      </c>
      <c r="H1411" t="s">
        <v>2820</v>
      </c>
      <c r="I1411" t="s">
        <v>2821</v>
      </c>
      <c r="K1411" t="s">
        <v>315</v>
      </c>
      <c r="L1411" t="s">
        <v>76</v>
      </c>
      <c r="M1411" t="s">
        <v>61</v>
      </c>
      <c r="N1411" s="2">
        <v>45713</v>
      </c>
      <c r="O1411" s="2">
        <v>45800</v>
      </c>
      <c r="P1411" s="2">
        <v>45800</v>
      </c>
      <c r="Q1411" t="s">
        <v>52</v>
      </c>
      <c r="R1411" t="s">
        <v>2822</v>
      </c>
      <c r="U1411" t="s">
        <v>276</v>
      </c>
      <c r="W1411" t="s">
        <v>317</v>
      </c>
      <c r="Y1411" t="s">
        <v>299</v>
      </c>
      <c r="Z1411" t="s">
        <v>299</v>
      </c>
      <c r="AC1411" t="s">
        <v>39</v>
      </c>
      <c r="AD1411" t="s">
        <v>65</v>
      </c>
    </row>
    <row r="1412" spans="3:30" ht="13.95" x14ac:dyDescent="0.25">
      <c r="C1412" s="3"/>
      <c r="D1412" s="3"/>
      <c r="E1412" s="3"/>
      <c r="F1412">
        <v>9693</v>
      </c>
      <c r="G1412" t="s">
        <v>2823</v>
      </c>
      <c r="H1412" t="s">
        <v>2824</v>
      </c>
      <c r="I1412" t="s">
        <v>2825</v>
      </c>
      <c r="K1412" t="s">
        <v>2826</v>
      </c>
      <c r="L1412" t="s">
        <v>76</v>
      </c>
      <c r="M1412" t="s">
        <v>61</v>
      </c>
      <c r="N1412" s="2">
        <v>44965</v>
      </c>
      <c r="O1412" s="2"/>
      <c r="P1412" s="2"/>
      <c r="Q1412" t="s">
        <v>84</v>
      </c>
    </row>
    <row r="1413" spans="3:30" ht="13.95" x14ac:dyDescent="0.25">
      <c r="C1413" s="3"/>
      <c r="D1413" s="3"/>
      <c r="E1413" s="3"/>
      <c r="F1413">
        <v>1907.4</v>
      </c>
      <c r="G1413" t="s">
        <v>2823</v>
      </c>
      <c r="H1413" t="s">
        <v>2824</v>
      </c>
      <c r="I1413" t="s">
        <v>2827</v>
      </c>
      <c r="K1413" t="s">
        <v>2826</v>
      </c>
      <c r="L1413" t="s">
        <v>76</v>
      </c>
      <c r="M1413" t="s">
        <v>61</v>
      </c>
      <c r="N1413" s="2">
        <v>44965</v>
      </c>
      <c r="O1413" s="2"/>
      <c r="P1413" s="2"/>
      <c r="Q1413" t="s">
        <v>101</v>
      </c>
    </row>
    <row r="1414" spans="3:30" ht="13.95" x14ac:dyDescent="0.25">
      <c r="C1414" s="3" t="s">
        <v>141</v>
      </c>
      <c r="D1414" s="3" t="s">
        <v>87</v>
      </c>
      <c r="E1414" s="3" t="s">
        <v>2828</v>
      </c>
      <c r="F1414">
        <v>3079</v>
      </c>
      <c r="G1414" t="s">
        <v>2829</v>
      </c>
      <c r="H1414" t="s">
        <v>2830</v>
      </c>
      <c r="I1414" t="s">
        <v>2831</v>
      </c>
      <c r="J1414" t="s">
        <v>2832</v>
      </c>
      <c r="K1414" t="s">
        <v>33</v>
      </c>
      <c r="L1414" t="s">
        <v>34</v>
      </c>
      <c r="M1414" t="s">
        <v>35</v>
      </c>
      <c r="N1414" s="2">
        <v>45763</v>
      </c>
      <c r="O1414" s="2"/>
      <c r="P1414" s="2"/>
      <c r="Q1414" t="s">
        <v>52</v>
      </c>
      <c r="W1414" t="s">
        <v>2833</v>
      </c>
      <c r="AC1414" t="s">
        <v>39</v>
      </c>
      <c r="AD1414" t="s">
        <v>40</v>
      </c>
    </row>
    <row r="1415" spans="3:30" ht="13.95" x14ac:dyDescent="0.25">
      <c r="C1415" s="3" t="s">
        <v>141</v>
      </c>
      <c r="D1415" s="3" t="s">
        <v>87</v>
      </c>
      <c r="E1415" s="3" t="s">
        <v>2828</v>
      </c>
      <c r="F1415">
        <v>3079</v>
      </c>
      <c r="G1415" t="s">
        <v>2829</v>
      </c>
      <c r="H1415" t="s">
        <v>2830</v>
      </c>
      <c r="I1415" t="s">
        <v>2834</v>
      </c>
      <c r="J1415" t="s">
        <v>2835</v>
      </c>
      <c r="K1415" t="s">
        <v>33</v>
      </c>
      <c r="L1415" t="s">
        <v>34</v>
      </c>
      <c r="M1415" t="s">
        <v>35</v>
      </c>
      <c r="N1415" s="2">
        <v>45763</v>
      </c>
      <c r="O1415" s="2"/>
      <c r="P1415" s="2"/>
      <c r="Q1415" t="s">
        <v>52</v>
      </c>
      <c r="W1415" t="s">
        <v>2833</v>
      </c>
      <c r="AC1415" t="s">
        <v>39</v>
      </c>
      <c r="AD1415" t="s">
        <v>40</v>
      </c>
    </row>
    <row r="1416" spans="3:30" ht="13.95" x14ac:dyDescent="0.25">
      <c r="C1416" s="3" t="s">
        <v>141</v>
      </c>
      <c r="D1416" s="3" t="s">
        <v>142</v>
      </c>
      <c r="E1416" s="3" t="s">
        <v>1414</v>
      </c>
      <c r="F1416">
        <v>8500</v>
      </c>
      <c r="G1416" t="s">
        <v>2836</v>
      </c>
      <c r="H1416" t="s">
        <v>2837</v>
      </c>
      <c r="I1416" t="s">
        <v>2838</v>
      </c>
      <c r="K1416" t="s">
        <v>100</v>
      </c>
      <c r="L1416" t="s">
        <v>76</v>
      </c>
      <c r="M1416" t="s">
        <v>61</v>
      </c>
      <c r="N1416" s="2">
        <v>45722</v>
      </c>
      <c r="O1416" s="2">
        <v>46022</v>
      </c>
      <c r="P1416" s="2">
        <v>46022</v>
      </c>
      <c r="Q1416" t="s">
        <v>36</v>
      </c>
      <c r="Y1416" t="s">
        <v>137</v>
      </c>
      <c r="Z1416" t="s">
        <v>137</v>
      </c>
      <c r="AC1416" t="s">
        <v>39</v>
      </c>
      <c r="AD1416" t="s">
        <v>65</v>
      </c>
    </row>
    <row r="1417" spans="3:30" ht="13.95" x14ac:dyDescent="0.25">
      <c r="C1417" s="3" t="s">
        <v>141</v>
      </c>
      <c r="D1417" s="3" t="s">
        <v>142</v>
      </c>
      <c r="E1417" s="3" t="s">
        <v>1414</v>
      </c>
      <c r="F1417">
        <v>8500</v>
      </c>
      <c r="G1417" t="s">
        <v>2836</v>
      </c>
      <c r="H1417" t="s">
        <v>2837</v>
      </c>
      <c r="I1417" t="s">
        <v>2839</v>
      </c>
      <c r="K1417" t="s">
        <v>100</v>
      </c>
      <c r="L1417" t="s">
        <v>76</v>
      </c>
      <c r="M1417" t="s">
        <v>61</v>
      </c>
      <c r="N1417" s="2">
        <v>45722</v>
      </c>
      <c r="O1417" s="2">
        <v>46022</v>
      </c>
      <c r="P1417" s="2">
        <v>46022</v>
      </c>
      <c r="Q1417" t="s">
        <v>52</v>
      </c>
      <c r="R1417" t="s">
        <v>102</v>
      </c>
      <c r="T1417" t="s">
        <v>2840</v>
      </c>
      <c r="W1417" t="s">
        <v>436</v>
      </c>
      <c r="Y1417" t="s">
        <v>137</v>
      </c>
      <c r="Z1417" t="s">
        <v>137</v>
      </c>
      <c r="AC1417" t="s">
        <v>39</v>
      </c>
      <c r="AD1417" t="s">
        <v>65</v>
      </c>
    </row>
    <row r="1418" spans="3:30" ht="13.95" x14ac:dyDescent="0.25">
      <c r="C1418" s="3" t="s">
        <v>67</v>
      </c>
      <c r="D1418" s="3" t="s">
        <v>133</v>
      </c>
      <c r="E1418" s="3" t="s">
        <v>2841</v>
      </c>
      <c r="F1418">
        <v>1625</v>
      </c>
      <c r="G1418" t="s">
        <v>2836</v>
      </c>
      <c r="H1418" t="s">
        <v>2842</v>
      </c>
      <c r="I1418" t="s">
        <v>2843</v>
      </c>
      <c r="K1418" t="s">
        <v>315</v>
      </c>
      <c r="L1418" t="s">
        <v>76</v>
      </c>
      <c r="M1418" t="s">
        <v>61</v>
      </c>
      <c r="N1418" s="2">
        <v>45776</v>
      </c>
      <c r="O1418" s="2">
        <v>45828</v>
      </c>
      <c r="P1418" s="2">
        <v>45828</v>
      </c>
      <c r="Q1418" t="s">
        <v>36</v>
      </c>
      <c r="R1418" t="s">
        <v>240</v>
      </c>
      <c r="S1418" t="s">
        <v>2844</v>
      </c>
      <c r="T1418" t="s">
        <v>2844</v>
      </c>
      <c r="U1418" t="s">
        <v>115</v>
      </c>
      <c r="W1418" t="s">
        <v>78</v>
      </c>
      <c r="X1418" t="s">
        <v>300</v>
      </c>
      <c r="Y1418" t="s">
        <v>78</v>
      </c>
      <c r="Z1418" t="s">
        <v>78</v>
      </c>
      <c r="AC1418" t="s">
        <v>39</v>
      </c>
      <c r="AD1418" t="s">
        <v>65</v>
      </c>
    </row>
    <row r="1419" spans="3:30" ht="13.95" x14ac:dyDescent="0.25">
      <c r="C1419" s="3" t="s">
        <v>54</v>
      </c>
      <c r="D1419" s="3" t="s">
        <v>55</v>
      </c>
      <c r="E1419" s="3" t="s">
        <v>71</v>
      </c>
      <c r="F1419">
        <v>1990</v>
      </c>
      <c r="G1419" t="s">
        <v>2845</v>
      </c>
      <c r="H1419" t="s">
        <v>2846</v>
      </c>
      <c r="I1419" t="s">
        <v>2847</v>
      </c>
      <c r="J1419" t="s">
        <v>2848</v>
      </c>
      <c r="K1419" t="s">
        <v>332</v>
      </c>
      <c r="L1419" t="s">
        <v>76</v>
      </c>
      <c r="M1419" t="s">
        <v>61</v>
      </c>
      <c r="N1419" s="2">
        <v>45750</v>
      </c>
      <c r="O1419" s="2">
        <v>45814</v>
      </c>
      <c r="P1419" s="2">
        <v>45807</v>
      </c>
      <c r="Q1419" t="s">
        <v>101</v>
      </c>
      <c r="U1419" t="s">
        <v>64</v>
      </c>
      <c r="W1419" t="s">
        <v>81</v>
      </c>
      <c r="Y1419" t="s">
        <v>64</v>
      </c>
      <c r="Z1419" t="s">
        <v>114</v>
      </c>
      <c r="AA1419" t="s">
        <v>114</v>
      </c>
      <c r="AC1419" t="s">
        <v>39</v>
      </c>
      <c r="AD1419" t="s">
        <v>40</v>
      </c>
    </row>
    <row r="1420" spans="3:30" x14ac:dyDescent="0.25">
      <c r="C1420" s="3"/>
      <c r="D1420" s="3"/>
      <c r="E1420" s="3"/>
      <c r="F1420">
        <v>4000</v>
      </c>
      <c r="G1420" t="s">
        <v>2845</v>
      </c>
      <c r="H1420" t="s">
        <v>2849</v>
      </c>
      <c r="I1420" t="s">
        <v>2850</v>
      </c>
      <c r="J1420" t="s">
        <v>2851</v>
      </c>
      <c r="K1420" t="s">
        <v>100</v>
      </c>
      <c r="L1420" t="s">
        <v>76</v>
      </c>
      <c r="M1420" t="s">
        <v>35</v>
      </c>
      <c r="N1420" s="2">
        <v>45786</v>
      </c>
      <c r="O1420" s="2"/>
      <c r="P1420" s="2"/>
      <c r="Q1420" t="s">
        <v>101</v>
      </c>
      <c r="W1420" t="s">
        <v>1248</v>
      </c>
      <c r="AC1420" t="s">
        <v>39</v>
      </c>
      <c r="AD1420" t="s">
        <v>40</v>
      </c>
    </row>
    <row r="1421" spans="3:30" ht="13.95" x14ac:dyDescent="0.25">
      <c r="C1421" s="3" t="s">
        <v>141</v>
      </c>
      <c r="D1421" s="3" t="s">
        <v>142</v>
      </c>
      <c r="E1421" s="3" t="s">
        <v>1414</v>
      </c>
      <c r="F1421">
        <v>9588</v>
      </c>
      <c r="G1421" t="s">
        <v>2852</v>
      </c>
      <c r="H1421" t="s">
        <v>2853</v>
      </c>
      <c r="I1421" t="s">
        <v>2854</v>
      </c>
      <c r="J1421" t="s">
        <v>2855</v>
      </c>
      <c r="K1421" t="s">
        <v>100</v>
      </c>
      <c r="L1421" t="s">
        <v>34</v>
      </c>
      <c r="M1421" t="s">
        <v>35</v>
      </c>
      <c r="N1421" s="2">
        <v>45727</v>
      </c>
      <c r="O1421" s="2">
        <v>45898</v>
      </c>
      <c r="P1421" s="2"/>
      <c r="Q1421" t="s">
        <v>52</v>
      </c>
      <c r="W1421" t="s">
        <v>2725</v>
      </c>
      <c r="Z1421" t="s">
        <v>1330</v>
      </c>
      <c r="AA1421" t="s">
        <v>1330</v>
      </c>
      <c r="AC1421" t="s">
        <v>39</v>
      </c>
      <c r="AD1421" t="s">
        <v>40</v>
      </c>
    </row>
    <row r="1422" spans="3:30" ht="13.95" x14ac:dyDescent="0.25">
      <c r="C1422" s="3" t="s">
        <v>141</v>
      </c>
      <c r="D1422" s="3" t="s">
        <v>142</v>
      </c>
      <c r="E1422" s="3" t="s">
        <v>1414</v>
      </c>
      <c r="F1422">
        <v>9762</v>
      </c>
      <c r="G1422" t="s">
        <v>2852</v>
      </c>
      <c r="H1422" t="s">
        <v>2853</v>
      </c>
      <c r="I1422" t="s">
        <v>2856</v>
      </c>
      <c r="J1422" t="s">
        <v>2857</v>
      </c>
      <c r="K1422" t="s">
        <v>100</v>
      </c>
      <c r="L1422" t="s">
        <v>34</v>
      </c>
      <c r="M1422" t="s">
        <v>35</v>
      </c>
      <c r="N1422" s="2">
        <v>45727</v>
      </c>
      <c r="O1422" s="2">
        <v>45898</v>
      </c>
      <c r="P1422" s="2"/>
      <c r="Q1422" t="s">
        <v>52</v>
      </c>
      <c r="W1422" t="s">
        <v>2725</v>
      </c>
      <c r="Z1422" t="s">
        <v>1330</v>
      </c>
      <c r="AA1422" t="s">
        <v>1330</v>
      </c>
      <c r="AC1422" t="s">
        <v>39</v>
      </c>
      <c r="AD1422" t="s">
        <v>40</v>
      </c>
    </row>
    <row r="1423" spans="3:30" ht="13.95" x14ac:dyDescent="0.25">
      <c r="C1423" s="3" t="s">
        <v>141</v>
      </c>
      <c r="D1423" s="3" t="s">
        <v>213</v>
      </c>
      <c r="E1423" s="3" t="s">
        <v>2858</v>
      </c>
      <c r="F1423">
        <v>6250</v>
      </c>
      <c r="G1423" t="s">
        <v>2852</v>
      </c>
      <c r="H1423" t="s">
        <v>2859</v>
      </c>
      <c r="I1423" t="s">
        <v>2860</v>
      </c>
      <c r="K1423" t="s">
        <v>100</v>
      </c>
      <c r="L1423" t="s">
        <v>34</v>
      </c>
      <c r="M1423" t="s">
        <v>61</v>
      </c>
      <c r="N1423" s="2">
        <v>45769</v>
      </c>
      <c r="O1423" s="2">
        <v>46022</v>
      </c>
      <c r="P1423" s="2">
        <v>46022</v>
      </c>
      <c r="Q1423" t="s">
        <v>52</v>
      </c>
      <c r="Y1423" t="s">
        <v>137</v>
      </c>
      <c r="Z1423" t="s">
        <v>137</v>
      </c>
      <c r="AC1423" t="s">
        <v>39</v>
      </c>
      <c r="AD1423" t="s">
        <v>65</v>
      </c>
    </row>
    <row r="1424" spans="3:30" ht="13.95" x14ac:dyDescent="0.25">
      <c r="C1424" s="3" t="s">
        <v>141</v>
      </c>
      <c r="D1424" s="3" t="s">
        <v>213</v>
      </c>
      <c r="E1424" s="3" t="s">
        <v>2858</v>
      </c>
      <c r="F1424">
        <v>750</v>
      </c>
      <c r="G1424" t="s">
        <v>2852</v>
      </c>
      <c r="H1424" t="s">
        <v>2859</v>
      </c>
      <c r="I1424" t="s">
        <v>2861</v>
      </c>
      <c r="K1424" t="s">
        <v>100</v>
      </c>
      <c r="L1424" t="s">
        <v>34</v>
      </c>
      <c r="M1424" t="s">
        <v>61</v>
      </c>
      <c r="N1424" s="2">
        <v>45769</v>
      </c>
      <c r="O1424" s="2">
        <v>46022</v>
      </c>
      <c r="P1424" s="2">
        <v>46022</v>
      </c>
      <c r="Q1424" t="s">
        <v>36</v>
      </c>
      <c r="R1424" t="s">
        <v>289</v>
      </c>
      <c r="W1424" t="s">
        <v>503</v>
      </c>
      <c r="Y1424" t="s">
        <v>137</v>
      </c>
      <c r="Z1424" t="s">
        <v>137</v>
      </c>
      <c r="AC1424" t="s">
        <v>39</v>
      </c>
      <c r="AD1424" t="s">
        <v>65</v>
      </c>
    </row>
    <row r="1425" spans="3:30" ht="13.95" x14ac:dyDescent="0.25">
      <c r="C1425" s="3" t="s">
        <v>205</v>
      </c>
      <c r="D1425" s="3" t="s">
        <v>133</v>
      </c>
      <c r="E1425" s="3" t="s">
        <v>71</v>
      </c>
      <c r="F1425">
        <v>1450</v>
      </c>
      <c r="G1425" t="s">
        <v>2862</v>
      </c>
      <c r="H1425" t="s">
        <v>2863</v>
      </c>
      <c r="I1425" t="s">
        <v>2864</v>
      </c>
      <c r="K1425" t="s">
        <v>791</v>
      </c>
      <c r="L1425" t="s">
        <v>34</v>
      </c>
      <c r="M1425" t="s">
        <v>61</v>
      </c>
      <c r="N1425" s="2">
        <v>45728</v>
      </c>
      <c r="O1425" s="2">
        <v>45814</v>
      </c>
      <c r="P1425" s="2">
        <v>45814</v>
      </c>
      <c r="Q1425" t="s">
        <v>101</v>
      </c>
      <c r="R1425" t="s">
        <v>311</v>
      </c>
      <c r="S1425" t="s">
        <v>2865</v>
      </c>
      <c r="T1425" t="s">
        <v>2866</v>
      </c>
      <c r="U1425" t="s">
        <v>64</v>
      </c>
      <c r="W1425" t="s">
        <v>114</v>
      </c>
      <c r="X1425" t="s">
        <v>300</v>
      </c>
      <c r="Y1425" t="s">
        <v>114</v>
      </c>
      <c r="Z1425" t="s">
        <v>114</v>
      </c>
      <c r="AC1425" t="s">
        <v>39</v>
      </c>
      <c r="AD1425" t="s">
        <v>65</v>
      </c>
    </row>
    <row r="1426" spans="3:30" ht="13.95" x14ac:dyDescent="0.25">
      <c r="C1426" s="3" t="s">
        <v>205</v>
      </c>
      <c r="D1426" s="3" t="s">
        <v>133</v>
      </c>
      <c r="E1426" s="3" t="s">
        <v>71</v>
      </c>
      <c r="F1426">
        <v>425</v>
      </c>
      <c r="G1426" t="s">
        <v>2862</v>
      </c>
      <c r="H1426" t="s">
        <v>2863</v>
      </c>
      <c r="I1426" t="s">
        <v>2867</v>
      </c>
      <c r="K1426" t="s">
        <v>791</v>
      </c>
      <c r="L1426" t="s">
        <v>34</v>
      </c>
      <c r="M1426" t="s">
        <v>61</v>
      </c>
      <c r="N1426" s="2">
        <v>45728</v>
      </c>
      <c r="O1426" s="2">
        <v>45814</v>
      </c>
      <c r="P1426" s="2">
        <v>45814</v>
      </c>
      <c r="Q1426" t="s">
        <v>52</v>
      </c>
      <c r="W1426" t="s">
        <v>114</v>
      </c>
      <c r="Y1426" t="s">
        <v>114</v>
      </c>
      <c r="Z1426" t="s">
        <v>114</v>
      </c>
      <c r="AC1426" t="s">
        <v>39</v>
      </c>
      <c r="AD1426" t="s">
        <v>65</v>
      </c>
    </row>
    <row r="1427" spans="3:30" ht="13.95" x14ac:dyDescent="0.25">
      <c r="C1427" s="3" t="s">
        <v>205</v>
      </c>
      <c r="D1427" s="3" t="s">
        <v>133</v>
      </c>
      <c r="E1427" s="3" t="s">
        <v>71</v>
      </c>
      <c r="F1427">
        <v>2300</v>
      </c>
      <c r="G1427" t="s">
        <v>2862</v>
      </c>
      <c r="H1427" t="s">
        <v>2863</v>
      </c>
      <c r="I1427" t="s">
        <v>2868</v>
      </c>
      <c r="K1427" t="s">
        <v>791</v>
      </c>
      <c r="L1427" t="s">
        <v>34</v>
      </c>
      <c r="M1427" t="s">
        <v>61</v>
      </c>
      <c r="N1427" s="2">
        <v>45728</v>
      </c>
      <c r="O1427" s="2">
        <v>45814</v>
      </c>
      <c r="P1427" s="2">
        <v>45814</v>
      </c>
      <c r="Q1427" t="s">
        <v>101</v>
      </c>
      <c r="R1427" t="s">
        <v>311</v>
      </c>
      <c r="S1427" t="s">
        <v>2869</v>
      </c>
      <c r="T1427" t="s">
        <v>2870</v>
      </c>
      <c r="U1427" t="s">
        <v>64</v>
      </c>
      <c r="W1427" t="s">
        <v>278</v>
      </c>
      <c r="X1427" t="s">
        <v>1316</v>
      </c>
      <c r="Y1427" t="s">
        <v>114</v>
      </c>
      <c r="Z1427" t="s">
        <v>114</v>
      </c>
      <c r="AC1427" t="s">
        <v>39</v>
      </c>
      <c r="AD1427" t="s">
        <v>65</v>
      </c>
    </row>
    <row r="1428" spans="3:30" ht="13.95" x14ac:dyDescent="0.25">
      <c r="C1428" s="3" t="s">
        <v>205</v>
      </c>
      <c r="D1428" s="3" t="s">
        <v>133</v>
      </c>
      <c r="E1428" s="3" t="s">
        <v>71</v>
      </c>
      <c r="F1428">
        <v>425</v>
      </c>
      <c r="G1428" t="s">
        <v>2862</v>
      </c>
      <c r="H1428" t="s">
        <v>2863</v>
      </c>
      <c r="I1428" t="s">
        <v>2871</v>
      </c>
      <c r="K1428" t="s">
        <v>791</v>
      </c>
      <c r="L1428" t="s">
        <v>34</v>
      </c>
      <c r="M1428" t="s">
        <v>61</v>
      </c>
      <c r="N1428" s="2">
        <v>45728</v>
      </c>
      <c r="O1428" s="2">
        <v>45814</v>
      </c>
      <c r="P1428" s="2">
        <v>45814</v>
      </c>
      <c r="Q1428" t="s">
        <v>36</v>
      </c>
      <c r="Y1428" t="s">
        <v>114</v>
      </c>
      <c r="Z1428" t="s">
        <v>114</v>
      </c>
      <c r="AC1428" t="s">
        <v>39</v>
      </c>
      <c r="AD1428" t="s">
        <v>65</v>
      </c>
    </row>
    <row r="1429" spans="3:30" ht="13.95" x14ac:dyDescent="0.25">
      <c r="C1429" s="3" t="s">
        <v>205</v>
      </c>
      <c r="D1429" s="3" t="s">
        <v>133</v>
      </c>
      <c r="E1429" s="3" t="s">
        <v>71</v>
      </c>
      <c r="F1429">
        <v>750</v>
      </c>
      <c r="G1429" t="s">
        <v>2862</v>
      </c>
      <c r="H1429" t="s">
        <v>2872</v>
      </c>
      <c r="I1429" t="s">
        <v>2873</v>
      </c>
      <c r="K1429" t="s">
        <v>791</v>
      </c>
      <c r="L1429" t="s">
        <v>34</v>
      </c>
      <c r="M1429" t="s">
        <v>61</v>
      </c>
      <c r="N1429" s="2">
        <v>45736</v>
      </c>
      <c r="O1429" s="2">
        <v>45919</v>
      </c>
      <c r="P1429" s="2">
        <v>45919</v>
      </c>
      <c r="Q1429" t="s">
        <v>101</v>
      </c>
      <c r="R1429" t="s">
        <v>1659</v>
      </c>
      <c r="W1429" t="s">
        <v>2874</v>
      </c>
      <c r="Y1429" t="s">
        <v>2875</v>
      </c>
      <c r="Z1429" t="s">
        <v>2875</v>
      </c>
      <c r="AC1429" t="s">
        <v>39</v>
      </c>
      <c r="AD1429" t="s">
        <v>65</v>
      </c>
    </row>
    <row r="1430" spans="3:30" ht="13.95" x14ac:dyDescent="0.25">
      <c r="C1430" s="3" t="s">
        <v>205</v>
      </c>
      <c r="D1430" s="3" t="s">
        <v>133</v>
      </c>
      <c r="E1430" s="3" t="s">
        <v>71</v>
      </c>
      <c r="F1430">
        <v>162.5</v>
      </c>
      <c r="G1430" t="s">
        <v>2862</v>
      </c>
      <c r="H1430" t="s">
        <v>2872</v>
      </c>
      <c r="I1430" t="s">
        <v>2876</v>
      </c>
      <c r="K1430" t="s">
        <v>791</v>
      </c>
      <c r="L1430" t="s">
        <v>34</v>
      </c>
      <c r="M1430" t="s">
        <v>61</v>
      </c>
      <c r="N1430" s="2">
        <v>45736</v>
      </c>
      <c r="O1430" s="2">
        <v>45919</v>
      </c>
      <c r="P1430" s="2">
        <v>45919</v>
      </c>
      <c r="Q1430" t="s">
        <v>52</v>
      </c>
      <c r="R1430" t="s">
        <v>1659</v>
      </c>
      <c r="Y1430" t="s">
        <v>2875</v>
      </c>
      <c r="Z1430" t="s">
        <v>2875</v>
      </c>
      <c r="AC1430" t="s">
        <v>39</v>
      </c>
      <c r="AD1430" t="s">
        <v>65</v>
      </c>
    </row>
    <row r="1431" spans="3:30" ht="13.95" x14ac:dyDescent="0.25">
      <c r="C1431" s="3" t="s">
        <v>205</v>
      </c>
      <c r="D1431" s="3" t="s">
        <v>133</v>
      </c>
      <c r="E1431" s="3" t="s">
        <v>71</v>
      </c>
      <c r="F1431">
        <v>162.5</v>
      </c>
      <c r="G1431" t="s">
        <v>2862</v>
      </c>
      <c r="H1431" t="s">
        <v>2872</v>
      </c>
      <c r="I1431" t="s">
        <v>2877</v>
      </c>
      <c r="K1431" t="s">
        <v>791</v>
      </c>
      <c r="L1431" t="s">
        <v>34</v>
      </c>
      <c r="M1431" t="s">
        <v>61</v>
      </c>
      <c r="N1431" s="2">
        <v>45736</v>
      </c>
      <c r="O1431" s="2">
        <v>45919</v>
      </c>
      <c r="P1431" s="2">
        <v>45919</v>
      </c>
      <c r="Q1431" t="s">
        <v>36</v>
      </c>
      <c r="Y1431" t="s">
        <v>2875</v>
      </c>
      <c r="Z1431" t="s">
        <v>2875</v>
      </c>
      <c r="AC1431" t="s">
        <v>39</v>
      </c>
      <c r="AD1431" t="s">
        <v>65</v>
      </c>
    </row>
    <row r="1432" spans="3:30" ht="13.95" x14ac:dyDescent="0.25">
      <c r="C1432" s="3" t="s">
        <v>205</v>
      </c>
      <c r="D1432" s="3" t="s">
        <v>133</v>
      </c>
      <c r="E1432" s="3" t="s">
        <v>71</v>
      </c>
      <c r="F1432">
        <v>750</v>
      </c>
      <c r="G1432" t="s">
        <v>2862</v>
      </c>
      <c r="H1432" t="s">
        <v>2878</v>
      </c>
      <c r="I1432" t="s">
        <v>2879</v>
      </c>
      <c r="K1432" t="s">
        <v>791</v>
      </c>
      <c r="L1432" t="s">
        <v>34</v>
      </c>
      <c r="M1432" t="s">
        <v>61</v>
      </c>
      <c r="N1432" s="2">
        <v>45736</v>
      </c>
      <c r="O1432" s="2">
        <v>45805</v>
      </c>
      <c r="P1432" s="2">
        <v>45805</v>
      </c>
      <c r="Q1432" t="s">
        <v>101</v>
      </c>
      <c r="R1432" t="s">
        <v>456</v>
      </c>
      <c r="S1432" t="s">
        <v>2880</v>
      </c>
      <c r="T1432" t="s">
        <v>2881</v>
      </c>
      <c r="U1432" t="s">
        <v>299</v>
      </c>
      <c r="Y1432" t="s">
        <v>226</v>
      </c>
      <c r="Z1432" t="s">
        <v>226</v>
      </c>
      <c r="AC1432" t="s">
        <v>39</v>
      </c>
      <c r="AD1432" t="s">
        <v>65</v>
      </c>
    </row>
    <row r="1433" spans="3:30" ht="13.95" x14ac:dyDescent="0.25">
      <c r="C1433" s="3" t="s">
        <v>205</v>
      </c>
      <c r="D1433" s="3" t="s">
        <v>133</v>
      </c>
      <c r="E1433" s="3" t="s">
        <v>71</v>
      </c>
      <c r="F1433">
        <v>162.5</v>
      </c>
      <c r="G1433" t="s">
        <v>2862</v>
      </c>
      <c r="H1433" t="s">
        <v>2878</v>
      </c>
      <c r="I1433" t="s">
        <v>2882</v>
      </c>
      <c r="K1433" t="s">
        <v>791</v>
      </c>
      <c r="L1433" t="s">
        <v>34</v>
      </c>
      <c r="M1433" t="s">
        <v>61</v>
      </c>
      <c r="N1433" s="2">
        <v>45736</v>
      </c>
      <c r="O1433" s="2">
        <v>45805</v>
      </c>
      <c r="P1433" s="2">
        <v>45805</v>
      </c>
      <c r="Q1433" t="s">
        <v>52</v>
      </c>
      <c r="Y1433" t="s">
        <v>226</v>
      </c>
      <c r="Z1433" t="s">
        <v>226</v>
      </c>
      <c r="AC1433" t="s">
        <v>39</v>
      </c>
      <c r="AD1433" t="s">
        <v>65</v>
      </c>
    </row>
    <row r="1434" spans="3:30" ht="13.95" x14ac:dyDescent="0.25">
      <c r="C1434" s="3" t="s">
        <v>205</v>
      </c>
      <c r="D1434" s="3" t="s">
        <v>133</v>
      </c>
      <c r="E1434" s="3" t="s">
        <v>71</v>
      </c>
      <c r="F1434">
        <v>162.5</v>
      </c>
      <c r="G1434" t="s">
        <v>2862</v>
      </c>
      <c r="H1434" t="s">
        <v>2878</v>
      </c>
      <c r="I1434" t="s">
        <v>2883</v>
      </c>
      <c r="K1434" t="s">
        <v>791</v>
      </c>
      <c r="L1434" t="s">
        <v>34</v>
      </c>
      <c r="M1434" t="s">
        <v>61</v>
      </c>
      <c r="N1434" s="2">
        <v>45736</v>
      </c>
      <c r="O1434" s="2">
        <v>45805</v>
      </c>
      <c r="P1434" s="2">
        <v>45805</v>
      </c>
      <c r="Q1434" t="s">
        <v>36</v>
      </c>
      <c r="Y1434" t="s">
        <v>226</v>
      </c>
      <c r="Z1434" t="s">
        <v>226</v>
      </c>
      <c r="AC1434" t="s">
        <v>39</v>
      </c>
      <c r="AD1434" t="s">
        <v>65</v>
      </c>
    </row>
    <row r="1435" spans="3:30" ht="13.95" x14ac:dyDescent="0.25">
      <c r="C1435" s="3" t="s">
        <v>205</v>
      </c>
      <c r="D1435" s="3" t="s">
        <v>2884</v>
      </c>
      <c r="E1435" s="3" t="s">
        <v>2885</v>
      </c>
      <c r="F1435">
        <v>1400</v>
      </c>
      <c r="G1435" t="s">
        <v>2862</v>
      </c>
      <c r="H1435" t="s">
        <v>2886</v>
      </c>
      <c r="I1435" t="s">
        <v>2887</v>
      </c>
      <c r="K1435" t="s">
        <v>296</v>
      </c>
      <c r="L1435" t="s">
        <v>34</v>
      </c>
      <c r="M1435" t="s">
        <v>61</v>
      </c>
      <c r="N1435" s="2">
        <v>45736</v>
      </c>
      <c r="O1435" s="2">
        <v>45800</v>
      </c>
      <c r="P1435" s="2">
        <v>45800</v>
      </c>
      <c r="Q1435" t="s">
        <v>52</v>
      </c>
      <c r="R1435" t="s">
        <v>1551</v>
      </c>
      <c r="Y1435" t="s">
        <v>299</v>
      </c>
      <c r="Z1435" t="s">
        <v>299</v>
      </c>
      <c r="AC1435" t="s">
        <v>39</v>
      </c>
      <c r="AD1435" t="s">
        <v>65</v>
      </c>
    </row>
    <row r="1436" spans="3:30" ht="13.95" x14ac:dyDescent="0.25">
      <c r="C1436" s="3" t="s">
        <v>268</v>
      </c>
      <c r="D1436" s="3" t="s">
        <v>268</v>
      </c>
      <c r="E1436" s="3"/>
      <c r="F1436">
        <v>275</v>
      </c>
      <c r="G1436" t="s">
        <v>2862</v>
      </c>
      <c r="H1436" t="s">
        <v>2886</v>
      </c>
      <c r="I1436" t="s">
        <v>2888</v>
      </c>
      <c r="K1436" t="s">
        <v>296</v>
      </c>
      <c r="L1436" t="s">
        <v>34</v>
      </c>
      <c r="M1436" t="s">
        <v>61</v>
      </c>
      <c r="N1436" s="2">
        <v>45736</v>
      </c>
      <c r="O1436" s="2">
        <v>45800</v>
      </c>
      <c r="P1436" s="2">
        <v>45800</v>
      </c>
      <c r="Q1436" t="s">
        <v>52</v>
      </c>
      <c r="R1436" t="s">
        <v>1551</v>
      </c>
      <c r="Y1436" t="s">
        <v>299</v>
      </c>
      <c r="Z1436" t="s">
        <v>299</v>
      </c>
      <c r="AC1436" t="s">
        <v>39</v>
      </c>
      <c r="AD1436" t="s">
        <v>65</v>
      </c>
    </row>
    <row r="1437" spans="3:30" ht="13.95" x14ac:dyDescent="0.25">
      <c r="C1437" s="3" t="s">
        <v>205</v>
      </c>
      <c r="D1437" s="3" t="s">
        <v>2884</v>
      </c>
      <c r="E1437" s="3" t="s">
        <v>2885</v>
      </c>
      <c r="F1437">
        <v>275</v>
      </c>
      <c r="G1437" t="s">
        <v>2862</v>
      </c>
      <c r="H1437" t="s">
        <v>2886</v>
      </c>
      <c r="I1437" t="s">
        <v>2889</v>
      </c>
      <c r="K1437" t="s">
        <v>296</v>
      </c>
      <c r="L1437" t="s">
        <v>34</v>
      </c>
      <c r="M1437" t="s">
        <v>61</v>
      </c>
      <c r="N1437" s="2">
        <v>45736</v>
      </c>
      <c r="O1437" s="2">
        <v>45800</v>
      </c>
      <c r="P1437" s="2">
        <v>45800</v>
      </c>
      <c r="Q1437" t="s">
        <v>36</v>
      </c>
      <c r="Y1437" t="s">
        <v>299</v>
      </c>
      <c r="Z1437" t="s">
        <v>299</v>
      </c>
      <c r="AC1437" t="s">
        <v>39</v>
      </c>
      <c r="AD1437" t="s">
        <v>65</v>
      </c>
    </row>
    <row r="1438" spans="3:30" ht="13.95" x14ac:dyDescent="0.25">
      <c r="C1438" s="3" t="s">
        <v>141</v>
      </c>
      <c r="D1438" s="3" t="s">
        <v>677</v>
      </c>
      <c r="E1438" s="3" t="s">
        <v>2890</v>
      </c>
      <c r="F1438">
        <v>3850</v>
      </c>
      <c r="G1438" t="s">
        <v>2862</v>
      </c>
      <c r="H1438" t="s">
        <v>2891</v>
      </c>
      <c r="I1438" t="s">
        <v>2892</v>
      </c>
      <c r="K1438" t="s">
        <v>296</v>
      </c>
      <c r="L1438" t="s">
        <v>34</v>
      </c>
      <c r="M1438" t="s">
        <v>61</v>
      </c>
      <c r="N1438" s="2">
        <v>45751</v>
      </c>
      <c r="O1438" s="2"/>
      <c r="P1438" s="2"/>
      <c r="Q1438" t="s">
        <v>52</v>
      </c>
      <c r="R1438" t="s">
        <v>1183</v>
      </c>
      <c r="W1438" t="s">
        <v>114</v>
      </c>
      <c r="AC1438" t="s">
        <v>39</v>
      </c>
      <c r="AD1438" t="s">
        <v>65</v>
      </c>
    </row>
    <row r="1439" spans="3:30" ht="13.95" x14ac:dyDescent="0.25">
      <c r="C1439" s="3" t="s">
        <v>205</v>
      </c>
      <c r="D1439" s="3" t="s">
        <v>677</v>
      </c>
      <c r="E1439" s="3" t="s">
        <v>2893</v>
      </c>
      <c r="F1439">
        <v>3850</v>
      </c>
      <c r="G1439" t="s">
        <v>2862</v>
      </c>
      <c r="H1439" t="s">
        <v>2891</v>
      </c>
      <c r="I1439" t="s">
        <v>2894</v>
      </c>
      <c r="K1439" t="s">
        <v>296</v>
      </c>
      <c r="L1439" t="s">
        <v>34</v>
      </c>
      <c r="M1439" t="s">
        <v>61</v>
      </c>
      <c r="N1439" s="2">
        <v>45751</v>
      </c>
      <c r="O1439" s="2"/>
      <c r="P1439" s="2"/>
      <c r="Q1439" t="s">
        <v>52</v>
      </c>
      <c r="R1439" t="s">
        <v>1183</v>
      </c>
      <c r="W1439" t="s">
        <v>64</v>
      </c>
      <c r="AC1439" t="s">
        <v>39</v>
      </c>
      <c r="AD1439" t="s">
        <v>65</v>
      </c>
    </row>
    <row r="1440" spans="3:30" ht="13.95" x14ac:dyDescent="0.25">
      <c r="C1440" s="3" t="s">
        <v>205</v>
      </c>
      <c r="D1440" s="3" t="s">
        <v>677</v>
      </c>
      <c r="E1440" s="3" t="s">
        <v>2893</v>
      </c>
      <c r="F1440">
        <v>537.5</v>
      </c>
      <c r="G1440" t="s">
        <v>2862</v>
      </c>
      <c r="H1440" t="s">
        <v>2891</v>
      </c>
      <c r="I1440" t="s">
        <v>2895</v>
      </c>
      <c r="K1440" t="s">
        <v>296</v>
      </c>
      <c r="L1440" t="s">
        <v>34</v>
      </c>
      <c r="M1440" t="s">
        <v>61</v>
      </c>
      <c r="N1440" s="2">
        <v>45751</v>
      </c>
      <c r="O1440" s="2"/>
      <c r="P1440" s="2"/>
      <c r="Q1440" t="s">
        <v>52</v>
      </c>
      <c r="R1440" t="s">
        <v>1183</v>
      </c>
      <c r="W1440" t="s">
        <v>299</v>
      </c>
      <c r="AC1440" t="s">
        <v>39</v>
      </c>
      <c r="AD1440" t="s">
        <v>65</v>
      </c>
    </row>
    <row r="1441" spans="3:30" ht="13.95" x14ac:dyDescent="0.25">
      <c r="C1441" s="3" t="s">
        <v>141</v>
      </c>
      <c r="D1441" s="3" t="s">
        <v>677</v>
      </c>
      <c r="E1441" s="3" t="s">
        <v>2890</v>
      </c>
      <c r="F1441">
        <v>537.5</v>
      </c>
      <c r="G1441" t="s">
        <v>2862</v>
      </c>
      <c r="H1441" t="s">
        <v>2891</v>
      </c>
      <c r="I1441" t="s">
        <v>2896</v>
      </c>
      <c r="K1441" t="s">
        <v>296</v>
      </c>
      <c r="L1441" t="s">
        <v>34</v>
      </c>
      <c r="M1441" t="s">
        <v>61</v>
      </c>
      <c r="N1441" s="2">
        <v>45751</v>
      </c>
      <c r="O1441" s="2"/>
      <c r="P1441" s="2"/>
      <c r="Q1441" t="s">
        <v>36</v>
      </c>
      <c r="AC1441" t="s">
        <v>39</v>
      </c>
      <c r="AD1441" t="s">
        <v>65</v>
      </c>
    </row>
    <row r="1442" spans="3:30" ht="13.95" x14ac:dyDescent="0.25">
      <c r="C1442" s="3" t="s">
        <v>205</v>
      </c>
      <c r="D1442" s="3" t="s">
        <v>677</v>
      </c>
      <c r="E1442" s="3" t="s">
        <v>2893</v>
      </c>
      <c r="F1442">
        <v>895</v>
      </c>
      <c r="G1442" t="s">
        <v>2862</v>
      </c>
      <c r="H1442" t="s">
        <v>2891</v>
      </c>
      <c r="I1442" t="s">
        <v>2897</v>
      </c>
      <c r="K1442" t="s">
        <v>296</v>
      </c>
      <c r="L1442" t="s">
        <v>34</v>
      </c>
      <c r="M1442" t="s">
        <v>61</v>
      </c>
      <c r="N1442" s="2">
        <v>45751</v>
      </c>
      <c r="O1442" s="2"/>
      <c r="P1442" s="2"/>
      <c r="Q1442" t="s">
        <v>36</v>
      </c>
      <c r="AC1442" t="s">
        <v>39</v>
      </c>
      <c r="AD1442" t="s">
        <v>65</v>
      </c>
    </row>
    <row r="1443" spans="3:30" ht="13.95" x14ac:dyDescent="0.25">
      <c r="C1443" s="3" t="s">
        <v>86</v>
      </c>
      <c r="D1443" s="3" t="s">
        <v>87</v>
      </c>
      <c r="E1443" s="3" t="s">
        <v>2898</v>
      </c>
      <c r="G1443" t="s">
        <v>2862</v>
      </c>
      <c r="H1443" t="s">
        <v>2899</v>
      </c>
      <c r="I1443" t="s">
        <v>2900</v>
      </c>
      <c r="K1443" t="s">
        <v>791</v>
      </c>
      <c r="L1443" t="s">
        <v>34</v>
      </c>
      <c r="M1443" t="s">
        <v>61</v>
      </c>
      <c r="N1443" s="2">
        <v>45784</v>
      </c>
      <c r="O1443" s="2"/>
      <c r="P1443" s="2"/>
      <c r="Q1443" t="s">
        <v>84</v>
      </c>
      <c r="AC1443" t="s">
        <v>84</v>
      </c>
      <c r="AD1443" t="s">
        <v>65</v>
      </c>
    </row>
    <row r="1444" spans="3:30" ht="13.95" x14ac:dyDescent="0.25">
      <c r="C1444" s="3" t="s">
        <v>268</v>
      </c>
      <c r="D1444" s="3" t="s">
        <v>268</v>
      </c>
      <c r="E1444" s="3"/>
      <c r="F1444">
        <v>1500</v>
      </c>
      <c r="G1444" t="s">
        <v>2901</v>
      </c>
      <c r="H1444" t="s">
        <v>2902</v>
      </c>
      <c r="I1444" t="s">
        <v>2903</v>
      </c>
      <c r="K1444" t="s">
        <v>91</v>
      </c>
      <c r="L1444" t="s">
        <v>34</v>
      </c>
      <c r="M1444" t="s">
        <v>61</v>
      </c>
      <c r="N1444" s="2">
        <v>45777</v>
      </c>
      <c r="O1444" s="2"/>
      <c r="P1444" s="2"/>
      <c r="Q1444" t="s">
        <v>84</v>
      </c>
      <c r="R1444" t="s">
        <v>2904</v>
      </c>
      <c r="S1444" t="s">
        <v>2905</v>
      </c>
      <c r="W1444" t="s">
        <v>2906</v>
      </c>
      <c r="AC1444" t="s">
        <v>84</v>
      </c>
      <c r="AD1444" t="s">
        <v>65</v>
      </c>
    </row>
    <row r="1445" spans="3:30" ht="13.95" x14ac:dyDescent="0.25">
      <c r="C1445" s="3" t="s">
        <v>268</v>
      </c>
      <c r="D1445" s="3" t="s">
        <v>268</v>
      </c>
      <c r="E1445" s="3"/>
      <c r="F1445">
        <v>350</v>
      </c>
      <c r="G1445" t="s">
        <v>2901</v>
      </c>
      <c r="H1445" t="s">
        <v>2902</v>
      </c>
      <c r="I1445" t="s">
        <v>2907</v>
      </c>
      <c r="K1445" t="s">
        <v>91</v>
      </c>
      <c r="L1445" t="s">
        <v>34</v>
      </c>
      <c r="M1445" t="s">
        <v>61</v>
      </c>
      <c r="N1445" s="2">
        <v>45777</v>
      </c>
      <c r="O1445" s="2"/>
      <c r="P1445" s="2"/>
      <c r="Q1445" t="s">
        <v>84</v>
      </c>
      <c r="AC1445" t="s">
        <v>84</v>
      </c>
      <c r="AD1445" t="s">
        <v>65</v>
      </c>
    </row>
    <row r="1446" spans="3:30" ht="13.95" x14ac:dyDescent="0.25">
      <c r="C1446" s="3" t="s">
        <v>141</v>
      </c>
      <c r="D1446" s="3" t="s">
        <v>213</v>
      </c>
      <c r="E1446" s="3" t="s">
        <v>2908</v>
      </c>
      <c r="F1446">
        <v>845</v>
      </c>
      <c r="G1446" t="s">
        <v>2909</v>
      </c>
      <c r="H1446" t="s">
        <v>2910</v>
      </c>
      <c r="I1446" t="s">
        <v>2911</v>
      </c>
      <c r="K1446" t="s">
        <v>75</v>
      </c>
      <c r="L1446" t="s">
        <v>76</v>
      </c>
      <c r="M1446" t="s">
        <v>61</v>
      </c>
      <c r="N1446" s="2">
        <v>45785</v>
      </c>
      <c r="O1446" s="2">
        <v>46022</v>
      </c>
      <c r="P1446" s="2">
        <v>46022</v>
      </c>
      <c r="Q1446" t="s">
        <v>36</v>
      </c>
      <c r="Y1446" t="s">
        <v>137</v>
      </c>
      <c r="Z1446" t="s">
        <v>137</v>
      </c>
      <c r="AC1446" t="s">
        <v>39</v>
      </c>
      <c r="AD1446" t="s">
        <v>65</v>
      </c>
    </row>
    <row r="1447" spans="3:30" ht="13.95" x14ac:dyDescent="0.25">
      <c r="C1447" s="3" t="s">
        <v>808</v>
      </c>
      <c r="D1447" s="3" t="s">
        <v>1322</v>
      </c>
      <c r="E1447" s="3" t="s">
        <v>2912</v>
      </c>
      <c r="F1447">
        <v>13500</v>
      </c>
      <c r="G1447" t="s">
        <v>2909</v>
      </c>
      <c r="H1447" t="s">
        <v>2913</v>
      </c>
      <c r="I1447" t="s">
        <v>2914</v>
      </c>
      <c r="K1447" t="s">
        <v>75</v>
      </c>
      <c r="L1447" t="s">
        <v>76</v>
      </c>
      <c r="M1447" t="s">
        <v>61</v>
      </c>
      <c r="N1447" s="2">
        <v>45321</v>
      </c>
      <c r="O1447" s="2">
        <v>45838</v>
      </c>
      <c r="P1447" s="2">
        <v>45838</v>
      </c>
      <c r="Q1447" t="s">
        <v>84</v>
      </c>
      <c r="R1447" t="s">
        <v>2915</v>
      </c>
      <c r="S1447" t="s">
        <v>2916</v>
      </c>
      <c r="T1447" t="s">
        <v>2917</v>
      </c>
      <c r="U1447" t="s">
        <v>2918</v>
      </c>
      <c r="W1447" t="s">
        <v>2495</v>
      </c>
      <c r="Y1447" t="s">
        <v>236</v>
      </c>
      <c r="Z1447" t="s">
        <v>236</v>
      </c>
      <c r="AC1447" t="s">
        <v>84</v>
      </c>
      <c r="AD1447" t="s">
        <v>65</v>
      </c>
    </row>
    <row r="1448" spans="3:30" ht="13.95" x14ac:dyDescent="0.25">
      <c r="C1448" s="3" t="s">
        <v>808</v>
      </c>
      <c r="D1448" s="3" t="s">
        <v>1322</v>
      </c>
      <c r="E1448" s="3" t="s">
        <v>2912</v>
      </c>
      <c r="F1448">
        <v>13500</v>
      </c>
      <c r="G1448" t="s">
        <v>2909</v>
      </c>
      <c r="H1448" t="s">
        <v>2913</v>
      </c>
      <c r="I1448" t="s">
        <v>2919</v>
      </c>
      <c r="K1448" t="s">
        <v>75</v>
      </c>
      <c r="L1448" t="s">
        <v>76</v>
      </c>
      <c r="M1448" t="s">
        <v>61</v>
      </c>
      <c r="N1448" s="2">
        <v>45321</v>
      </c>
      <c r="O1448" s="2">
        <v>45838</v>
      </c>
      <c r="P1448" s="2">
        <v>45838</v>
      </c>
      <c r="Q1448" t="s">
        <v>84</v>
      </c>
      <c r="R1448" t="s">
        <v>2920</v>
      </c>
      <c r="S1448" t="s">
        <v>2921</v>
      </c>
      <c r="T1448" t="s">
        <v>2921</v>
      </c>
      <c r="U1448" t="s">
        <v>2918</v>
      </c>
      <c r="W1448" t="s">
        <v>2922</v>
      </c>
      <c r="Y1448" t="s">
        <v>236</v>
      </c>
      <c r="Z1448" t="s">
        <v>236</v>
      </c>
      <c r="AC1448" t="s">
        <v>84</v>
      </c>
      <c r="AD1448" t="s">
        <v>65</v>
      </c>
    </row>
    <row r="1449" spans="3:30" ht="13.95" x14ac:dyDescent="0.25">
      <c r="C1449" s="3" t="s">
        <v>67</v>
      </c>
      <c r="D1449" s="3" t="s">
        <v>133</v>
      </c>
      <c r="E1449" s="3" t="s">
        <v>2923</v>
      </c>
      <c r="F1449">
        <v>-6.6666666671153507E-3</v>
      </c>
      <c r="G1449" t="s">
        <v>2924</v>
      </c>
      <c r="H1449" t="s">
        <v>2925</v>
      </c>
      <c r="I1449" t="s">
        <v>2926</v>
      </c>
      <c r="J1449" t="s">
        <v>2927</v>
      </c>
      <c r="K1449" t="s">
        <v>549</v>
      </c>
      <c r="L1449" t="s">
        <v>34</v>
      </c>
      <c r="M1449" t="s">
        <v>35</v>
      </c>
      <c r="N1449" s="2">
        <v>45744</v>
      </c>
      <c r="O1449" s="2">
        <v>45835</v>
      </c>
      <c r="P1449" s="2"/>
      <c r="Q1449" t="s">
        <v>84</v>
      </c>
      <c r="W1449" t="s">
        <v>77</v>
      </c>
      <c r="Z1449" t="s">
        <v>503</v>
      </c>
      <c r="AA1449" t="s">
        <v>503</v>
      </c>
      <c r="AC1449" t="s">
        <v>84</v>
      </c>
      <c r="AD1449" t="s">
        <v>40</v>
      </c>
    </row>
    <row r="1450" spans="3:30" ht="13.95" x14ac:dyDescent="0.25">
      <c r="C1450" s="3" t="s">
        <v>67</v>
      </c>
      <c r="D1450" s="3" t="s">
        <v>133</v>
      </c>
      <c r="E1450" s="3" t="s">
        <v>2923</v>
      </c>
      <c r="F1450">
        <v>-6.6666666671153507E-3</v>
      </c>
      <c r="G1450" t="s">
        <v>2924</v>
      </c>
      <c r="H1450" t="s">
        <v>2925</v>
      </c>
      <c r="I1450" t="s">
        <v>2928</v>
      </c>
      <c r="J1450" t="s">
        <v>2929</v>
      </c>
      <c r="K1450" t="s">
        <v>549</v>
      </c>
      <c r="L1450" t="s">
        <v>34</v>
      </c>
      <c r="M1450" t="s">
        <v>35</v>
      </c>
      <c r="N1450" s="2">
        <v>45744</v>
      </c>
      <c r="O1450" s="2">
        <v>45835</v>
      </c>
      <c r="P1450" s="2"/>
      <c r="Q1450" t="s">
        <v>84</v>
      </c>
      <c r="W1450" t="s">
        <v>77</v>
      </c>
      <c r="Z1450" t="s">
        <v>503</v>
      </c>
      <c r="AA1450" t="s">
        <v>503</v>
      </c>
      <c r="AC1450" t="s">
        <v>84</v>
      </c>
      <c r="AD1450" t="s">
        <v>40</v>
      </c>
    </row>
    <row r="1451" spans="3:30" ht="13.95" x14ac:dyDescent="0.25">
      <c r="C1451" s="3" t="s">
        <v>67</v>
      </c>
      <c r="D1451" s="3" t="s">
        <v>133</v>
      </c>
      <c r="E1451" s="3" t="s">
        <v>2923</v>
      </c>
      <c r="F1451">
        <v>0</v>
      </c>
      <c r="G1451" t="s">
        <v>2924</v>
      </c>
      <c r="H1451" t="s">
        <v>2925</v>
      </c>
      <c r="I1451" t="s">
        <v>2930</v>
      </c>
      <c r="J1451" t="s">
        <v>2931</v>
      </c>
      <c r="K1451" t="s">
        <v>549</v>
      </c>
      <c r="L1451" t="s">
        <v>34</v>
      </c>
      <c r="M1451" t="s">
        <v>35</v>
      </c>
      <c r="N1451" s="2">
        <v>45744</v>
      </c>
      <c r="O1451" s="2">
        <v>45835</v>
      </c>
      <c r="P1451" s="2"/>
      <c r="Q1451" t="s">
        <v>84</v>
      </c>
      <c r="W1451" t="s">
        <v>77</v>
      </c>
      <c r="Z1451" t="s">
        <v>503</v>
      </c>
      <c r="AA1451" t="s">
        <v>503</v>
      </c>
      <c r="AC1451" t="s">
        <v>84</v>
      </c>
      <c r="AD1451" t="s">
        <v>40</v>
      </c>
    </row>
    <row r="1452" spans="3:30" ht="13.95" x14ac:dyDescent="0.25">
      <c r="C1452" s="3" t="s">
        <v>67</v>
      </c>
      <c r="D1452" s="3" t="s">
        <v>133</v>
      </c>
      <c r="E1452" s="3" t="s">
        <v>2923</v>
      </c>
      <c r="F1452">
        <v>-0.96666666666703804</v>
      </c>
      <c r="G1452" t="s">
        <v>2924</v>
      </c>
      <c r="H1452" t="s">
        <v>2925</v>
      </c>
      <c r="I1452" t="s">
        <v>2932</v>
      </c>
      <c r="J1452" t="s">
        <v>2933</v>
      </c>
      <c r="K1452" t="s">
        <v>549</v>
      </c>
      <c r="L1452" t="s">
        <v>34</v>
      </c>
      <c r="M1452" t="s">
        <v>35</v>
      </c>
      <c r="N1452" s="2">
        <v>45744</v>
      </c>
      <c r="O1452" s="2">
        <v>45835</v>
      </c>
      <c r="P1452" s="2"/>
      <c r="Q1452" t="s">
        <v>84</v>
      </c>
      <c r="W1452" t="s">
        <v>77</v>
      </c>
      <c r="Z1452" t="s">
        <v>503</v>
      </c>
      <c r="AA1452" t="s">
        <v>503</v>
      </c>
      <c r="AC1452" t="s">
        <v>84</v>
      </c>
      <c r="AD1452" t="s">
        <v>40</v>
      </c>
    </row>
    <row r="1453" spans="3:30" ht="13.95" x14ac:dyDescent="0.25">
      <c r="C1453" s="3" t="s">
        <v>67</v>
      </c>
      <c r="D1453" s="3" t="s">
        <v>133</v>
      </c>
      <c r="E1453" s="3" t="s">
        <v>2923</v>
      </c>
      <c r="F1453">
        <v>-0.1100000000000136</v>
      </c>
      <c r="G1453" t="s">
        <v>2924</v>
      </c>
      <c r="H1453" t="s">
        <v>2925</v>
      </c>
      <c r="I1453" t="s">
        <v>2934</v>
      </c>
      <c r="J1453" t="s">
        <v>2935</v>
      </c>
      <c r="K1453" t="s">
        <v>549</v>
      </c>
      <c r="L1453" t="s">
        <v>34</v>
      </c>
      <c r="M1453" t="s">
        <v>35</v>
      </c>
      <c r="N1453">
        <v>45744</v>
      </c>
      <c r="O1453" s="2">
        <v>45835</v>
      </c>
      <c r="P1453" s="2"/>
      <c r="Q1453" t="s">
        <v>84</v>
      </c>
      <c r="W1453" t="s">
        <v>77</v>
      </c>
      <c r="Z1453" t="s">
        <v>503</v>
      </c>
      <c r="AA1453" t="s">
        <v>503</v>
      </c>
      <c r="AC1453" t="s">
        <v>84</v>
      </c>
      <c r="AD1453" t="s">
        <v>40</v>
      </c>
    </row>
    <row r="1454" spans="3:30" ht="13.95" x14ac:dyDescent="0.25">
      <c r="C1454" s="3" t="s">
        <v>67</v>
      </c>
      <c r="D1454" s="3" t="s">
        <v>133</v>
      </c>
      <c r="E1454" s="3" t="s">
        <v>2923</v>
      </c>
      <c r="F1454">
        <v>0</v>
      </c>
      <c r="G1454" t="s">
        <v>2924</v>
      </c>
      <c r="H1454" t="s">
        <v>2925</v>
      </c>
      <c r="I1454" t="s">
        <v>2936</v>
      </c>
      <c r="J1454" t="s">
        <v>2937</v>
      </c>
      <c r="K1454" t="s">
        <v>549</v>
      </c>
      <c r="L1454" t="s">
        <v>34</v>
      </c>
      <c r="M1454" t="s">
        <v>35</v>
      </c>
      <c r="N1454" s="2">
        <v>45744</v>
      </c>
      <c r="O1454" s="2">
        <v>45835</v>
      </c>
      <c r="P1454" s="2"/>
      <c r="Q1454" t="s">
        <v>36</v>
      </c>
      <c r="W1454" t="s">
        <v>77</v>
      </c>
      <c r="Z1454" t="s">
        <v>503</v>
      </c>
      <c r="AA1454" t="s">
        <v>503</v>
      </c>
      <c r="AC1454" t="s">
        <v>39</v>
      </c>
      <c r="AD1454" t="s">
        <v>40</v>
      </c>
    </row>
    <row r="1455" spans="3:30" ht="13.95" x14ac:dyDescent="0.25">
      <c r="C1455" s="3" t="s">
        <v>67</v>
      </c>
      <c r="D1455" s="3" t="s">
        <v>133</v>
      </c>
      <c r="E1455" s="3" t="s">
        <v>2923</v>
      </c>
      <c r="F1455">
        <v>-0.19666666666716989</v>
      </c>
      <c r="G1455" t="s">
        <v>2924</v>
      </c>
      <c r="H1455" t="s">
        <v>2925</v>
      </c>
      <c r="I1455" t="s">
        <v>2938</v>
      </c>
      <c r="J1455" t="s">
        <v>2939</v>
      </c>
      <c r="K1455" t="s">
        <v>549</v>
      </c>
      <c r="L1455" t="s">
        <v>34</v>
      </c>
      <c r="M1455" t="s">
        <v>35</v>
      </c>
      <c r="N1455" s="2">
        <v>45744</v>
      </c>
      <c r="O1455" s="2">
        <v>45835</v>
      </c>
      <c r="P1455" s="2"/>
      <c r="Q1455" t="s">
        <v>84</v>
      </c>
      <c r="W1455" t="s">
        <v>77</v>
      </c>
      <c r="Z1455" t="s">
        <v>503</v>
      </c>
      <c r="AA1455" t="s">
        <v>503</v>
      </c>
      <c r="AC1455" t="s">
        <v>84</v>
      </c>
      <c r="AD1455" t="s">
        <v>40</v>
      </c>
    </row>
    <row r="1456" spans="3:30" ht="13.95" x14ac:dyDescent="0.25">
      <c r="C1456" s="3" t="s">
        <v>67</v>
      </c>
      <c r="D1456" s="3" t="s">
        <v>133</v>
      </c>
      <c r="E1456" s="3" t="s">
        <v>2923</v>
      </c>
      <c r="F1456">
        <v>-0.30000000000001142</v>
      </c>
      <c r="G1456" t="s">
        <v>2924</v>
      </c>
      <c r="H1456" t="s">
        <v>2925</v>
      </c>
      <c r="I1456" t="s">
        <v>2940</v>
      </c>
      <c r="J1456" t="s">
        <v>2941</v>
      </c>
      <c r="K1456" t="s">
        <v>549</v>
      </c>
      <c r="L1456" t="s">
        <v>34</v>
      </c>
      <c r="M1456" t="s">
        <v>35</v>
      </c>
      <c r="N1456" s="2">
        <v>45744</v>
      </c>
      <c r="O1456" s="2">
        <v>45835</v>
      </c>
      <c r="P1456" s="2"/>
      <c r="Q1456" t="s">
        <v>84</v>
      </c>
      <c r="W1456" t="s">
        <v>77</v>
      </c>
      <c r="Z1456" t="s">
        <v>503</v>
      </c>
      <c r="AA1456" t="s">
        <v>503</v>
      </c>
      <c r="AC1456" t="s">
        <v>84</v>
      </c>
      <c r="AD1456" t="s">
        <v>40</v>
      </c>
    </row>
    <row r="1457" spans="3:30" ht="13.95" x14ac:dyDescent="0.25">
      <c r="C1457" s="3" t="s">
        <v>67</v>
      </c>
      <c r="D1457" s="3" t="s">
        <v>133</v>
      </c>
      <c r="E1457" s="3" t="s">
        <v>2923</v>
      </c>
      <c r="F1457">
        <v>0</v>
      </c>
      <c r="G1457" t="s">
        <v>2924</v>
      </c>
      <c r="H1457" t="s">
        <v>2925</v>
      </c>
      <c r="I1457" t="s">
        <v>2942</v>
      </c>
      <c r="J1457" t="s">
        <v>2943</v>
      </c>
      <c r="K1457" t="s">
        <v>549</v>
      </c>
      <c r="L1457" t="s">
        <v>34</v>
      </c>
      <c r="M1457" t="s">
        <v>35</v>
      </c>
      <c r="N1457" s="2">
        <v>45744</v>
      </c>
      <c r="O1457" s="2">
        <v>45835</v>
      </c>
      <c r="P1457" s="2"/>
      <c r="Q1457" t="s">
        <v>36</v>
      </c>
      <c r="W1457" t="s">
        <v>77</v>
      </c>
      <c r="Z1457" t="s">
        <v>503</v>
      </c>
      <c r="AA1457" t="s">
        <v>503</v>
      </c>
      <c r="AC1457" t="s">
        <v>39</v>
      </c>
      <c r="AD1457" t="s">
        <v>40</v>
      </c>
    </row>
    <row r="1458" spans="3:30" ht="13.95" x14ac:dyDescent="0.25">
      <c r="C1458" s="3" t="s">
        <v>67</v>
      </c>
      <c r="D1458" s="3" t="s">
        <v>133</v>
      </c>
      <c r="E1458" s="3" t="s">
        <v>2923</v>
      </c>
      <c r="F1458">
        <v>-0.72333333333290284</v>
      </c>
      <c r="G1458" t="s">
        <v>2924</v>
      </c>
      <c r="H1458" t="s">
        <v>2925</v>
      </c>
      <c r="I1458" t="s">
        <v>2944</v>
      </c>
      <c r="J1458" t="s">
        <v>2945</v>
      </c>
      <c r="K1458" t="s">
        <v>549</v>
      </c>
      <c r="L1458" t="s">
        <v>34</v>
      </c>
      <c r="M1458" t="s">
        <v>35</v>
      </c>
      <c r="N1458" s="2">
        <v>45744</v>
      </c>
      <c r="O1458" s="2">
        <v>45835</v>
      </c>
      <c r="P1458" s="2"/>
      <c r="Q1458" t="s">
        <v>84</v>
      </c>
      <c r="W1458" t="s">
        <v>77</v>
      </c>
      <c r="Z1458" t="s">
        <v>503</v>
      </c>
      <c r="AA1458" t="s">
        <v>503</v>
      </c>
      <c r="AC1458" t="s">
        <v>84</v>
      </c>
      <c r="AD1458" t="s">
        <v>40</v>
      </c>
    </row>
    <row r="1459" spans="3:30" ht="13.95" x14ac:dyDescent="0.25">
      <c r="C1459" s="3" t="s">
        <v>67</v>
      </c>
      <c r="D1459" s="3" t="s">
        <v>133</v>
      </c>
      <c r="E1459" s="3" t="s">
        <v>2923</v>
      </c>
      <c r="F1459">
        <v>-0.45999999999997948</v>
      </c>
      <c r="G1459" t="s">
        <v>2924</v>
      </c>
      <c r="H1459" t="s">
        <v>2925</v>
      </c>
      <c r="I1459" t="s">
        <v>2946</v>
      </c>
      <c r="J1459" t="s">
        <v>2947</v>
      </c>
      <c r="K1459" t="s">
        <v>549</v>
      </c>
      <c r="L1459" t="s">
        <v>34</v>
      </c>
      <c r="M1459" t="s">
        <v>35</v>
      </c>
      <c r="N1459" s="2">
        <v>45744</v>
      </c>
      <c r="O1459" s="2">
        <v>45835</v>
      </c>
      <c r="P1459" s="2"/>
      <c r="Q1459" t="s">
        <v>84</v>
      </c>
      <c r="W1459" t="s">
        <v>77</v>
      </c>
      <c r="Z1459" t="s">
        <v>503</v>
      </c>
      <c r="AA1459" t="s">
        <v>503</v>
      </c>
      <c r="AC1459" t="s">
        <v>84</v>
      </c>
      <c r="AD1459" t="s">
        <v>40</v>
      </c>
    </row>
    <row r="1460" spans="3:30" ht="13.95" x14ac:dyDescent="0.25">
      <c r="C1460" s="3" t="s">
        <v>67</v>
      </c>
      <c r="D1460" s="3" t="s">
        <v>133</v>
      </c>
      <c r="E1460" s="3" t="s">
        <v>2923</v>
      </c>
      <c r="F1460">
        <v>0</v>
      </c>
      <c r="G1460" t="s">
        <v>2924</v>
      </c>
      <c r="H1460" t="s">
        <v>2925</v>
      </c>
      <c r="I1460" t="s">
        <v>2948</v>
      </c>
      <c r="J1460" t="s">
        <v>2949</v>
      </c>
      <c r="K1460" t="s">
        <v>549</v>
      </c>
      <c r="L1460" t="s">
        <v>34</v>
      </c>
      <c r="M1460" t="s">
        <v>35</v>
      </c>
      <c r="N1460" s="2">
        <v>45744</v>
      </c>
      <c r="O1460" s="2">
        <v>45835</v>
      </c>
      <c r="P1460" s="2"/>
      <c r="Q1460" t="s">
        <v>36</v>
      </c>
      <c r="W1460" t="s">
        <v>77</v>
      </c>
      <c r="Z1460" t="s">
        <v>503</v>
      </c>
      <c r="AA1460" t="s">
        <v>503</v>
      </c>
      <c r="AC1460" t="s">
        <v>39</v>
      </c>
      <c r="AD1460" t="s">
        <v>40</v>
      </c>
    </row>
    <row r="1461" spans="3:30" ht="13.95" x14ac:dyDescent="0.25">
      <c r="C1461" s="3" t="s">
        <v>67</v>
      </c>
      <c r="D1461" s="3" t="s">
        <v>133</v>
      </c>
      <c r="E1461" s="3" t="s">
        <v>2923</v>
      </c>
      <c r="F1461">
        <v>-0.70333333333292103</v>
      </c>
      <c r="G1461" t="s">
        <v>2924</v>
      </c>
      <c r="H1461" t="s">
        <v>2925</v>
      </c>
      <c r="I1461" t="s">
        <v>2950</v>
      </c>
      <c r="J1461" t="s">
        <v>2951</v>
      </c>
      <c r="K1461" t="s">
        <v>549</v>
      </c>
      <c r="L1461" t="s">
        <v>34</v>
      </c>
      <c r="M1461" t="s">
        <v>35</v>
      </c>
      <c r="N1461" s="2">
        <v>45744</v>
      </c>
      <c r="O1461" s="2">
        <v>45835</v>
      </c>
      <c r="P1461" s="2"/>
      <c r="Q1461" t="s">
        <v>84</v>
      </c>
      <c r="W1461" t="s">
        <v>77</v>
      </c>
      <c r="Z1461" t="s">
        <v>503</v>
      </c>
      <c r="AA1461" t="s">
        <v>503</v>
      </c>
      <c r="AC1461" t="s">
        <v>84</v>
      </c>
      <c r="AD1461" t="s">
        <v>40</v>
      </c>
    </row>
    <row r="1462" spans="3:30" ht="13.95" x14ac:dyDescent="0.25">
      <c r="C1462" s="3" t="s">
        <v>67</v>
      </c>
      <c r="D1462" s="3" t="s">
        <v>133</v>
      </c>
      <c r="E1462" s="3" t="s">
        <v>2923</v>
      </c>
      <c r="F1462">
        <v>0</v>
      </c>
      <c r="G1462" t="s">
        <v>2924</v>
      </c>
      <c r="H1462" t="s">
        <v>2925</v>
      </c>
      <c r="I1462" t="s">
        <v>2952</v>
      </c>
      <c r="J1462" t="s">
        <v>2953</v>
      </c>
      <c r="K1462" t="s">
        <v>549</v>
      </c>
      <c r="L1462" t="s">
        <v>34</v>
      </c>
      <c r="M1462" t="s">
        <v>35</v>
      </c>
      <c r="N1462" s="2">
        <v>45744</v>
      </c>
      <c r="O1462" s="2">
        <v>45835</v>
      </c>
      <c r="P1462" s="2"/>
      <c r="Q1462" t="s">
        <v>36</v>
      </c>
      <c r="W1462" t="s">
        <v>77</v>
      </c>
      <c r="Z1462" t="s">
        <v>503</v>
      </c>
      <c r="AA1462" t="s">
        <v>503</v>
      </c>
      <c r="AC1462" t="s">
        <v>39</v>
      </c>
      <c r="AD1462" t="s">
        <v>40</v>
      </c>
    </row>
    <row r="1463" spans="3:30" ht="13.95" x14ac:dyDescent="0.25">
      <c r="C1463" s="3" t="s">
        <v>67</v>
      </c>
      <c r="D1463" s="3" t="s">
        <v>133</v>
      </c>
      <c r="E1463" s="3" t="s">
        <v>2923</v>
      </c>
      <c r="F1463">
        <v>-0.41333333333295741</v>
      </c>
      <c r="G1463" t="s">
        <v>2924</v>
      </c>
      <c r="H1463" t="s">
        <v>2925</v>
      </c>
      <c r="I1463" t="s">
        <v>2954</v>
      </c>
      <c r="J1463" t="s">
        <v>2955</v>
      </c>
      <c r="K1463" t="s">
        <v>549</v>
      </c>
      <c r="L1463" t="s">
        <v>34</v>
      </c>
      <c r="M1463" t="s">
        <v>35</v>
      </c>
      <c r="N1463" s="2">
        <v>45744</v>
      </c>
      <c r="O1463" s="2">
        <v>45835</v>
      </c>
      <c r="P1463" s="2"/>
      <c r="Q1463" t="s">
        <v>84</v>
      </c>
      <c r="W1463" t="s">
        <v>77</v>
      </c>
      <c r="Z1463" t="s">
        <v>503</v>
      </c>
      <c r="AA1463" t="s">
        <v>503</v>
      </c>
      <c r="AC1463" t="s">
        <v>84</v>
      </c>
      <c r="AD1463" t="s">
        <v>40</v>
      </c>
    </row>
    <row r="1464" spans="3:30" ht="13.95" x14ac:dyDescent="0.25">
      <c r="C1464" s="3" t="s">
        <v>67</v>
      </c>
      <c r="D1464" s="3" t="s">
        <v>133</v>
      </c>
      <c r="E1464" s="3" t="s">
        <v>2923</v>
      </c>
      <c r="F1464">
        <v>0</v>
      </c>
      <c r="G1464" t="s">
        <v>2924</v>
      </c>
      <c r="H1464" t="s">
        <v>2925</v>
      </c>
      <c r="I1464" t="s">
        <v>2956</v>
      </c>
      <c r="J1464" t="s">
        <v>2957</v>
      </c>
      <c r="K1464" t="s">
        <v>549</v>
      </c>
      <c r="L1464" t="s">
        <v>34</v>
      </c>
      <c r="M1464" t="s">
        <v>35</v>
      </c>
      <c r="N1464" s="2">
        <v>45744</v>
      </c>
      <c r="O1464" s="2">
        <v>45835</v>
      </c>
      <c r="P1464" s="2"/>
      <c r="Q1464" t="s">
        <v>36</v>
      </c>
      <c r="W1464" t="s">
        <v>77</v>
      </c>
      <c r="Z1464" t="s">
        <v>503</v>
      </c>
      <c r="AA1464" t="s">
        <v>503</v>
      </c>
      <c r="AC1464" t="s">
        <v>39</v>
      </c>
      <c r="AD1464" t="s">
        <v>40</v>
      </c>
    </row>
    <row r="1465" spans="3:30" ht="13.95" x14ac:dyDescent="0.25">
      <c r="C1465" s="3" t="s">
        <v>67</v>
      </c>
      <c r="D1465" s="3" t="s">
        <v>133</v>
      </c>
      <c r="E1465" s="3" t="s">
        <v>2923</v>
      </c>
      <c r="F1465">
        <v>-0.70333333333292103</v>
      </c>
      <c r="G1465" t="s">
        <v>2924</v>
      </c>
      <c r="H1465" t="s">
        <v>2925</v>
      </c>
      <c r="I1465" t="s">
        <v>2958</v>
      </c>
      <c r="J1465" t="s">
        <v>2959</v>
      </c>
      <c r="K1465" t="s">
        <v>549</v>
      </c>
      <c r="L1465" t="s">
        <v>34</v>
      </c>
      <c r="M1465" t="s">
        <v>35</v>
      </c>
      <c r="N1465" s="2">
        <v>45744</v>
      </c>
      <c r="O1465" s="2">
        <v>45835</v>
      </c>
      <c r="P1465" s="2"/>
      <c r="Q1465" t="s">
        <v>84</v>
      </c>
      <c r="W1465" t="s">
        <v>77</v>
      </c>
      <c r="Z1465" t="s">
        <v>503</v>
      </c>
      <c r="AA1465" t="s">
        <v>503</v>
      </c>
      <c r="AC1465" t="s">
        <v>84</v>
      </c>
      <c r="AD1465" t="s">
        <v>40</v>
      </c>
    </row>
    <row r="1466" spans="3:30" ht="13.95" x14ac:dyDescent="0.25">
      <c r="C1466" s="3" t="s">
        <v>67</v>
      </c>
      <c r="D1466" s="3" t="s">
        <v>133</v>
      </c>
      <c r="E1466" s="3" t="s">
        <v>2923</v>
      </c>
      <c r="F1466">
        <v>0</v>
      </c>
      <c r="G1466" t="s">
        <v>2924</v>
      </c>
      <c r="H1466" t="s">
        <v>2925</v>
      </c>
      <c r="I1466" t="s">
        <v>2960</v>
      </c>
      <c r="J1466" t="s">
        <v>2961</v>
      </c>
      <c r="K1466" t="s">
        <v>549</v>
      </c>
      <c r="L1466" t="s">
        <v>34</v>
      </c>
      <c r="M1466" t="s">
        <v>35</v>
      </c>
      <c r="N1466" s="2">
        <v>45744</v>
      </c>
      <c r="O1466" s="2">
        <v>45835</v>
      </c>
      <c r="P1466" s="2"/>
      <c r="Q1466" t="s">
        <v>36</v>
      </c>
      <c r="W1466" t="s">
        <v>77</v>
      </c>
      <c r="Z1466" t="s">
        <v>503</v>
      </c>
      <c r="AA1466" t="s">
        <v>503</v>
      </c>
      <c r="AC1466" t="s">
        <v>39</v>
      </c>
      <c r="AD1466" t="s">
        <v>40</v>
      </c>
    </row>
    <row r="1467" spans="3:30" ht="13.95" x14ac:dyDescent="0.25">
      <c r="C1467" s="3" t="s">
        <v>67</v>
      </c>
      <c r="D1467" s="3" t="s">
        <v>133</v>
      </c>
      <c r="E1467" s="3" t="s">
        <v>2923</v>
      </c>
      <c r="F1467">
        <v>-0.70333333333292103</v>
      </c>
      <c r="G1467" t="s">
        <v>2924</v>
      </c>
      <c r="H1467" t="s">
        <v>2925</v>
      </c>
      <c r="I1467" t="s">
        <v>2962</v>
      </c>
      <c r="J1467" t="s">
        <v>2963</v>
      </c>
      <c r="K1467" t="s">
        <v>549</v>
      </c>
      <c r="L1467" t="s">
        <v>34</v>
      </c>
      <c r="M1467" t="s">
        <v>35</v>
      </c>
      <c r="N1467" s="2">
        <v>45744</v>
      </c>
      <c r="O1467" s="2">
        <v>45835</v>
      </c>
      <c r="P1467" s="2"/>
      <c r="Q1467" t="s">
        <v>84</v>
      </c>
      <c r="W1467" t="s">
        <v>77</v>
      </c>
      <c r="Z1467" t="s">
        <v>503</v>
      </c>
      <c r="AA1467" t="s">
        <v>503</v>
      </c>
      <c r="AC1467" t="s">
        <v>84</v>
      </c>
      <c r="AD1467" t="s">
        <v>40</v>
      </c>
    </row>
    <row r="1468" spans="3:30" ht="13.95" x14ac:dyDescent="0.25">
      <c r="C1468" s="3" t="s">
        <v>67</v>
      </c>
      <c r="D1468" s="3" t="s">
        <v>133</v>
      </c>
      <c r="E1468" s="3" t="s">
        <v>2923</v>
      </c>
      <c r="F1468">
        <v>0</v>
      </c>
      <c r="G1468" t="s">
        <v>2924</v>
      </c>
      <c r="H1468" t="s">
        <v>2925</v>
      </c>
      <c r="I1468" t="s">
        <v>2964</v>
      </c>
      <c r="J1468" t="s">
        <v>2965</v>
      </c>
      <c r="K1468" t="s">
        <v>549</v>
      </c>
      <c r="L1468" t="s">
        <v>34</v>
      </c>
      <c r="M1468" t="s">
        <v>35</v>
      </c>
      <c r="N1468" s="2">
        <v>45744</v>
      </c>
      <c r="O1468" s="2">
        <v>45835</v>
      </c>
      <c r="P1468" s="2"/>
      <c r="Q1468" t="s">
        <v>36</v>
      </c>
      <c r="W1468" t="s">
        <v>77</v>
      </c>
      <c r="Z1468" t="s">
        <v>503</v>
      </c>
      <c r="AA1468" t="s">
        <v>503</v>
      </c>
      <c r="AC1468" t="s">
        <v>39</v>
      </c>
      <c r="AD1468" t="s">
        <v>40</v>
      </c>
    </row>
    <row r="1469" spans="3:30" ht="13.95" x14ac:dyDescent="0.25">
      <c r="C1469" s="3" t="s">
        <v>67</v>
      </c>
      <c r="D1469" s="3" t="s">
        <v>133</v>
      </c>
      <c r="E1469" s="3" t="s">
        <v>2923</v>
      </c>
      <c r="F1469">
        <v>-0.1133333333330029</v>
      </c>
      <c r="G1469" t="s">
        <v>2924</v>
      </c>
      <c r="H1469" t="s">
        <v>2925</v>
      </c>
      <c r="I1469" t="s">
        <v>2966</v>
      </c>
      <c r="J1469" t="s">
        <v>2967</v>
      </c>
      <c r="K1469" t="s">
        <v>549</v>
      </c>
      <c r="L1469" t="s">
        <v>34</v>
      </c>
      <c r="M1469" t="s">
        <v>35</v>
      </c>
      <c r="N1469" s="2">
        <v>45744</v>
      </c>
      <c r="O1469" s="2">
        <v>45835</v>
      </c>
      <c r="P1469" s="2"/>
      <c r="Q1469" t="s">
        <v>84</v>
      </c>
      <c r="W1469" t="s">
        <v>77</v>
      </c>
      <c r="Z1469" t="s">
        <v>503</v>
      </c>
      <c r="AA1469" t="s">
        <v>503</v>
      </c>
      <c r="AC1469" t="s">
        <v>84</v>
      </c>
      <c r="AD1469" t="s">
        <v>40</v>
      </c>
    </row>
    <row r="1470" spans="3:30" ht="13.95" x14ac:dyDescent="0.25">
      <c r="C1470" s="3" t="s">
        <v>67</v>
      </c>
      <c r="D1470" s="3" t="s">
        <v>133</v>
      </c>
      <c r="E1470" s="3" t="s">
        <v>2923</v>
      </c>
      <c r="F1470">
        <v>-0.6166666666670011</v>
      </c>
      <c r="G1470" t="s">
        <v>2924</v>
      </c>
      <c r="H1470" t="s">
        <v>2925</v>
      </c>
      <c r="I1470" t="s">
        <v>2968</v>
      </c>
      <c r="J1470" t="s">
        <v>2969</v>
      </c>
      <c r="K1470" t="s">
        <v>549</v>
      </c>
      <c r="L1470" t="s">
        <v>34</v>
      </c>
      <c r="M1470" t="s">
        <v>35</v>
      </c>
      <c r="N1470" s="2">
        <v>45744</v>
      </c>
      <c r="O1470" s="2">
        <v>45835</v>
      </c>
      <c r="P1470" s="2"/>
      <c r="Q1470" t="s">
        <v>84</v>
      </c>
      <c r="W1470" t="s">
        <v>77</v>
      </c>
      <c r="Z1470" t="s">
        <v>503</v>
      </c>
      <c r="AA1470" t="s">
        <v>503</v>
      </c>
      <c r="AC1470" t="s">
        <v>84</v>
      </c>
      <c r="AD1470" t="s">
        <v>40</v>
      </c>
    </row>
    <row r="1471" spans="3:30" ht="13.95" x14ac:dyDescent="0.25">
      <c r="C1471" s="3" t="s">
        <v>67</v>
      </c>
      <c r="D1471" s="3" t="s">
        <v>133</v>
      </c>
      <c r="E1471" s="3" t="s">
        <v>2923</v>
      </c>
      <c r="F1471">
        <v>0</v>
      </c>
      <c r="G1471" t="s">
        <v>2924</v>
      </c>
      <c r="H1471" t="s">
        <v>2925</v>
      </c>
      <c r="I1471" t="s">
        <v>2970</v>
      </c>
      <c r="J1471" t="s">
        <v>2971</v>
      </c>
      <c r="K1471" t="s">
        <v>549</v>
      </c>
      <c r="L1471" t="s">
        <v>34</v>
      </c>
      <c r="M1471" t="s">
        <v>35</v>
      </c>
      <c r="N1471" s="2">
        <v>45744</v>
      </c>
      <c r="O1471" s="2">
        <v>45835</v>
      </c>
      <c r="P1471" s="2"/>
      <c r="Q1471" t="s">
        <v>36</v>
      </c>
      <c r="W1471" t="s">
        <v>77</v>
      </c>
      <c r="Z1471" t="s">
        <v>503</v>
      </c>
      <c r="AA1471" t="s">
        <v>503</v>
      </c>
      <c r="AC1471" t="s">
        <v>39</v>
      </c>
      <c r="AD1471" t="s">
        <v>40</v>
      </c>
    </row>
    <row r="1472" spans="3:30" ht="13.95" x14ac:dyDescent="0.25">
      <c r="C1472" s="3" t="s">
        <v>67</v>
      </c>
      <c r="D1472" s="3" t="s">
        <v>133</v>
      </c>
      <c r="E1472" s="3" t="s">
        <v>2923</v>
      </c>
      <c r="F1472">
        <v>-9.9999999999909051E-2</v>
      </c>
      <c r="G1472" t="s">
        <v>2924</v>
      </c>
      <c r="H1472" t="s">
        <v>2925</v>
      </c>
      <c r="I1472" t="s">
        <v>2972</v>
      </c>
      <c r="J1472" t="s">
        <v>2973</v>
      </c>
      <c r="K1472" t="s">
        <v>549</v>
      </c>
      <c r="L1472" t="s">
        <v>34</v>
      </c>
      <c r="M1472" t="s">
        <v>35</v>
      </c>
      <c r="N1472" s="2">
        <v>45744</v>
      </c>
      <c r="O1472" s="2">
        <v>45835</v>
      </c>
      <c r="P1472" s="2"/>
      <c r="Q1472" t="s">
        <v>84</v>
      </c>
      <c r="W1472" t="s">
        <v>77</v>
      </c>
      <c r="Z1472" t="s">
        <v>503</v>
      </c>
      <c r="AA1472" t="s">
        <v>503</v>
      </c>
      <c r="AC1472" t="s">
        <v>84</v>
      </c>
      <c r="AD1472" t="s">
        <v>40</v>
      </c>
    </row>
    <row r="1473" spans="3:30" ht="13.95" x14ac:dyDescent="0.25">
      <c r="C1473" s="3" t="s">
        <v>67</v>
      </c>
      <c r="D1473" s="3" t="s">
        <v>133</v>
      </c>
      <c r="E1473" s="3" t="s">
        <v>2923</v>
      </c>
      <c r="F1473">
        <v>-0.52000000000001023</v>
      </c>
      <c r="G1473" t="s">
        <v>2924</v>
      </c>
      <c r="H1473" t="s">
        <v>2925</v>
      </c>
      <c r="I1473" t="s">
        <v>2974</v>
      </c>
      <c r="J1473" t="s">
        <v>2975</v>
      </c>
      <c r="K1473" t="s">
        <v>549</v>
      </c>
      <c r="L1473" t="s">
        <v>34</v>
      </c>
      <c r="M1473" t="s">
        <v>35</v>
      </c>
      <c r="N1473" s="2">
        <v>45744</v>
      </c>
      <c r="O1473" s="2">
        <v>45835</v>
      </c>
      <c r="P1473" s="2"/>
      <c r="Q1473" t="s">
        <v>84</v>
      </c>
      <c r="W1473" t="s">
        <v>77</v>
      </c>
      <c r="Z1473" t="s">
        <v>503</v>
      </c>
      <c r="AA1473" t="s">
        <v>503</v>
      </c>
      <c r="AC1473" t="s">
        <v>84</v>
      </c>
      <c r="AD1473" t="s">
        <v>40</v>
      </c>
    </row>
    <row r="1474" spans="3:30" ht="13.95" x14ac:dyDescent="0.25">
      <c r="C1474" s="3" t="s">
        <v>67</v>
      </c>
      <c r="D1474" s="3" t="s">
        <v>133</v>
      </c>
      <c r="E1474" s="3" t="s">
        <v>2923</v>
      </c>
      <c r="F1474">
        <v>0</v>
      </c>
      <c r="G1474" t="s">
        <v>2924</v>
      </c>
      <c r="H1474" t="s">
        <v>2925</v>
      </c>
      <c r="I1474" t="s">
        <v>2976</v>
      </c>
      <c r="J1474" t="s">
        <v>2977</v>
      </c>
      <c r="K1474" t="s">
        <v>549</v>
      </c>
      <c r="L1474" t="s">
        <v>34</v>
      </c>
      <c r="M1474" t="s">
        <v>35</v>
      </c>
      <c r="N1474" s="2">
        <v>45744</v>
      </c>
      <c r="O1474" s="2">
        <v>45835</v>
      </c>
      <c r="P1474" s="2"/>
      <c r="Q1474" t="s">
        <v>36</v>
      </c>
      <c r="W1474" t="s">
        <v>77</v>
      </c>
      <c r="Z1474" t="s">
        <v>503</v>
      </c>
      <c r="AA1474" t="s">
        <v>503</v>
      </c>
      <c r="AC1474" t="s">
        <v>39</v>
      </c>
      <c r="AD1474" t="s">
        <v>40</v>
      </c>
    </row>
    <row r="1475" spans="3:30" ht="13.95" x14ac:dyDescent="0.25">
      <c r="C1475" s="3" t="s">
        <v>67</v>
      </c>
      <c r="D1475" s="3" t="s">
        <v>133</v>
      </c>
      <c r="E1475" s="3" t="s">
        <v>2923</v>
      </c>
      <c r="F1475">
        <v>0</v>
      </c>
      <c r="G1475" t="s">
        <v>2924</v>
      </c>
      <c r="H1475" t="s">
        <v>2925</v>
      </c>
      <c r="I1475" t="s">
        <v>2978</v>
      </c>
      <c r="J1475" t="s">
        <v>2979</v>
      </c>
      <c r="K1475" t="s">
        <v>549</v>
      </c>
      <c r="L1475" t="s">
        <v>34</v>
      </c>
      <c r="M1475" t="s">
        <v>35</v>
      </c>
      <c r="N1475" s="2">
        <v>45744</v>
      </c>
      <c r="O1475" s="2">
        <v>45835</v>
      </c>
      <c r="P1475" s="2"/>
      <c r="Q1475" t="s">
        <v>36</v>
      </c>
      <c r="W1475" t="s">
        <v>77</v>
      </c>
      <c r="Z1475" t="s">
        <v>503</v>
      </c>
      <c r="AA1475" t="s">
        <v>503</v>
      </c>
      <c r="AC1475" t="s">
        <v>39</v>
      </c>
      <c r="AD1475" t="s">
        <v>40</v>
      </c>
    </row>
    <row r="1476" spans="3:30" ht="13.95" x14ac:dyDescent="0.25">
      <c r="C1476" s="3" t="s">
        <v>268</v>
      </c>
      <c r="D1476" s="3" t="s">
        <v>268</v>
      </c>
      <c r="E1476" s="3"/>
      <c r="F1476">
        <v>800</v>
      </c>
      <c r="G1476" t="s">
        <v>2980</v>
      </c>
      <c r="H1476" t="s">
        <v>2981</v>
      </c>
      <c r="I1476" t="s">
        <v>2982</v>
      </c>
      <c r="K1476" t="s">
        <v>315</v>
      </c>
      <c r="L1476" t="s">
        <v>76</v>
      </c>
      <c r="M1476" t="s">
        <v>61</v>
      </c>
      <c r="N1476" s="2">
        <v>45750</v>
      </c>
      <c r="O1476" s="2">
        <v>45800</v>
      </c>
      <c r="P1476" s="2">
        <v>45800</v>
      </c>
      <c r="Q1476" t="s">
        <v>36</v>
      </c>
      <c r="R1476" t="s">
        <v>1522</v>
      </c>
      <c r="S1476" t="s">
        <v>2983</v>
      </c>
      <c r="T1476" t="s">
        <v>2984</v>
      </c>
      <c r="U1476" t="s">
        <v>80</v>
      </c>
      <c r="W1476" t="s">
        <v>2328</v>
      </c>
      <c r="X1476" t="s">
        <v>508</v>
      </c>
      <c r="Y1476" t="s">
        <v>299</v>
      </c>
      <c r="Z1476" t="s">
        <v>299</v>
      </c>
      <c r="AC1476" t="s">
        <v>39</v>
      </c>
      <c r="AD1476" t="s">
        <v>65</v>
      </c>
    </row>
    <row r="1477" spans="3:30" ht="13.95" x14ac:dyDescent="0.25">
      <c r="C1477" s="3" t="s">
        <v>268</v>
      </c>
      <c r="D1477" s="3" t="s">
        <v>268</v>
      </c>
      <c r="E1477" s="3"/>
      <c r="F1477">
        <v>227.5</v>
      </c>
      <c r="G1477" t="s">
        <v>2980</v>
      </c>
      <c r="H1477" t="s">
        <v>2981</v>
      </c>
      <c r="I1477" t="s">
        <v>2985</v>
      </c>
      <c r="K1477" t="s">
        <v>315</v>
      </c>
      <c r="L1477" t="s">
        <v>76</v>
      </c>
      <c r="M1477" t="s">
        <v>61</v>
      </c>
      <c r="N1477" s="2">
        <v>45750</v>
      </c>
      <c r="O1477" s="2">
        <v>45800</v>
      </c>
      <c r="P1477" s="2">
        <v>45800</v>
      </c>
      <c r="Q1477" t="s">
        <v>52</v>
      </c>
      <c r="R1477" t="s">
        <v>1522</v>
      </c>
      <c r="W1477" t="s">
        <v>2328</v>
      </c>
      <c r="X1477" t="s">
        <v>508</v>
      </c>
      <c r="Y1477" t="s">
        <v>299</v>
      </c>
      <c r="Z1477" t="s">
        <v>299</v>
      </c>
      <c r="AC1477" t="s">
        <v>39</v>
      </c>
      <c r="AD1477" t="s">
        <v>65</v>
      </c>
    </row>
    <row r="1478" spans="3:30" ht="13.95" x14ac:dyDescent="0.25">
      <c r="C1478" s="3" t="s">
        <v>268</v>
      </c>
      <c r="D1478" s="3" t="s">
        <v>268</v>
      </c>
      <c r="E1478" s="3"/>
      <c r="F1478">
        <v>227.5</v>
      </c>
      <c r="G1478" t="s">
        <v>2980</v>
      </c>
      <c r="H1478" t="s">
        <v>2981</v>
      </c>
      <c r="I1478" t="s">
        <v>2986</v>
      </c>
      <c r="K1478" t="s">
        <v>315</v>
      </c>
      <c r="L1478" t="s">
        <v>76</v>
      </c>
      <c r="M1478" t="s">
        <v>61</v>
      </c>
      <c r="N1478" s="2">
        <v>45750</v>
      </c>
      <c r="O1478" s="2">
        <v>45800</v>
      </c>
      <c r="P1478" s="2">
        <v>45800</v>
      </c>
      <c r="Q1478" t="s">
        <v>36</v>
      </c>
      <c r="X1478" t="s">
        <v>508</v>
      </c>
      <c r="Y1478" t="s">
        <v>299</v>
      </c>
      <c r="Z1478" t="s">
        <v>299</v>
      </c>
      <c r="AC1478" t="s">
        <v>39</v>
      </c>
      <c r="AD1478" t="s">
        <v>65</v>
      </c>
    </row>
    <row r="1479" spans="3:30" ht="13.95" x14ac:dyDescent="0.25">
      <c r="C1479" s="3" t="s">
        <v>205</v>
      </c>
      <c r="D1479" s="3" t="s">
        <v>133</v>
      </c>
      <c r="E1479" s="3"/>
      <c r="F1479">
        <v>2100</v>
      </c>
      <c r="G1479" t="s">
        <v>2987</v>
      </c>
      <c r="H1479" t="s">
        <v>2988</v>
      </c>
      <c r="I1479" t="s">
        <v>2989</v>
      </c>
      <c r="J1479" t="s">
        <v>2990</v>
      </c>
      <c r="K1479" t="s">
        <v>33</v>
      </c>
      <c r="L1479" t="s">
        <v>34</v>
      </c>
      <c r="M1479" t="s">
        <v>35</v>
      </c>
      <c r="N1479" s="2">
        <v>45728</v>
      </c>
      <c r="O1479" s="2">
        <v>45800</v>
      </c>
      <c r="P1479" s="2"/>
      <c r="Q1479" t="s">
        <v>36</v>
      </c>
      <c r="W1479" t="s">
        <v>2725</v>
      </c>
      <c r="X1479" t="s">
        <v>785</v>
      </c>
      <c r="Z1479" t="s">
        <v>299</v>
      </c>
      <c r="AA1479" t="s">
        <v>299</v>
      </c>
      <c r="AC1479" t="s">
        <v>39</v>
      </c>
      <c r="AD1479" t="s">
        <v>40</v>
      </c>
    </row>
    <row r="1480" spans="3:30" ht="13.95" x14ac:dyDescent="0.25">
      <c r="C1480" s="3" t="s">
        <v>205</v>
      </c>
      <c r="D1480" s="3" t="s">
        <v>133</v>
      </c>
      <c r="E1480" s="3"/>
      <c r="F1480">
        <v>2100</v>
      </c>
      <c r="G1480" t="s">
        <v>2987</v>
      </c>
      <c r="H1480" t="s">
        <v>2988</v>
      </c>
      <c r="I1480" t="s">
        <v>2991</v>
      </c>
      <c r="J1480" t="s">
        <v>2992</v>
      </c>
      <c r="K1480" t="s">
        <v>33</v>
      </c>
      <c r="L1480" t="s">
        <v>34</v>
      </c>
      <c r="M1480" t="s">
        <v>35</v>
      </c>
      <c r="N1480" s="2">
        <v>45728</v>
      </c>
      <c r="O1480" s="2">
        <v>45800</v>
      </c>
      <c r="P1480" s="2"/>
      <c r="Q1480" t="s">
        <v>52</v>
      </c>
      <c r="W1480" t="s">
        <v>2725</v>
      </c>
      <c r="X1480" t="s">
        <v>785</v>
      </c>
      <c r="Z1480" t="s">
        <v>299</v>
      </c>
      <c r="AA1480" t="s">
        <v>299</v>
      </c>
      <c r="AC1480" t="s">
        <v>39</v>
      </c>
      <c r="AD1480" t="s">
        <v>40</v>
      </c>
    </row>
    <row r="1481" spans="3:30" ht="13.95" x14ac:dyDescent="0.25">
      <c r="C1481" s="3" t="s">
        <v>205</v>
      </c>
      <c r="D1481" s="3" t="s">
        <v>133</v>
      </c>
      <c r="E1481" s="3"/>
      <c r="F1481">
        <v>2300</v>
      </c>
      <c r="G1481" t="s">
        <v>2987</v>
      </c>
      <c r="H1481" t="s">
        <v>2988</v>
      </c>
      <c r="I1481" t="s">
        <v>2993</v>
      </c>
      <c r="J1481" t="s">
        <v>2994</v>
      </c>
      <c r="K1481" t="s">
        <v>33</v>
      </c>
      <c r="L1481" t="s">
        <v>34</v>
      </c>
      <c r="M1481" t="s">
        <v>35</v>
      </c>
      <c r="N1481" s="2">
        <v>45728</v>
      </c>
      <c r="O1481" s="2">
        <v>45800</v>
      </c>
      <c r="P1481" s="2"/>
      <c r="Q1481" t="s">
        <v>52</v>
      </c>
      <c r="W1481" t="s">
        <v>2725</v>
      </c>
      <c r="X1481" t="s">
        <v>523</v>
      </c>
      <c r="Z1481" t="s">
        <v>299</v>
      </c>
      <c r="AA1481" t="s">
        <v>299</v>
      </c>
      <c r="AC1481" t="s">
        <v>39</v>
      </c>
      <c r="AD1481" t="s">
        <v>40</v>
      </c>
    </row>
    <row r="1482" spans="3:30" ht="13.95" x14ac:dyDescent="0.25">
      <c r="C1482" s="3" t="s">
        <v>205</v>
      </c>
      <c r="D1482" s="3" t="s">
        <v>133</v>
      </c>
      <c r="E1482" s="3"/>
      <c r="F1482">
        <v>2300</v>
      </c>
      <c r="G1482" t="s">
        <v>2987</v>
      </c>
      <c r="H1482" t="s">
        <v>2988</v>
      </c>
      <c r="I1482" t="s">
        <v>2995</v>
      </c>
      <c r="J1482" t="s">
        <v>2996</v>
      </c>
      <c r="K1482" t="s">
        <v>33</v>
      </c>
      <c r="L1482" t="s">
        <v>34</v>
      </c>
      <c r="M1482" t="s">
        <v>35</v>
      </c>
      <c r="N1482" s="2">
        <v>45728</v>
      </c>
      <c r="O1482" s="2">
        <v>45800</v>
      </c>
      <c r="P1482" s="2"/>
      <c r="Q1482" t="s">
        <v>101</v>
      </c>
      <c r="W1482" t="s">
        <v>2725</v>
      </c>
      <c r="X1482" t="s">
        <v>2997</v>
      </c>
      <c r="Z1482" t="s">
        <v>299</v>
      </c>
      <c r="AA1482" t="s">
        <v>299</v>
      </c>
      <c r="AC1482" t="s">
        <v>39</v>
      </c>
      <c r="AD1482" t="s">
        <v>40</v>
      </c>
    </row>
    <row r="1483" spans="3:30" ht="13.95" x14ac:dyDescent="0.25">
      <c r="C1483" s="3" t="s">
        <v>205</v>
      </c>
      <c r="D1483" s="3" t="s">
        <v>133</v>
      </c>
      <c r="E1483" s="3"/>
      <c r="F1483">
        <v>3200</v>
      </c>
      <c r="G1483" t="s">
        <v>2987</v>
      </c>
      <c r="H1483" t="s">
        <v>2988</v>
      </c>
      <c r="I1483" t="s">
        <v>2998</v>
      </c>
      <c r="J1483" t="s">
        <v>2999</v>
      </c>
      <c r="K1483" t="s">
        <v>33</v>
      </c>
      <c r="L1483" t="s">
        <v>34</v>
      </c>
      <c r="M1483" t="s">
        <v>35</v>
      </c>
      <c r="N1483" s="2">
        <v>45728</v>
      </c>
      <c r="O1483" s="2">
        <v>45800</v>
      </c>
      <c r="P1483" s="2"/>
      <c r="Q1483" t="s">
        <v>52</v>
      </c>
      <c r="W1483" t="s">
        <v>2725</v>
      </c>
      <c r="X1483" t="s">
        <v>2997</v>
      </c>
      <c r="Z1483" t="s">
        <v>299</v>
      </c>
      <c r="AA1483" t="s">
        <v>299</v>
      </c>
      <c r="AC1483" t="s">
        <v>39</v>
      </c>
      <c r="AD1483" t="s">
        <v>40</v>
      </c>
    </row>
    <row r="1484" spans="3:30" ht="13.95" x14ac:dyDescent="0.25">
      <c r="C1484" s="3" t="s">
        <v>205</v>
      </c>
      <c r="D1484" s="3" t="s">
        <v>133</v>
      </c>
      <c r="E1484" s="3"/>
      <c r="F1484">
        <v>3200</v>
      </c>
      <c r="G1484" t="s">
        <v>2987</v>
      </c>
      <c r="H1484" t="s">
        <v>2988</v>
      </c>
      <c r="I1484" t="s">
        <v>3000</v>
      </c>
      <c r="J1484" t="s">
        <v>3001</v>
      </c>
      <c r="K1484" t="s">
        <v>33</v>
      </c>
      <c r="L1484" t="s">
        <v>34</v>
      </c>
      <c r="M1484" t="s">
        <v>35</v>
      </c>
      <c r="N1484" s="2">
        <v>45728</v>
      </c>
      <c r="O1484" s="2">
        <v>45800</v>
      </c>
      <c r="P1484" s="2"/>
      <c r="Q1484" t="s">
        <v>52</v>
      </c>
      <c r="W1484" t="s">
        <v>2725</v>
      </c>
      <c r="X1484" t="s">
        <v>63</v>
      </c>
      <c r="Z1484" t="s">
        <v>299</v>
      </c>
      <c r="AA1484" t="s">
        <v>299</v>
      </c>
      <c r="AC1484" t="s">
        <v>39</v>
      </c>
      <c r="AD1484" t="s">
        <v>40</v>
      </c>
    </row>
    <row r="1485" spans="3:30" ht="13.95" x14ac:dyDescent="0.25">
      <c r="C1485" s="3" t="s">
        <v>205</v>
      </c>
      <c r="D1485" s="3" t="s">
        <v>133</v>
      </c>
      <c r="E1485" s="3"/>
      <c r="F1485">
        <v>1300</v>
      </c>
      <c r="G1485" t="s">
        <v>2987</v>
      </c>
      <c r="H1485" t="s">
        <v>2988</v>
      </c>
      <c r="I1485" t="s">
        <v>3002</v>
      </c>
      <c r="J1485" t="s">
        <v>3003</v>
      </c>
      <c r="K1485" t="s">
        <v>33</v>
      </c>
      <c r="L1485" t="s">
        <v>34</v>
      </c>
      <c r="M1485" t="s">
        <v>35</v>
      </c>
      <c r="N1485" s="2">
        <v>45728</v>
      </c>
      <c r="O1485" s="2">
        <v>45800</v>
      </c>
      <c r="P1485" s="2"/>
      <c r="Q1485" t="s">
        <v>101</v>
      </c>
      <c r="W1485" t="s">
        <v>2725</v>
      </c>
      <c r="X1485" t="s">
        <v>63</v>
      </c>
      <c r="Z1485" t="s">
        <v>299</v>
      </c>
      <c r="AA1485" t="s">
        <v>299</v>
      </c>
      <c r="AC1485" t="s">
        <v>39</v>
      </c>
      <c r="AD1485" t="s">
        <v>40</v>
      </c>
    </row>
    <row r="1486" spans="3:30" ht="13.95" x14ac:dyDescent="0.25">
      <c r="C1486" s="3" t="s">
        <v>205</v>
      </c>
      <c r="D1486" s="3" t="s">
        <v>133</v>
      </c>
      <c r="E1486" s="3"/>
      <c r="F1486">
        <v>0</v>
      </c>
      <c r="G1486" t="s">
        <v>2987</v>
      </c>
      <c r="H1486" t="s">
        <v>2988</v>
      </c>
      <c r="I1486" t="s">
        <v>3004</v>
      </c>
      <c r="J1486" t="s">
        <v>3005</v>
      </c>
      <c r="K1486" t="s">
        <v>33</v>
      </c>
      <c r="L1486" t="s">
        <v>34</v>
      </c>
      <c r="M1486" t="s">
        <v>35</v>
      </c>
      <c r="N1486" s="2">
        <v>45728</v>
      </c>
      <c r="O1486" s="2">
        <v>45800</v>
      </c>
      <c r="P1486" s="2"/>
      <c r="Q1486" t="s">
        <v>36</v>
      </c>
      <c r="W1486" t="s">
        <v>2725</v>
      </c>
      <c r="X1486" t="s">
        <v>63</v>
      </c>
      <c r="Z1486" t="s">
        <v>299</v>
      </c>
      <c r="AA1486" t="s">
        <v>299</v>
      </c>
      <c r="AC1486" t="s">
        <v>39</v>
      </c>
      <c r="AD1486" t="s">
        <v>40</v>
      </c>
    </row>
    <row r="1487" spans="3:30" ht="13.95" x14ac:dyDescent="0.25">
      <c r="C1487" s="3" t="s">
        <v>205</v>
      </c>
      <c r="D1487" s="3" t="s">
        <v>133</v>
      </c>
      <c r="E1487" s="3"/>
      <c r="F1487">
        <v>2625</v>
      </c>
      <c r="G1487" t="s">
        <v>2987</v>
      </c>
      <c r="H1487" t="s">
        <v>2988</v>
      </c>
      <c r="I1487" t="s">
        <v>3006</v>
      </c>
      <c r="J1487" t="s">
        <v>3007</v>
      </c>
      <c r="K1487" t="s">
        <v>33</v>
      </c>
      <c r="L1487" t="s">
        <v>34</v>
      </c>
      <c r="M1487" t="s">
        <v>35</v>
      </c>
      <c r="N1487" s="2">
        <v>45728</v>
      </c>
      <c r="O1487" s="2">
        <v>45828</v>
      </c>
      <c r="P1487" s="2">
        <v>45828</v>
      </c>
      <c r="Q1487" t="s">
        <v>52</v>
      </c>
      <c r="U1487" t="s">
        <v>2328</v>
      </c>
      <c r="W1487" t="s">
        <v>2725</v>
      </c>
      <c r="Y1487" t="s">
        <v>78</v>
      </c>
      <c r="Z1487" t="s">
        <v>78</v>
      </c>
      <c r="AA1487" t="s">
        <v>78</v>
      </c>
      <c r="AC1487" t="s">
        <v>39</v>
      </c>
      <c r="AD1487" t="s">
        <v>40</v>
      </c>
    </row>
    <row r="1488" spans="3:30" ht="13.95" x14ac:dyDescent="0.25">
      <c r="C1488" s="3" t="s">
        <v>205</v>
      </c>
      <c r="D1488" s="3" t="s">
        <v>133</v>
      </c>
      <c r="E1488" s="3"/>
      <c r="F1488">
        <v>0</v>
      </c>
      <c r="G1488" t="s">
        <v>2987</v>
      </c>
      <c r="H1488" t="s">
        <v>2988</v>
      </c>
      <c r="I1488" t="s">
        <v>3008</v>
      </c>
      <c r="J1488" t="s">
        <v>3009</v>
      </c>
      <c r="K1488" t="s">
        <v>33</v>
      </c>
      <c r="L1488" t="s">
        <v>34</v>
      </c>
      <c r="M1488" t="s">
        <v>35</v>
      </c>
      <c r="N1488" s="2">
        <v>45728</v>
      </c>
      <c r="O1488" s="2">
        <v>45800</v>
      </c>
      <c r="P1488" s="2"/>
      <c r="Q1488" t="s">
        <v>36</v>
      </c>
      <c r="W1488" t="s">
        <v>2725</v>
      </c>
      <c r="X1488" t="s">
        <v>63</v>
      </c>
      <c r="Z1488" t="s">
        <v>299</v>
      </c>
      <c r="AA1488" t="s">
        <v>299</v>
      </c>
      <c r="AC1488" t="s">
        <v>39</v>
      </c>
      <c r="AD1488" t="s">
        <v>40</v>
      </c>
    </row>
    <row r="1489" spans="3:30" ht="13.95" x14ac:dyDescent="0.25">
      <c r="C1489" s="3" t="s">
        <v>205</v>
      </c>
      <c r="D1489" s="3" t="s">
        <v>133</v>
      </c>
      <c r="E1489" s="3"/>
      <c r="F1489">
        <v>0</v>
      </c>
      <c r="G1489" t="s">
        <v>2987</v>
      </c>
      <c r="H1489" t="s">
        <v>2988</v>
      </c>
      <c r="I1489" t="s">
        <v>3010</v>
      </c>
      <c r="J1489" t="s">
        <v>3011</v>
      </c>
      <c r="K1489" t="s">
        <v>33</v>
      </c>
      <c r="L1489" t="s">
        <v>34</v>
      </c>
      <c r="M1489" t="s">
        <v>35</v>
      </c>
      <c r="N1489" s="2">
        <v>45728</v>
      </c>
      <c r="O1489" s="2">
        <v>45800</v>
      </c>
      <c r="P1489" s="2"/>
      <c r="Q1489" t="s">
        <v>36</v>
      </c>
      <c r="W1489" t="s">
        <v>2725</v>
      </c>
      <c r="X1489" t="s">
        <v>63</v>
      </c>
      <c r="Z1489" t="s">
        <v>299</v>
      </c>
      <c r="AA1489" t="s">
        <v>299</v>
      </c>
      <c r="AC1489" t="s">
        <v>39</v>
      </c>
      <c r="AD1489" t="s">
        <v>40</v>
      </c>
    </row>
    <row r="1490" spans="3:30" ht="13.95" x14ac:dyDescent="0.25">
      <c r="C1490" s="3" t="s">
        <v>141</v>
      </c>
      <c r="D1490" s="3" t="s">
        <v>142</v>
      </c>
      <c r="E1490" s="3" t="s">
        <v>3012</v>
      </c>
      <c r="F1490">
        <v>4320</v>
      </c>
      <c r="G1490" t="s">
        <v>3013</v>
      </c>
      <c r="H1490" t="s">
        <v>3014</v>
      </c>
      <c r="I1490" t="s">
        <v>3015</v>
      </c>
      <c r="K1490" t="s">
        <v>218</v>
      </c>
      <c r="L1490" t="s">
        <v>34</v>
      </c>
      <c r="M1490" t="s">
        <v>61</v>
      </c>
      <c r="N1490" s="2">
        <v>45644</v>
      </c>
      <c r="O1490" s="2">
        <v>45821</v>
      </c>
      <c r="P1490" s="2">
        <v>45821</v>
      </c>
      <c r="Q1490" t="s">
        <v>36</v>
      </c>
      <c r="R1490" t="s">
        <v>1540</v>
      </c>
      <c r="W1490" t="s">
        <v>483</v>
      </c>
      <c r="X1490" t="s">
        <v>3016</v>
      </c>
      <c r="Y1490" t="s">
        <v>115</v>
      </c>
      <c r="Z1490" t="s">
        <v>115</v>
      </c>
      <c r="AC1490" t="s">
        <v>39</v>
      </c>
      <c r="AD1490" t="s">
        <v>65</v>
      </c>
    </row>
    <row r="1491" spans="3:30" ht="13.95" x14ac:dyDescent="0.25">
      <c r="C1491" s="3" t="s">
        <v>268</v>
      </c>
      <c r="D1491" s="3" t="s">
        <v>268</v>
      </c>
      <c r="E1491" s="3" t="s">
        <v>3017</v>
      </c>
      <c r="F1491">
        <v>0</v>
      </c>
      <c r="G1491" t="s">
        <v>3018</v>
      </c>
      <c r="H1491" t="s">
        <v>3019</v>
      </c>
      <c r="I1491" t="s">
        <v>3020</v>
      </c>
      <c r="J1491" t="s">
        <v>3021</v>
      </c>
      <c r="K1491" t="s">
        <v>332</v>
      </c>
      <c r="L1491" t="s">
        <v>76</v>
      </c>
      <c r="M1491" t="s">
        <v>61</v>
      </c>
      <c r="N1491" s="2">
        <v>45761</v>
      </c>
      <c r="O1491" s="2">
        <v>45807</v>
      </c>
      <c r="P1491" s="2">
        <v>45807</v>
      </c>
      <c r="Q1491" t="s">
        <v>36</v>
      </c>
      <c r="U1491" t="s">
        <v>299</v>
      </c>
      <c r="W1491" t="s">
        <v>3022</v>
      </c>
      <c r="Y1491" t="s">
        <v>64</v>
      </c>
      <c r="Z1491" t="s">
        <v>64</v>
      </c>
      <c r="AA1491" t="s">
        <v>64</v>
      </c>
      <c r="AC1491" t="s">
        <v>39</v>
      </c>
      <c r="AD1491" t="s">
        <v>40</v>
      </c>
    </row>
    <row r="1492" spans="3:30" ht="13.95" x14ac:dyDescent="0.25">
      <c r="C1492" s="3" t="s">
        <v>664</v>
      </c>
      <c r="D1492" s="3" t="s">
        <v>664</v>
      </c>
      <c r="E1492" s="3" t="s">
        <v>664</v>
      </c>
      <c r="G1492" t="s">
        <v>3023</v>
      </c>
      <c r="H1492" t="s">
        <v>3024</v>
      </c>
      <c r="I1492" t="s">
        <v>3025</v>
      </c>
      <c r="K1492" t="s">
        <v>386</v>
      </c>
      <c r="L1492" t="s">
        <v>34</v>
      </c>
      <c r="M1492" t="s">
        <v>61</v>
      </c>
      <c r="N1492" s="2">
        <v>45637</v>
      </c>
      <c r="O1492" s="2"/>
      <c r="P1492" s="2"/>
      <c r="Q1492" t="s">
        <v>84</v>
      </c>
      <c r="R1492" t="s">
        <v>3026</v>
      </c>
      <c r="S1492" t="s">
        <v>3027</v>
      </c>
      <c r="T1492" t="s">
        <v>3027</v>
      </c>
      <c r="U1492" t="s">
        <v>785</v>
      </c>
      <c r="W1492" t="s">
        <v>1175</v>
      </c>
      <c r="AC1492" t="s">
        <v>84</v>
      </c>
      <c r="AD1492" t="s">
        <v>65</v>
      </c>
    </row>
    <row r="1493" spans="3:30" ht="13.95" x14ac:dyDescent="0.25">
      <c r="C1493" s="3" t="s">
        <v>67</v>
      </c>
      <c r="D1493" s="3" t="s">
        <v>561</v>
      </c>
      <c r="E1493" s="3" t="s">
        <v>71</v>
      </c>
      <c r="F1493">
        <v>1450</v>
      </c>
      <c r="G1493" t="s">
        <v>3023</v>
      </c>
      <c r="H1493" t="s">
        <v>3028</v>
      </c>
      <c r="I1493" t="s">
        <v>3029</v>
      </c>
      <c r="K1493" t="s">
        <v>218</v>
      </c>
      <c r="L1493" t="s">
        <v>34</v>
      </c>
      <c r="M1493" t="s">
        <v>61</v>
      </c>
      <c r="N1493" s="2">
        <v>45471</v>
      </c>
      <c r="O1493" s="2">
        <v>45905</v>
      </c>
      <c r="P1493" s="2">
        <v>45905</v>
      </c>
      <c r="Q1493" t="s">
        <v>36</v>
      </c>
      <c r="R1493" t="s">
        <v>3026</v>
      </c>
      <c r="S1493" t="s">
        <v>3030</v>
      </c>
      <c r="T1493" t="s">
        <v>3030</v>
      </c>
      <c r="U1493" t="s">
        <v>1330</v>
      </c>
      <c r="W1493" t="s">
        <v>3031</v>
      </c>
      <c r="X1493" t="s">
        <v>3032</v>
      </c>
      <c r="Y1493" t="s">
        <v>2407</v>
      </c>
      <c r="Z1493" t="s">
        <v>2407</v>
      </c>
      <c r="AC1493" t="s">
        <v>39</v>
      </c>
      <c r="AD1493" t="s">
        <v>65</v>
      </c>
    </row>
    <row r="1494" spans="3:30" ht="13.95" x14ac:dyDescent="0.25">
      <c r="C1494" s="3" t="s">
        <v>205</v>
      </c>
      <c r="D1494" s="3" t="s">
        <v>263</v>
      </c>
      <c r="E1494" s="3" t="s">
        <v>3033</v>
      </c>
      <c r="F1494">
        <v>892</v>
      </c>
      <c r="G1494" t="s">
        <v>3034</v>
      </c>
      <c r="H1494" t="s">
        <v>3035</v>
      </c>
      <c r="I1494" t="s">
        <v>3036</v>
      </c>
      <c r="K1494" t="s">
        <v>112</v>
      </c>
      <c r="L1494" t="s">
        <v>76</v>
      </c>
      <c r="M1494" t="s">
        <v>61</v>
      </c>
      <c r="N1494" s="2">
        <v>45700</v>
      </c>
      <c r="O1494" s="2">
        <v>45805</v>
      </c>
      <c r="P1494" s="2">
        <v>45805</v>
      </c>
      <c r="Q1494" t="s">
        <v>52</v>
      </c>
      <c r="R1494" t="s">
        <v>3037</v>
      </c>
      <c r="U1494" t="s">
        <v>77</v>
      </c>
      <c r="W1494" t="s">
        <v>77</v>
      </c>
      <c r="Y1494" t="s">
        <v>226</v>
      </c>
      <c r="Z1494" t="s">
        <v>226</v>
      </c>
      <c r="AC1494" t="s">
        <v>39</v>
      </c>
      <c r="AD1494" t="s">
        <v>65</v>
      </c>
    </row>
    <row r="1495" spans="3:30" ht="13.95" x14ac:dyDescent="0.25">
      <c r="C1495" s="3"/>
      <c r="D1495" s="3"/>
      <c r="E1495" s="3"/>
      <c r="F1495">
        <v>895</v>
      </c>
      <c r="G1495" t="s">
        <v>3034</v>
      </c>
      <c r="H1495" t="s">
        <v>3038</v>
      </c>
      <c r="I1495" t="s">
        <v>3039</v>
      </c>
      <c r="K1495" t="s">
        <v>112</v>
      </c>
      <c r="L1495" t="s">
        <v>76</v>
      </c>
      <c r="M1495" t="s">
        <v>61</v>
      </c>
      <c r="N1495" s="2">
        <v>45468</v>
      </c>
      <c r="O1495" s="2"/>
      <c r="P1495" s="2"/>
      <c r="Q1495" t="s">
        <v>36</v>
      </c>
    </row>
    <row r="1496" spans="3:30" ht="13.95" x14ac:dyDescent="0.25">
      <c r="C1496" s="3"/>
      <c r="D1496" s="3"/>
      <c r="E1496" s="3"/>
      <c r="F1496">
        <v>895</v>
      </c>
      <c r="G1496" t="s">
        <v>3034</v>
      </c>
      <c r="H1496" t="s">
        <v>3038</v>
      </c>
      <c r="I1496" t="s">
        <v>3040</v>
      </c>
      <c r="K1496" t="s">
        <v>112</v>
      </c>
      <c r="L1496" t="s">
        <v>76</v>
      </c>
      <c r="M1496" t="s">
        <v>61</v>
      </c>
      <c r="N1496" s="2">
        <v>45468</v>
      </c>
      <c r="O1496" s="2"/>
      <c r="P1496" s="2"/>
      <c r="Q1496" t="s">
        <v>36</v>
      </c>
    </row>
    <row r="1497" spans="3:30" ht="13.95" x14ac:dyDescent="0.25">
      <c r="C1497" s="3" t="s">
        <v>67</v>
      </c>
      <c r="D1497" s="3" t="s">
        <v>5126</v>
      </c>
      <c r="E1497" s="3" t="s">
        <v>5124</v>
      </c>
      <c r="F1497">
        <v>-436.69000000000011</v>
      </c>
      <c r="G1497" t="s">
        <v>3041</v>
      </c>
      <c r="H1497" t="s">
        <v>3042</v>
      </c>
      <c r="I1497" t="s">
        <v>3043</v>
      </c>
      <c r="K1497" t="s">
        <v>763</v>
      </c>
      <c r="L1497" t="s">
        <v>34</v>
      </c>
      <c r="M1497" t="s">
        <v>61</v>
      </c>
      <c r="N1497" s="2">
        <v>45790</v>
      </c>
      <c r="O1497" s="2"/>
      <c r="P1497" s="2"/>
      <c r="Q1497" t="s">
        <v>84</v>
      </c>
      <c r="AC1497" t="s">
        <v>84</v>
      </c>
      <c r="AD1497" t="s">
        <v>65</v>
      </c>
    </row>
    <row r="1498" spans="3:30" ht="13.95" x14ac:dyDescent="0.25">
      <c r="C1498" s="3" t="s">
        <v>268</v>
      </c>
      <c r="D1498" s="3" t="s">
        <v>268</v>
      </c>
      <c r="E1498" s="3"/>
      <c r="F1498">
        <v>1660</v>
      </c>
      <c r="G1498" t="s">
        <v>3044</v>
      </c>
      <c r="H1498" t="s">
        <v>3045</v>
      </c>
      <c r="I1498" t="s">
        <v>3046</v>
      </c>
      <c r="K1498" t="s">
        <v>209</v>
      </c>
      <c r="L1498" t="s">
        <v>34</v>
      </c>
      <c r="M1498" t="s">
        <v>61</v>
      </c>
      <c r="N1498" s="2">
        <v>45750</v>
      </c>
      <c r="O1498" s="2">
        <v>45805</v>
      </c>
      <c r="P1498" s="2">
        <v>45805</v>
      </c>
      <c r="Q1498" t="s">
        <v>36</v>
      </c>
      <c r="R1498" t="s">
        <v>1522</v>
      </c>
      <c r="S1498" t="s">
        <v>3047</v>
      </c>
      <c r="T1498" t="s">
        <v>3048</v>
      </c>
      <c r="U1498" t="s">
        <v>299</v>
      </c>
      <c r="W1498" t="s">
        <v>114</v>
      </c>
      <c r="X1498" t="s">
        <v>508</v>
      </c>
      <c r="Y1498" t="s">
        <v>226</v>
      </c>
      <c r="Z1498" t="s">
        <v>226</v>
      </c>
      <c r="AC1498" t="s">
        <v>39</v>
      </c>
      <c r="AD1498" t="s">
        <v>65</v>
      </c>
    </row>
    <row r="1499" spans="3:30" ht="13.95" x14ac:dyDescent="0.25">
      <c r="C1499" s="3" t="s">
        <v>141</v>
      </c>
      <c r="D1499" s="3" t="s">
        <v>245</v>
      </c>
      <c r="E1499" s="3"/>
      <c r="F1499">
        <v>5100</v>
      </c>
      <c r="G1499" t="s">
        <v>3049</v>
      </c>
      <c r="H1499" t="s">
        <v>3050</v>
      </c>
      <c r="I1499" t="s">
        <v>3051</v>
      </c>
      <c r="K1499" t="s">
        <v>386</v>
      </c>
      <c r="L1499" t="s">
        <v>34</v>
      </c>
      <c r="M1499" t="s">
        <v>61</v>
      </c>
      <c r="N1499" s="2">
        <v>45705</v>
      </c>
      <c r="O1499" s="2"/>
      <c r="P1499" s="2"/>
      <c r="Q1499" t="s">
        <v>36</v>
      </c>
      <c r="X1499" t="s">
        <v>2187</v>
      </c>
      <c r="AC1499" t="s">
        <v>39</v>
      </c>
      <c r="AD1499" t="s">
        <v>65</v>
      </c>
    </row>
    <row r="1500" spans="3:30" ht="13.95" x14ac:dyDescent="0.25">
      <c r="C1500" s="3" t="s">
        <v>664</v>
      </c>
      <c r="D1500" s="3" t="s">
        <v>664</v>
      </c>
      <c r="E1500" s="3" t="s">
        <v>664</v>
      </c>
      <c r="F1500">
        <v>2200</v>
      </c>
      <c r="G1500" t="s">
        <v>3049</v>
      </c>
      <c r="H1500" t="s">
        <v>3050</v>
      </c>
      <c r="I1500" t="s">
        <v>3052</v>
      </c>
      <c r="K1500" t="s">
        <v>386</v>
      </c>
      <c r="L1500" t="s">
        <v>34</v>
      </c>
      <c r="M1500" t="s">
        <v>61</v>
      </c>
      <c r="N1500" s="2">
        <v>45705</v>
      </c>
      <c r="O1500" s="2"/>
      <c r="P1500" s="2"/>
      <c r="Q1500" t="s">
        <v>52</v>
      </c>
      <c r="X1500" t="s">
        <v>2187</v>
      </c>
      <c r="AC1500" t="s">
        <v>39</v>
      </c>
      <c r="AD1500" t="s">
        <v>65</v>
      </c>
    </row>
    <row r="1501" spans="3:30" ht="13.95" x14ac:dyDescent="0.25">
      <c r="C1501" s="3" t="s">
        <v>3053</v>
      </c>
      <c r="D1501" s="3" t="s">
        <v>263</v>
      </c>
      <c r="E1501" s="3" t="s">
        <v>3054</v>
      </c>
      <c r="F1501">
        <v>4600</v>
      </c>
      <c r="G1501" t="s">
        <v>3049</v>
      </c>
      <c r="H1501" t="s">
        <v>3055</v>
      </c>
      <c r="I1501" t="s">
        <v>3056</v>
      </c>
      <c r="K1501" t="s">
        <v>386</v>
      </c>
      <c r="L1501" t="s">
        <v>34</v>
      </c>
      <c r="M1501" t="s">
        <v>61</v>
      </c>
      <c r="N1501" s="2">
        <v>45705</v>
      </c>
      <c r="O1501" s="2"/>
      <c r="P1501" s="2"/>
      <c r="Q1501" t="s">
        <v>52</v>
      </c>
      <c r="X1501" t="s">
        <v>2187</v>
      </c>
      <c r="AC1501" t="s">
        <v>39</v>
      </c>
      <c r="AD1501" t="s">
        <v>65</v>
      </c>
    </row>
    <row r="1502" spans="3:30" ht="13.95" x14ac:dyDescent="0.25">
      <c r="C1502" s="3" t="s">
        <v>664</v>
      </c>
      <c r="D1502" s="3"/>
      <c r="E1502" s="3"/>
      <c r="F1502">
        <v>1600</v>
      </c>
      <c r="G1502" t="s">
        <v>3049</v>
      </c>
      <c r="H1502" t="s">
        <v>3055</v>
      </c>
      <c r="I1502" t="s">
        <v>3057</v>
      </c>
      <c r="K1502" t="s">
        <v>386</v>
      </c>
      <c r="L1502" t="s">
        <v>34</v>
      </c>
      <c r="M1502" t="s">
        <v>61</v>
      </c>
      <c r="N1502" s="2">
        <v>45705</v>
      </c>
      <c r="O1502" s="2">
        <v>45793</v>
      </c>
      <c r="P1502" s="2">
        <v>45793</v>
      </c>
      <c r="Q1502" t="s">
        <v>36</v>
      </c>
      <c r="R1502" t="s">
        <v>102</v>
      </c>
      <c r="W1502" t="s">
        <v>463</v>
      </c>
      <c r="Y1502" t="s">
        <v>276</v>
      </c>
      <c r="Z1502" t="s">
        <v>276</v>
      </c>
      <c r="AC1502" t="s">
        <v>39</v>
      </c>
      <c r="AD1502" t="s">
        <v>65</v>
      </c>
    </row>
    <row r="1503" spans="3:30" ht="13.95" x14ac:dyDescent="0.25">
      <c r="C1503" s="3" t="s">
        <v>205</v>
      </c>
      <c r="D1503" s="3" t="s">
        <v>133</v>
      </c>
      <c r="E1503" s="3" t="s">
        <v>5125</v>
      </c>
      <c r="F1503">
        <v>1399</v>
      </c>
      <c r="G1503" t="s">
        <v>3058</v>
      </c>
      <c r="H1503" t="s">
        <v>3059</v>
      </c>
      <c r="I1503" t="s">
        <v>3060</v>
      </c>
      <c r="K1503" t="s">
        <v>209</v>
      </c>
      <c r="L1503" t="s">
        <v>34</v>
      </c>
      <c r="M1503" t="s">
        <v>61</v>
      </c>
      <c r="N1503" s="2">
        <v>45729</v>
      </c>
      <c r="O1503" s="2">
        <v>45828</v>
      </c>
      <c r="P1503" s="2">
        <v>45828</v>
      </c>
      <c r="Q1503" t="s">
        <v>52</v>
      </c>
      <c r="R1503" t="s">
        <v>456</v>
      </c>
      <c r="U1503" t="s">
        <v>115</v>
      </c>
      <c r="W1503" t="s">
        <v>457</v>
      </c>
      <c r="X1503" t="s">
        <v>80</v>
      </c>
      <c r="Y1503" t="s">
        <v>78</v>
      </c>
      <c r="Z1503" t="s">
        <v>78</v>
      </c>
      <c r="AC1503" t="s">
        <v>39</v>
      </c>
      <c r="AD1503" t="s">
        <v>65</v>
      </c>
    </row>
    <row r="1504" spans="3:30" ht="13.95" x14ac:dyDescent="0.25">
      <c r="C1504" s="3" t="s">
        <v>141</v>
      </c>
      <c r="D1504" s="3" t="s">
        <v>1392</v>
      </c>
      <c r="E1504" s="3" t="s">
        <v>3061</v>
      </c>
      <c r="F1504">
        <v>812.25</v>
      </c>
      <c r="G1504" t="s">
        <v>3062</v>
      </c>
      <c r="H1504" t="s">
        <v>3063</v>
      </c>
      <c r="I1504" t="s">
        <v>3064</v>
      </c>
      <c r="J1504" t="s">
        <v>3065</v>
      </c>
      <c r="K1504" t="s">
        <v>100</v>
      </c>
      <c r="L1504" t="s">
        <v>76</v>
      </c>
      <c r="M1504" t="s">
        <v>35</v>
      </c>
      <c r="N1504" s="2">
        <v>45746</v>
      </c>
      <c r="O1504" s="2">
        <v>45968</v>
      </c>
      <c r="P1504" s="2"/>
      <c r="Q1504" t="s">
        <v>36</v>
      </c>
      <c r="W1504" t="s">
        <v>3066</v>
      </c>
      <c r="Z1504" t="s">
        <v>3067</v>
      </c>
      <c r="AA1504" t="s">
        <v>3067</v>
      </c>
      <c r="AC1504" t="s">
        <v>39</v>
      </c>
      <c r="AD1504" t="s">
        <v>40</v>
      </c>
    </row>
    <row r="1505" spans="3:30" ht="13.95" x14ac:dyDescent="0.25">
      <c r="C1505" s="3" t="s">
        <v>141</v>
      </c>
      <c r="D1505" s="3" t="s">
        <v>1392</v>
      </c>
      <c r="E1505" s="3" t="s">
        <v>3061</v>
      </c>
      <c r="F1505">
        <v>100</v>
      </c>
      <c r="G1505" t="s">
        <v>3062</v>
      </c>
      <c r="H1505" t="s">
        <v>3063</v>
      </c>
      <c r="I1505" t="s">
        <v>3068</v>
      </c>
      <c r="J1505" t="s">
        <v>3069</v>
      </c>
      <c r="K1505" t="s">
        <v>100</v>
      </c>
      <c r="L1505" t="s">
        <v>76</v>
      </c>
      <c r="M1505" t="s">
        <v>35</v>
      </c>
      <c r="N1505" s="2">
        <v>45746</v>
      </c>
      <c r="O1505" s="2">
        <v>45968</v>
      </c>
      <c r="P1505" s="2"/>
      <c r="Q1505" t="s">
        <v>36</v>
      </c>
      <c r="W1505" t="s">
        <v>3066</v>
      </c>
      <c r="Z1505" t="s">
        <v>3067</v>
      </c>
      <c r="AA1505" t="s">
        <v>3067</v>
      </c>
      <c r="AC1505" t="s">
        <v>39</v>
      </c>
      <c r="AD1505" t="s">
        <v>40</v>
      </c>
    </row>
    <row r="1506" spans="3:30" ht="13.95" x14ac:dyDescent="0.25">
      <c r="C1506" s="3" t="s">
        <v>141</v>
      </c>
      <c r="D1506" s="3" t="s">
        <v>1392</v>
      </c>
      <c r="E1506" s="3" t="s">
        <v>3061</v>
      </c>
      <c r="F1506">
        <v>812.25</v>
      </c>
      <c r="G1506" t="s">
        <v>3062</v>
      </c>
      <c r="H1506" t="s">
        <v>3070</v>
      </c>
      <c r="I1506" t="s">
        <v>3071</v>
      </c>
      <c r="J1506" t="s">
        <v>3072</v>
      </c>
      <c r="K1506" t="s">
        <v>100</v>
      </c>
      <c r="L1506" t="s">
        <v>76</v>
      </c>
      <c r="M1506" t="s">
        <v>35</v>
      </c>
      <c r="N1506" s="2">
        <v>45747</v>
      </c>
      <c r="O1506" s="2">
        <v>45814</v>
      </c>
      <c r="P1506" s="2">
        <v>45814</v>
      </c>
      <c r="Q1506" t="s">
        <v>36</v>
      </c>
      <c r="U1506" t="s">
        <v>64</v>
      </c>
      <c r="W1506" t="s">
        <v>3066</v>
      </c>
      <c r="Y1506" t="s">
        <v>114</v>
      </c>
      <c r="Z1506" t="s">
        <v>114</v>
      </c>
      <c r="AA1506" t="s">
        <v>114</v>
      </c>
      <c r="AC1506" t="s">
        <v>39</v>
      </c>
      <c r="AD1506" t="s">
        <v>40</v>
      </c>
    </row>
    <row r="1507" spans="3:30" ht="13.95" x14ac:dyDescent="0.25">
      <c r="C1507" s="3" t="s">
        <v>141</v>
      </c>
      <c r="D1507" s="3" t="s">
        <v>1392</v>
      </c>
      <c r="E1507" s="3" t="s">
        <v>3061</v>
      </c>
      <c r="F1507">
        <v>0</v>
      </c>
      <c r="G1507" t="s">
        <v>3062</v>
      </c>
      <c r="H1507" t="s">
        <v>3070</v>
      </c>
      <c r="I1507" t="s">
        <v>3073</v>
      </c>
      <c r="J1507" t="s">
        <v>3074</v>
      </c>
      <c r="K1507" t="s">
        <v>100</v>
      </c>
      <c r="L1507" t="s">
        <v>76</v>
      </c>
      <c r="M1507" t="s">
        <v>35</v>
      </c>
      <c r="N1507" s="2">
        <v>45747</v>
      </c>
      <c r="O1507" s="2">
        <v>45814</v>
      </c>
      <c r="P1507" s="2"/>
      <c r="Q1507" t="s">
        <v>36</v>
      </c>
      <c r="W1507" t="s">
        <v>3066</v>
      </c>
      <c r="Z1507" t="s">
        <v>114</v>
      </c>
      <c r="AA1507" t="s">
        <v>114</v>
      </c>
      <c r="AC1507" t="s">
        <v>39</v>
      </c>
      <c r="AD1507" t="s">
        <v>40</v>
      </c>
    </row>
    <row r="1508" spans="3:30" ht="13.95" x14ac:dyDescent="0.25">
      <c r="C1508" s="3" t="s">
        <v>141</v>
      </c>
      <c r="D1508" s="3" t="s">
        <v>1392</v>
      </c>
      <c r="E1508" s="3" t="s">
        <v>3061</v>
      </c>
      <c r="F1508">
        <v>2265</v>
      </c>
      <c r="G1508" t="s">
        <v>3062</v>
      </c>
      <c r="H1508" t="s">
        <v>3075</v>
      </c>
      <c r="I1508" t="s">
        <v>3076</v>
      </c>
      <c r="J1508" t="s">
        <v>3077</v>
      </c>
      <c r="K1508" t="s">
        <v>100</v>
      </c>
      <c r="L1508" t="s">
        <v>76</v>
      </c>
      <c r="M1508" t="s">
        <v>35</v>
      </c>
      <c r="N1508" s="2">
        <v>45762</v>
      </c>
      <c r="O1508" s="2"/>
      <c r="P1508" s="2"/>
      <c r="Q1508" t="s">
        <v>3078</v>
      </c>
      <c r="W1508" t="s">
        <v>211</v>
      </c>
      <c r="AC1508" t="s">
        <v>84</v>
      </c>
      <c r="AD1508" t="s">
        <v>40</v>
      </c>
    </row>
    <row r="1509" spans="3:30" ht="13.95" x14ac:dyDescent="0.25">
      <c r="C1509" s="3" t="s">
        <v>141</v>
      </c>
      <c r="D1509" s="3" t="s">
        <v>1392</v>
      </c>
      <c r="E1509" s="3" t="s">
        <v>3061</v>
      </c>
      <c r="F1509">
        <v>2265</v>
      </c>
      <c r="G1509" t="s">
        <v>3062</v>
      </c>
      <c r="H1509" t="s">
        <v>3075</v>
      </c>
      <c r="I1509" t="s">
        <v>3079</v>
      </c>
      <c r="J1509" t="s">
        <v>3080</v>
      </c>
      <c r="K1509" t="s">
        <v>100</v>
      </c>
      <c r="L1509" t="s">
        <v>76</v>
      </c>
      <c r="M1509" t="s">
        <v>35</v>
      </c>
      <c r="N1509" s="2">
        <v>45762</v>
      </c>
      <c r="O1509" s="2"/>
      <c r="P1509" s="2"/>
      <c r="Q1509" t="s">
        <v>3078</v>
      </c>
      <c r="W1509" t="s">
        <v>211</v>
      </c>
      <c r="AC1509" t="s">
        <v>84</v>
      </c>
      <c r="AD1509" t="s">
        <v>40</v>
      </c>
    </row>
    <row r="1510" spans="3:30" ht="13.95" x14ac:dyDescent="0.25">
      <c r="C1510" s="3" t="s">
        <v>141</v>
      </c>
      <c r="D1510" s="3" t="s">
        <v>1392</v>
      </c>
      <c r="E1510" s="3" t="s">
        <v>3061</v>
      </c>
      <c r="F1510">
        <v>163.5</v>
      </c>
      <c r="G1510" t="s">
        <v>3062</v>
      </c>
      <c r="H1510" t="s">
        <v>3075</v>
      </c>
      <c r="I1510" t="s">
        <v>3081</v>
      </c>
      <c r="J1510" t="s">
        <v>3082</v>
      </c>
      <c r="K1510" t="s">
        <v>100</v>
      </c>
      <c r="L1510" t="s">
        <v>76</v>
      </c>
      <c r="M1510" t="s">
        <v>35</v>
      </c>
      <c r="N1510" s="2">
        <v>45762</v>
      </c>
      <c r="O1510" s="2"/>
      <c r="P1510" s="2"/>
      <c r="Q1510" t="s">
        <v>84</v>
      </c>
      <c r="U1510" t="s">
        <v>300</v>
      </c>
      <c r="W1510" t="s">
        <v>211</v>
      </c>
      <c r="AC1510" t="s">
        <v>84</v>
      </c>
      <c r="AD1510" t="s">
        <v>40</v>
      </c>
    </row>
    <row r="1511" spans="3:30" ht="13.95" x14ac:dyDescent="0.25">
      <c r="C1511" s="3" t="s">
        <v>141</v>
      </c>
      <c r="D1511" s="3" t="s">
        <v>1392</v>
      </c>
      <c r="E1511" s="3" t="s">
        <v>3061</v>
      </c>
      <c r="F1511">
        <v>163.5</v>
      </c>
      <c r="G1511" t="s">
        <v>3062</v>
      </c>
      <c r="H1511" t="s">
        <v>3075</v>
      </c>
      <c r="I1511" t="s">
        <v>3083</v>
      </c>
      <c r="J1511" t="s">
        <v>3084</v>
      </c>
      <c r="K1511" t="s">
        <v>100</v>
      </c>
      <c r="L1511" t="s">
        <v>76</v>
      </c>
      <c r="M1511" t="s">
        <v>35</v>
      </c>
      <c r="N1511" s="2">
        <v>45762</v>
      </c>
      <c r="O1511" s="2">
        <v>45835</v>
      </c>
      <c r="P1511" s="2"/>
      <c r="Q1511" t="s">
        <v>84</v>
      </c>
      <c r="W1511" t="s">
        <v>211</v>
      </c>
      <c r="Z1511" t="s">
        <v>503</v>
      </c>
      <c r="AA1511" t="s">
        <v>503</v>
      </c>
      <c r="AC1511" t="s">
        <v>84</v>
      </c>
      <c r="AD1511" t="s">
        <v>40</v>
      </c>
    </row>
    <row r="1512" spans="3:30" ht="13.95" x14ac:dyDescent="0.25">
      <c r="C1512" s="3" t="s">
        <v>141</v>
      </c>
      <c r="D1512" s="3" t="s">
        <v>1392</v>
      </c>
      <c r="E1512" s="3" t="s">
        <v>3061</v>
      </c>
      <c r="F1512">
        <v>163.5</v>
      </c>
      <c r="G1512" t="s">
        <v>3062</v>
      </c>
      <c r="H1512" t="s">
        <v>3075</v>
      </c>
      <c r="I1512" t="s">
        <v>3085</v>
      </c>
      <c r="J1512" t="s">
        <v>3086</v>
      </c>
      <c r="K1512" t="s">
        <v>100</v>
      </c>
      <c r="L1512" t="s">
        <v>76</v>
      </c>
      <c r="M1512" t="s">
        <v>35</v>
      </c>
      <c r="N1512" s="2">
        <v>45762</v>
      </c>
      <c r="O1512" s="2"/>
      <c r="P1512" s="2"/>
      <c r="Q1512" t="s">
        <v>84</v>
      </c>
      <c r="U1512" t="s">
        <v>300</v>
      </c>
      <c r="W1512" t="s">
        <v>211</v>
      </c>
      <c r="AC1512" t="s">
        <v>84</v>
      </c>
      <c r="AD1512" t="s">
        <v>40</v>
      </c>
    </row>
    <row r="1513" spans="3:30" ht="13.95" x14ac:dyDescent="0.25">
      <c r="C1513" s="3" t="s">
        <v>141</v>
      </c>
      <c r="D1513" s="3" t="s">
        <v>1392</v>
      </c>
      <c r="E1513" s="3" t="s">
        <v>3061</v>
      </c>
      <c r="F1513">
        <v>163.5</v>
      </c>
      <c r="G1513" t="s">
        <v>3062</v>
      </c>
      <c r="H1513" t="s">
        <v>3075</v>
      </c>
      <c r="I1513" t="s">
        <v>3087</v>
      </c>
      <c r="J1513" t="s">
        <v>3088</v>
      </c>
      <c r="K1513" t="s">
        <v>100</v>
      </c>
      <c r="L1513" t="s">
        <v>76</v>
      </c>
      <c r="M1513" t="s">
        <v>35</v>
      </c>
      <c r="N1513" s="2">
        <v>45762</v>
      </c>
      <c r="O1513" s="2"/>
      <c r="P1513" s="2"/>
      <c r="Q1513" t="s">
        <v>84</v>
      </c>
      <c r="W1513" t="s">
        <v>211</v>
      </c>
      <c r="AC1513" t="s">
        <v>84</v>
      </c>
      <c r="AD1513" t="s">
        <v>40</v>
      </c>
    </row>
    <row r="1514" spans="3:30" ht="13.95" x14ac:dyDescent="0.25">
      <c r="C1514" s="3" t="s">
        <v>141</v>
      </c>
      <c r="D1514" s="3" t="s">
        <v>1392</v>
      </c>
      <c r="E1514" s="3" t="s">
        <v>3061</v>
      </c>
      <c r="F1514">
        <v>0</v>
      </c>
      <c r="G1514" t="s">
        <v>3062</v>
      </c>
      <c r="H1514" t="s">
        <v>3075</v>
      </c>
      <c r="I1514" t="s">
        <v>3089</v>
      </c>
      <c r="J1514" t="s">
        <v>3090</v>
      </c>
      <c r="K1514" t="s">
        <v>100</v>
      </c>
      <c r="L1514" t="s">
        <v>76</v>
      </c>
      <c r="M1514" t="s">
        <v>35</v>
      </c>
      <c r="N1514" s="2">
        <v>45762</v>
      </c>
      <c r="O1514" s="2"/>
      <c r="P1514" s="2"/>
      <c r="Q1514" t="s">
        <v>36</v>
      </c>
      <c r="W1514" t="s">
        <v>211</v>
      </c>
      <c r="AC1514" t="s">
        <v>39</v>
      </c>
      <c r="AD1514" t="s">
        <v>40</v>
      </c>
    </row>
    <row r="1515" spans="3:30" ht="13.95" x14ac:dyDescent="0.25">
      <c r="C1515" s="3" t="s">
        <v>141</v>
      </c>
      <c r="D1515" s="3" t="s">
        <v>1392</v>
      </c>
      <c r="E1515" s="3" t="s">
        <v>3061</v>
      </c>
      <c r="F1515">
        <v>0</v>
      </c>
      <c r="G1515" t="s">
        <v>3062</v>
      </c>
      <c r="H1515" t="s">
        <v>3075</v>
      </c>
      <c r="I1515" t="s">
        <v>3091</v>
      </c>
      <c r="J1515" t="s">
        <v>3092</v>
      </c>
      <c r="K1515" t="s">
        <v>100</v>
      </c>
      <c r="L1515" t="s">
        <v>76</v>
      </c>
      <c r="M1515" t="s">
        <v>35</v>
      </c>
      <c r="N1515" s="2">
        <v>45762</v>
      </c>
      <c r="O1515" s="2"/>
      <c r="P1515" s="2"/>
      <c r="Q1515" t="s">
        <v>36</v>
      </c>
      <c r="W1515" t="s">
        <v>211</v>
      </c>
      <c r="AC1515" t="s">
        <v>39</v>
      </c>
      <c r="AD1515" t="s">
        <v>40</v>
      </c>
    </row>
    <row r="1516" spans="3:30" ht="13.95" x14ac:dyDescent="0.25">
      <c r="C1516" s="3" t="s">
        <v>829</v>
      </c>
      <c r="D1516" s="3" t="s">
        <v>133</v>
      </c>
      <c r="E1516" s="3" t="s">
        <v>3093</v>
      </c>
      <c r="F1516">
        <v>600</v>
      </c>
      <c r="G1516" t="s">
        <v>3094</v>
      </c>
      <c r="H1516" t="s">
        <v>3095</v>
      </c>
      <c r="I1516" t="s">
        <v>3096</v>
      </c>
      <c r="K1516" t="s">
        <v>315</v>
      </c>
      <c r="L1516" t="s">
        <v>76</v>
      </c>
      <c r="M1516" t="s">
        <v>61</v>
      </c>
      <c r="N1516" s="2">
        <v>45744</v>
      </c>
      <c r="O1516" s="2">
        <v>45856</v>
      </c>
      <c r="P1516" s="2">
        <v>45856</v>
      </c>
      <c r="Q1516" t="s">
        <v>52</v>
      </c>
      <c r="R1516" t="s">
        <v>1247</v>
      </c>
      <c r="U1516" t="s">
        <v>290</v>
      </c>
      <c r="W1516" t="s">
        <v>3097</v>
      </c>
      <c r="Y1516" t="s">
        <v>784</v>
      </c>
      <c r="Z1516" t="s">
        <v>784</v>
      </c>
      <c r="AC1516" t="s">
        <v>39</v>
      </c>
      <c r="AD1516" t="s">
        <v>65</v>
      </c>
    </row>
    <row r="1517" spans="3:30" ht="13.95" x14ac:dyDescent="0.25">
      <c r="C1517" s="3" t="s">
        <v>829</v>
      </c>
      <c r="D1517" s="3" t="s">
        <v>133</v>
      </c>
      <c r="E1517" s="3" t="s">
        <v>3093</v>
      </c>
      <c r="F1517">
        <v>30</v>
      </c>
      <c r="G1517" t="s">
        <v>3094</v>
      </c>
      <c r="H1517" t="s">
        <v>3098</v>
      </c>
      <c r="I1517" t="s">
        <v>3096</v>
      </c>
      <c r="K1517" t="s">
        <v>315</v>
      </c>
      <c r="L1517" t="s">
        <v>76</v>
      </c>
      <c r="M1517" t="s">
        <v>61</v>
      </c>
      <c r="N1517" s="2">
        <v>45744</v>
      </c>
      <c r="O1517" s="2">
        <v>45856</v>
      </c>
      <c r="P1517" s="2">
        <v>45856</v>
      </c>
      <c r="Q1517" t="s">
        <v>84</v>
      </c>
      <c r="R1517" t="s">
        <v>1247</v>
      </c>
      <c r="W1517" t="s">
        <v>3097</v>
      </c>
      <c r="Y1517" t="s">
        <v>784</v>
      </c>
      <c r="Z1517" t="s">
        <v>784</v>
      </c>
      <c r="AC1517" t="s">
        <v>84</v>
      </c>
      <c r="AD1517" t="s">
        <v>65</v>
      </c>
    </row>
    <row r="1518" spans="3:30" ht="13.95" x14ac:dyDescent="0.25">
      <c r="C1518" s="3" t="s">
        <v>54</v>
      </c>
      <c r="D1518" s="3" t="s">
        <v>70</v>
      </c>
      <c r="E1518" s="3" t="s">
        <v>71</v>
      </c>
      <c r="F1518">
        <v>600</v>
      </c>
      <c r="G1518" t="s">
        <v>3094</v>
      </c>
      <c r="H1518" t="s">
        <v>3099</v>
      </c>
      <c r="I1518" t="s">
        <v>3100</v>
      </c>
      <c r="K1518" t="s">
        <v>75</v>
      </c>
      <c r="L1518" t="s">
        <v>76</v>
      </c>
      <c r="M1518" t="s">
        <v>61</v>
      </c>
      <c r="N1518" s="2">
        <v>45763</v>
      </c>
      <c r="O1518" s="2">
        <v>45861</v>
      </c>
      <c r="P1518" s="2">
        <v>45861</v>
      </c>
      <c r="Q1518" t="s">
        <v>52</v>
      </c>
      <c r="R1518" t="s">
        <v>1244</v>
      </c>
      <c r="U1518" t="s">
        <v>784</v>
      </c>
      <c r="W1518" t="s">
        <v>3101</v>
      </c>
      <c r="Y1518" t="s">
        <v>3102</v>
      </c>
      <c r="Z1518" t="s">
        <v>3102</v>
      </c>
      <c r="AC1518" t="s">
        <v>39</v>
      </c>
      <c r="AD1518" t="s">
        <v>65</v>
      </c>
    </row>
    <row r="1519" spans="3:30" ht="13.95" x14ac:dyDescent="0.25">
      <c r="C1519" s="3"/>
      <c r="D1519" s="3"/>
      <c r="E1519" s="3" t="s">
        <v>3103</v>
      </c>
      <c r="F1519">
        <v>400.95</v>
      </c>
      <c r="G1519" t="s">
        <v>3104</v>
      </c>
      <c r="H1519" t="s">
        <v>3105</v>
      </c>
      <c r="I1519" t="s">
        <v>3106</v>
      </c>
      <c r="K1519" t="s">
        <v>112</v>
      </c>
      <c r="L1519" t="s">
        <v>76</v>
      </c>
      <c r="M1519" t="s">
        <v>61</v>
      </c>
      <c r="N1519" s="2">
        <v>45720</v>
      </c>
      <c r="O1519" s="2">
        <v>45839</v>
      </c>
      <c r="P1519" s="2">
        <v>45839</v>
      </c>
      <c r="Q1519" t="s">
        <v>52</v>
      </c>
      <c r="Y1519" t="s">
        <v>580</v>
      </c>
      <c r="Z1519" t="s">
        <v>580</v>
      </c>
      <c r="AC1519" t="s">
        <v>39</v>
      </c>
      <c r="AD1519" t="s">
        <v>65</v>
      </c>
    </row>
    <row r="1520" spans="3:30" ht="13.95" x14ac:dyDescent="0.25">
      <c r="C1520" s="3"/>
      <c r="D1520" s="3"/>
      <c r="E1520" s="3" t="s">
        <v>3103</v>
      </c>
      <c r="F1520">
        <v>400.95</v>
      </c>
      <c r="G1520" t="s">
        <v>3104</v>
      </c>
      <c r="H1520" t="s">
        <v>3105</v>
      </c>
      <c r="I1520" t="s">
        <v>3107</v>
      </c>
      <c r="K1520" t="s">
        <v>112</v>
      </c>
      <c r="L1520" t="s">
        <v>76</v>
      </c>
      <c r="M1520" t="s">
        <v>61</v>
      </c>
      <c r="N1520" s="2">
        <v>45720</v>
      </c>
      <c r="O1520" s="2">
        <v>45839</v>
      </c>
      <c r="P1520" s="2">
        <v>45839</v>
      </c>
      <c r="Q1520" t="s">
        <v>52</v>
      </c>
      <c r="Y1520" t="s">
        <v>580</v>
      </c>
      <c r="Z1520" t="s">
        <v>580</v>
      </c>
      <c r="AC1520" t="s">
        <v>39</v>
      </c>
      <c r="AD1520" t="s">
        <v>65</v>
      </c>
    </row>
    <row r="1521" spans="3:30" ht="13.95" x14ac:dyDescent="0.25">
      <c r="C1521" s="3"/>
      <c r="D1521" s="4"/>
      <c r="E1521" s="4" t="s">
        <v>3103</v>
      </c>
      <c r="F1521">
        <v>400.95</v>
      </c>
      <c r="G1521" t="s">
        <v>3104</v>
      </c>
      <c r="H1521" t="s">
        <v>3105</v>
      </c>
      <c r="I1521" t="s">
        <v>3108</v>
      </c>
      <c r="K1521" t="s">
        <v>112</v>
      </c>
      <c r="L1521" t="s">
        <v>76</v>
      </c>
      <c r="M1521" t="s">
        <v>61</v>
      </c>
      <c r="N1521" s="2">
        <v>45720</v>
      </c>
      <c r="O1521" s="2">
        <v>45839</v>
      </c>
      <c r="P1521" s="2">
        <v>45839</v>
      </c>
      <c r="Q1521" t="s">
        <v>52</v>
      </c>
      <c r="Y1521" t="s">
        <v>580</v>
      </c>
      <c r="Z1521" t="s">
        <v>580</v>
      </c>
      <c r="AC1521" t="s">
        <v>39</v>
      </c>
      <c r="AD1521" t="s">
        <v>65</v>
      </c>
    </row>
    <row r="1522" spans="3:30" ht="13.95" x14ac:dyDescent="0.25">
      <c r="C1522" s="3"/>
      <c r="D1522" s="4"/>
      <c r="E1522" s="4" t="s">
        <v>3103</v>
      </c>
      <c r="F1522">
        <v>400.95</v>
      </c>
      <c r="G1522" t="s">
        <v>3104</v>
      </c>
      <c r="H1522" t="s">
        <v>3105</v>
      </c>
      <c r="I1522" t="s">
        <v>3109</v>
      </c>
      <c r="K1522" t="s">
        <v>112</v>
      </c>
      <c r="L1522" t="s">
        <v>76</v>
      </c>
      <c r="M1522" t="s">
        <v>61</v>
      </c>
      <c r="N1522" s="2">
        <v>45720</v>
      </c>
      <c r="O1522" s="2">
        <v>45839</v>
      </c>
      <c r="P1522" s="2">
        <v>45839</v>
      </c>
      <c r="Q1522" t="s">
        <v>36</v>
      </c>
      <c r="Y1522" t="s">
        <v>580</v>
      </c>
      <c r="Z1522" t="s">
        <v>580</v>
      </c>
      <c r="AC1522" t="s">
        <v>39</v>
      </c>
      <c r="AD1522" t="s">
        <v>65</v>
      </c>
    </row>
    <row r="1523" spans="3:30" ht="13.95" x14ac:dyDescent="0.25">
      <c r="C1523" s="3"/>
      <c r="D1523" s="3"/>
      <c r="E1523" s="3" t="s">
        <v>3103</v>
      </c>
      <c r="F1523">
        <v>400.95</v>
      </c>
      <c r="G1523" t="s">
        <v>3104</v>
      </c>
      <c r="H1523" t="s">
        <v>3105</v>
      </c>
      <c r="I1523" t="s">
        <v>3110</v>
      </c>
      <c r="K1523" t="s">
        <v>112</v>
      </c>
      <c r="L1523" t="s">
        <v>76</v>
      </c>
      <c r="M1523" t="s">
        <v>61</v>
      </c>
      <c r="N1523" s="2">
        <v>45720</v>
      </c>
      <c r="O1523" s="2">
        <v>45839</v>
      </c>
      <c r="P1523" s="2">
        <v>45839</v>
      </c>
      <c r="Q1523" t="s">
        <v>52</v>
      </c>
      <c r="Y1523" t="s">
        <v>580</v>
      </c>
      <c r="Z1523" t="s">
        <v>580</v>
      </c>
      <c r="AC1523" t="s">
        <v>39</v>
      </c>
      <c r="AD1523" t="s">
        <v>65</v>
      </c>
    </row>
    <row r="1524" spans="3:30" ht="13.95" x14ac:dyDescent="0.25">
      <c r="C1524" s="3"/>
      <c r="D1524" s="3"/>
      <c r="E1524" s="3" t="s">
        <v>3103</v>
      </c>
      <c r="F1524">
        <v>546.75</v>
      </c>
      <c r="G1524" t="s">
        <v>3104</v>
      </c>
      <c r="H1524" t="s">
        <v>3105</v>
      </c>
      <c r="I1524" t="s">
        <v>3111</v>
      </c>
      <c r="K1524" t="s">
        <v>112</v>
      </c>
      <c r="L1524" t="s">
        <v>76</v>
      </c>
      <c r="M1524" t="s">
        <v>61</v>
      </c>
      <c r="N1524" s="2">
        <v>45720</v>
      </c>
      <c r="O1524" s="2">
        <v>45839</v>
      </c>
      <c r="P1524" s="2">
        <v>45839</v>
      </c>
      <c r="Q1524" t="s">
        <v>36</v>
      </c>
      <c r="U1524" t="s">
        <v>337</v>
      </c>
      <c r="Y1524" t="s">
        <v>580</v>
      </c>
      <c r="Z1524" t="s">
        <v>580</v>
      </c>
      <c r="AC1524" t="s">
        <v>39</v>
      </c>
      <c r="AD1524" t="s">
        <v>65</v>
      </c>
    </row>
    <row r="1525" spans="3:30" ht="13.95" x14ac:dyDescent="0.25">
      <c r="C1525" s="3" t="s">
        <v>205</v>
      </c>
      <c r="D1525" s="3" t="s">
        <v>133</v>
      </c>
      <c r="E1525" s="3"/>
      <c r="F1525">
        <v>2300</v>
      </c>
      <c r="G1525" t="s">
        <v>3112</v>
      </c>
      <c r="H1525" t="s">
        <v>3113</v>
      </c>
      <c r="I1525" t="s">
        <v>3114</v>
      </c>
      <c r="J1525" t="s">
        <v>3115</v>
      </c>
      <c r="K1525" t="s">
        <v>33</v>
      </c>
      <c r="L1525" t="s">
        <v>34</v>
      </c>
      <c r="M1525" t="s">
        <v>35</v>
      </c>
      <c r="N1525" s="2">
        <v>45665</v>
      </c>
      <c r="O1525" s="2">
        <v>45805</v>
      </c>
      <c r="P1525" s="2"/>
      <c r="Q1525" t="s">
        <v>52</v>
      </c>
      <c r="W1525" t="s">
        <v>103</v>
      </c>
      <c r="Z1525" t="s">
        <v>226</v>
      </c>
      <c r="AA1525" t="s">
        <v>226</v>
      </c>
      <c r="AC1525" t="s">
        <v>39</v>
      </c>
      <c r="AD1525" t="s">
        <v>40</v>
      </c>
    </row>
    <row r="1526" spans="3:30" ht="13.95" x14ac:dyDescent="0.25">
      <c r="C1526" s="3" t="s">
        <v>205</v>
      </c>
      <c r="D1526" s="3" t="s">
        <v>133</v>
      </c>
      <c r="E1526" s="3"/>
      <c r="F1526">
        <v>50</v>
      </c>
      <c r="G1526" t="s">
        <v>3112</v>
      </c>
      <c r="H1526" t="s">
        <v>3113</v>
      </c>
      <c r="I1526" t="s">
        <v>3116</v>
      </c>
      <c r="J1526" t="s">
        <v>3117</v>
      </c>
      <c r="K1526" t="s">
        <v>33</v>
      </c>
      <c r="L1526" t="s">
        <v>34</v>
      </c>
      <c r="M1526" t="s">
        <v>35</v>
      </c>
      <c r="N1526" s="2">
        <v>45665</v>
      </c>
      <c r="O1526" s="2">
        <v>45805</v>
      </c>
      <c r="P1526" s="2"/>
      <c r="Q1526" t="s">
        <v>36</v>
      </c>
      <c r="W1526" t="s">
        <v>103</v>
      </c>
      <c r="Z1526" t="s">
        <v>226</v>
      </c>
      <c r="AA1526" t="s">
        <v>226</v>
      </c>
      <c r="AC1526" t="s">
        <v>39</v>
      </c>
      <c r="AD1526" t="s">
        <v>40</v>
      </c>
    </row>
    <row r="1527" spans="3:30" ht="13.95" x14ac:dyDescent="0.25">
      <c r="C1527" s="3" t="s">
        <v>205</v>
      </c>
      <c r="D1527" s="3" t="s">
        <v>133</v>
      </c>
      <c r="E1527" s="3"/>
      <c r="F1527">
        <v>2300</v>
      </c>
      <c r="G1527" t="s">
        <v>3112</v>
      </c>
      <c r="H1527" t="s">
        <v>3113</v>
      </c>
      <c r="I1527" t="s">
        <v>3118</v>
      </c>
      <c r="J1527" t="s">
        <v>3119</v>
      </c>
      <c r="K1527" t="s">
        <v>33</v>
      </c>
      <c r="L1527" t="s">
        <v>34</v>
      </c>
      <c r="M1527" t="s">
        <v>35</v>
      </c>
      <c r="N1527" s="2">
        <v>45665</v>
      </c>
      <c r="O1527" s="2">
        <v>45805</v>
      </c>
      <c r="P1527" s="2"/>
      <c r="Q1527" t="s">
        <v>52</v>
      </c>
      <c r="W1527" t="s">
        <v>103</v>
      </c>
      <c r="Z1527" t="s">
        <v>226</v>
      </c>
      <c r="AA1527" t="s">
        <v>226</v>
      </c>
      <c r="AC1527" t="s">
        <v>39</v>
      </c>
      <c r="AD1527" t="s">
        <v>40</v>
      </c>
    </row>
    <row r="1528" spans="3:30" ht="13.95" x14ac:dyDescent="0.25">
      <c r="C1528" s="3" t="s">
        <v>205</v>
      </c>
      <c r="D1528" s="3" t="s">
        <v>133</v>
      </c>
      <c r="E1528" s="3"/>
      <c r="F1528">
        <v>50</v>
      </c>
      <c r="G1528" t="s">
        <v>3112</v>
      </c>
      <c r="H1528" t="s">
        <v>3113</v>
      </c>
      <c r="I1528" t="s">
        <v>3120</v>
      </c>
      <c r="J1528" t="s">
        <v>3121</v>
      </c>
      <c r="K1528" t="s">
        <v>33</v>
      </c>
      <c r="L1528" t="s">
        <v>34</v>
      </c>
      <c r="M1528" t="s">
        <v>35</v>
      </c>
      <c r="N1528" s="2">
        <v>45665</v>
      </c>
      <c r="O1528" s="2">
        <v>45805</v>
      </c>
      <c r="P1528" s="2"/>
      <c r="Q1528" t="s">
        <v>36</v>
      </c>
      <c r="W1528" t="s">
        <v>103</v>
      </c>
      <c r="Z1528" t="s">
        <v>226</v>
      </c>
      <c r="AA1528" t="s">
        <v>226</v>
      </c>
      <c r="AC1528" t="s">
        <v>39</v>
      </c>
      <c r="AD1528" t="s">
        <v>40</v>
      </c>
    </row>
    <row r="1529" spans="3:30" ht="13.95" x14ac:dyDescent="0.25">
      <c r="C1529" s="3" t="s">
        <v>205</v>
      </c>
      <c r="D1529" s="3" t="s">
        <v>133</v>
      </c>
      <c r="E1529" s="3"/>
      <c r="F1529">
        <v>0</v>
      </c>
      <c r="G1529" t="s">
        <v>3112</v>
      </c>
      <c r="H1529" t="s">
        <v>3113</v>
      </c>
      <c r="I1529" t="s">
        <v>3122</v>
      </c>
      <c r="J1529" t="s">
        <v>3123</v>
      </c>
      <c r="K1529" t="s">
        <v>33</v>
      </c>
      <c r="L1529" t="s">
        <v>34</v>
      </c>
      <c r="M1529" t="s">
        <v>35</v>
      </c>
      <c r="N1529" s="2">
        <v>45665</v>
      </c>
      <c r="O1529" s="2">
        <v>45805</v>
      </c>
      <c r="P1529" s="2"/>
      <c r="Q1529" t="s">
        <v>36</v>
      </c>
      <c r="W1529" t="s">
        <v>103</v>
      </c>
      <c r="Z1529" t="s">
        <v>226</v>
      </c>
      <c r="AA1529" t="s">
        <v>226</v>
      </c>
      <c r="AC1529" t="s">
        <v>39</v>
      </c>
      <c r="AD1529" t="s">
        <v>40</v>
      </c>
    </row>
    <row r="1530" spans="3:30" ht="13.95" x14ac:dyDescent="0.25">
      <c r="C1530" s="3" t="s">
        <v>205</v>
      </c>
      <c r="D1530" s="3" t="s">
        <v>133</v>
      </c>
      <c r="E1530" s="3"/>
      <c r="F1530">
        <v>1700</v>
      </c>
      <c r="G1530" t="s">
        <v>3112</v>
      </c>
      <c r="H1530" t="s">
        <v>3113</v>
      </c>
      <c r="I1530" t="s">
        <v>3124</v>
      </c>
      <c r="J1530" t="s">
        <v>3125</v>
      </c>
      <c r="K1530" t="s">
        <v>33</v>
      </c>
      <c r="L1530" t="s">
        <v>34</v>
      </c>
      <c r="M1530" t="s">
        <v>35</v>
      </c>
      <c r="N1530" s="2">
        <v>45665</v>
      </c>
      <c r="O1530" s="2">
        <v>45805</v>
      </c>
      <c r="P1530" s="2"/>
      <c r="Q1530" t="s">
        <v>52</v>
      </c>
      <c r="W1530" t="s">
        <v>103</v>
      </c>
      <c r="Z1530" t="s">
        <v>226</v>
      </c>
      <c r="AA1530" t="s">
        <v>226</v>
      </c>
      <c r="AC1530" t="s">
        <v>39</v>
      </c>
      <c r="AD1530" t="s">
        <v>40</v>
      </c>
    </row>
    <row r="1531" spans="3:30" ht="13.95" x14ac:dyDescent="0.25">
      <c r="C1531" s="3" t="s">
        <v>205</v>
      </c>
      <c r="D1531" s="3" t="s">
        <v>133</v>
      </c>
      <c r="E1531" s="3"/>
      <c r="F1531">
        <v>50</v>
      </c>
      <c r="G1531" t="s">
        <v>3112</v>
      </c>
      <c r="H1531" t="s">
        <v>3113</v>
      </c>
      <c r="I1531" t="s">
        <v>3126</v>
      </c>
      <c r="J1531" t="s">
        <v>3127</v>
      </c>
      <c r="K1531" t="s">
        <v>33</v>
      </c>
      <c r="L1531" t="s">
        <v>34</v>
      </c>
      <c r="M1531" t="s">
        <v>35</v>
      </c>
      <c r="N1531" s="2">
        <v>45665</v>
      </c>
      <c r="O1531" s="2">
        <v>45805</v>
      </c>
      <c r="P1531" s="2"/>
      <c r="Q1531" t="s">
        <v>36</v>
      </c>
      <c r="W1531" t="s">
        <v>103</v>
      </c>
      <c r="Z1531" t="s">
        <v>226</v>
      </c>
      <c r="AA1531" t="s">
        <v>226</v>
      </c>
      <c r="AC1531" t="s">
        <v>39</v>
      </c>
      <c r="AD1531" t="s">
        <v>40</v>
      </c>
    </row>
    <row r="1532" spans="3:30" ht="13.95" x14ac:dyDescent="0.25">
      <c r="C1532" s="3" t="s">
        <v>205</v>
      </c>
      <c r="D1532" s="3" t="s">
        <v>133</v>
      </c>
      <c r="E1532" s="3"/>
      <c r="F1532">
        <v>1700</v>
      </c>
      <c r="G1532" t="s">
        <v>3112</v>
      </c>
      <c r="H1532" t="s">
        <v>3113</v>
      </c>
      <c r="I1532" t="s">
        <v>3128</v>
      </c>
      <c r="J1532" t="s">
        <v>3129</v>
      </c>
      <c r="K1532" t="s">
        <v>33</v>
      </c>
      <c r="L1532" t="s">
        <v>34</v>
      </c>
      <c r="M1532" t="s">
        <v>35</v>
      </c>
      <c r="N1532" s="2">
        <v>45665</v>
      </c>
      <c r="O1532" s="2">
        <v>45805</v>
      </c>
      <c r="P1532" s="2"/>
      <c r="Q1532" t="s">
        <v>52</v>
      </c>
      <c r="W1532" t="s">
        <v>103</v>
      </c>
      <c r="Z1532" t="s">
        <v>226</v>
      </c>
      <c r="AA1532" t="s">
        <v>226</v>
      </c>
      <c r="AC1532" t="s">
        <v>39</v>
      </c>
      <c r="AD1532" t="s">
        <v>40</v>
      </c>
    </row>
    <row r="1533" spans="3:30" ht="13.95" x14ac:dyDescent="0.25">
      <c r="C1533" s="3" t="s">
        <v>205</v>
      </c>
      <c r="D1533" s="3" t="s">
        <v>133</v>
      </c>
      <c r="E1533" s="3"/>
      <c r="F1533">
        <v>50</v>
      </c>
      <c r="G1533" t="s">
        <v>3112</v>
      </c>
      <c r="H1533" t="s">
        <v>3113</v>
      </c>
      <c r="I1533" t="s">
        <v>3130</v>
      </c>
      <c r="J1533" t="s">
        <v>3131</v>
      </c>
      <c r="K1533" t="s">
        <v>33</v>
      </c>
      <c r="L1533" t="s">
        <v>34</v>
      </c>
      <c r="M1533" t="s">
        <v>35</v>
      </c>
      <c r="N1533" s="2">
        <v>45665</v>
      </c>
      <c r="O1533" s="2">
        <v>45805</v>
      </c>
      <c r="P1533" s="2"/>
      <c r="Q1533" t="s">
        <v>36</v>
      </c>
      <c r="W1533" t="s">
        <v>103</v>
      </c>
      <c r="Z1533" t="s">
        <v>226</v>
      </c>
      <c r="AA1533" t="s">
        <v>226</v>
      </c>
      <c r="AC1533" t="s">
        <v>39</v>
      </c>
      <c r="AD1533" t="s">
        <v>40</v>
      </c>
    </row>
    <row r="1534" spans="3:30" ht="13.95" x14ac:dyDescent="0.25">
      <c r="C1534" s="3" t="s">
        <v>205</v>
      </c>
      <c r="D1534" s="3" t="s">
        <v>133</v>
      </c>
      <c r="E1534" s="3"/>
      <c r="F1534">
        <v>0</v>
      </c>
      <c r="G1534" t="s">
        <v>3112</v>
      </c>
      <c r="H1534" t="s">
        <v>3113</v>
      </c>
      <c r="I1534" t="s">
        <v>3132</v>
      </c>
      <c r="J1534" t="s">
        <v>3133</v>
      </c>
      <c r="K1534" t="s">
        <v>33</v>
      </c>
      <c r="L1534" t="s">
        <v>34</v>
      </c>
      <c r="M1534" t="s">
        <v>35</v>
      </c>
      <c r="N1534" s="2">
        <v>45665</v>
      </c>
      <c r="O1534" s="2">
        <v>45805</v>
      </c>
      <c r="P1534" s="2"/>
      <c r="Q1534" t="s">
        <v>36</v>
      </c>
      <c r="W1534" t="s">
        <v>103</v>
      </c>
      <c r="Z1534" t="s">
        <v>226</v>
      </c>
      <c r="AA1534" t="s">
        <v>226</v>
      </c>
      <c r="AC1534" t="s">
        <v>39</v>
      </c>
      <c r="AD1534" t="s">
        <v>40</v>
      </c>
    </row>
    <row r="1535" spans="3:30" ht="13.95" x14ac:dyDescent="0.25">
      <c r="C1535" s="3" t="s">
        <v>67</v>
      </c>
      <c r="D1535" s="3" t="s">
        <v>55</v>
      </c>
      <c r="E1535" s="3" t="s">
        <v>3134</v>
      </c>
      <c r="F1535">
        <v>-3458.02</v>
      </c>
      <c r="G1535" t="s">
        <v>3135</v>
      </c>
      <c r="H1535" t="s">
        <v>3136</v>
      </c>
      <c r="I1535" t="s">
        <v>3137</v>
      </c>
      <c r="K1535" t="s">
        <v>249</v>
      </c>
      <c r="L1535" t="s">
        <v>34</v>
      </c>
      <c r="M1535" t="s">
        <v>61</v>
      </c>
      <c r="N1535" s="2">
        <v>45688</v>
      </c>
      <c r="O1535" s="2">
        <v>45807</v>
      </c>
      <c r="P1535" s="2">
        <v>45807</v>
      </c>
      <c r="Q1535" t="s">
        <v>84</v>
      </c>
      <c r="R1535" t="s">
        <v>811</v>
      </c>
      <c r="W1535" t="s">
        <v>1101</v>
      </c>
      <c r="Y1535" t="s">
        <v>64</v>
      </c>
      <c r="Z1535" t="s">
        <v>64</v>
      </c>
      <c r="AC1535" t="s">
        <v>84</v>
      </c>
      <c r="AD1535" t="s">
        <v>65</v>
      </c>
    </row>
    <row r="1536" spans="3:30" ht="13.95" x14ac:dyDescent="0.25">
      <c r="C1536" s="3" t="s">
        <v>67</v>
      </c>
      <c r="D1536" s="3" t="s">
        <v>55</v>
      </c>
      <c r="E1536" s="3" t="s">
        <v>3134</v>
      </c>
      <c r="F1536">
        <v>126.66</v>
      </c>
      <c r="G1536" t="s">
        <v>3135</v>
      </c>
      <c r="H1536" t="s">
        <v>3136</v>
      </c>
      <c r="I1536" t="s">
        <v>3138</v>
      </c>
      <c r="K1536" t="s">
        <v>249</v>
      </c>
      <c r="L1536" t="s">
        <v>34</v>
      </c>
      <c r="M1536" t="s">
        <v>61</v>
      </c>
      <c r="N1536" s="2">
        <v>45688</v>
      </c>
      <c r="O1536" s="2">
        <v>45807</v>
      </c>
      <c r="P1536" s="2">
        <v>45807</v>
      </c>
      <c r="Q1536" t="s">
        <v>84</v>
      </c>
      <c r="R1536" t="s">
        <v>811</v>
      </c>
      <c r="W1536" t="s">
        <v>1101</v>
      </c>
      <c r="Y1536" t="s">
        <v>64</v>
      </c>
      <c r="Z1536" t="s">
        <v>64</v>
      </c>
      <c r="AC1536" t="s">
        <v>84</v>
      </c>
      <c r="AD1536" t="s">
        <v>65</v>
      </c>
    </row>
    <row r="1537" spans="3:30" ht="13.95" x14ac:dyDescent="0.25">
      <c r="C1537" s="3" t="s">
        <v>67</v>
      </c>
      <c r="D1537" s="3" t="s">
        <v>55</v>
      </c>
      <c r="E1537" s="3" t="s">
        <v>3134</v>
      </c>
      <c r="F1537">
        <v>4718</v>
      </c>
      <c r="G1537" t="s">
        <v>3135</v>
      </c>
      <c r="H1537" t="s">
        <v>3136</v>
      </c>
      <c r="I1537" t="s">
        <v>3139</v>
      </c>
      <c r="K1537" t="s">
        <v>249</v>
      </c>
      <c r="L1537" t="s">
        <v>34</v>
      </c>
      <c r="M1537" t="s">
        <v>61</v>
      </c>
      <c r="N1537" s="2">
        <v>45688</v>
      </c>
      <c r="O1537" s="2">
        <v>45807</v>
      </c>
      <c r="P1537" s="2">
        <v>45807</v>
      </c>
      <c r="Q1537" t="s">
        <v>52</v>
      </c>
      <c r="R1537" t="s">
        <v>811</v>
      </c>
      <c r="W1537" t="s">
        <v>1101</v>
      </c>
      <c r="Y1537" t="s">
        <v>64</v>
      </c>
      <c r="Z1537" t="s">
        <v>64</v>
      </c>
      <c r="AC1537" t="s">
        <v>39</v>
      </c>
      <c r="AD1537" t="s">
        <v>65</v>
      </c>
    </row>
    <row r="1538" spans="3:30" ht="13.95" x14ac:dyDescent="0.25">
      <c r="C1538" s="3" t="s">
        <v>67</v>
      </c>
      <c r="D1538" s="3" t="s">
        <v>1322</v>
      </c>
      <c r="E1538" s="3" t="s">
        <v>3140</v>
      </c>
      <c r="F1538">
        <v>2851.86</v>
      </c>
      <c r="G1538" t="s">
        <v>3141</v>
      </c>
      <c r="H1538" t="s">
        <v>3142</v>
      </c>
      <c r="I1538" t="s">
        <v>3143</v>
      </c>
      <c r="K1538" t="s">
        <v>112</v>
      </c>
      <c r="L1538" t="s">
        <v>76</v>
      </c>
      <c r="M1538" t="s">
        <v>61</v>
      </c>
      <c r="N1538" s="2">
        <v>45625</v>
      </c>
      <c r="O1538" s="2"/>
      <c r="P1538" s="2"/>
      <c r="Q1538" t="s">
        <v>84</v>
      </c>
      <c r="S1538" t="s">
        <v>3144</v>
      </c>
      <c r="T1538" t="s">
        <v>3145</v>
      </c>
      <c r="AC1538" t="s">
        <v>84</v>
      </c>
      <c r="AD1538" t="s">
        <v>65</v>
      </c>
    </row>
    <row r="1539" spans="3:30" ht="13.95" x14ac:dyDescent="0.25">
      <c r="C1539" s="3" t="s">
        <v>54</v>
      </c>
      <c r="D1539" s="3" t="s">
        <v>263</v>
      </c>
      <c r="E1539" s="3" t="s">
        <v>3146</v>
      </c>
      <c r="F1539">
        <v>176</v>
      </c>
      <c r="G1539" t="s">
        <v>3147</v>
      </c>
      <c r="H1539" t="s">
        <v>3148</v>
      </c>
      <c r="I1539" t="s">
        <v>3149</v>
      </c>
      <c r="J1539" t="s">
        <v>3150</v>
      </c>
      <c r="K1539" t="s">
        <v>33</v>
      </c>
      <c r="L1539" t="s">
        <v>34</v>
      </c>
      <c r="M1539" t="s">
        <v>35</v>
      </c>
      <c r="N1539" s="2">
        <v>45678</v>
      </c>
      <c r="O1539" s="2">
        <v>45793</v>
      </c>
      <c r="P1539" s="2"/>
      <c r="Q1539" t="s">
        <v>36</v>
      </c>
      <c r="W1539" t="s">
        <v>1183</v>
      </c>
      <c r="Z1539" t="s">
        <v>276</v>
      </c>
      <c r="AA1539" t="s">
        <v>276</v>
      </c>
      <c r="AC1539" t="s">
        <v>39</v>
      </c>
      <c r="AD1539" t="s">
        <v>40</v>
      </c>
    </row>
    <row r="1540" spans="3:30" ht="13.95" x14ac:dyDescent="0.25">
      <c r="C1540" s="3" t="s">
        <v>268</v>
      </c>
      <c r="D1540" s="3" t="s">
        <v>268</v>
      </c>
      <c r="E1540" s="3"/>
      <c r="F1540">
        <v>3000</v>
      </c>
      <c r="G1540" t="s">
        <v>3151</v>
      </c>
      <c r="H1540" t="s">
        <v>3152</v>
      </c>
      <c r="I1540" t="s">
        <v>3153</v>
      </c>
      <c r="K1540" t="s">
        <v>209</v>
      </c>
      <c r="L1540" t="s">
        <v>3154</v>
      </c>
      <c r="M1540" t="s">
        <v>61</v>
      </c>
      <c r="N1540" s="2">
        <v>45735</v>
      </c>
      <c r="O1540" s="2">
        <v>45800</v>
      </c>
      <c r="P1540" s="2">
        <v>45800</v>
      </c>
      <c r="Q1540" t="s">
        <v>101</v>
      </c>
      <c r="R1540" t="s">
        <v>2822</v>
      </c>
      <c r="S1540" t="s">
        <v>3155</v>
      </c>
      <c r="T1540" t="s">
        <v>3156</v>
      </c>
      <c r="U1540" t="s">
        <v>276</v>
      </c>
      <c r="W1540" t="s">
        <v>63</v>
      </c>
      <c r="X1540" t="s">
        <v>1362</v>
      </c>
      <c r="Y1540" t="s">
        <v>299</v>
      </c>
      <c r="Z1540" t="s">
        <v>299</v>
      </c>
      <c r="AC1540" t="s">
        <v>39</v>
      </c>
      <c r="AD1540" t="s">
        <v>65</v>
      </c>
    </row>
    <row r="1541" spans="3:30" ht="13.95" x14ac:dyDescent="0.25">
      <c r="C1541" s="3" t="s">
        <v>829</v>
      </c>
      <c r="D1541" s="3" t="s">
        <v>94</v>
      </c>
      <c r="E1541" s="3" t="s">
        <v>3157</v>
      </c>
      <c r="F1541">
        <v>600</v>
      </c>
      <c r="G1541" t="s">
        <v>3158</v>
      </c>
      <c r="H1541" t="s">
        <v>3159</v>
      </c>
      <c r="I1541" t="s">
        <v>3160</v>
      </c>
      <c r="K1541" t="s">
        <v>249</v>
      </c>
      <c r="L1541" t="s">
        <v>3154</v>
      </c>
      <c r="M1541" t="s">
        <v>61</v>
      </c>
      <c r="N1541" s="2">
        <v>45757</v>
      </c>
      <c r="O1541" s="2">
        <v>45821</v>
      </c>
      <c r="P1541" s="2">
        <v>45821</v>
      </c>
      <c r="Q1541" t="s">
        <v>52</v>
      </c>
      <c r="R1541" t="s">
        <v>364</v>
      </c>
      <c r="U1541" t="s">
        <v>115</v>
      </c>
      <c r="W1541" t="s">
        <v>115</v>
      </c>
      <c r="Y1541" t="s">
        <v>115</v>
      </c>
      <c r="Z1541" t="s">
        <v>115</v>
      </c>
      <c r="AC1541" t="s">
        <v>39</v>
      </c>
      <c r="AD1541" t="s">
        <v>65</v>
      </c>
    </row>
    <row r="1542" spans="3:30" ht="13.95" x14ac:dyDescent="0.25">
      <c r="C1542" s="3" t="s">
        <v>67</v>
      </c>
      <c r="D1542" s="3" t="s">
        <v>94</v>
      </c>
      <c r="E1542" s="3" t="s">
        <v>3157</v>
      </c>
      <c r="F1542">
        <v>900</v>
      </c>
      <c r="G1542" t="s">
        <v>3158</v>
      </c>
      <c r="H1542" t="s">
        <v>3159</v>
      </c>
      <c r="I1542" t="s">
        <v>3161</v>
      </c>
      <c r="K1542" t="s">
        <v>249</v>
      </c>
      <c r="L1542" t="s">
        <v>3154</v>
      </c>
      <c r="M1542" t="s">
        <v>61</v>
      </c>
      <c r="N1542" s="2">
        <v>45757</v>
      </c>
      <c r="O1542" s="2">
        <v>45821</v>
      </c>
      <c r="P1542" s="2">
        <v>45821</v>
      </c>
      <c r="Q1542" t="s">
        <v>36</v>
      </c>
      <c r="R1542" t="s">
        <v>364</v>
      </c>
      <c r="S1542" t="s">
        <v>3162</v>
      </c>
      <c r="T1542" t="s">
        <v>3163</v>
      </c>
      <c r="U1542" t="s">
        <v>64</v>
      </c>
      <c r="W1542" t="s">
        <v>115</v>
      </c>
      <c r="Y1542" t="s">
        <v>115</v>
      </c>
      <c r="Z1542" t="s">
        <v>115</v>
      </c>
      <c r="AC1542" t="s">
        <v>39</v>
      </c>
      <c r="AD1542" t="s">
        <v>65</v>
      </c>
    </row>
    <row r="1543" spans="3:30" ht="13.95" x14ac:dyDescent="0.25">
      <c r="C1543" s="3" t="s">
        <v>829</v>
      </c>
      <c r="D1543" s="3" t="s">
        <v>94</v>
      </c>
      <c r="E1543" s="3" t="s">
        <v>3157</v>
      </c>
      <c r="F1543">
        <v>200</v>
      </c>
      <c r="G1543" t="s">
        <v>3158</v>
      </c>
      <c r="H1543" t="s">
        <v>3159</v>
      </c>
      <c r="I1543" t="s">
        <v>3164</v>
      </c>
      <c r="K1543" t="s">
        <v>249</v>
      </c>
      <c r="L1543" t="s">
        <v>3154</v>
      </c>
      <c r="M1543" t="s">
        <v>61</v>
      </c>
      <c r="N1543" s="2">
        <v>45757</v>
      </c>
      <c r="O1543" s="2">
        <v>45821</v>
      </c>
      <c r="P1543" s="2">
        <v>45821</v>
      </c>
      <c r="Q1543" t="s">
        <v>52</v>
      </c>
      <c r="R1543" t="s">
        <v>364</v>
      </c>
      <c r="W1543" t="s">
        <v>115</v>
      </c>
      <c r="Y1543" t="s">
        <v>115</v>
      </c>
      <c r="Z1543" t="s">
        <v>115</v>
      </c>
      <c r="AC1543" t="s">
        <v>39</v>
      </c>
      <c r="AD1543" t="s">
        <v>65</v>
      </c>
    </row>
    <row r="1544" spans="3:30" ht="13.95" x14ac:dyDescent="0.25">
      <c r="C1544" s="3" t="s">
        <v>829</v>
      </c>
      <c r="D1544" s="3" t="s">
        <v>94</v>
      </c>
      <c r="E1544" s="3" t="s">
        <v>3157</v>
      </c>
      <c r="F1544">
        <v>200</v>
      </c>
      <c r="G1544" t="s">
        <v>3158</v>
      </c>
      <c r="H1544" t="s">
        <v>3159</v>
      </c>
      <c r="I1544" t="s">
        <v>3165</v>
      </c>
      <c r="K1544" t="s">
        <v>249</v>
      </c>
      <c r="L1544" t="s">
        <v>3154</v>
      </c>
      <c r="M1544" t="s">
        <v>61</v>
      </c>
      <c r="N1544" s="2">
        <v>45757</v>
      </c>
      <c r="O1544" s="2">
        <v>45821</v>
      </c>
      <c r="P1544" s="2">
        <v>45821</v>
      </c>
      <c r="Q1544" t="s">
        <v>36</v>
      </c>
      <c r="Y1544" t="s">
        <v>115</v>
      </c>
      <c r="Z1544" t="s">
        <v>115</v>
      </c>
      <c r="AC1544" t="s">
        <v>39</v>
      </c>
      <c r="AD1544" t="s">
        <v>65</v>
      </c>
    </row>
    <row r="1545" spans="3:30" ht="13.95" x14ac:dyDescent="0.25">
      <c r="C1545" s="3" t="s">
        <v>244</v>
      </c>
      <c r="D1545" s="3" t="s">
        <v>133</v>
      </c>
      <c r="E1545" s="3"/>
      <c r="F1545">
        <v>1361.89</v>
      </c>
      <c r="G1545" t="s">
        <v>3166</v>
      </c>
      <c r="H1545" t="s">
        <v>3167</v>
      </c>
      <c r="I1545" t="s">
        <v>3168</v>
      </c>
      <c r="K1545" t="s">
        <v>249</v>
      </c>
      <c r="L1545" t="s">
        <v>3154</v>
      </c>
      <c r="M1545" t="s">
        <v>61</v>
      </c>
      <c r="N1545" s="2">
        <v>45761</v>
      </c>
      <c r="O1545" s="2">
        <v>45805</v>
      </c>
      <c r="P1545" s="2">
        <v>45805</v>
      </c>
      <c r="Q1545" t="s">
        <v>52</v>
      </c>
      <c r="R1545" t="s">
        <v>508</v>
      </c>
      <c r="U1545" t="s">
        <v>226</v>
      </c>
      <c r="W1545" t="s">
        <v>276</v>
      </c>
      <c r="X1545" t="s">
        <v>508</v>
      </c>
      <c r="Y1545" t="s">
        <v>226</v>
      </c>
      <c r="Z1545" t="s">
        <v>226</v>
      </c>
      <c r="AC1545" t="s">
        <v>39</v>
      </c>
      <c r="AD1545" t="s">
        <v>65</v>
      </c>
    </row>
    <row r="1546" spans="3:30" ht="13.95" x14ac:dyDescent="0.25">
      <c r="C1546" s="3" t="s">
        <v>205</v>
      </c>
      <c r="D1546" s="3" t="s">
        <v>133</v>
      </c>
      <c r="E1546" s="3"/>
      <c r="F1546">
        <v>1361.89</v>
      </c>
      <c r="G1546" t="s">
        <v>3166</v>
      </c>
      <c r="H1546" t="s">
        <v>3167</v>
      </c>
      <c r="I1546" t="s">
        <v>3169</v>
      </c>
      <c r="K1546" t="s">
        <v>249</v>
      </c>
      <c r="L1546" t="s">
        <v>3154</v>
      </c>
      <c r="M1546" t="s">
        <v>61</v>
      </c>
      <c r="N1546" s="2">
        <v>45761</v>
      </c>
      <c r="O1546" s="2">
        <v>45805</v>
      </c>
      <c r="P1546" s="2">
        <v>45805</v>
      </c>
      <c r="Q1546" t="s">
        <v>52</v>
      </c>
      <c r="R1546" t="s">
        <v>1183</v>
      </c>
      <c r="U1546" t="s">
        <v>226</v>
      </c>
      <c r="W1546" t="s">
        <v>115</v>
      </c>
      <c r="X1546" t="s">
        <v>508</v>
      </c>
      <c r="Y1546" t="s">
        <v>226</v>
      </c>
      <c r="Z1546" t="s">
        <v>226</v>
      </c>
      <c r="AC1546" t="s">
        <v>39</v>
      </c>
      <c r="AD1546" t="s">
        <v>65</v>
      </c>
    </row>
    <row r="1547" spans="3:30" ht="13.95" x14ac:dyDescent="0.25">
      <c r="C1547" s="3" t="s">
        <v>205</v>
      </c>
      <c r="D1547" s="3" t="s">
        <v>133</v>
      </c>
      <c r="E1547" s="3"/>
      <c r="F1547">
        <v>1195</v>
      </c>
      <c r="G1547" t="s">
        <v>3166</v>
      </c>
      <c r="H1547" t="s">
        <v>3167</v>
      </c>
      <c r="I1547" t="s">
        <v>3170</v>
      </c>
      <c r="K1547" t="s">
        <v>249</v>
      </c>
      <c r="L1547" t="s">
        <v>3154</v>
      </c>
      <c r="M1547" t="s">
        <v>61</v>
      </c>
      <c r="N1547" s="2">
        <v>45761</v>
      </c>
      <c r="O1547" s="2">
        <v>45805</v>
      </c>
      <c r="P1547" s="2">
        <v>45805</v>
      </c>
      <c r="Q1547" t="s">
        <v>36</v>
      </c>
      <c r="R1547" t="s">
        <v>366</v>
      </c>
      <c r="S1547" t="s">
        <v>3171</v>
      </c>
      <c r="T1547" t="s">
        <v>3172</v>
      </c>
      <c r="U1547" t="s">
        <v>299</v>
      </c>
      <c r="W1547" t="s">
        <v>115</v>
      </c>
      <c r="X1547" t="s">
        <v>317</v>
      </c>
      <c r="Y1547" t="s">
        <v>226</v>
      </c>
      <c r="Z1547" t="s">
        <v>226</v>
      </c>
      <c r="AC1547" t="s">
        <v>39</v>
      </c>
      <c r="AD1547" t="s">
        <v>65</v>
      </c>
    </row>
    <row r="1548" spans="3:30" ht="13.95" x14ac:dyDescent="0.25">
      <c r="C1548" s="3" t="s">
        <v>205</v>
      </c>
      <c r="D1548" s="3" t="s">
        <v>133</v>
      </c>
      <c r="E1548" s="3"/>
      <c r="F1548">
        <v>-1050.8900000000001</v>
      </c>
      <c r="G1548" t="s">
        <v>3166</v>
      </c>
      <c r="H1548" t="s">
        <v>3173</v>
      </c>
      <c r="I1548" t="s">
        <v>3168</v>
      </c>
      <c r="K1548" t="s">
        <v>249</v>
      </c>
      <c r="L1548" t="s">
        <v>3154</v>
      </c>
      <c r="M1548" t="s">
        <v>61</v>
      </c>
      <c r="N1548" s="2">
        <v>45776</v>
      </c>
      <c r="O1548" s="2">
        <v>45805</v>
      </c>
      <c r="P1548" s="2">
        <v>45805</v>
      </c>
      <c r="Q1548" t="s">
        <v>84</v>
      </c>
      <c r="R1548" t="s">
        <v>508</v>
      </c>
      <c r="U1548" t="s">
        <v>226</v>
      </c>
      <c r="W1548" t="s">
        <v>276</v>
      </c>
      <c r="X1548" t="s">
        <v>508</v>
      </c>
      <c r="Y1548" t="s">
        <v>226</v>
      </c>
      <c r="Z1548" t="s">
        <v>226</v>
      </c>
      <c r="AC1548" t="s">
        <v>84</v>
      </c>
      <c r="AD1548" t="s">
        <v>65</v>
      </c>
    </row>
    <row r="1549" spans="3:30" ht="13.95" x14ac:dyDescent="0.25">
      <c r="C1549" s="3" t="s">
        <v>67</v>
      </c>
      <c r="D1549" s="3" t="s">
        <v>133</v>
      </c>
      <c r="E1549" s="3"/>
      <c r="F1549">
        <v>697.5</v>
      </c>
      <c r="G1549" t="s">
        <v>3174</v>
      </c>
      <c r="H1549" t="s">
        <v>3175</v>
      </c>
      <c r="I1549" t="s">
        <v>3176</v>
      </c>
      <c r="K1549" t="s">
        <v>296</v>
      </c>
      <c r="L1549" t="s">
        <v>3154</v>
      </c>
      <c r="M1549" t="s">
        <v>61</v>
      </c>
      <c r="N1549" s="2">
        <v>45747</v>
      </c>
      <c r="O1549" s="2"/>
      <c r="P1549" s="2"/>
      <c r="Q1549" t="s">
        <v>36</v>
      </c>
      <c r="R1549" t="s">
        <v>1522</v>
      </c>
      <c r="S1549" t="s">
        <v>3177</v>
      </c>
      <c r="U1549" t="s">
        <v>78</v>
      </c>
      <c r="W1549" t="s">
        <v>503</v>
      </c>
      <c r="AC1549" t="s">
        <v>39</v>
      </c>
      <c r="AD1549" t="s">
        <v>65</v>
      </c>
    </row>
    <row r="1550" spans="3:30" ht="13.95" x14ac:dyDescent="0.25">
      <c r="C1550" s="3" t="s">
        <v>67</v>
      </c>
      <c r="D1550" s="3" t="s">
        <v>133</v>
      </c>
      <c r="E1550" s="3"/>
      <c r="F1550">
        <v>697.5</v>
      </c>
      <c r="G1550" t="s">
        <v>3174</v>
      </c>
      <c r="H1550" t="s">
        <v>3175</v>
      </c>
      <c r="I1550" t="s">
        <v>3178</v>
      </c>
      <c r="K1550" t="s">
        <v>296</v>
      </c>
      <c r="L1550" t="s">
        <v>3154</v>
      </c>
      <c r="M1550" t="s">
        <v>61</v>
      </c>
      <c r="N1550" s="2">
        <v>45747</v>
      </c>
      <c r="O1550" s="2"/>
      <c r="P1550" s="2"/>
      <c r="Q1550" t="s">
        <v>52</v>
      </c>
      <c r="R1550" t="s">
        <v>1522</v>
      </c>
      <c r="U1550" t="s">
        <v>78</v>
      </c>
      <c r="W1550" t="s">
        <v>503</v>
      </c>
      <c r="AC1550" t="s">
        <v>39</v>
      </c>
      <c r="AD1550" t="s">
        <v>65</v>
      </c>
    </row>
    <row r="1551" spans="3:30" ht="13.95" x14ac:dyDescent="0.25">
      <c r="C1551" s="3" t="s">
        <v>3179</v>
      </c>
      <c r="D1551" s="3" t="s">
        <v>87</v>
      </c>
      <c r="E1551" s="3" t="s">
        <v>3180</v>
      </c>
      <c r="F1551">
        <v>121.38</v>
      </c>
      <c r="G1551" t="s">
        <v>3181</v>
      </c>
      <c r="H1551" t="s">
        <v>3182</v>
      </c>
      <c r="I1551" t="s">
        <v>3183</v>
      </c>
      <c r="K1551" t="s">
        <v>147</v>
      </c>
      <c r="L1551" t="s">
        <v>3154</v>
      </c>
      <c r="M1551" t="s">
        <v>61</v>
      </c>
      <c r="N1551" s="2">
        <v>44446</v>
      </c>
      <c r="O1551" s="2"/>
      <c r="P1551" s="2"/>
      <c r="Q1551" t="s">
        <v>52</v>
      </c>
      <c r="R1551" t="s">
        <v>3184</v>
      </c>
      <c r="W1551" t="s">
        <v>3185</v>
      </c>
      <c r="X1551" t="s">
        <v>3184</v>
      </c>
      <c r="AB1551" t="s">
        <v>3186</v>
      </c>
      <c r="AC1551" t="s">
        <v>39</v>
      </c>
      <c r="AD1551" t="s">
        <v>65</v>
      </c>
    </row>
    <row r="1552" spans="3:30" ht="13.95" x14ac:dyDescent="0.25">
      <c r="C1552" s="3" t="s">
        <v>54</v>
      </c>
      <c r="D1552" s="3" t="s">
        <v>5126</v>
      </c>
      <c r="E1552" s="3"/>
      <c r="F1552">
        <v>1350</v>
      </c>
      <c r="G1552" t="s">
        <v>3187</v>
      </c>
      <c r="H1552" t="s">
        <v>3188</v>
      </c>
      <c r="I1552" t="s">
        <v>3189</v>
      </c>
      <c r="K1552" t="s">
        <v>249</v>
      </c>
      <c r="L1552" t="s">
        <v>3154</v>
      </c>
      <c r="M1552" t="s">
        <v>61</v>
      </c>
      <c r="N1552" s="2">
        <v>45714</v>
      </c>
      <c r="O1552" s="2">
        <v>45814</v>
      </c>
      <c r="P1552" s="2">
        <v>45814</v>
      </c>
      <c r="Q1552" t="s">
        <v>52</v>
      </c>
      <c r="R1552" t="s">
        <v>1551</v>
      </c>
      <c r="W1552" t="s">
        <v>114</v>
      </c>
      <c r="Y1552" t="s">
        <v>114</v>
      </c>
      <c r="Z1552" t="s">
        <v>114</v>
      </c>
      <c r="AC1552" t="s">
        <v>39</v>
      </c>
      <c r="AD1552" t="s">
        <v>65</v>
      </c>
    </row>
    <row r="1553" spans="3:30" ht="13.95" x14ac:dyDescent="0.25">
      <c r="C1553" s="3" t="s">
        <v>54</v>
      </c>
      <c r="D1553" s="3" t="s">
        <v>133</v>
      </c>
      <c r="E1553" s="3"/>
      <c r="F1553">
        <v>899</v>
      </c>
      <c r="G1553" t="s">
        <v>3187</v>
      </c>
      <c r="H1553" t="s">
        <v>3188</v>
      </c>
      <c r="I1553" t="s">
        <v>3190</v>
      </c>
      <c r="K1553" t="s">
        <v>249</v>
      </c>
      <c r="L1553" t="s">
        <v>3154</v>
      </c>
      <c r="M1553" t="s">
        <v>61</v>
      </c>
      <c r="N1553" s="2">
        <v>45714</v>
      </c>
      <c r="O1553" s="2">
        <v>45814</v>
      </c>
      <c r="P1553" s="2">
        <v>45814</v>
      </c>
      <c r="Q1553" t="s">
        <v>101</v>
      </c>
      <c r="R1553" t="s">
        <v>103</v>
      </c>
      <c r="W1553" t="s">
        <v>114</v>
      </c>
      <c r="Y1553" t="s">
        <v>114</v>
      </c>
      <c r="Z1553" t="s">
        <v>114</v>
      </c>
      <c r="AC1553" t="s">
        <v>39</v>
      </c>
      <c r="AD1553" t="s">
        <v>65</v>
      </c>
    </row>
    <row r="1554" spans="3:30" ht="13.95" x14ac:dyDescent="0.25">
      <c r="C1554" s="3" t="s">
        <v>54</v>
      </c>
      <c r="D1554" s="3" t="s">
        <v>133</v>
      </c>
      <c r="E1554" s="3"/>
      <c r="F1554">
        <v>200</v>
      </c>
      <c r="G1554" t="s">
        <v>3187</v>
      </c>
      <c r="H1554" t="s">
        <v>3188</v>
      </c>
      <c r="I1554" t="s">
        <v>3191</v>
      </c>
      <c r="K1554" t="s">
        <v>249</v>
      </c>
      <c r="L1554" t="s">
        <v>3154</v>
      </c>
      <c r="M1554" t="s">
        <v>61</v>
      </c>
      <c r="N1554" s="2">
        <v>45714</v>
      </c>
      <c r="O1554" s="2">
        <v>45814</v>
      </c>
      <c r="P1554" s="2">
        <v>45814</v>
      </c>
      <c r="Q1554" t="s">
        <v>52</v>
      </c>
      <c r="R1554" t="s">
        <v>672</v>
      </c>
      <c r="W1554" t="s">
        <v>114</v>
      </c>
      <c r="Y1554" t="s">
        <v>114</v>
      </c>
      <c r="Z1554" t="s">
        <v>114</v>
      </c>
      <c r="AC1554" t="s">
        <v>39</v>
      </c>
      <c r="AD1554" t="s">
        <v>65</v>
      </c>
    </row>
    <row r="1555" spans="3:30" ht="13.95" x14ac:dyDescent="0.25">
      <c r="C1555" s="3" t="s">
        <v>54</v>
      </c>
      <c r="D1555" s="3" t="s">
        <v>133</v>
      </c>
      <c r="E1555" s="3"/>
      <c r="F1555">
        <v>200</v>
      </c>
      <c r="G1555" t="s">
        <v>3187</v>
      </c>
      <c r="H1555" t="s">
        <v>3188</v>
      </c>
      <c r="I1555" t="s">
        <v>3192</v>
      </c>
      <c r="K1555" t="s">
        <v>249</v>
      </c>
      <c r="L1555" t="s">
        <v>3154</v>
      </c>
      <c r="M1555" t="s">
        <v>61</v>
      </c>
      <c r="N1555" s="2">
        <v>45714</v>
      </c>
      <c r="O1555" s="2">
        <v>45814</v>
      </c>
      <c r="P1555" s="2">
        <v>45814</v>
      </c>
      <c r="Q1555" t="s">
        <v>36</v>
      </c>
      <c r="Y1555" t="s">
        <v>114</v>
      </c>
      <c r="Z1555" t="s">
        <v>114</v>
      </c>
      <c r="AC1555" t="s">
        <v>39</v>
      </c>
      <c r="AD1555" t="s">
        <v>65</v>
      </c>
    </row>
    <row r="1556" spans="3:30" ht="13.95" x14ac:dyDescent="0.25">
      <c r="C1556" s="3" t="s">
        <v>205</v>
      </c>
      <c r="D1556" s="3" t="s">
        <v>133</v>
      </c>
      <c r="E1556" s="3" t="s">
        <v>5125</v>
      </c>
      <c r="F1556">
        <v>1055</v>
      </c>
      <c r="G1556" t="s">
        <v>3193</v>
      </c>
      <c r="H1556" t="s">
        <v>3194</v>
      </c>
      <c r="I1556" t="s">
        <v>3195</v>
      </c>
      <c r="K1556" t="s">
        <v>209</v>
      </c>
      <c r="L1556" t="s">
        <v>3154</v>
      </c>
      <c r="M1556" t="s">
        <v>61</v>
      </c>
      <c r="N1556" s="2">
        <v>45735</v>
      </c>
      <c r="O1556" s="2">
        <v>45800</v>
      </c>
      <c r="P1556" s="2">
        <v>45800</v>
      </c>
      <c r="Q1556" t="s">
        <v>36</v>
      </c>
      <c r="R1556" t="s">
        <v>2822</v>
      </c>
      <c r="S1556" t="s">
        <v>3196</v>
      </c>
      <c r="T1556" t="s">
        <v>3197</v>
      </c>
      <c r="U1556" t="s">
        <v>276</v>
      </c>
      <c r="W1556" t="s">
        <v>299</v>
      </c>
      <c r="X1556" t="s">
        <v>80</v>
      </c>
      <c r="Y1556" t="s">
        <v>299</v>
      </c>
      <c r="Z1556" t="s">
        <v>299</v>
      </c>
      <c r="AC1556" t="s">
        <v>39</v>
      </c>
      <c r="AD1556" t="s">
        <v>65</v>
      </c>
    </row>
    <row r="1557" spans="3:30" ht="13.95" x14ac:dyDescent="0.25">
      <c r="C1557" s="3" t="s">
        <v>244</v>
      </c>
      <c r="D1557" s="3" t="s">
        <v>133</v>
      </c>
      <c r="E1557" s="3"/>
      <c r="F1557">
        <v>2500</v>
      </c>
      <c r="G1557" t="s">
        <v>3198</v>
      </c>
      <c r="H1557" t="s">
        <v>3199</v>
      </c>
      <c r="I1557" t="s">
        <v>3200</v>
      </c>
      <c r="K1557" t="s">
        <v>249</v>
      </c>
      <c r="L1557" t="s">
        <v>3154</v>
      </c>
      <c r="M1557" t="s">
        <v>61</v>
      </c>
      <c r="N1557" s="2">
        <v>45782</v>
      </c>
      <c r="O1557" s="2">
        <v>45807</v>
      </c>
      <c r="P1557" s="2">
        <v>45807</v>
      </c>
      <c r="Q1557" t="s">
        <v>52</v>
      </c>
      <c r="R1557" t="s">
        <v>1244</v>
      </c>
      <c r="W1557" t="s">
        <v>64</v>
      </c>
      <c r="Y1557" t="s">
        <v>64</v>
      </c>
      <c r="Z1557" t="s">
        <v>64</v>
      </c>
      <c r="AC1557" t="s">
        <v>39</v>
      </c>
      <c r="AD1557" t="s">
        <v>65</v>
      </c>
    </row>
    <row r="1558" spans="3:30" ht="13.95" x14ac:dyDescent="0.25">
      <c r="C1558" s="3" t="s">
        <v>244</v>
      </c>
      <c r="D1558" s="3" t="s">
        <v>133</v>
      </c>
      <c r="E1558" s="3"/>
      <c r="F1558">
        <v>1395</v>
      </c>
      <c r="G1558" t="s">
        <v>3198</v>
      </c>
      <c r="H1558" t="s">
        <v>3199</v>
      </c>
      <c r="I1558" t="s">
        <v>3201</v>
      </c>
      <c r="K1558" t="s">
        <v>249</v>
      </c>
      <c r="L1558" t="s">
        <v>3154</v>
      </c>
      <c r="M1558" t="s">
        <v>61</v>
      </c>
      <c r="N1558" s="2">
        <v>45782</v>
      </c>
      <c r="O1558" s="2">
        <v>45807</v>
      </c>
      <c r="P1558" s="2">
        <v>45807</v>
      </c>
      <c r="Q1558" t="s">
        <v>36</v>
      </c>
      <c r="R1558" t="s">
        <v>1244</v>
      </c>
      <c r="S1558" t="s">
        <v>3202</v>
      </c>
      <c r="T1558" t="s">
        <v>3203</v>
      </c>
      <c r="U1558" t="s">
        <v>64</v>
      </c>
      <c r="W1558" t="s">
        <v>64</v>
      </c>
      <c r="X1558" t="s">
        <v>317</v>
      </c>
      <c r="Y1558" t="s">
        <v>64</v>
      </c>
      <c r="Z1558" t="s">
        <v>64</v>
      </c>
      <c r="AC1558" t="s">
        <v>39</v>
      </c>
      <c r="AD1558" t="s">
        <v>65</v>
      </c>
    </row>
    <row r="1559" spans="3:30" ht="13.95" x14ac:dyDescent="0.25">
      <c r="C1559" s="3" t="s">
        <v>205</v>
      </c>
      <c r="D1559" s="3" t="s">
        <v>133</v>
      </c>
      <c r="E1559" s="3" t="s">
        <v>71</v>
      </c>
      <c r="F1559">
        <v>945</v>
      </c>
      <c r="G1559" t="s">
        <v>3204</v>
      </c>
      <c r="H1559" t="s">
        <v>3205</v>
      </c>
      <c r="I1559" t="s">
        <v>3206</v>
      </c>
      <c r="K1559" t="s">
        <v>218</v>
      </c>
      <c r="L1559" t="s">
        <v>3154</v>
      </c>
      <c r="M1559" t="s">
        <v>61</v>
      </c>
      <c r="N1559" s="2">
        <v>45757</v>
      </c>
      <c r="O1559" s="2">
        <v>45807</v>
      </c>
      <c r="P1559" s="2">
        <v>45807</v>
      </c>
      <c r="Q1559" t="s">
        <v>36</v>
      </c>
      <c r="R1559" t="s">
        <v>364</v>
      </c>
      <c r="S1559" t="s">
        <v>3207</v>
      </c>
      <c r="T1559" t="s">
        <v>3208</v>
      </c>
      <c r="U1559" t="s">
        <v>299</v>
      </c>
      <c r="W1559" t="s">
        <v>114</v>
      </c>
      <c r="X1559" t="s">
        <v>240</v>
      </c>
      <c r="Y1559" t="s">
        <v>64</v>
      </c>
      <c r="Z1559" t="s">
        <v>64</v>
      </c>
      <c r="AC1559" t="s">
        <v>39</v>
      </c>
      <c r="AD1559" t="s">
        <v>65</v>
      </c>
    </row>
    <row r="1560" spans="3:30" ht="13.95" x14ac:dyDescent="0.25">
      <c r="C1560" s="3" t="s">
        <v>664</v>
      </c>
      <c r="D1560" s="3" t="s">
        <v>664</v>
      </c>
      <c r="E1560" s="3" t="s">
        <v>664</v>
      </c>
      <c r="F1560">
        <v>697.5</v>
      </c>
      <c r="G1560" t="s">
        <v>3209</v>
      </c>
      <c r="H1560" t="s">
        <v>3210</v>
      </c>
      <c r="I1560" t="s">
        <v>3211</v>
      </c>
      <c r="K1560" t="s">
        <v>386</v>
      </c>
      <c r="L1560" t="s">
        <v>3154</v>
      </c>
      <c r="M1560" t="s">
        <v>61</v>
      </c>
      <c r="N1560" s="2">
        <v>45673</v>
      </c>
      <c r="O1560" s="2"/>
      <c r="P1560" s="2"/>
      <c r="Q1560" t="s">
        <v>52</v>
      </c>
      <c r="X1560" t="s">
        <v>516</v>
      </c>
      <c r="AC1560" t="s">
        <v>39</v>
      </c>
      <c r="AD1560" t="s">
        <v>65</v>
      </c>
    </row>
    <row r="1561" spans="3:30" ht="13.95" x14ac:dyDescent="0.25">
      <c r="C1561" s="3" t="s">
        <v>664</v>
      </c>
      <c r="D1561" s="3" t="s">
        <v>664</v>
      </c>
      <c r="E1561" s="3" t="s">
        <v>664</v>
      </c>
      <c r="F1561">
        <v>697.5</v>
      </c>
      <c r="G1561" t="s">
        <v>3209</v>
      </c>
      <c r="H1561" t="s">
        <v>3210</v>
      </c>
      <c r="I1561" t="s">
        <v>3212</v>
      </c>
      <c r="K1561" t="s">
        <v>386</v>
      </c>
      <c r="L1561" t="s">
        <v>3154</v>
      </c>
      <c r="M1561" t="s">
        <v>61</v>
      </c>
      <c r="N1561" s="2">
        <v>45673</v>
      </c>
      <c r="O1561" s="2"/>
      <c r="P1561" s="2"/>
      <c r="Q1561" t="s">
        <v>52</v>
      </c>
      <c r="X1561" t="s">
        <v>516</v>
      </c>
      <c r="AC1561" t="s">
        <v>39</v>
      </c>
      <c r="AD1561" t="s">
        <v>65</v>
      </c>
    </row>
    <row r="1562" spans="3:30" ht="13.95" x14ac:dyDescent="0.25">
      <c r="C1562" s="3" t="s">
        <v>829</v>
      </c>
      <c r="D1562" s="3" t="s">
        <v>133</v>
      </c>
      <c r="E1562" s="3" t="s">
        <v>3213</v>
      </c>
      <c r="F1562">
        <v>1186</v>
      </c>
      <c r="G1562" t="s">
        <v>3214</v>
      </c>
      <c r="H1562" t="s">
        <v>3215</v>
      </c>
      <c r="I1562" t="s">
        <v>3216</v>
      </c>
      <c r="K1562" t="s">
        <v>791</v>
      </c>
      <c r="L1562" t="s">
        <v>3154</v>
      </c>
      <c r="M1562" t="s">
        <v>61</v>
      </c>
      <c r="N1562" s="2">
        <v>45778</v>
      </c>
      <c r="O1562" s="2">
        <v>45828</v>
      </c>
      <c r="P1562" s="2">
        <v>45828</v>
      </c>
      <c r="Q1562" t="s">
        <v>36</v>
      </c>
      <c r="R1562" t="s">
        <v>278</v>
      </c>
      <c r="W1562" t="s">
        <v>784</v>
      </c>
      <c r="Y1562" t="s">
        <v>78</v>
      </c>
      <c r="Z1562" t="s">
        <v>78</v>
      </c>
      <c r="AC1562" t="s">
        <v>39</v>
      </c>
      <c r="AD1562" t="s">
        <v>65</v>
      </c>
    </row>
    <row r="1563" spans="3:30" ht="13.95" x14ac:dyDescent="0.25">
      <c r="C1563" s="3" t="s">
        <v>205</v>
      </c>
      <c r="D1563" s="3" t="s">
        <v>1392</v>
      </c>
      <c r="E1563" s="40"/>
      <c r="F1563">
        <v>520</v>
      </c>
      <c r="G1563" t="s">
        <v>3217</v>
      </c>
      <c r="H1563" t="s">
        <v>3218</v>
      </c>
      <c r="I1563" t="s">
        <v>3219</v>
      </c>
      <c r="K1563" t="s">
        <v>91</v>
      </c>
      <c r="L1563" t="s">
        <v>3154</v>
      </c>
      <c r="M1563" t="s">
        <v>61</v>
      </c>
      <c r="N1563" s="2">
        <v>44638</v>
      </c>
      <c r="O1563" s="2">
        <v>45807</v>
      </c>
      <c r="P1563" s="2">
        <v>45807</v>
      </c>
      <c r="Q1563" t="s">
        <v>36</v>
      </c>
      <c r="Y1563" t="s">
        <v>64</v>
      </c>
      <c r="Z1563" t="s">
        <v>64</v>
      </c>
      <c r="AC1563" t="s">
        <v>39</v>
      </c>
      <c r="AD1563" t="s">
        <v>65</v>
      </c>
    </row>
    <row r="1564" spans="3:30" ht="13.95" x14ac:dyDescent="0.25">
      <c r="C1564" s="3" t="s">
        <v>205</v>
      </c>
      <c r="D1564" s="3" t="s">
        <v>1392</v>
      </c>
      <c r="E1564" s="40"/>
      <c r="F1564">
        <v>520</v>
      </c>
      <c r="G1564" t="s">
        <v>3217</v>
      </c>
      <c r="H1564" t="s">
        <v>3218</v>
      </c>
      <c r="I1564" t="s">
        <v>3220</v>
      </c>
      <c r="K1564" t="s">
        <v>91</v>
      </c>
      <c r="L1564" t="s">
        <v>3154</v>
      </c>
      <c r="M1564" t="s">
        <v>61</v>
      </c>
      <c r="N1564" s="2">
        <v>44638</v>
      </c>
      <c r="O1564" s="2">
        <v>45807</v>
      </c>
      <c r="P1564" s="2">
        <v>45807</v>
      </c>
      <c r="Q1564" t="s">
        <v>36</v>
      </c>
      <c r="Y1564" t="s">
        <v>64</v>
      </c>
      <c r="Z1564" t="s">
        <v>64</v>
      </c>
      <c r="AC1564" t="s">
        <v>39</v>
      </c>
      <c r="AD1564" t="s">
        <v>65</v>
      </c>
    </row>
    <row r="1565" spans="3:30" ht="13.95" x14ac:dyDescent="0.25">
      <c r="C1565" s="3" t="s">
        <v>205</v>
      </c>
      <c r="D1565" s="3" t="s">
        <v>133</v>
      </c>
      <c r="E1565" s="3" t="s">
        <v>5125</v>
      </c>
      <c r="F1565">
        <v>665.5</v>
      </c>
      <c r="G1565" t="s">
        <v>3221</v>
      </c>
      <c r="H1565" t="s">
        <v>3222</v>
      </c>
      <c r="I1565" t="s">
        <v>3223</v>
      </c>
      <c r="K1565" t="s">
        <v>209</v>
      </c>
      <c r="L1565" t="s">
        <v>3154</v>
      </c>
      <c r="M1565" t="s">
        <v>61</v>
      </c>
      <c r="N1565" s="2">
        <v>45735</v>
      </c>
      <c r="O1565" s="2">
        <v>45814</v>
      </c>
      <c r="P1565" s="2">
        <v>45814</v>
      </c>
      <c r="Q1565" t="s">
        <v>36</v>
      </c>
      <c r="R1565" t="s">
        <v>2822</v>
      </c>
      <c r="S1565" t="s">
        <v>3224</v>
      </c>
      <c r="T1565" t="s">
        <v>3225</v>
      </c>
      <c r="U1565" t="s">
        <v>226</v>
      </c>
      <c r="X1565" t="s">
        <v>317</v>
      </c>
      <c r="Y1565" t="s">
        <v>114</v>
      </c>
      <c r="Z1565" t="s">
        <v>114</v>
      </c>
      <c r="AC1565" t="s">
        <v>39</v>
      </c>
      <c r="AD1565" t="s">
        <v>65</v>
      </c>
    </row>
    <row r="1566" spans="3:30" ht="13.95" x14ac:dyDescent="0.25">
      <c r="C1566" s="3" t="s">
        <v>205</v>
      </c>
      <c r="D1566" s="3" t="s">
        <v>133</v>
      </c>
      <c r="E1566" s="3" t="s">
        <v>5125</v>
      </c>
      <c r="F1566">
        <v>665.5</v>
      </c>
      <c r="G1566" t="s">
        <v>3221</v>
      </c>
      <c r="H1566" t="s">
        <v>3222</v>
      </c>
      <c r="I1566" t="s">
        <v>3226</v>
      </c>
      <c r="K1566" t="s">
        <v>209</v>
      </c>
      <c r="L1566" t="s">
        <v>3154</v>
      </c>
      <c r="M1566" t="s">
        <v>61</v>
      </c>
      <c r="N1566" s="2">
        <v>45735</v>
      </c>
      <c r="O1566" s="2">
        <v>45814</v>
      </c>
      <c r="P1566" s="2">
        <v>45814</v>
      </c>
      <c r="Q1566" t="s">
        <v>52</v>
      </c>
      <c r="R1566" t="s">
        <v>2822</v>
      </c>
      <c r="U1566" t="s">
        <v>226</v>
      </c>
      <c r="X1566" t="s">
        <v>317</v>
      </c>
      <c r="Y1566" t="s">
        <v>114</v>
      </c>
      <c r="Z1566" t="s">
        <v>114</v>
      </c>
      <c r="AC1566" t="s">
        <v>39</v>
      </c>
      <c r="AD1566" t="s">
        <v>65</v>
      </c>
    </row>
    <row r="1567" spans="3:30" ht="13.95" x14ac:dyDescent="0.25">
      <c r="C1567" s="3" t="s">
        <v>67</v>
      </c>
      <c r="D1567" s="3" t="s">
        <v>142</v>
      </c>
      <c r="E1567" s="3"/>
      <c r="F1567">
        <v>1250</v>
      </c>
      <c r="G1567" t="s">
        <v>3227</v>
      </c>
      <c r="H1567" t="s">
        <v>3228</v>
      </c>
      <c r="I1567" t="s">
        <v>3229</v>
      </c>
      <c r="J1567" t="s">
        <v>3230</v>
      </c>
      <c r="K1567" t="s">
        <v>2185</v>
      </c>
      <c r="L1567" t="s">
        <v>3154</v>
      </c>
      <c r="M1567" t="s">
        <v>35</v>
      </c>
      <c r="N1567" s="2">
        <v>45426</v>
      </c>
      <c r="O1567" s="2">
        <v>45805</v>
      </c>
      <c r="P1567" s="2"/>
      <c r="Q1567" t="s">
        <v>36</v>
      </c>
      <c r="W1567" t="s">
        <v>778</v>
      </c>
      <c r="Z1567" t="s">
        <v>226</v>
      </c>
      <c r="AA1567" t="s">
        <v>226</v>
      </c>
      <c r="AC1567" t="s">
        <v>39</v>
      </c>
      <c r="AD1567" t="s">
        <v>40</v>
      </c>
    </row>
    <row r="1568" spans="3:30" ht="13.95" x14ac:dyDescent="0.25">
      <c r="C1568" s="3" t="s">
        <v>67</v>
      </c>
      <c r="D1568" s="3" t="s">
        <v>142</v>
      </c>
      <c r="E1568" s="3"/>
      <c r="F1568">
        <v>0</v>
      </c>
      <c r="G1568" t="s">
        <v>3227</v>
      </c>
      <c r="H1568" t="s">
        <v>3228</v>
      </c>
      <c r="I1568" t="s">
        <v>3231</v>
      </c>
      <c r="J1568" t="s">
        <v>3232</v>
      </c>
      <c r="K1568" t="s">
        <v>2185</v>
      </c>
      <c r="L1568" t="s">
        <v>3154</v>
      </c>
      <c r="M1568" t="s">
        <v>35</v>
      </c>
      <c r="N1568" s="2">
        <v>45426</v>
      </c>
      <c r="O1568" s="2">
        <v>45805</v>
      </c>
      <c r="P1568" s="2"/>
      <c r="Q1568" t="s">
        <v>36</v>
      </c>
      <c r="W1568" t="s">
        <v>778</v>
      </c>
      <c r="Z1568" t="s">
        <v>226</v>
      </c>
      <c r="AA1568" t="s">
        <v>226</v>
      </c>
      <c r="AC1568" t="s">
        <v>39</v>
      </c>
      <c r="AD1568" t="s">
        <v>40</v>
      </c>
    </row>
    <row r="1569" spans="3:30" ht="13.95" x14ac:dyDescent="0.25">
      <c r="C1569" s="3" t="s">
        <v>67</v>
      </c>
      <c r="D1569" s="3" t="s">
        <v>142</v>
      </c>
      <c r="E1569" s="3"/>
      <c r="F1569">
        <v>1250</v>
      </c>
      <c r="G1569" t="s">
        <v>3227</v>
      </c>
      <c r="H1569" t="s">
        <v>3228</v>
      </c>
      <c r="I1569" t="s">
        <v>3233</v>
      </c>
      <c r="J1569" t="s">
        <v>3234</v>
      </c>
      <c r="K1569" t="s">
        <v>2185</v>
      </c>
      <c r="L1569" t="s">
        <v>3154</v>
      </c>
      <c r="M1569" t="s">
        <v>35</v>
      </c>
      <c r="N1569" s="2">
        <v>45426</v>
      </c>
      <c r="O1569" s="2">
        <v>45805</v>
      </c>
      <c r="P1569" s="2"/>
      <c r="Q1569" t="s">
        <v>36</v>
      </c>
      <c r="W1569" t="s">
        <v>778</v>
      </c>
      <c r="Z1569" t="s">
        <v>226</v>
      </c>
      <c r="AA1569" t="s">
        <v>226</v>
      </c>
      <c r="AC1569" t="s">
        <v>39</v>
      </c>
      <c r="AD1569" t="s">
        <v>40</v>
      </c>
    </row>
    <row r="1570" spans="3:30" ht="13.95" x14ac:dyDescent="0.25">
      <c r="C1570" s="3" t="s">
        <v>67</v>
      </c>
      <c r="D1570" s="3" t="s">
        <v>142</v>
      </c>
      <c r="E1570" s="3"/>
      <c r="F1570">
        <v>2500</v>
      </c>
      <c r="G1570" t="s">
        <v>3227</v>
      </c>
      <c r="H1570" t="s">
        <v>3228</v>
      </c>
      <c r="I1570" t="s">
        <v>3235</v>
      </c>
      <c r="J1570" t="s">
        <v>3236</v>
      </c>
      <c r="K1570" t="s">
        <v>2185</v>
      </c>
      <c r="L1570" t="s">
        <v>3154</v>
      </c>
      <c r="M1570" t="s">
        <v>35</v>
      </c>
      <c r="N1570" s="2">
        <v>45426</v>
      </c>
      <c r="O1570" s="2">
        <v>45805</v>
      </c>
      <c r="P1570" s="2"/>
      <c r="Q1570" t="s">
        <v>36</v>
      </c>
      <c r="W1570" t="s">
        <v>778</v>
      </c>
      <c r="Z1570" t="s">
        <v>226</v>
      </c>
      <c r="AA1570" t="s">
        <v>226</v>
      </c>
      <c r="AC1570" t="s">
        <v>39</v>
      </c>
      <c r="AD1570" t="s">
        <v>40</v>
      </c>
    </row>
    <row r="1571" spans="3:30" ht="13.95" x14ac:dyDescent="0.25">
      <c r="C1571" s="3" t="s">
        <v>67</v>
      </c>
      <c r="D1571" s="3" t="s">
        <v>142</v>
      </c>
      <c r="E1571" s="3"/>
      <c r="F1571">
        <v>0</v>
      </c>
      <c r="G1571" t="s">
        <v>3227</v>
      </c>
      <c r="H1571" t="s">
        <v>3228</v>
      </c>
      <c r="I1571" t="s">
        <v>3237</v>
      </c>
      <c r="J1571" t="s">
        <v>3238</v>
      </c>
      <c r="K1571" t="s">
        <v>2185</v>
      </c>
      <c r="L1571" t="s">
        <v>3154</v>
      </c>
      <c r="M1571" t="s">
        <v>35</v>
      </c>
      <c r="N1571" s="2">
        <v>45426</v>
      </c>
      <c r="O1571" s="2">
        <v>45805</v>
      </c>
      <c r="P1571" s="2"/>
      <c r="Q1571" t="s">
        <v>36</v>
      </c>
      <c r="W1571" t="s">
        <v>778</v>
      </c>
      <c r="Z1571" t="s">
        <v>226</v>
      </c>
      <c r="AA1571" t="s">
        <v>226</v>
      </c>
      <c r="AC1571" t="s">
        <v>39</v>
      </c>
      <c r="AD1571" t="s">
        <v>40</v>
      </c>
    </row>
    <row r="1572" spans="3:30" ht="13.95" x14ac:dyDescent="0.25">
      <c r="C1572" s="3" t="s">
        <v>67</v>
      </c>
      <c r="D1572" s="3" t="s">
        <v>142</v>
      </c>
      <c r="E1572" s="3"/>
      <c r="F1572">
        <v>96</v>
      </c>
      <c r="G1572" t="s">
        <v>3227</v>
      </c>
      <c r="H1572" t="s">
        <v>3239</v>
      </c>
      <c r="I1572" t="s">
        <v>3240</v>
      </c>
      <c r="J1572" t="s">
        <v>3241</v>
      </c>
      <c r="K1572" t="s">
        <v>2185</v>
      </c>
      <c r="L1572" t="s">
        <v>3154</v>
      </c>
      <c r="M1572" t="s">
        <v>61</v>
      </c>
      <c r="N1572" s="2">
        <v>45728</v>
      </c>
      <c r="O1572" s="2">
        <v>45805</v>
      </c>
      <c r="P1572" s="2"/>
      <c r="Q1572" t="s">
        <v>36</v>
      </c>
      <c r="W1572" t="s">
        <v>77</v>
      </c>
      <c r="Z1572" t="s">
        <v>226</v>
      </c>
      <c r="AA1572" t="s">
        <v>226</v>
      </c>
      <c r="AC1572" t="s">
        <v>39</v>
      </c>
      <c r="AD1572" t="s">
        <v>40</v>
      </c>
    </row>
    <row r="1573" spans="3:30" ht="13.95" x14ac:dyDescent="0.25">
      <c r="C1573" s="3" t="s">
        <v>268</v>
      </c>
      <c r="D1573" s="3" t="s">
        <v>268</v>
      </c>
      <c r="E1573" s="3" t="s">
        <v>3242</v>
      </c>
      <c r="F1573">
        <v>-1321.62</v>
      </c>
      <c r="G1573" t="s">
        <v>3243</v>
      </c>
      <c r="H1573" t="s">
        <v>3244</v>
      </c>
      <c r="I1573" t="s">
        <v>3245</v>
      </c>
      <c r="K1573" t="s">
        <v>249</v>
      </c>
      <c r="L1573" t="s">
        <v>3154</v>
      </c>
      <c r="M1573" t="s">
        <v>61</v>
      </c>
      <c r="N1573" s="2">
        <v>45747</v>
      </c>
      <c r="O1573" s="2">
        <v>45814</v>
      </c>
      <c r="P1573" s="2">
        <v>45814</v>
      </c>
      <c r="Q1573" t="s">
        <v>84</v>
      </c>
      <c r="R1573" t="s">
        <v>3246</v>
      </c>
      <c r="S1573" t="s">
        <v>3247</v>
      </c>
      <c r="T1573" t="s">
        <v>3247</v>
      </c>
      <c r="U1573" t="s">
        <v>63</v>
      </c>
      <c r="W1573" t="s">
        <v>3248</v>
      </c>
      <c r="X1573" t="s">
        <v>63</v>
      </c>
      <c r="Y1573" t="s">
        <v>114</v>
      </c>
      <c r="Z1573" t="s">
        <v>114</v>
      </c>
      <c r="AC1573" t="s">
        <v>84</v>
      </c>
      <c r="AD1573" t="s">
        <v>65</v>
      </c>
    </row>
    <row r="1574" spans="3:30" ht="13.95" x14ac:dyDescent="0.25">
      <c r="C1574" s="3" t="s">
        <v>829</v>
      </c>
      <c r="D1574" s="3" t="s">
        <v>94</v>
      </c>
      <c r="E1574" s="3" t="s">
        <v>3157</v>
      </c>
      <c r="F1574">
        <v>800</v>
      </c>
      <c r="G1574" t="s">
        <v>3243</v>
      </c>
      <c r="H1574" t="s">
        <v>3244</v>
      </c>
      <c r="I1574" t="s">
        <v>3249</v>
      </c>
      <c r="K1574" t="s">
        <v>249</v>
      </c>
      <c r="L1574" t="s">
        <v>3154</v>
      </c>
      <c r="M1574" t="s">
        <v>61</v>
      </c>
      <c r="N1574" s="2">
        <v>45747</v>
      </c>
      <c r="O1574" s="2">
        <v>45814</v>
      </c>
      <c r="P1574" s="2">
        <v>45814</v>
      </c>
      <c r="Q1574" t="s">
        <v>36</v>
      </c>
      <c r="R1574" t="s">
        <v>1236</v>
      </c>
      <c r="S1574" t="s">
        <v>3250</v>
      </c>
      <c r="U1574" t="s">
        <v>115</v>
      </c>
      <c r="W1574" t="s">
        <v>114</v>
      </c>
      <c r="Y1574" t="s">
        <v>114</v>
      </c>
      <c r="Z1574" t="s">
        <v>114</v>
      </c>
      <c r="AC1574" t="s">
        <v>39</v>
      </c>
      <c r="AD1574" t="s">
        <v>65</v>
      </c>
    </row>
    <row r="1575" spans="3:30" ht="13.95" x14ac:dyDescent="0.25">
      <c r="C1575" s="3" t="s">
        <v>54</v>
      </c>
      <c r="D1575" s="3" t="s">
        <v>94</v>
      </c>
      <c r="E1575" s="3" t="s">
        <v>3157</v>
      </c>
      <c r="F1575">
        <v>200</v>
      </c>
      <c r="G1575" t="s">
        <v>3243</v>
      </c>
      <c r="H1575" t="s">
        <v>3244</v>
      </c>
      <c r="I1575" t="s">
        <v>3251</v>
      </c>
      <c r="K1575" t="s">
        <v>249</v>
      </c>
      <c r="L1575" t="s">
        <v>3154</v>
      </c>
      <c r="M1575" t="s">
        <v>61</v>
      </c>
      <c r="N1575" s="2">
        <v>45747</v>
      </c>
      <c r="O1575" s="2">
        <v>45814</v>
      </c>
      <c r="P1575" s="2">
        <v>45814</v>
      </c>
      <c r="Q1575" t="s">
        <v>52</v>
      </c>
      <c r="R1575" t="s">
        <v>1236</v>
      </c>
      <c r="W1575" t="s">
        <v>114</v>
      </c>
      <c r="Y1575" t="s">
        <v>114</v>
      </c>
      <c r="Z1575" t="s">
        <v>114</v>
      </c>
      <c r="AC1575" t="s">
        <v>39</v>
      </c>
      <c r="AD1575" t="s">
        <v>65</v>
      </c>
    </row>
    <row r="1576" spans="3:30" ht="13.95" x14ac:dyDescent="0.25">
      <c r="C1576" s="3" t="s">
        <v>268</v>
      </c>
      <c r="D1576" s="3" t="s">
        <v>268</v>
      </c>
      <c r="E1576" s="3" t="s">
        <v>3242</v>
      </c>
      <c r="F1576">
        <v>200</v>
      </c>
      <c r="G1576" t="s">
        <v>3243</v>
      </c>
      <c r="H1576" t="s">
        <v>3244</v>
      </c>
      <c r="I1576" t="s">
        <v>3252</v>
      </c>
      <c r="K1576" t="s">
        <v>249</v>
      </c>
      <c r="L1576" t="s">
        <v>3154</v>
      </c>
      <c r="M1576" t="s">
        <v>61</v>
      </c>
      <c r="N1576" s="2">
        <v>45747</v>
      </c>
      <c r="O1576" s="2">
        <v>45789</v>
      </c>
      <c r="P1576" s="2">
        <v>45789</v>
      </c>
      <c r="Q1576" t="s">
        <v>52</v>
      </c>
      <c r="R1576" t="s">
        <v>1236</v>
      </c>
      <c r="W1576" t="s">
        <v>114</v>
      </c>
      <c r="X1576" t="s">
        <v>63</v>
      </c>
      <c r="Y1576" t="s">
        <v>300</v>
      </c>
      <c r="Z1576" t="s">
        <v>300</v>
      </c>
      <c r="AC1576" t="s">
        <v>39</v>
      </c>
      <c r="AD1576" t="s">
        <v>65</v>
      </c>
    </row>
    <row r="1577" spans="3:30" ht="13.95" x14ac:dyDescent="0.25">
      <c r="C1577" s="3" t="s">
        <v>54</v>
      </c>
      <c r="D1577" s="3" t="s">
        <v>94</v>
      </c>
      <c r="E1577" s="3" t="s">
        <v>3157</v>
      </c>
      <c r="F1577">
        <v>200</v>
      </c>
      <c r="G1577" t="s">
        <v>3243</v>
      </c>
      <c r="H1577" t="s">
        <v>3244</v>
      </c>
      <c r="I1577" t="s">
        <v>3253</v>
      </c>
      <c r="K1577" t="s">
        <v>249</v>
      </c>
      <c r="L1577" t="s">
        <v>3154</v>
      </c>
      <c r="M1577" t="s">
        <v>61</v>
      </c>
      <c r="N1577" s="2">
        <v>45747</v>
      </c>
      <c r="O1577" s="2">
        <v>45814</v>
      </c>
      <c r="P1577" s="2">
        <v>45814</v>
      </c>
      <c r="Q1577" t="s">
        <v>36</v>
      </c>
      <c r="Y1577" t="s">
        <v>114</v>
      </c>
      <c r="Z1577" t="s">
        <v>114</v>
      </c>
      <c r="AC1577" t="s">
        <v>39</v>
      </c>
      <c r="AD1577" t="s">
        <v>65</v>
      </c>
    </row>
    <row r="1578" spans="3:30" ht="13.95" x14ac:dyDescent="0.25">
      <c r="C1578" s="3" t="s">
        <v>205</v>
      </c>
      <c r="D1578" s="3" t="s">
        <v>1322</v>
      </c>
      <c r="E1578" s="3" t="s">
        <v>3254</v>
      </c>
      <c r="F1578">
        <v>200</v>
      </c>
      <c r="G1578" t="s">
        <v>3243</v>
      </c>
      <c r="H1578" t="s">
        <v>3244</v>
      </c>
      <c r="I1578" t="s">
        <v>3255</v>
      </c>
      <c r="K1578" t="s">
        <v>249</v>
      </c>
      <c r="L1578" t="s">
        <v>3154</v>
      </c>
      <c r="M1578" t="s">
        <v>61</v>
      </c>
      <c r="N1578" s="2">
        <v>45747</v>
      </c>
      <c r="O1578" s="2">
        <v>45789</v>
      </c>
      <c r="P1578" s="2">
        <v>45789</v>
      </c>
      <c r="Q1578" t="s">
        <v>36</v>
      </c>
      <c r="X1578" t="s">
        <v>63</v>
      </c>
      <c r="Y1578" t="s">
        <v>300</v>
      </c>
      <c r="Z1578" t="s">
        <v>300</v>
      </c>
      <c r="AC1578" t="s">
        <v>39</v>
      </c>
      <c r="AD1578" t="s">
        <v>65</v>
      </c>
    </row>
    <row r="1579" spans="3:30" ht="13.95" x14ac:dyDescent="0.25">
      <c r="C1579" s="3" t="s">
        <v>244</v>
      </c>
      <c r="D1579" s="3" t="s">
        <v>55</v>
      </c>
      <c r="E1579" s="3" t="s">
        <v>3256</v>
      </c>
      <c r="F1579">
        <v>-312.70999999999998</v>
      </c>
      <c r="G1579" t="s">
        <v>3257</v>
      </c>
      <c r="H1579" t="s">
        <v>3258</v>
      </c>
      <c r="I1579" t="s">
        <v>3259</v>
      </c>
      <c r="K1579" t="s">
        <v>249</v>
      </c>
      <c r="L1579" t="s">
        <v>3154</v>
      </c>
      <c r="M1579" t="s">
        <v>61</v>
      </c>
      <c r="N1579" s="2">
        <v>45747</v>
      </c>
      <c r="O1579" s="2">
        <v>45814</v>
      </c>
      <c r="P1579" s="2">
        <v>45814</v>
      </c>
      <c r="Q1579" t="s">
        <v>84</v>
      </c>
      <c r="R1579" t="s">
        <v>3260</v>
      </c>
      <c r="S1579" t="s">
        <v>3261</v>
      </c>
      <c r="T1579" t="s">
        <v>3262</v>
      </c>
      <c r="W1579" t="s">
        <v>3263</v>
      </c>
      <c r="X1579" t="s">
        <v>785</v>
      </c>
      <c r="Y1579" t="s">
        <v>114</v>
      </c>
      <c r="Z1579" t="s">
        <v>114</v>
      </c>
      <c r="AC1579" t="s">
        <v>84</v>
      </c>
      <c r="AD1579" t="s">
        <v>65</v>
      </c>
    </row>
    <row r="1580" spans="3:30" ht="13.95" x14ac:dyDescent="0.25">
      <c r="C1580" s="3" t="s">
        <v>244</v>
      </c>
      <c r="D1580" s="3" t="s">
        <v>55</v>
      </c>
      <c r="E1580" s="3" t="s">
        <v>3256</v>
      </c>
      <c r="F1580">
        <v>230</v>
      </c>
      <c r="G1580" t="s">
        <v>3257</v>
      </c>
      <c r="H1580" t="s">
        <v>3258</v>
      </c>
      <c r="I1580" t="s">
        <v>3264</v>
      </c>
      <c r="K1580" t="s">
        <v>249</v>
      </c>
      <c r="L1580" t="s">
        <v>3154</v>
      </c>
      <c r="M1580" t="s">
        <v>61</v>
      </c>
      <c r="N1580" s="2">
        <v>45747</v>
      </c>
      <c r="O1580" s="2">
        <v>45814</v>
      </c>
      <c r="P1580" s="2">
        <v>45814</v>
      </c>
      <c r="Q1580" t="s">
        <v>52</v>
      </c>
      <c r="R1580" t="s">
        <v>225</v>
      </c>
      <c r="W1580" t="s">
        <v>114</v>
      </c>
      <c r="X1580" t="s">
        <v>785</v>
      </c>
      <c r="Y1580" t="s">
        <v>114</v>
      </c>
      <c r="Z1580" t="s">
        <v>114</v>
      </c>
      <c r="AC1580" t="s">
        <v>39</v>
      </c>
      <c r="AD1580" t="s">
        <v>65</v>
      </c>
    </row>
    <row r="1581" spans="3:30" ht="13.95" x14ac:dyDescent="0.25">
      <c r="C1581" s="3" t="s">
        <v>244</v>
      </c>
      <c r="D1581" s="3" t="s">
        <v>55</v>
      </c>
      <c r="E1581" s="3" t="s">
        <v>3256</v>
      </c>
      <c r="F1581">
        <v>230</v>
      </c>
      <c r="G1581" t="s">
        <v>3257</v>
      </c>
      <c r="H1581" t="s">
        <v>3258</v>
      </c>
      <c r="I1581" t="s">
        <v>3265</v>
      </c>
      <c r="K1581" t="s">
        <v>249</v>
      </c>
      <c r="L1581" t="s">
        <v>3154</v>
      </c>
      <c r="M1581" t="s">
        <v>61</v>
      </c>
      <c r="N1581" s="2">
        <v>45747</v>
      </c>
      <c r="O1581" s="2">
        <v>45814</v>
      </c>
      <c r="P1581" s="2">
        <v>45814</v>
      </c>
      <c r="Q1581" t="s">
        <v>36</v>
      </c>
      <c r="X1581" t="s">
        <v>785</v>
      </c>
      <c r="Y1581" t="s">
        <v>114</v>
      </c>
      <c r="Z1581" t="s">
        <v>114</v>
      </c>
      <c r="AC1581" t="s">
        <v>39</v>
      </c>
      <c r="AD1581" t="s">
        <v>65</v>
      </c>
    </row>
    <row r="1582" spans="3:30" ht="13.95" x14ac:dyDescent="0.25">
      <c r="C1582" s="3" t="s">
        <v>54</v>
      </c>
      <c r="D1582" s="3" t="s">
        <v>5126</v>
      </c>
      <c r="E1582" s="3" t="s">
        <v>3266</v>
      </c>
      <c r="F1582">
        <v>895</v>
      </c>
      <c r="G1582" t="s">
        <v>3267</v>
      </c>
      <c r="H1582" t="s">
        <v>3268</v>
      </c>
      <c r="I1582" t="s">
        <v>3269</v>
      </c>
      <c r="K1582" t="s">
        <v>249</v>
      </c>
      <c r="L1582" t="s">
        <v>3154</v>
      </c>
      <c r="M1582" t="s">
        <v>61</v>
      </c>
      <c r="N1582" s="2">
        <v>45747</v>
      </c>
      <c r="O1582" s="2">
        <v>45814</v>
      </c>
      <c r="P1582" s="2">
        <v>45814</v>
      </c>
      <c r="Q1582" t="s">
        <v>36</v>
      </c>
      <c r="R1582" t="s">
        <v>225</v>
      </c>
      <c r="W1582" t="s">
        <v>114</v>
      </c>
      <c r="Y1582" t="s">
        <v>114</v>
      </c>
      <c r="Z1582" t="s">
        <v>114</v>
      </c>
      <c r="AC1582" t="s">
        <v>39</v>
      </c>
      <c r="AD1582" t="s">
        <v>65</v>
      </c>
    </row>
    <row r="1583" spans="3:30" ht="13.95" x14ac:dyDescent="0.25">
      <c r="C1583" s="3" t="s">
        <v>54</v>
      </c>
      <c r="D1583" s="3" t="s">
        <v>5126</v>
      </c>
      <c r="E1583" s="3" t="s">
        <v>3266</v>
      </c>
      <c r="F1583">
        <v>150</v>
      </c>
      <c r="G1583" t="s">
        <v>3267</v>
      </c>
      <c r="H1583" t="s">
        <v>3268</v>
      </c>
      <c r="I1583" t="s">
        <v>3270</v>
      </c>
      <c r="K1583" t="s">
        <v>249</v>
      </c>
      <c r="L1583" t="s">
        <v>3154</v>
      </c>
      <c r="M1583" t="s">
        <v>61</v>
      </c>
      <c r="N1583" s="2">
        <v>45747</v>
      </c>
      <c r="O1583" s="2">
        <v>45814</v>
      </c>
      <c r="P1583" s="2">
        <v>45814</v>
      </c>
      <c r="Q1583" t="s">
        <v>52</v>
      </c>
      <c r="R1583" t="s">
        <v>225</v>
      </c>
      <c r="W1583" t="s">
        <v>114</v>
      </c>
      <c r="Y1583" t="s">
        <v>114</v>
      </c>
      <c r="Z1583" t="s">
        <v>114</v>
      </c>
      <c r="AC1583" t="s">
        <v>39</v>
      </c>
      <c r="AD1583" t="s">
        <v>65</v>
      </c>
    </row>
    <row r="1584" spans="3:30" ht="13.95" x14ac:dyDescent="0.25">
      <c r="C1584" s="3" t="s">
        <v>54</v>
      </c>
      <c r="D1584" s="3" t="s">
        <v>5126</v>
      </c>
      <c r="E1584" s="3" t="s">
        <v>3266</v>
      </c>
      <c r="F1584">
        <v>150</v>
      </c>
      <c r="G1584" t="s">
        <v>3267</v>
      </c>
      <c r="H1584" t="s">
        <v>3268</v>
      </c>
      <c r="I1584" t="s">
        <v>3271</v>
      </c>
      <c r="K1584" t="s">
        <v>249</v>
      </c>
      <c r="L1584" t="s">
        <v>3154</v>
      </c>
      <c r="M1584" t="s">
        <v>61</v>
      </c>
      <c r="N1584" s="2">
        <v>45747</v>
      </c>
      <c r="O1584" s="2">
        <v>45814</v>
      </c>
      <c r="P1584" s="2">
        <v>45814</v>
      </c>
      <c r="Q1584" t="s">
        <v>36</v>
      </c>
      <c r="Y1584" t="s">
        <v>114</v>
      </c>
      <c r="Z1584" t="s">
        <v>114</v>
      </c>
      <c r="AC1584" t="s">
        <v>39</v>
      </c>
      <c r="AD1584" t="s">
        <v>65</v>
      </c>
    </row>
    <row r="1585" spans="3:30" ht="13.95" x14ac:dyDescent="0.25">
      <c r="C1585" s="3" t="s">
        <v>86</v>
      </c>
      <c r="D1585" s="3" t="s">
        <v>1322</v>
      </c>
      <c r="E1585" s="3" t="s">
        <v>5121</v>
      </c>
      <c r="F1585">
        <v>1315</v>
      </c>
      <c r="G1585" t="s">
        <v>3272</v>
      </c>
      <c r="H1585" t="s">
        <v>3273</v>
      </c>
      <c r="I1585" t="s">
        <v>3274</v>
      </c>
      <c r="K1585" t="s">
        <v>209</v>
      </c>
      <c r="L1585" t="s">
        <v>3154</v>
      </c>
      <c r="M1585" t="s">
        <v>61</v>
      </c>
      <c r="N1585" s="2">
        <v>45622</v>
      </c>
      <c r="O1585" s="2">
        <v>45807</v>
      </c>
      <c r="P1585" s="2">
        <v>45807</v>
      </c>
      <c r="Q1585" t="s">
        <v>101</v>
      </c>
      <c r="R1585" t="s">
        <v>2315</v>
      </c>
      <c r="S1585" t="s">
        <v>3275</v>
      </c>
      <c r="T1585" t="s">
        <v>3276</v>
      </c>
      <c r="U1585" t="s">
        <v>276</v>
      </c>
      <c r="W1585" t="s">
        <v>102</v>
      </c>
      <c r="X1585" t="s">
        <v>531</v>
      </c>
      <c r="Y1585" t="s">
        <v>64</v>
      </c>
      <c r="Z1585" t="s">
        <v>64</v>
      </c>
      <c r="AC1585" t="s">
        <v>39</v>
      </c>
      <c r="AD1585" t="s">
        <v>65</v>
      </c>
    </row>
    <row r="1586" spans="3:30" ht="13.95" x14ac:dyDescent="0.25">
      <c r="C1586" s="3" t="s">
        <v>141</v>
      </c>
      <c r="D1586" s="3" t="s">
        <v>5126</v>
      </c>
      <c r="E1586" s="3" t="s">
        <v>5124</v>
      </c>
      <c r="F1586">
        <v>1388.81</v>
      </c>
      <c r="G1586" t="s">
        <v>3277</v>
      </c>
      <c r="H1586" t="s">
        <v>3278</v>
      </c>
      <c r="I1586" t="s">
        <v>3279</v>
      </c>
      <c r="K1586" t="s">
        <v>763</v>
      </c>
      <c r="L1586" t="s">
        <v>3154</v>
      </c>
      <c r="M1586" t="s">
        <v>61</v>
      </c>
      <c r="N1586" s="2">
        <v>45789</v>
      </c>
      <c r="O1586" s="2">
        <v>45842</v>
      </c>
      <c r="P1586" s="2">
        <v>45842</v>
      </c>
      <c r="Q1586" t="s">
        <v>52</v>
      </c>
      <c r="R1586" t="s">
        <v>317</v>
      </c>
      <c r="W1586" t="s">
        <v>38</v>
      </c>
      <c r="Y1586" t="s">
        <v>38</v>
      </c>
      <c r="Z1586" t="s">
        <v>38</v>
      </c>
      <c r="AC1586" t="s">
        <v>39</v>
      </c>
      <c r="AD1586" t="s">
        <v>65</v>
      </c>
    </row>
    <row r="1587" spans="3:30" ht="13.95" x14ac:dyDescent="0.25">
      <c r="C1587" s="3" t="s">
        <v>67</v>
      </c>
      <c r="D1587" s="3"/>
      <c r="E1587" s="3" t="s">
        <v>5124</v>
      </c>
      <c r="F1587">
        <v>860</v>
      </c>
      <c r="G1587" t="s">
        <v>3277</v>
      </c>
      <c r="H1587" t="s">
        <v>3278</v>
      </c>
      <c r="I1587" t="s">
        <v>3280</v>
      </c>
      <c r="K1587" t="s">
        <v>763</v>
      </c>
      <c r="L1587" t="s">
        <v>3154</v>
      </c>
      <c r="M1587" t="s">
        <v>61</v>
      </c>
      <c r="N1587" s="2">
        <v>45789</v>
      </c>
      <c r="O1587" s="2">
        <v>45842</v>
      </c>
      <c r="P1587" s="2">
        <v>45842</v>
      </c>
      <c r="Q1587" t="s">
        <v>36</v>
      </c>
      <c r="R1587" t="s">
        <v>317</v>
      </c>
      <c r="S1587" t="s">
        <v>3281</v>
      </c>
      <c r="T1587" t="s">
        <v>3282</v>
      </c>
      <c r="U1587" t="s">
        <v>64</v>
      </c>
      <c r="W1587" t="s">
        <v>38</v>
      </c>
      <c r="Y1587" t="s">
        <v>38</v>
      </c>
      <c r="Z1587" t="s">
        <v>38</v>
      </c>
      <c r="AC1587" t="s">
        <v>39</v>
      </c>
      <c r="AD1587" t="s">
        <v>65</v>
      </c>
    </row>
    <row r="1588" spans="3:30" ht="13.95" x14ac:dyDescent="0.25">
      <c r="C1588" s="3" t="s">
        <v>54</v>
      </c>
      <c r="D1588" s="3"/>
      <c r="E1588" s="3"/>
      <c r="F1588">
        <v>760</v>
      </c>
      <c r="G1588" t="s">
        <v>3277</v>
      </c>
      <c r="H1588" t="s">
        <v>3278</v>
      </c>
      <c r="I1588" t="s">
        <v>3283</v>
      </c>
      <c r="K1588" t="s">
        <v>763</v>
      </c>
      <c r="L1588" t="s">
        <v>3154</v>
      </c>
      <c r="M1588" t="s">
        <v>61</v>
      </c>
      <c r="N1588" s="2">
        <v>45789</v>
      </c>
      <c r="O1588" s="2">
        <v>45842</v>
      </c>
      <c r="P1588" s="2">
        <v>45842</v>
      </c>
      <c r="Q1588" t="s">
        <v>36</v>
      </c>
      <c r="R1588" t="s">
        <v>317</v>
      </c>
      <c r="W1588" t="s">
        <v>38</v>
      </c>
      <c r="Y1588" t="s">
        <v>38</v>
      </c>
      <c r="Z1588" t="s">
        <v>38</v>
      </c>
      <c r="AC1588" t="s">
        <v>39</v>
      </c>
      <c r="AD1588" t="s">
        <v>65</v>
      </c>
    </row>
    <row r="1589" spans="3:30" ht="13.95" x14ac:dyDescent="0.25">
      <c r="C1589" s="3" t="s">
        <v>67</v>
      </c>
      <c r="D1589" s="3"/>
      <c r="E1589" s="3" t="s">
        <v>5124</v>
      </c>
      <c r="F1589">
        <v>200</v>
      </c>
      <c r="G1589" t="s">
        <v>3277</v>
      </c>
      <c r="H1589" t="s">
        <v>3278</v>
      </c>
      <c r="I1589" t="s">
        <v>3284</v>
      </c>
      <c r="K1589" t="s">
        <v>763</v>
      </c>
      <c r="L1589" t="s">
        <v>3154</v>
      </c>
      <c r="M1589" t="s">
        <v>61</v>
      </c>
      <c r="N1589" s="2">
        <v>45789</v>
      </c>
      <c r="O1589" s="2">
        <v>45842</v>
      </c>
      <c r="P1589" s="2">
        <v>45842</v>
      </c>
      <c r="Q1589" t="s">
        <v>52</v>
      </c>
      <c r="R1589" t="s">
        <v>317</v>
      </c>
      <c r="W1589" t="s">
        <v>38</v>
      </c>
      <c r="Y1589" t="s">
        <v>38</v>
      </c>
      <c r="Z1589" t="s">
        <v>38</v>
      </c>
      <c r="AC1589" t="s">
        <v>39</v>
      </c>
      <c r="AD1589" t="s">
        <v>65</v>
      </c>
    </row>
    <row r="1590" spans="3:30" ht="13.95" x14ac:dyDescent="0.25">
      <c r="C1590" s="3" t="s">
        <v>54</v>
      </c>
      <c r="D1590" s="3"/>
      <c r="E1590" s="3"/>
      <c r="F1590">
        <v>150</v>
      </c>
      <c r="G1590" t="s">
        <v>3277</v>
      </c>
      <c r="H1590" t="s">
        <v>3278</v>
      </c>
      <c r="I1590" t="s">
        <v>3285</v>
      </c>
      <c r="K1590" t="s">
        <v>763</v>
      </c>
      <c r="L1590" t="s">
        <v>3154</v>
      </c>
      <c r="M1590" t="s">
        <v>61</v>
      </c>
      <c r="N1590" s="2">
        <v>45789</v>
      </c>
      <c r="O1590" s="2">
        <v>45842</v>
      </c>
      <c r="P1590" s="2">
        <v>45842</v>
      </c>
      <c r="Q1590" t="s">
        <v>52</v>
      </c>
      <c r="R1590" t="s">
        <v>317</v>
      </c>
      <c r="W1590" t="s">
        <v>38</v>
      </c>
      <c r="Y1590" t="s">
        <v>38</v>
      </c>
      <c r="Z1590" t="s">
        <v>38</v>
      </c>
      <c r="AC1590" t="s">
        <v>39</v>
      </c>
      <c r="AD1590" t="s">
        <v>65</v>
      </c>
    </row>
    <row r="1591" spans="3:30" ht="13.95" x14ac:dyDescent="0.25">
      <c r="C1591" s="3" t="s">
        <v>67</v>
      </c>
      <c r="D1591" s="3"/>
      <c r="E1591" s="3" t="s">
        <v>5124</v>
      </c>
      <c r="F1591">
        <v>200</v>
      </c>
      <c r="G1591" t="s">
        <v>3277</v>
      </c>
      <c r="H1591" t="s">
        <v>3278</v>
      </c>
      <c r="I1591" t="s">
        <v>3286</v>
      </c>
      <c r="K1591" t="s">
        <v>763</v>
      </c>
      <c r="L1591" t="s">
        <v>3154</v>
      </c>
      <c r="M1591" t="s">
        <v>61</v>
      </c>
      <c r="N1591" s="2">
        <v>45789</v>
      </c>
      <c r="O1591" s="2">
        <v>45842</v>
      </c>
      <c r="P1591" s="2">
        <v>45842</v>
      </c>
      <c r="Q1591" t="s">
        <v>36</v>
      </c>
      <c r="Y1591" t="s">
        <v>38</v>
      </c>
      <c r="Z1591" t="s">
        <v>38</v>
      </c>
      <c r="AC1591" t="s">
        <v>39</v>
      </c>
      <c r="AD1591" t="s">
        <v>65</v>
      </c>
    </row>
    <row r="1592" spans="3:30" ht="13.95" x14ac:dyDescent="0.25">
      <c r="C1592" s="3" t="s">
        <v>54</v>
      </c>
      <c r="D1592" s="3"/>
      <c r="E1592" s="3"/>
      <c r="F1592">
        <v>150</v>
      </c>
      <c r="G1592" t="s">
        <v>3277</v>
      </c>
      <c r="H1592" t="s">
        <v>3278</v>
      </c>
      <c r="I1592" t="s">
        <v>3287</v>
      </c>
      <c r="K1592" t="s">
        <v>763</v>
      </c>
      <c r="L1592" t="s">
        <v>3154</v>
      </c>
      <c r="M1592" t="s">
        <v>61</v>
      </c>
      <c r="N1592" s="2">
        <v>45789</v>
      </c>
      <c r="O1592" s="2">
        <v>45842</v>
      </c>
      <c r="P1592" s="2">
        <v>45842</v>
      </c>
      <c r="Q1592" t="s">
        <v>36</v>
      </c>
      <c r="Y1592" t="s">
        <v>38</v>
      </c>
      <c r="Z1592" t="s">
        <v>38</v>
      </c>
      <c r="AC1592" t="s">
        <v>39</v>
      </c>
      <c r="AD1592" t="s">
        <v>65</v>
      </c>
    </row>
    <row r="1593" spans="3:30" ht="13.95" x14ac:dyDescent="0.25">
      <c r="C1593" s="3" t="s">
        <v>268</v>
      </c>
      <c r="D1593" s="3" t="s">
        <v>268</v>
      </c>
      <c r="E1593" s="3"/>
      <c r="F1593">
        <v>1095</v>
      </c>
      <c r="G1593" t="s">
        <v>3288</v>
      </c>
      <c r="H1593" t="s">
        <v>3289</v>
      </c>
      <c r="I1593" t="s">
        <v>3290</v>
      </c>
      <c r="K1593" t="s">
        <v>209</v>
      </c>
      <c r="L1593" t="s">
        <v>3154</v>
      </c>
      <c r="M1593" t="s">
        <v>61</v>
      </c>
      <c r="N1593" s="2">
        <v>45737</v>
      </c>
      <c r="O1593" s="2">
        <v>45800</v>
      </c>
      <c r="P1593" s="2">
        <v>45800</v>
      </c>
      <c r="Q1593" t="s">
        <v>101</v>
      </c>
      <c r="R1593" t="s">
        <v>456</v>
      </c>
      <c r="S1593" t="s">
        <v>3291</v>
      </c>
      <c r="T1593" t="s">
        <v>3292</v>
      </c>
      <c r="U1593" t="s">
        <v>299</v>
      </c>
      <c r="X1593" t="s">
        <v>240</v>
      </c>
      <c r="Y1593" t="s">
        <v>299</v>
      </c>
      <c r="Z1593" t="s">
        <v>299</v>
      </c>
      <c r="AC1593" t="s">
        <v>39</v>
      </c>
      <c r="AD1593" t="s">
        <v>65</v>
      </c>
    </row>
    <row r="1594" spans="3:30" ht="13.95" x14ac:dyDescent="0.25">
      <c r="C1594" s="3" t="s">
        <v>244</v>
      </c>
      <c r="D1594" s="3" t="s">
        <v>5126</v>
      </c>
      <c r="E1594" s="3" t="s">
        <v>3266</v>
      </c>
      <c r="F1594">
        <v>895</v>
      </c>
      <c r="G1594" t="s">
        <v>3293</v>
      </c>
      <c r="H1594" t="s">
        <v>3294</v>
      </c>
      <c r="I1594" t="s">
        <v>3295</v>
      </c>
      <c r="K1594" t="s">
        <v>249</v>
      </c>
      <c r="L1594" t="s">
        <v>3154</v>
      </c>
      <c r="M1594" t="s">
        <v>61</v>
      </c>
      <c r="N1594" s="2">
        <v>45747</v>
      </c>
      <c r="O1594" s="2">
        <v>45814</v>
      </c>
      <c r="P1594" s="2">
        <v>45814</v>
      </c>
      <c r="Q1594" t="s">
        <v>36</v>
      </c>
      <c r="R1594" t="s">
        <v>225</v>
      </c>
      <c r="S1594" t="s">
        <v>3296</v>
      </c>
      <c r="U1594" t="s">
        <v>115</v>
      </c>
      <c r="W1594" t="s">
        <v>276</v>
      </c>
      <c r="Y1594" t="s">
        <v>114</v>
      </c>
      <c r="Z1594" t="s">
        <v>114</v>
      </c>
      <c r="AC1594" t="s">
        <v>39</v>
      </c>
      <c r="AD1594" t="s">
        <v>65</v>
      </c>
    </row>
    <row r="1595" spans="3:30" ht="13.95" x14ac:dyDescent="0.25">
      <c r="C1595" s="3" t="s">
        <v>244</v>
      </c>
      <c r="D1595" s="3" t="s">
        <v>5126</v>
      </c>
      <c r="E1595" s="3" t="s">
        <v>3266</v>
      </c>
      <c r="F1595">
        <v>200</v>
      </c>
      <c r="G1595" t="s">
        <v>3293</v>
      </c>
      <c r="H1595" t="s">
        <v>3294</v>
      </c>
      <c r="I1595" t="s">
        <v>3297</v>
      </c>
      <c r="K1595" t="s">
        <v>249</v>
      </c>
      <c r="L1595" t="s">
        <v>3154</v>
      </c>
      <c r="M1595" t="s">
        <v>61</v>
      </c>
      <c r="N1595" s="2">
        <v>45747</v>
      </c>
      <c r="O1595" s="2">
        <v>45814</v>
      </c>
      <c r="P1595" s="2">
        <v>45814</v>
      </c>
      <c r="Q1595" t="s">
        <v>52</v>
      </c>
      <c r="R1595" t="s">
        <v>225</v>
      </c>
      <c r="W1595" t="s">
        <v>276</v>
      </c>
      <c r="Y1595" t="s">
        <v>114</v>
      </c>
      <c r="Z1595" t="s">
        <v>114</v>
      </c>
      <c r="AC1595" t="s">
        <v>39</v>
      </c>
      <c r="AD1595" t="s">
        <v>65</v>
      </c>
    </row>
    <row r="1596" spans="3:30" ht="13.95" x14ac:dyDescent="0.25">
      <c r="C1596" s="3" t="s">
        <v>244</v>
      </c>
      <c r="D1596" s="3" t="s">
        <v>5126</v>
      </c>
      <c r="E1596" s="3" t="s">
        <v>3266</v>
      </c>
      <c r="F1596">
        <v>200</v>
      </c>
      <c r="G1596" t="s">
        <v>3293</v>
      </c>
      <c r="H1596" t="s">
        <v>3294</v>
      </c>
      <c r="I1596" t="s">
        <v>3298</v>
      </c>
      <c r="K1596" t="s">
        <v>249</v>
      </c>
      <c r="L1596" t="s">
        <v>3154</v>
      </c>
      <c r="M1596" t="s">
        <v>61</v>
      </c>
      <c r="N1596" s="2">
        <v>45747</v>
      </c>
      <c r="O1596" s="2">
        <v>45814</v>
      </c>
      <c r="P1596" s="2">
        <v>45814</v>
      </c>
      <c r="Q1596" t="s">
        <v>36</v>
      </c>
      <c r="Y1596" t="s">
        <v>114</v>
      </c>
      <c r="Z1596" t="s">
        <v>114</v>
      </c>
      <c r="AC1596" t="s">
        <v>39</v>
      </c>
      <c r="AD1596" t="s">
        <v>65</v>
      </c>
    </row>
    <row r="1597" spans="3:30" ht="13.95" x14ac:dyDescent="0.25">
      <c r="C1597" s="3" t="s">
        <v>54</v>
      </c>
      <c r="D1597" s="3" t="s">
        <v>245</v>
      </c>
      <c r="E1597" s="3" t="s">
        <v>3299</v>
      </c>
      <c r="F1597">
        <v>1220</v>
      </c>
      <c r="G1597" t="s">
        <v>3300</v>
      </c>
      <c r="H1597" t="s">
        <v>3301</v>
      </c>
      <c r="I1597" t="s">
        <v>3302</v>
      </c>
      <c r="K1597" t="s">
        <v>218</v>
      </c>
      <c r="L1597" t="s">
        <v>3154</v>
      </c>
      <c r="M1597" t="s">
        <v>61</v>
      </c>
      <c r="N1597" s="2">
        <v>45558</v>
      </c>
      <c r="O1597" s="2">
        <v>45807</v>
      </c>
      <c r="P1597" s="2">
        <v>45667</v>
      </c>
      <c r="Q1597" t="s">
        <v>101</v>
      </c>
      <c r="R1597" t="s">
        <v>1716</v>
      </c>
      <c r="W1597" t="s">
        <v>3303</v>
      </c>
      <c r="Y1597" t="s">
        <v>3303</v>
      </c>
      <c r="Z1597" t="s">
        <v>3303</v>
      </c>
      <c r="AA1597" t="s">
        <v>64</v>
      </c>
      <c r="AC1597" t="s">
        <v>39</v>
      </c>
      <c r="AD1597" t="s">
        <v>65</v>
      </c>
    </row>
    <row r="1598" spans="3:30" ht="13.95" x14ac:dyDescent="0.25">
      <c r="C1598" s="3" t="s">
        <v>205</v>
      </c>
      <c r="D1598" s="3" t="s">
        <v>5126</v>
      </c>
      <c r="E1598" s="3" t="s">
        <v>71</v>
      </c>
      <c r="F1598">
        <v>1220</v>
      </c>
      <c r="G1598" t="s">
        <v>3300</v>
      </c>
      <c r="H1598" t="s">
        <v>3301</v>
      </c>
      <c r="I1598" t="s">
        <v>3304</v>
      </c>
      <c r="K1598" t="s">
        <v>218</v>
      </c>
      <c r="L1598" t="s">
        <v>3154</v>
      </c>
      <c r="M1598" t="s">
        <v>61</v>
      </c>
      <c r="N1598" s="2">
        <v>45558</v>
      </c>
      <c r="O1598" s="2">
        <v>45807</v>
      </c>
      <c r="P1598" s="2">
        <v>45807</v>
      </c>
      <c r="Q1598" t="s">
        <v>52</v>
      </c>
      <c r="U1598" t="s">
        <v>64</v>
      </c>
      <c r="X1598" t="s">
        <v>1244</v>
      </c>
      <c r="Y1598" t="s">
        <v>64</v>
      </c>
      <c r="Z1598" t="s">
        <v>64</v>
      </c>
      <c r="AC1598" t="s">
        <v>39</v>
      </c>
      <c r="AD1598" t="s">
        <v>65</v>
      </c>
    </row>
    <row r="1599" spans="3:30" ht="13.95" x14ac:dyDescent="0.25">
      <c r="C1599" s="3" t="s">
        <v>205</v>
      </c>
      <c r="D1599" s="3" t="s">
        <v>5126</v>
      </c>
      <c r="E1599" s="3" t="s">
        <v>71</v>
      </c>
      <c r="F1599">
        <v>1700</v>
      </c>
      <c r="G1599" t="s">
        <v>3300</v>
      </c>
      <c r="H1599" t="s">
        <v>3305</v>
      </c>
      <c r="I1599" t="s">
        <v>3306</v>
      </c>
      <c r="K1599" t="s">
        <v>218</v>
      </c>
      <c r="L1599" t="s">
        <v>3154</v>
      </c>
      <c r="M1599" t="s">
        <v>61</v>
      </c>
      <c r="N1599" s="2">
        <v>45568</v>
      </c>
      <c r="O1599" s="2">
        <v>45814</v>
      </c>
      <c r="P1599" s="2">
        <v>45814</v>
      </c>
      <c r="Q1599" t="s">
        <v>101</v>
      </c>
      <c r="Y1599" t="s">
        <v>114</v>
      </c>
      <c r="Z1599" t="s">
        <v>114</v>
      </c>
      <c r="AC1599" t="s">
        <v>39</v>
      </c>
      <c r="AD1599" t="s">
        <v>65</v>
      </c>
    </row>
    <row r="1600" spans="3:30" ht="13.95" x14ac:dyDescent="0.25">
      <c r="C1600" s="3" t="s">
        <v>205</v>
      </c>
      <c r="D1600" s="3" t="s">
        <v>133</v>
      </c>
      <c r="E1600" s="3" t="s">
        <v>3307</v>
      </c>
      <c r="G1600" t="s">
        <v>3308</v>
      </c>
      <c r="H1600" t="s">
        <v>3309</v>
      </c>
      <c r="I1600" t="s">
        <v>3310</v>
      </c>
      <c r="K1600" t="s">
        <v>91</v>
      </c>
      <c r="L1600" t="s">
        <v>3154</v>
      </c>
      <c r="M1600" t="s">
        <v>61</v>
      </c>
      <c r="N1600" s="2">
        <v>45582</v>
      </c>
      <c r="O1600" s="2"/>
      <c r="P1600" s="2"/>
      <c r="Q1600" t="s">
        <v>84</v>
      </c>
      <c r="AC1600" t="s">
        <v>84</v>
      </c>
      <c r="AD1600" t="s">
        <v>65</v>
      </c>
    </row>
    <row r="1601" spans="3:30" ht="13.95" x14ac:dyDescent="0.25">
      <c r="C1601" s="3" t="s">
        <v>67</v>
      </c>
      <c r="D1601" s="3" t="s">
        <v>133</v>
      </c>
      <c r="E1601" s="3"/>
      <c r="F1601">
        <v>1391</v>
      </c>
      <c r="G1601" t="s">
        <v>3311</v>
      </c>
      <c r="H1601" t="s">
        <v>3312</v>
      </c>
      <c r="I1601" t="s">
        <v>3313</v>
      </c>
      <c r="K1601" t="s">
        <v>296</v>
      </c>
      <c r="L1601" t="s">
        <v>3154</v>
      </c>
      <c r="M1601" t="s">
        <v>61</v>
      </c>
      <c r="N1601" s="2">
        <v>45751</v>
      </c>
      <c r="O1601" s="2">
        <v>45814</v>
      </c>
      <c r="P1601" s="2">
        <v>45814</v>
      </c>
      <c r="Q1601" t="s">
        <v>101</v>
      </c>
      <c r="R1601" t="s">
        <v>2546</v>
      </c>
      <c r="S1601" t="s">
        <v>3314</v>
      </c>
      <c r="T1601" t="s">
        <v>3315</v>
      </c>
      <c r="U1601" t="s">
        <v>64</v>
      </c>
      <c r="W1601" t="s">
        <v>784</v>
      </c>
      <c r="Y1601" t="s">
        <v>114</v>
      </c>
      <c r="Z1601" t="s">
        <v>114</v>
      </c>
      <c r="AC1601" t="s">
        <v>39</v>
      </c>
      <c r="AD1601" t="s">
        <v>65</v>
      </c>
    </row>
    <row r="1602" spans="3:30" ht="13.95" x14ac:dyDescent="0.25">
      <c r="C1602" s="3" t="s">
        <v>205</v>
      </c>
      <c r="D1602" s="3" t="s">
        <v>133</v>
      </c>
      <c r="E1602" s="3"/>
      <c r="F1602">
        <v>-180.9966666666669</v>
      </c>
      <c r="G1602" t="s">
        <v>3316</v>
      </c>
      <c r="H1602" t="s">
        <v>3317</v>
      </c>
      <c r="I1602" t="s">
        <v>3318</v>
      </c>
      <c r="J1602" t="s">
        <v>3319</v>
      </c>
      <c r="K1602" t="s">
        <v>33</v>
      </c>
      <c r="L1602" t="s">
        <v>3154</v>
      </c>
      <c r="M1602" t="s">
        <v>35</v>
      </c>
      <c r="N1602" s="2">
        <v>45790</v>
      </c>
      <c r="O1602" s="2">
        <v>45842</v>
      </c>
      <c r="P1602" s="2"/>
      <c r="Q1602" t="s">
        <v>84</v>
      </c>
      <c r="W1602" t="s">
        <v>1248</v>
      </c>
      <c r="Z1602" t="s">
        <v>38</v>
      </c>
      <c r="AA1602" t="s">
        <v>38</v>
      </c>
      <c r="AC1602" t="s">
        <v>84</v>
      </c>
      <c r="AD1602" t="s">
        <v>40</v>
      </c>
    </row>
    <row r="1603" spans="3:30" ht="13.95" x14ac:dyDescent="0.25">
      <c r="C1603" s="3" t="s">
        <v>205</v>
      </c>
      <c r="D1603" s="3" t="s">
        <v>133</v>
      </c>
      <c r="E1603" s="3"/>
      <c r="F1603">
        <v>0</v>
      </c>
      <c r="G1603" t="s">
        <v>3316</v>
      </c>
      <c r="H1603" t="s">
        <v>3317</v>
      </c>
      <c r="I1603" t="s">
        <v>3320</v>
      </c>
      <c r="J1603" t="s">
        <v>3321</v>
      </c>
      <c r="K1603" t="s">
        <v>33</v>
      </c>
      <c r="L1603" t="s">
        <v>3154</v>
      </c>
      <c r="M1603" t="s">
        <v>35</v>
      </c>
      <c r="N1603" s="2">
        <v>45790</v>
      </c>
      <c r="O1603" s="2">
        <v>45842</v>
      </c>
      <c r="P1603" s="2"/>
      <c r="Q1603" t="s">
        <v>36</v>
      </c>
      <c r="W1603" t="s">
        <v>1248</v>
      </c>
      <c r="Z1603" t="s">
        <v>38</v>
      </c>
      <c r="AA1603" t="s">
        <v>38</v>
      </c>
      <c r="AC1603" t="s">
        <v>39</v>
      </c>
      <c r="AD1603" t="s">
        <v>40</v>
      </c>
    </row>
    <row r="1604" spans="3:30" ht="13.95" x14ac:dyDescent="0.25">
      <c r="C1604" s="3" t="s">
        <v>205</v>
      </c>
      <c r="D1604" s="3" t="s">
        <v>133</v>
      </c>
      <c r="E1604" s="3"/>
      <c r="F1604">
        <v>0</v>
      </c>
      <c r="G1604" t="s">
        <v>3316</v>
      </c>
      <c r="H1604" t="s">
        <v>3317</v>
      </c>
      <c r="I1604" t="s">
        <v>3322</v>
      </c>
      <c r="J1604" t="s">
        <v>3323</v>
      </c>
      <c r="K1604" t="s">
        <v>33</v>
      </c>
      <c r="L1604" t="s">
        <v>3154</v>
      </c>
      <c r="M1604" t="s">
        <v>35</v>
      </c>
      <c r="N1604" s="2">
        <v>45790</v>
      </c>
      <c r="O1604" s="2">
        <v>45842</v>
      </c>
      <c r="P1604" s="2"/>
      <c r="Q1604" t="s">
        <v>36</v>
      </c>
      <c r="W1604" t="s">
        <v>1248</v>
      </c>
      <c r="Z1604" t="s">
        <v>38</v>
      </c>
      <c r="AA1604" t="s">
        <v>38</v>
      </c>
      <c r="AC1604" t="s">
        <v>39</v>
      </c>
      <c r="AD1604" t="s">
        <v>40</v>
      </c>
    </row>
    <row r="1605" spans="3:30" ht="13.95" x14ac:dyDescent="0.25">
      <c r="C1605" s="3" t="s">
        <v>205</v>
      </c>
      <c r="D1605" s="3" t="s">
        <v>133</v>
      </c>
      <c r="E1605" s="3"/>
      <c r="F1605">
        <v>30</v>
      </c>
      <c r="G1605" t="s">
        <v>3316</v>
      </c>
      <c r="H1605" t="s">
        <v>3317</v>
      </c>
      <c r="I1605" t="s">
        <v>3324</v>
      </c>
      <c r="J1605" t="s">
        <v>3325</v>
      </c>
      <c r="K1605" t="s">
        <v>33</v>
      </c>
      <c r="L1605" t="s">
        <v>3154</v>
      </c>
      <c r="M1605" t="s">
        <v>35</v>
      </c>
      <c r="N1605" s="2">
        <v>45790</v>
      </c>
      <c r="O1605" s="2">
        <v>45842</v>
      </c>
      <c r="P1605" s="2"/>
      <c r="Q1605" t="s">
        <v>36</v>
      </c>
      <c r="W1605" t="s">
        <v>1248</v>
      </c>
      <c r="Z1605" t="s">
        <v>38</v>
      </c>
      <c r="AA1605" t="s">
        <v>38</v>
      </c>
      <c r="AC1605" t="s">
        <v>39</v>
      </c>
      <c r="AD1605" t="s">
        <v>40</v>
      </c>
    </row>
    <row r="1606" spans="3:30" ht="13.95" x14ac:dyDescent="0.25">
      <c r="C1606" s="3" t="s">
        <v>205</v>
      </c>
      <c r="D1606" s="3" t="s">
        <v>133</v>
      </c>
      <c r="E1606" s="3"/>
      <c r="F1606">
        <v>3624</v>
      </c>
      <c r="G1606" t="s">
        <v>3316</v>
      </c>
      <c r="H1606" t="s">
        <v>3317</v>
      </c>
      <c r="I1606" t="s">
        <v>3326</v>
      </c>
      <c r="J1606" t="s">
        <v>3327</v>
      </c>
      <c r="K1606" t="s">
        <v>33</v>
      </c>
      <c r="L1606" t="s">
        <v>3154</v>
      </c>
      <c r="M1606" t="s">
        <v>35</v>
      </c>
      <c r="N1606" s="2">
        <v>45790</v>
      </c>
      <c r="O1606" s="2">
        <v>45842</v>
      </c>
      <c r="P1606" s="2"/>
      <c r="Q1606" t="s">
        <v>101</v>
      </c>
      <c r="W1606" t="s">
        <v>1248</v>
      </c>
      <c r="Z1606" t="s">
        <v>38</v>
      </c>
      <c r="AA1606" t="s">
        <v>38</v>
      </c>
      <c r="AC1606" t="s">
        <v>39</v>
      </c>
      <c r="AD1606" t="s">
        <v>40</v>
      </c>
    </row>
    <row r="1607" spans="3:30" ht="13.95" x14ac:dyDescent="0.25">
      <c r="C1607" s="3" t="s">
        <v>205</v>
      </c>
      <c r="D1607" s="3" t="s">
        <v>133</v>
      </c>
      <c r="E1607" s="3"/>
      <c r="F1607">
        <v>0</v>
      </c>
      <c r="G1607" t="s">
        <v>3316</v>
      </c>
      <c r="H1607" t="s">
        <v>3317</v>
      </c>
      <c r="I1607" t="s">
        <v>3328</v>
      </c>
      <c r="J1607" t="s">
        <v>3329</v>
      </c>
      <c r="K1607" t="s">
        <v>33</v>
      </c>
      <c r="L1607" t="s">
        <v>3154</v>
      </c>
      <c r="M1607" t="s">
        <v>35</v>
      </c>
      <c r="N1607" s="2">
        <v>45790</v>
      </c>
      <c r="O1607" s="2">
        <v>45842</v>
      </c>
      <c r="P1607" s="2"/>
      <c r="Q1607" t="s">
        <v>36</v>
      </c>
      <c r="W1607" t="s">
        <v>1248</v>
      </c>
      <c r="Z1607" t="s">
        <v>38</v>
      </c>
      <c r="AA1607" t="s">
        <v>38</v>
      </c>
      <c r="AC1607" t="s">
        <v>39</v>
      </c>
      <c r="AD1607" t="s">
        <v>40</v>
      </c>
    </row>
    <row r="1608" spans="3:30" ht="13.95" x14ac:dyDescent="0.25">
      <c r="C1608" s="3" t="s">
        <v>205</v>
      </c>
      <c r="D1608" s="3" t="s">
        <v>133</v>
      </c>
      <c r="E1608" s="3"/>
      <c r="F1608">
        <v>30</v>
      </c>
      <c r="G1608" t="s">
        <v>3316</v>
      </c>
      <c r="H1608" t="s">
        <v>3317</v>
      </c>
      <c r="I1608" t="s">
        <v>3330</v>
      </c>
      <c r="J1608" t="s">
        <v>3331</v>
      </c>
      <c r="K1608" t="s">
        <v>33</v>
      </c>
      <c r="L1608" t="s">
        <v>3154</v>
      </c>
      <c r="M1608" t="s">
        <v>35</v>
      </c>
      <c r="N1608" s="2">
        <v>45790</v>
      </c>
      <c r="O1608" s="2">
        <v>45842</v>
      </c>
      <c r="P1608" s="2"/>
      <c r="Q1608" t="s">
        <v>36</v>
      </c>
      <c r="W1608" t="s">
        <v>1248</v>
      </c>
      <c r="Z1608" t="s">
        <v>38</v>
      </c>
      <c r="AA1608" t="s">
        <v>38</v>
      </c>
      <c r="AC1608" t="s">
        <v>39</v>
      </c>
      <c r="AD1608" t="s">
        <v>40</v>
      </c>
    </row>
    <row r="1609" spans="3:30" ht="13.95" x14ac:dyDescent="0.25">
      <c r="C1609" s="3" t="s">
        <v>205</v>
      </c>
      <c r="D1609" s="3" t="s">
        <v>133</v>
      </c>
      <c r="E1609" s="3" t="s">
        <v>3332</v>
      </c>
      <c r="F1609">
        <v>981</v>
      </c>
      <c r="G1609" t="s">
        <v>3333</v>
      </c>
      <c r="H1609" t="s">
        <v>3334</v>
      </c>
      <c r="I1609" t="s">
        <v>3335</v>
      </c>
      <c r="K1609" t="s">
        <v>791</v>
      </c>
      <c r="L1609" t="s">
        <v>3154</v>
      </c>
      <c r="M1609" t="s">
        <v>61</v>
      </c>
      <c r="N1609" s="2">
        <v>45713</v>
      </c>
      <c r="O1609" s="2">
        <v>45814</v>
      </c>
      <c r="P1609" s="2">
        <v>45814</v>
      </c>
      <c r="Q1609" t="s">
        <v>101</v>
      </c>
      <c r="R1609" t="s">
        <v>818</v>
      </c>
      <c r="S1609" t="s">
        <v>3336</v>
      </c>
      <c r="T1609" t="s">
        <v>3337</v>
      </c>
      <c r="U1609" t="s">
        <v>229</v>
      </c>
      <c r="W1609" t="s">
        <v>114</v>
      </c>
      <c r="Y1609" t="s">
        <v>114</v>
      </c>
      <c r="Z1609" t="s">
        <v>114</v>
      </c>
      <c r="AC1609" t="s">
        <v>39</v>
      </c>
      <c r="AD1609" t="s">
        <v>65</v>
      </c>
    </row>
    <row r="1610" spans="3:30" ht="13.95" x14ac:dyDescent="0.25">
      <c r="C1610" s="3" t="s">
        <v>205</v>
      </c>
      <c r="D1610" s="3" t="s">
        <v>133</v>
      </c>
      <c r="E1610" s="3" t="s">
        <v>3332</v>
      </c>
      <c r="F1610">
        <v>981</v>
      </c>
      <c r="G1610" t="s">
        <v>3333</v>
      </c>
      <c r="H1610" t="s">
        <v>3334</v>
      </c>
      <c r="I1610" t="s">
        <v>3338</v>
      </c>
      <c r="K1610" t="s">
        <v>791</v>
      </c>
      <c r="L1610" t="s">
        <v>3154</v>
      </c>
      <c r="M1610" t="s">
        <v>61</v>
      </c>
      <c r="N1610" s="2">
        <v>45713</v>
      </c>
      <c r="O1610" s="2">
        <v>45814</v>
      </c>
      <c r="P1610" s="2">
        <v>45814</v>
      </c>
      <c r="Q1610" t="s">
        <v>52</v>
      </c>
      <c r="R1610" t="s">
        <v>818</v>
      </c>
      <c r="T1610" t="s">
        <v>3339</v>
      </c>
      <c r="U1610" t="s">
        <v>229</v>
      </c>
      <c r="Y1610" t="s">
        <v>114</v>
      </c>
      <c r="Z1610" t="s">
        <v>114</v>
      </c>
      <c r="AC1610" t="s">
        <v>39</v>
      </c>
      <c r="AD1610" t="s">
        <v>65</v>
      </c>
    </row>
    <row r="1611" spans="3:30" ht="13.95" x14ac:dyDescent="0.25">
      <c r="C1611" s="3" t="s">
        <v>244</v>
      </c>
      <c r="D1611" s="3" t="s">
        <v>133</v>
      </c>
      <c r="E1611" s="3" t="s">
        <v>3340</v>
      </c>
      <c r="F1611">
        <v>1350</v>
      </c>
      <c r="G1611" t="s">
        <v>3341</v>
      </c>
      <c r="H1611" t="s">
        <v>3342</v>
      </c>
      <c r="I1611" t="s">
        <v>3343</v>
      </c>
      <c r="K1611" t="s">
        <v>249</v>
      </c>
      <c r="L1611" t="s">
        <v>3154</v>
      </c>
      <c r="M1611" t="s">
        <v>61</v>
      </c>
      <c r="N1611" s="2">
        <v>45730</v>
      </c>
      <c r="O1611" s="2">
        <v>45793</v>
      </c>
      <c r="P1611" s="2">
        <v>45793</v>
      </c>
      <c r="Q1611" t="s">
        <v>52</v>
      </c>
      <c r="R1611" t="s">
        <v>418</v>
      </c>
      <c r="U1611" t="s">
        <v>300</v>
      </c>
      <c r="W1611" t="s">
        <v>360</v>
      </c>
      <c r="X1611" t="s">
        <v>77</v>
      </c>
      <c r="Y1611" t="s">
        <v>276</v>
      </c>
      <c r="Z1611" t="s">
        <v>276</v>
      </c>
      <c r="AC1611" t="s">
        <v>39</v>
      </c>
      <c r="AD1611" t="s">
        <v>65</v>
      </c>
    </row>
    <row r="1612" spans="3:30" ht="13.95" x14ac:dyDescent="0.25">
      <c r="C1612" s="3" t="s">
        <v>829</v>
      </c>
      <c r="D1612" s="3" t="s">
        <v>263</v>
      </c>
      <c r="E1612" s="3" t="s">
        <v>3344</v>
      </c>
      <c r="F1612">
        <v>2643</v>
      </c>
      <c r="G1612" t="s">
        <v>3345</v>
      </c>
      <c r="H1612" t="s">
        <v>3346</v>
      </c>
      <c r="I1612" t="s">
        <v>3347</v>
      </c>
      <c r="K1612" t="s">
        <v>791</v>
      </c>
      <c r="L1612" t="s">
        <v>3154</v>
      </c>
      <c r="M1612" t="s">
        <v>61</v>
      </c>
      <c r="N1612" s="2">
        <v>45328</v>
      </c>
      <c r="O1612" s="2">
        <v>45877</v>
      </c>
      <c r="P1612" s="2">
        <v>45877</v>
      </c>
      <c r="Q1612" t="s">
        <v>52</v>
      </c>
      <c r="R1612" t="s">
        <v>3348</v>
      </c>
      <c r="Y1612" t="s">
        <v>1770</v>
      </c>
      <c r="Z1612" t="s">
        <v>1770</v>
      </c>
      <c r="AC1612" t="s">
        <v>39</v>
      </c>
      <c r="AD1612" t="s">
        <v>65</v>
      </c>
    </row>
    <row r="1613" spans="3:30" ht="13.95" x14ac:dyDescent="0.25">
      <c r="C1613" s="3" t="s">
        <v>244</v>
      </c>
      <c r="D1613" s="3" t="s">
        <v>133</v>
      </c>
      <c r="E1613" s="3" t="s">
        <v>3340</v>
      </c>
      <c r="F1613">
        <v>3569</v>
      </c>
      <c r="G1613" t="s">
        <v>3349</v>
      </c>
      <c r="H1613" t="s">
        <v>3350</v>
      </c>
      <c r="I1613" t="s">
        <v>3351</v>
      </c>
      <c r="K1613" t="s">
        <v>249</v>
      </c>
      <c r="L1613" t="s">
        <v>3154</v>
      </c>
      <c r="M1613" t="s">
        <v>61</v>
      </c>
      <c r="N1613" s="2">
        <v>45748</v>
      </c>
      <c r="O1613" s="2">
        <v>45800</v>
      </c>
      <c r="P1613" s="2">
        <v>45800</v>
      </c>
      <c r="Q1613" t="s">
        <v>52</v>
      </c>
      <c r="R1613" t="s">
        <v>1636</v>
      </c>
      <c r="U1613" t="s">
        <v>299</v>
      </c>
      <c r="W1613" t="s">
        <v>278</v>
      </c>
      <c r="X1613" t="s">
        <v>317</v>
      </c>
      <c r="Y1613" t="s">
        <v>299</v>
      </c>
      <c r="Z1613" t="s">
        <v>299</v>
      </c>
      <c r="AC1613" t="s">
        <v>39</v>
      </c>
      <c r="AD1613" t="s">
        <v>65</v>
      </c>
    </row>
    <row r="1614" spans="3:30" ht="13.95" x14ac:dyDescent="0.25">
      <c r="C1614" s="3" t="s">
        <v>244</v>
      </c>
      <c r="D1614" s="3" t="s">
        <v>133</v>
      </c>
      <c r="E1614" s="3" t="s">
        <v>3340</v>
      </c>
      <c r="F1614">
        <v>-929.74</v>
      </c>
      <c r="G1614" t="s">
        <v>3349</v>
      </c>
      <c r="H1614" t="s">
        <v>3350</v>
      </c>
      <c r="I1614" t="s">
        <v>3352</v>
      </c>
      <c r="K1614" t="s">
        <v>249</v>
      </c>
      <c r="L1614" t="s">
        <v>3154</v>
      </c>
      <c r="M1614" t="s">
        <v>61</v>
      </c>
      <c r="N1614" s="2">
        <v>45748</v>
      </c>
      <c r="O1614" s="2">
        <v>45800</v>
      </c>
      <c r="P1614" s="2">
        <v>45800</v>
      </c>
      <c r="Q1614" t="s">
        <v>84</v>
      </c>
      <c r="R1614" t="s">
        <v>3353</v>
      </c>
      <c r="S1614" t="s">
        <v>3354</v>
      </c>
      <c r="T1614" t="s">
        <v>3355</v>
      </c>
      <c r="U1614" t="s">
        <v>224</v>
      </c>
      <c r="Y1614" t="s">
        <v>299</v>
      </c>
      <c r="Z1614" t="s">
        <v>299</v>
      </c>
      <c r="AC1614" t="s">
        <v>84</v>
      </c>
      <c r="AD1614" t="s">
        <v>65</v>
      </c>
    </row>
    <row r="1615" spans="3:30" ht="13.95" x14ac:dyDescent="0.25">
      <c r="C1615" s="3" t="s">
        <v>244</v>
      </c>
      <c r="D1615" s="3" t="s">
        <v>133</v>
      </c>
      <c r="E1615" s="3" t="s">
        <v>3340</v>
      </c>
      <c r="F1615">
        <v>-248.28</v>
      </c>
      <c r="G1615" t="s">
        <v>3349</v>
      </c>
      <c r="H1615" t="s">
        <v>3350</v>
      </c>
      <c r="I1615" t="s">
        <v>3356</v>
      </c>
      <c r="K1615" t="s">
        <v>249</v>
      </c>
      <c r="L1615" t="s">
        <v>3154</v>
      </c>
      <c r="M1615" t="s">
        <v>61</v>
      </c>
      <c r="N1615" s="2">
        <v>45748</v>
      </c>
      <c r="O1615" s="2">
        <v>45800</v>
      </c>
      <c r="P1615" s="2">
        <v>45800</v>
      </c>
      <c r="Q1615" t="s">
        <v>84</v>
      </c>
      <c r="R1615" t="s">
        <v>3353</v>
      </c>
      <c r="S1615" t="s">
        <v>3357</v>
      </c>
      <c r="T1615" t="s">
        <v>3358</v>
      </c>
      <c r="U1615" t="s">
        <v>224</v>
      </c>
      <c r="Y1615" t="s">
        <v>299</v>
      </c>
      <c r="Z1615" t="s">
        <v>299</v>
      </c>
      <c r="AC1615" t="s">
        <v>84</v>
      </c>
      <c r="AD1615" t="s">
        <v>65</v>
      </c>
    </row>
    <row r="1616" spans="3:30" ht="13.95" x14ac:dyDescent="0.25">
      <c r="C1616" s="3" t="s">
        <v>664</v>
      </c>
      <c r="D1616" s="3" t="s">
        <v>664</v>
      </c>
      <c r="E1616" s="3" t="s">
        <v>664</v>
      </c>
      <c r="F1616">
        <v>584</v>
      </c>
      <c r="G1616" t="s">
        <v>3359</v>
      </c>
      <c r="H1616" t="s">
        <v>3360</v>
      </c>
      <c r="I1616" t="s">
        <v>3361</v>
      </c>
      <c r="K1616" t="s">
        <v>386</v>
      </c>
      <c r="L1616" t="s">
        <v>3154</v>
      </c>
      <c r="M1616" t="s">
        <v>61</v>
      </c>
      <c r="N1616" s="2">
        <v>45741</v>
      </c>
      <c r="O1616" s="2">
        <v>45797</v>
      </c>
      <c r="P1616" s="2">
        <v>45797</v>
      </c>
      <c r="Q1616" t="s">
        <v>36</v>
      </c>
      <c r="Y1616" t="s">
        <v>436</v>
      </c>
      <c r="Z1616" t="s">
        <v>436</v>
      </c>
      <c r="AC1616" t="s">
        <v>39</v>
      </c>
      <c r="AD1616" t="s">
        <v>65</v>
      </c>
    </row>
    <row r="1617" spans="3:30" ht="13.95" x14ac:dyDescent="0.25">
      <c r="C1617" s="3" t="s">
        <v>664</v>
      </c>
      <c r="D1617" s="3" t="s">
        <v>664</v>
      </c>
      <c r="E1617" s="3" t="s">
        <v>664</v>
      </c>
      <c r="F1617">
        <v>584</v>
      </c>
      <c r="G1617" t="s">
        <v>3359</v>
      </c>
      <c r="H1617" t="s">
        <v>3360</v>
      </c>
      <c r="I1617" t="s">
        <v>3362</v>
      </c>
      <c r="K1617" t="s">
        <v>386</v>
      </c>
      <c r="L1617" t="s">
        <v>3154</v>
      </c>
      <c r="M1617" t="s">
        <v>61</v>
      </c>
      <c r="N1617" s="2">
        <v>45741</v>
      </c>
      <c r="O1617" s="2">
        <v>45797</v>
      </c>
      <c r="P1617" s="2">
        <v>45797</v>
      </c>
      <c r="Q1617" t="s">
        <v>36</v>
      </c>
      <c r="Y1617" t="s">
        <v>436</v>
      </c>
      <c r="Z1617" t="s">
        <v>436</v>
      </c>
      <c r="AC1617" t="s">
        <v>39</v>
      </c>
      <c r="AD1617" t="s">
        <v>65</v>
      </c>
    </row>
    <row r="1618" spans="3:30" ht="13.95" x14ac:dyDescent="0.25">
      <c r="C1618" s="3" t="s">
        <v>664</v>
      </c>
      <c r="D1618" s="3" t="s">
        <v>664</v>
      </c>
      <c r="E1618" s="3" t="s">
        <v>664</v>
      </c>
      <c r="F1618">
        <v>584</v>
      </c>
      <c r="G1618" t="s">
        <v>3359</v>
      </c>
      <c r="H1618" t="s">
        <v>3360</v>
      </c>
      <c r="I1618" t="s">
        <v>3363</v>
      </c>
      <c r="K1618" t="s">
        <v>386</v>
      </c>
      <c r="L1618" t="s">
        <v>3154</v>
      </c>
      <c r="M1618" t="s">
        <v>61</v>
      </c>
      <c r="N1618" s="2">
        <v>45741</v>
      </c>
      <c r="O1618" s="2">
        <v>45797</v>
      </c>
      <c r="P1618" s="2">
        <v>45797</v>
      </c>
      <c r="Q1618" t="s">
        <v>36</v>
      </c>
      <c r="Y1618" t="s">
        <v>436</v>
      </c>
      <c r="Z1618" t="s">
        <v>436</v>
      </c>
      <c r="AC1618" t="s">
        <v>39</v>
      </c>
      <c r="AD1618" t="s">
        <v>65</v>
      </c>
    </row>
    <row r="1619" spans="3:30" ht="13.95" x14ac:dyDescent="0.25">
      <c r="C1619" s="3" t="s">
        <v>86</v>
      </c>
      <c r="D1619" s="3" t="s">
        <v>87</v>
      </c>
      <c r="E1619" s="3" t="s">
        <v>3364</v>
      </c>
      <c r="F1619">
        <v>995</v>
      </c>
      <c r="G1619" t="s">
        <v>3365</v>
      </c>
      <c r="H1619" t="s">
        <v>3366</v>
      </c>
      <c r="I1619" t="s">
        <v>3367</v>
      </c>
      <c r="K1619" t="s">
        <v>209</v>
      </c>
      <c r="L1619" t="s">
        <v>3154</v>
      </c>
      <c r="M1619" t="s">
        <v>61</v>
      </c>
      <c r="N1619" s="2">
        <v>45735</v>
      </c>
      <c r="O1619" s="2">
        <v>45828</v>
      </c>
      <c r="P1619" s="2">
        <v>45828</v>
      </c>
      <c r="Q1619" t="s">
        <v>52</v>
      </c>
      <c r="R1619" t="s">
        <v>1551</v>
      </c>
      <c r="U1619" t="s">
        <v>78</v>
      </c>
      <c r="W1619" t="s">
        <v>79</v>
      </c>
      <c r="Y1619" t="s">
        <v>78</v>
      </c>
      <c r="Z1619" t="s">
        <v>78</v>
      </c>
      <c r="AC1619" t="s">
        <v>39</v>
      </c>
      <c r="AD1619" t="s">
        <v>65</v>
      </c>
    </row>
    <row r="1620" spans="3:30" ht="13.95" x14ac:dyDescent="0.25">
      <c r="C1620" s="3" t="s">
        <v>244</v>
      </c>
      <c r="D1620" s="3" t="s">
        <v>55</v>
      </c>
      <c r="E1620" s="3" t="s">
        <v>3256</v>
      </c>
      <c r="F1620">
        <v>1416</v>
      </c>
      <c r="G1620" t="s">
        <v>3368</v>
      </c>
      <c r="H1620" t="s">
        <v>3369</v>
      </c>
      <c r="I1620" t="s">
        <v>3370</v>
      </c>
      <c r="K1620" t="s">
        <v>249</v>
      </c>
      <c r="L1620" t="s">
        <v>3154</v>
      </c>
      <c r="M1620" t="s">
        <v>61</v>
      </c>
      <c r="N1620" s="2">
        <v>45709</v>
      </c>
      <c r="O1620" s="2">
        <v>45800</v>
      </c>
      <c r="P1620" s="2">
        <v>45800</v>
      </c>
      <c r="Q1620" t="s">
        <v>36</v>
      </c>
      <c r="R1620" t="s">
        <v>1562</v>
      </c>
      <c r="S1620" t="s">
        <v>3371</v>
      </c>
      <c r="T1620" t="s">
        <v>3372</v>
      </c>
      <c r="U1620" t="s">
        <v>1522</v>
      </c>
      <c r="X1620" t="s">
        <v>691</v>
      </c>
      <c r="Y1620" t="s">
        <v>299</v>
      </c>
      <c r="Z1620" t="s">
        <v>299</v>
      </c>
      <c r="AC1620" t="s">
        <v>39</v>
      </c>
      <c r="AD1620" t="s">
        <v>65</v>
      </c>
    </row>
    <row r="1621" spans="3:30" ht="13.95" x14ac:dyDescent="0.25">
      <c r="C1621" s="3" t="s">
        <v>244</v>
      </c>
      <c r="D1621" s="3" t="s">
        <v>55</v>
      </c>
      <c r="E1621" s="3" t="s">
        <v>3256</v>
      </c>
      <c r="F1621">
        <v>612</v>
      </c>
      <c r="G1621" t="s">
        <v>3368</v>
      </c>
      <c r="H1621" t="s">
        <v>3369</v>
      </c>
      <c r="I1621" t="s">
        <v>3373</v>
      </c>
      <c r="K1621" t="s">
        <v>249</v>
      </c>
      <c r="L1621" t="s">
        <v>3154</v>
      </c>
      <c r="M1621" t="s">
        <v>61</v>
      </c>
      <c r="N1621" s="2">
        <v>45709</v>
      </c>
      <c r="O1621" s="2">
        <v>45800</v>
      </c>
      <c r="P1621" s="2">
        <v>45800</v>
      </c>
      <c r="Q1621" t="s">
        <v>52</v>
      </c>
      <c r="R1621" t="s">
        <v>1183</v>
      </c>
      <c r="W1621" t="s">
        <v>63</v>
      </c>
      <c r="Y1621" t="s">
        <v>299</v>
      </c>
      <c r="Z1621" t="s">
        <v>299</v>
      </c>
      <c r="AC1621" t="s">
        <v>39</v>
      </c>
      <c r="AD1621" t="s">
        <v>65</v>
      </c>
    </row>
    <row r="1622" spans="3:30" ht="13.95" x14ac:dyDescent="0.25">
      <c r="C1622" s="3" t="s">
        <v>244</v>
      </c>
      <c r="D1622" s="3" t="s">
        <v>55</v>
      </c>
      <c r="E1622" s="3" t="s">
        <v>3256</v>
      </c>
      <c r="F1622">
        <v>612</v>
      </c>
      <c r="G1622" t="s">
        <v>3368</v>
      </c>
      <c r="H1622" t="s">
        <v>3369</v>
      </c>
      <c r="I1622" t="s">
        <v>3374</v>
      </c>
      <c r="K1622" t="s">
        <v>249</v>
      </c>
      <c r="L1622" t="s">
        <v>3154</v>
      </c>
      <c r="M1622" t="s">
        <v>61</v>
      </c>
      <c r="N1622" s="2">
        <v>45709</v>
      </c>
      <c r="O1622" s="2">
        <v>45800</v>
      </c>
      <c r="P1622" s="2">
        <v>45800</v>
      </c>
      <c r="Q1622" t="s">
        <v>36</v>
      </c>
      <c r="Y1622" t="s">
        <v>299</v>
      </c>
      <c r="Z1622" t="s">
        <v>299</v>
      </c>
      <c r="AC1622" t="s">
        <v>39</v>
      </c>
      <c r="AD1622" t="s">
        <v>65</v>
      </c>
    </row>
    <row r="1623" spans="3:30" ht="13.95" x14ac:dyDescent="0.25">
      <c r="C1623" s="3" t="s">
        <v>67</v>
      </c>
      <c r="D1623" s="3" t="s">
        <v>1322</v>
      </c>
      <c r="E1623" s="3" t="s">
        <v>3375</v>
      </c>
      <c r="F1623">
        <v>3870.05</v>
      </c>
      <c r="G1623" t="s">
        <v>3376</v>
      </c>
      <c r="H1623" t="s">
        <v>3377</v>
      </c>
      <c r="I1623" t="s">
        <v>3378</v>
      </c>
      <c r="K1623" t="s">
        <v>249</v>
      </c>
      <c r="L1623" t="s">
        <v>3154</v>
      </c>
      <c r="M1623" t="s">
        <v>61</v>
      </c>
      <c r="N1623" s="2">
        <v>45707</v>
      </c>
      <c r="O1623" s="2">
        <v>45800</v>
      </c>
      <c r="P1623" s="2">
        <v>45800</v>
      </c>
      <c r="Q1623" t="s">
        <v>52</v>
      </c>
      <c r="R1623" t="s">
        <v>1109</v>
      </c>
      <c r="U1623" t="s">
        <v>63</v>
      </c>
      <c r="W1623" t="s">
        <v>77</v>
      </c>
      <c r="X1623" t="s">
        <v>1109</v>
      </c>
      <c r="Y1623" t="s">
        <v>299</v>
      </c>
      <c r="Z1623" t="s">
        <v>299</v>
      </c>
      <c r="AC1623" t="s">
        <v>39</v>
      </c>
      <c r="AD1623" t="s">
        <v>65</v>
      </c>
    </row>
    <row r="1624" spans="3:30" ht="13.95" x14ac:dyDescent="0.25">
      <c r="C1624" s="3" t="s">
        <v>205</v>
      </c>
      <c r="D1624" s="3" t="s">
        <v>133</v>
      </c>
      <c r="E1624" s="40"/>
      <c r="F1624">
        <v>775</v>
      </c>
      <c r="G1624" t="s">
        <v>3379</v>
      </c>
      <c r="H1624" t="s">
        <v>3380</v>
      </c>
      <c r="I1624" t="s">
        <v>3381</v>
      </c>
      <c r="K1624" t="s">
        <v>91</v>
      </c>
      <c r="L1624" t="s">
        <v>3154</v>
      </c>
      <c r="M1624" t="s">
        <v>61</v>
      </c>
      <c r="N1624" s="2">
        <v>45702</v>
      </c>
      <c r="O1624" s="2">
        <v>45828</v>
      </c>
      <c r="P1624" s="2">
        <v>45828</v>
      </c>
      <c r="Q1624" t="s">
        <v>36</v>
      </c>
      <c r="X1624" t="s">
        <v>773</v>
      </c>
      <c r="Y1624" t="s">
        <v>78</v>
      </c>
      <c r="Z1624" t="s">
        <v>78</v>
      </c>
      <c r="AC1624" t="s">
        <v>39</v>
      </c>
      <c r="AD1624" t="s">
        <v>65</v>
      </c>
    </row>
    <row r="1625" spans="3:30" ht="13.95" x14ac:dyDescent="0.25">
      <c r="C1625" s="3" t="s">
        <v>205</v>
      </c>
      <c r="D1625" s="3" t="s">
        <v>133</v>
      </c>
      <c r="E1625" s="40"/>
      <c r="F1625">
        <v>1000</v>
      </c>
      <c r="G1625" t="s">
        <v>3379</v>
      </c>
      <c r="H1625" t="s">
        <v>3380</v>
      </c>
      <c r="I1625" t="s">
        <v>3382</v>
      </c>
      <c r="K1625" t="s">
        <v>91</v>
      </c>
      <c r="L1625" t="s">
        <v>3154</v>
      </c>
      <c r="M1625" t="s">
        <v>61</v>
      </c>
      <c r="N1625" s="2">
        <v>45702</v>
      </c>
      <c r="O1625" s="2">
        <v>45835</v>
      </c>
      <c r="P1625" s="2">
        <v>45835</v>
      </c>
      <c r="Q1625" t="s">
        <v>101</v>
      </c>
      <c r="U1625" t="s">
        <v>337</v>
      </c>
      <c r="W1625" t="s">
        <v>64</v>
      </c>
      <c r="Y1625" t="s">
        <v>503</v>
      </c>
      <c r="Z1625" t="s">
        <v>503</v>
      </c>
      <c r="AC1625" t="s">
        <v>39</v>
      </c>
      <c r="AD1625" t="s">
        <v>65</v>
      </c>
    </row>
    <row r="1626" spans="3:30" ht="13.95" x14ac:dyDescent="0.25">
      <c r="C1626" s="3" t="s">
        <v>205</v>
      </c>
      <c r="D1626" s="3" t="s">
        <v>133</v>
      </c>
      <c r="E1626" s="40"/>
      <c r="F1626">
        <v>100</v>
      </c>
      <c r="G1626" t="s">
        <v>3379</v>
      </c>
      <c r="H1626" t="s">
        <v>3380</v>
      </c>
      <c r="I1626" t="s">
        <v>3383</v>
      </c>
      <c r="K1626" t="s">
        <v>91</v>
      </c>
      <c r="L1626" t="s">
        <v>3154</v>
      </c>
      <c r="M1626" t="s">
        <v>61</v>
      </c>
      <c r="N1626" s="2">
        <v>45702</v>
      </c>
      <c r="O1626" s="2">
        <v>45828</v>
      </c>
      <c r="P1626" s="2">
        <v>45828</v>
      </c>
      <c r="Q1626" t="s">
        <v>52</v>
      </c>
      <c r="Y1626" t="s">
        <v>78</v>
      </c>
      <c r="Z1626" t="s">
        <v>78</v>
      </c>
      <c r="AC1626" t="s">
        <v>39</v>
      </c>
      <c r="AD1626" t="s">
        <v>65</v>
      </c>
    </row>
    <row r="1627" spans="3:30" ht="13.95" x14ac:dyDescent="0.25">
      <c r="C1627" s="3" t="s">
        <v>205</v>
      </c>
      <c r="D1627" s="3" t="s">
        <v>133</v>
      </c>
      <c r="E1627" s="40"/>
      <c r="F1627">
        <v>100</v>
      </c>
      <c r="G1627" t="s">
        <v>3379</v>
      </c>
      <c r="H1627" t="s">
        <v>3380</v>
      </c>
      <c r="I1627" t="s">
        <v>3384</v>
      </c>
      <c r="K1627" t="s">
        <v>91</v>
      </c>
      <c r="L1627" t="s">
        <v>3154</v>
      </c>
      <c r="M1627" t="s">
        <v>61</v>
      </c>
      <c r="N1627" s="2">
        <v>45702</v>
      </c>
      <c r="O1627" s="2">
        <v>45828</v>
      </c>
      <c r="P1627" s="2">
        <v>45828</v>
      </c>
      <c r="Q1627" t="s">
        <v>36</v>
      </c>
      <c r="Y1627" t="s">
        <v>78</v>
      </c>
      <c r="Z1627" t="s">
        <v>78</v>
      </c>
      <c r="AC1627" t="s">
        <v>39</v>
      </c>
      <c r="AD1627" t="s">
        <v>65</v>
      </c>
    </row>
    <row r="1628" spans="3:30" ht="13.95" x14ac:dyDescent="0.25">
      <c r="C1628" s="3" t="s">
        <v>141</v>
      </c>
      <c r="D1628" s="3" t="s">
        <v>133</v>
      </c>
      <c r="E1628" s="33" t="s">
        <v>3385</v>
      </c>
      <c r="G1628" t="s">
        <v>3386</v>
      </c>
      <c r="H1628" t="s">
        <v>3387</v>
      </c>
      <c r="I1628" t="s">
        <v>3388</v>
      </c>
      <c r="J1628" t="s">
        <v>3389</v>
      </c>
      <c r="K1628" t="s">
        <v>569</v>
      </c>
      <c r="L1628" t="s">
        <v>3154</v>
      </c>
      <c r="M1628" t="s">
        <v>35</v>
      </c>
      <c r="N1628" s="2">
        <v>45791</v>
      </c>
      <c r="O1628" s="2"/>
      <c r="P1628" s="2"/>
      <c r="Q1628" t="s">
        <v>36</v>
      </c>
      <c r="W1628" t="s">
        <v>3390</v>
      </c>
      <c r="AC1628" t="s">
        <v>39</v>
      </c>
      <c r="AD1628" t="s">
        <v>40</v>
      </c>
    </row>
    <row r="1629" spans="3:30" ht="13.95" x14ac:dyDescent="0.25">
      <c r="C1629" s="3" t="s">
        <v>141</v>
      </c>
      <c r="D1629" s="3" t="s">
        <v>133</v>
      </c>
      <c r="E1629" s="34" t="s">
        <v>3385</v>
      </c>
      <c r="G1629" t="s">
        <v>3386</v>
      </c>
      <c r="H1629" t="s">
        <v>3387</v>
      </c>
      <c r="I1629" t="s">
        <v>3391</v>
      </c>
      <c r="J1629" t="s">
        <v>3392</v>
      </c>
      <c r="K1629" t="s">
        <v>569</v>
      </c>
      <c r="L1629" t="s">
        <v>3154</v>
      </c>
      <c r="M1629" t="s">
        <v>35</v>
      </c>
      <c r="N1629" s="2">
        <v>45791</v>
      </c>
      <c r="O1629" s="2"/>
      <c r="P1629" s="2"/>
      <c r="Q1629" t="s">
        <v>101</v>
      </c>
      <c r="W1629" t="s">
        <v>3390</v>
      </c>
      <c r="AC1629" t="s">
        <v>39</v>
      </c>
      <c r="AD1629" t="s">
        <v>40</v>
      </c>
    </row>
    <row r="1630" spans="3:30" ht="13.95" x14ac:dyDescent="0.25">
      <c r="C1630" s="3" t="s">
        <v>244</v>
      </c>
      <c r="D1630" s="3" t="s">
        <v>561</v>
      </c>
      <c r="E1630" s="3" t="s">
        <v>3266</v>
      </c>
      <c r="F1630">
        <v>1592.7</v>
      </c>
      <c r="G1630" t="s">
        <v>3393</v>
      </c>
      <c r="H1630" t="s">
        <v>3394</v>
      </c>
      <c r="I1630" t="s">
        <v>3395</v>
      </c>
      <c r="K1630" t="s">
        <v>249</v>
      </c>
      <c r="L1630" t="s">
        <v>3154</v>
      </c>
      <c r="M1630" t="s">
        <v>61</v>
      </c>
      <c r="N1630" s="2">
        <v>45750</v>
      </c>
      <c r="O1630" s="2">
        <v>45807</v>
      </c>
      <c r="P1630" s="2">
        <v>45807</v>
      </c>
      <c r="Q1630" t="s">
        <v>52</v>
      </c>
      <c r="R1630" t="s">
        <v>2546</v>
      </c>
      <c r="Y1630" t="s">
        <v>64</v>
      </c>
      <c r="Z1630" t="s">
        <v>64</v>
      </c>
      <c r="AC1630" t="s">
        <v>39</v>
      </c>
      <c r="AD1630" t="s">
        <v>65</v>
      </c>
    </row>
    <row r="1631" spans="3:30" ht="13.95" x14ac:dyDescent="0.25">
      <c r="C1631" s="3" t="s">
        <v>244</v>
      </c>
      <c r="D1631" s="3" t="s">
        <v>561</v>
      </c>
      <c r="E1631" s="3" t="s">
        <v>3266</v>
      </c>
      <c r="F1631">
        <v>1592.71</v>
      </c>
      <c r="G1631" t="s">
        <v>3393</v>
      </c>
      <c r="H1631" t="s">
        <v>3394</v>
      </c>
      <c r="I1631" t="s">
        <v>3396</v>
      </c>
      <c r="K1631" t="s">
        <v>249</v>
      </c>
      <c r="L1631" t="s">
        <v>3154</v>
      </c>
      <c r="M1631" t="s">
        <v>61</v>
      </c>
      <c r="N1631" s="2">
        <v>45750</v>
      </c>
      <c r="O1631" s="2">
        <v>45807</v>
      </c>
      <c r="P1631" s="2">
        <v>45807</v>
      </c>
      <c r="Q1631" t="s">
        <v>52</v>
      </c>
      <c r="R1631" t="s">
        <v>364</v>
      </c>
      <c r="W1631" t="s">
        <v>64</v>
      </c>
      <c r="Y1631" t="s">
        <v>64</v>
      </c>
      <c r="Z1631" t="s">
        <v>64</v>
      </c>
      <c r="AC1631" t="s">
        <v>39</v>
      </c>
      <c r="AD1631" t="s">
        <v>65</v>
      </c>
    </row>
    <row r="1632" spans="3:30" ht="13.95" x14ac:dyDescent="0.25">
      <c r="C1632" s="3" t="s">
        <v>244</v>
      </c>
      <c r="D1632" s="3" t="s">
        <v>561</v>
      </c>
      <c r="E1632" s="3" t="s">
        <v>3266</v>
      </c>
      <c r="F1632">
        <v>1400</v>
      </c>
      <c r="G1632" t="s">
        <v>3393</v>
      </c>
      <c r="H1632" t="s">
        <v>3394</v>
      </c>
      <c r="I1632" t="s">
        <v>3397</v>
      </c>
      <c r="K1632" t="s">
        <v>249</v>
      </c>
      <c r="L1632" t="s">
        <v>3154</v>
      </c>
      <c r="M1632" t="s">
        <v>61</v>
      </c>
      <c r="N1632" s="2">
        <v>45750</v>
      </c>
      <c r="O1632" s="2">
        <v>45807</v>
      </c>
      <c r="P1632" s="2">
        <v>45807</v>
      </c>
      <c r="Q1632" t="s">
        <v>36</v>
      </c>
      <c r="R1632" t="s">
        <v>1522</v>
      </c>
      <c r="W1632" t="s">
        <v>64</v>
      </c>
      <c r="Y1632" t="s">
        <v>64</v>
      </c>
      <c r="Z1632" t="s">
        <v>64</v>
      </c>
      <c r="AC1632" t="s">
        <v>39</v>
      </c>
      <c r="AD1632" t="s">
        <v>65</v>
      </c>
    </row>
    <row r="1633" spans="3:30" ht="13.95" x14ac:dyDescent="0.25">
      <c r="C1633" s="3" t="s">
        <v>244</v>
      </c>
      <c r="D1633" s="3" t="s">
        <v>561</v>
      </c>
      <c r="E1633" s="3" t="s">
        <v>3266</v>
      </c>
      <c r="F1633">
        <v>1400</v>
      </c>
      <c r="G1633" t="s">
        <v>3393</v>
      </c>
      <c r="H1633" t="s">
        <v>3394</v>
      </c>
      <c r="I1633" t="s">
        <v>3398</v>
      </c>
      <c r="K1633" t="s">
        <v>249</v>
      </c>
      <c r="L1633" t="s">
        <v>3154</v>
      </c>
      <c r="M1633" t="s">
        <v>61</v>
      </c>
      <c r="N1633" s="2">
        <v>45750</v>
      </c>
      <c r="O1633" s="2">
        <v>45807</v>
      </c>
      <c r="P1633" s="2">
        <v>45807</v>
      </c>
      <c r="Q1633" t="s">
        <v>36</v>
      </c>
      <c r="R1633" t="s">
        <v>1522</v>
      </c>
      <c r="W1633" t="s">
        <v>64</v>
      </c>
      <c r="Y1633" t="s">
        <v>64</v>
      </c>
      <c r="Z1633" t="s">
        <v>64</v>
      </c>
      <c r="AC1633" t="s">
        <v>39</v>
      </c>
      <c r="AD1633" t="s">
        <v>65</v>
      </c>
    </row>
    <row r="1634" spans="3:30" ht="13.95" x14ac:dyDescent="0.25">
      <c r="C1634" s="3" t="s">
        <v>86</v>
      </c>
      <c r="D1634" s="3" t="s">
        <v>1322</v>
      </c>
      <c r="E1634" s="3"/>
      <c r="F1634">
        <v>100</v>
      </c>
      <c r="G1634" t="s">
        <v>3399</v>
      </c>
      <c r="H1634" t="s">
        <v>3400</v>
      </c>
      <c r="I1634" t="s">
        <v>3401</v>
      </c>
      <c r="J1634" t="s">
        <v>3402</v>
      </c>
      <c r="K1634" t="s">
        <v>33</v>
      </c>
      <c r="L1634" t="s">
        <v>3154</v>
      </c>
      <c r="M1634" t="s">
        <v>61</v>
      </c>
      <c r="N1634" s="2">
        <v>45357</v>
      </c>
      <c r="O1634" s="2">
        <v>45814</v>
      </c>
      <c r="P1634" s="2">
        <v>45639</v>
      </c>
      <c r="Q1634" t="s">
        <v>84</v>
      </c>
      <c r="U1634" t="s">
        <v>2315</v>
      </c>
      <c r="W1634" t="s">
        <v>3403</v>
      </c>
      <c r="X1634" t="s">
        <v>1172</v>
      </c>
      <c r="Y1634" t="s">
        <v>557</v>
      </c>
      <c r="Z1634" t="s">
        <v>114</v>
      </c>
      <c r="AA1634" t="s">
        <v>114</v>
      </c>
      <c r="AC1634" t="s">
        <v>84</v>
      </c>
      <c r="AD1634" t="s">
        <v>40</v>
      </c>
    </row>
    <row r="1635" spans="3:30" ht="13.95" x14ac:dyDescent="0.25">
      <c r="C1635" s="3" t="s">
        <v>244</v>
      </c>
      <c r="D1635" s="3" t="s">
        <v>133</v>
      </c>
      <c r="E1635" s="3"/>
      <c r="F1635">
        <v>1495</v>
      </c>
      <c r="G1635" t="s">
        <v>3404</v>
      </c>
      <c r="H1635" t="s">
        <v>3405</v>
      </c>
      <c r="I1635" t="s">
        <v>3406</v>
      </c>
      <c r="K1635" t="s">
        <v>249</v>
      </c>
      <c r="L1635" t="s">
        <v>3154</v>
      </c>
      <c r="M1635" t="s">
        <v>61</v>
      </c>
      <c r="N1635" s="2">
        <v>45747</v>
      </c>
      <c r="O1635" s="2">
        <v>45805</v>
      </c>
      <c r="P1635" s="2">
        <v>45805</v>
      </c>
      <c r="Q1635" t="s">
        <v>36</v>
      </c>
      <c r="R1635" t="s">
        <v>2546</v>
      </c>
      <c r="S1635" t="s">
        <v>3407</v>
      </c>
      <c r="T1635" t="s">
        <v>3408</v>
      </c>
      <c r="U1635" t="s">
        <v>64</v>
      </c>
      <c r="W1635" t="s">
        <v>114</v>
      </c>
      <c r="X1635" t="s">
        <v>80</v>
      </c>
      <c r="Y1635" t="s">
        <v>226</v>
      </c>
      <c r="Z1635" t="s">
        <v>226</v>
      </c>
      <c r="AC1635" t="s">
        <v>39</v>
      </c>
      <c r="AD1635" t="s">
        <v>65</v>
      </c>
    </row>
    <row r="1636" spans="3:30" ht="13.95" x14ac:dyDescent="0.25">
      <c r="C1636" s="3" t="s">
        <v>244</v>
      </c>
      <c r="D1636" s="3" t="s">
        <v>133</v>
      </c>
      <c r="E1636" s="3"/>
      <c r="F1636">
        <v>230</v>
      </c>
      <c r="G1636" t="s">
        <v>3404</v>
      </c>
      <c r="H1636" t="s">
        <v>3405</v>
      </c>
      <c r="I1636" t="s">
        <v>3409</v>
      </c>
      <c r="K1636" t="s">
        <v>249</v>
      </c>
      <c r="L1636" t="s">
        <v>3154</v>
      </c>
      <c r="M1636" t="s">
        <v>61</v>
      </c>
      <c r="N1636" s="2">
        <v>45747</v>
      </c>
      <c r="O1636" s="2">
        <v>45805</v>
      </c>
      <c r="P1636" s="2">
        <v>45805</v>
      </c>
      <c r="Q1636" t="s">
        <v>52</v>
      </c>
      <c r="R1636" t="s">
        <v>225</v>
      </c>
      <c r="W1636" t="s">
        <v>114</v>
      </c>
      <c r="X1636" t="s">
        <v>80</v>
      </c>
      <c r="Y1636" t="s">
        <v>226</v>
      </c>
      <c r="Z1636" t="s">
        <v>226</v>
      </c>
      <c r="AC1636" t="s">
        <v>39</v>
      </c>
      <c r="AD1636" t="s">
        <v>65</v>
      </c>
    </row>
    <row r="1637" spans="3:30" ht="13.95" x14ac:dyDescent="0.25">
      <c r="C1637" s="3" t="s">
        <v>244</v>
      </c>
      <c r="D1637" s="3" t="s">
        <v>133</v>
      </c>
      <c r="E1637" s="3"/>
      <c r="F1637">
        <v>230</v>
      </c>
      <c r="G1637" t="s">
        <v>3404</v>
      </c>
      <c r="H1637" t="s">
        <v>3405</v>
      </c>
      <c r="I1637" t="s">
        <v>3410</v>
      </c>
      <c r="K1637" t="s">
        <v>249</v>
      </c>
      <c r="L1637" t="s">
        <v>3154</v>
      </c>
      <c r="M1637" t="s">
        <v>61</v>
      </c>
      <c r="N1637" s="2">
        <v>45747</v>
      </c>
      <c r="O1637" s="2">
        <v>45805</v>
      </c>
      <c r="P1637" s="2">
        <v>45805</v>
      </c>
      <c r="Q1637" t="s">
        <v>36</v>
      </c>
      <c r="X1637" t="s">
        <v>80</v>
      </c>
      <c r="Y1637" t="s">
        <v>226</v>
      </c>
      <c r="Z1637" t="s">
        <v>226</v>
      </c>
      <c r="AC1637" t="s">
        <v>39</v>
      </c>
      <c r="AD1637" t="s">
        <v>65</v>
      </c>
    </row>
    <row r="1638" spans="3:30" ht="13.95" x14ac:dyDescent="0.25">
      <c r="C1638" s="3" t="s">
        <v>54</v>
      </c>
      <c r="D1638" s="3" t="s">
        <v>263</v>
      </c>
      <c r="E1638" s="3" t="s">
        <v>3411</v>
      </c>
      <c r="F1638">
        <v>1140</v>
      </c>
      <c r="G1638" t="s">
        <v>3412</v>
      </c>
      <c r="H1638" t="s">
        <v>3413</v>
      </c>
      <c r="I1638" t="s">
        <v>3414</v>
      </c>
      <c r="K1638" t="s">
        <v>791</v>
      </c>
      <c r="L1638" t="s">
        <v>3154</v>
      </c>
      <c r="M1638" t="s">
        <v>61</v>
      </c>
      <c r="N1638" s="2">
        <v>45769</v>
      </c>
      <c r="O1638" s="2"/>
      <c r="P1638" s="2"/>
      <c r="Q1638" t="s">
        <v>52</v>
      </c>
      <c r="R1638" t="s">
        <v>1101</v>
      </c>
      <c r="AC1638" t="s">
        <v>39</v>
      </c>
      <c r="AD1638" t="s">
        <v>65</v>
      </c>
    </row>
    <row r="1639" spans="3:30" ht="13.95" x14ac:dyDescent="0.25">
      <c r="C1639" s="3" t="s">
        <v>54</v>
      </c>
      <c r="D1639" s="3" t="s">
        <v>263</v>
      </c>
      <c r="E1639" s="3" t="s">
        <v>3411</v>
      </c>
      <c r="F1639">
        <v>230</v>
      </c>
      <c r="G1639" t="s">
        <v>3412</v>
      </c>
      <c r="H1639" t="s">
        <v>3413</v>
      </c>
      <c r="I1639" t="s">
        <v>3415</v>
      </c>
      <c r="K1639" t="s">
        <v>791</v>
      </c>
      <c r="L1639" t="s">
        <v>3154</v>
      </c>
      <c r="M1639" t="s">
        <v>61</v>
      </c>
      <c r="N1639" s="2">
        <v>45769</v>
      </c>
      <c r="O1639" s="2"/>
      <c r="P1639" s="2"/>
      <c r="Q1639" t="s">
        <v>52</v>
      </c>
      <c r="AC1639" t="s">
        <v>39</v>
      </c>
      <c r="AD1639" t="s">
        <v>65</v>
      </c>
    </row>
    <row r="1640" spans="3:30" ht="13.95" x14ac:dyDescent="0.25">
      <c r="C1640" s="3" t="s">
        <v>54</v>
      </c>
      <c r="D1640" s="3" t="s">
        <v>263</v>
      </c>
      <c r="E1640" s="3" t="s">
        <v>3411</v>
      </c>
      <c r="F1640">
        <v>230</v>
      </c>
      <c r="G1640" t="s">
        <v>3412</v>
      </c>
      <c r="H1640" t="s">
        <v>3413</v>
      </c>
      <c r="I1640" t="s">
        <v>3416</v>
      </c>
      <c r="K1640" t="s">
        <v>791</v>
      </c>
      <c r="L1640" t="s">
        <v>3154</v>
      </c>
      <c r="M1640" t="s">
        <v>61</v>
      </c>
      <c r="N1640" s="2">
        <v>45769</v>
      </c>
      <c r="O1640" s="2"/>
      <c r="P1640" s="2"/>
      <c r="Q1640" t="s">
        <v>36</v>
      </c>
      <c r="AC1640" t="s">
        <v>39</v>
      </c>
      <c r="AD1640" t="s">
        <v>65</v>
      </c>
    </row>
    <row r="1641" spans="3:30" ht="13.95" x14ac:dyDescent="0.25">
      <c r="C1641" s="3" t="s">
        <v>205</v>
      </c>
      <c r="D1641" s="3" t="s">
        <v>1322</v>
      </c>
      <c r="E1641" s="3" t="s">
        <v>3417</v>
      </c>
      <c r="F1641">
        <v>14438.31</v>
      </c>
      <c r="G1641" t="s">
        <v>3418</v>
      </c>
      <c r="H1641" t="s">
        <v>3419</v>
      </c>
      <c r="I1641" t="s">
        <v>3420</v>
      </c>
      <c r="K1641" t="s">
        <v>296</v>
      </c>
      <c r="L1641" t="s">
        <v>3154</v>
      </c>
      <c r="M1641" t="s">
        <v>61</v>
      </c>
      <c r="N1641" s="2">
        <v>45565</v>
      </c>
      <c r="O1641" s="2">
        <v>45835</v>
      </c>
      <c r="P1641" s="2">
        <v>45835</v>
      </c>
      <c r="Q1641" t="s">
        <v>52</v>
      </c>
      <c r="R1641" t="s">
        <v>3421</v>
      </c>
      <c r="W1641" t="s">
        <v>672</v>
      </c>
      <c r="X1641" t="s">
        <v>785</v>
      </c>
      <c r="Y1641" t="s">
        <v>503</v>
      </c>
      <c r="Z1641" t="s">
        <v>503</v>
      </c>
      <c r="AC1641" t="s">
        <v>39</v>
      </c>
      <c r="AD1641" t="s">
        <v>65</v>
      </c>
    </row>
    <row r="1642" spans="3:30" ht="13.95" x14ac:dyDescent="0.25">
      <c r="C1642" s="3" t="s">
        <v>244</v>
      </c>
      <c r="D1642" s="3" t="s">
        <v>263</v>
      </c>
      <c r="E1642" s="3" t="s">
        <v>3422</v>
      </c>
      <c r="F1642">
        <v>979</v>
      </c>
      <c r="G1642" t="s">
        <v>3423</v>
      </c>
      <c r="H1642" t="s">
        <v>3424</v>
      </c>
      <c r="I1642" t="s">
        <v>3425</v>
      </c>
      <c r="K1642" t="s">
        <v>218</v>
      </c>
      <c r="L1642" t="s">
        <v>3154</v>
      </c>
      <c r="M1642" t="s">
        <v>61</v>
      </c>
      <c r="N1642" s="2">
        <v>45688</v>
      </c>
      <c r="O1642" s="2">
        <v>45793</v>
      </c>
      <c r="P1642" s="2">
        <v>45793</v>
      </c>
      <c r="Q1642" t="s">
        <v>52</v>
      </c>
      <c r="W1642" t="s">
        <v>276</v>
      </c>
      <c r="X1642" t="s">
        <v>1247</v>
      </c>
      <c r="Y1642" t="s">
        <v>276</v>
      </c>
      <c r="Z1642" t="s">
        <v>276</v>
      </c>
      <c r="AC1642" t="s">
        <v>39</v>
      </c>
      <c r="AD1642" t="s">
        <v>65</v>
      </c>
    </row>
    <row r="1643" spans="3:30" ht="13.95" x14ac:dyDescent="0.25">
      <c r="C1643" s="3" t="s">
        <v>205</v>
      </c>
      <c r="D1643" s="3" t="s">
        <v>133</v>
      </c>
      <c r="E1643" s="3" t="s">
        <v>71</v>
      </c>
      <c r="F1643">
        <v>1629</v>
      </c>
      <c r="G1643" t="s">
        <v>3423</v>
      </c>
      <c r="H1643" t="s">
        <v>3426</v>
      </c>
      <c r="I1643" t="s">
        <v>3427</v>
      </c>
      <c r="K1643" t="s">
        <v>218</v>
      </c>
      <c r="L1643" t="s">
        <v>3154</v>
      </c>
      <c r="M1643" t="s">
        <v>61</v>
      </c>
      <c r="N1643" s="2">
        <v>45701</v>
      </c>
      <c r="O1643" s="2">
        <v>45814</v>
      </c>
      <c r="P1643" s="2">
        <v>45814</v>
      </c>
      <c r="Q1643" t="s">
        <v>52</v>
      </c>
      <c r="R1643" t="s">
        <v>102</v>
      </c>
      <c r="U1643" t="s">
        <v>64</v>
      </c>
      <c r="Y1643" t="s">
        <v>114</v>
      </c>
      <c r="Z1643" t="s">
        <v>114</v>
      </c>
      <c r="AC1643" t="s">
        <v>39</v>
      </c>
      <c r="AD1643" t="s">
        <v>65</v>
      </c>
    </row>
    <row r="1644" spans="3:30" ht="13.95" x14ac:dyDescent="0.25">
      <c r="C1644" s="3" t="s">
        <v>205</v>
      </c>
      <c r="D1644" s="3" t="s">
        <v>133</v>
      </c>
      <c r="E1644" s="3" t="s">
        <v>71</v>
      </c>
      <c r="F1644">
        <v>979</v>
      </c>
      <c r="G1644" t="s">
        <v>3423</v>
      </c>
      <c r="H1644" t="s">
        <v>3428</v>
      </c>
      <c r="I1644" t="s">
        <v>3429</v>
      </c>
      <c r="K1644" t="s">
        <v>218</v>
      </c>
      <c r="L1644" t="s">
        <v>3154</v>
      </c>
      <c r="M1644" t="s">
        <v>61</v>
      </c>
      <c r="N1644" s="2">
        <v>45714</v>
      </c>
      <c r="O1644" s="2">
        <v>45807</v>
      </c>
      <c r="P1644" s="2">
        <v>45807</v>
      </c>
      <c r="Q1644" t="s">
        <v>101</v>
      </c>
      <c r="R1644" t="s">
        <v>1102</v>
      </c>
      <c r="S1644" t="s">
        <v>3430</v>
      </c>
      <c r="T1644" t="s">
        <v>3431</v>
      </c>
      <c r="U1644" t="s">
        <v>299</v>
      </c>
      <c r="W1644" t="s">
        <v>299</v>
      </c>
      <c r="X1644" t="s">
        <v>289</v>
      </c>
      <c r="Y1644" t="s">
        <v>64</v>
      </c>
      <c r="Z1644" t="s">
        <v>64</v>
      </c>
      <c r="AC1644" t="s">
        <v>39</v>
      </c>
      <c r="AD1644" t="s">
        <v>65</v>
      </c>
    </row>
    <row r="1645" spans="3:30" ht="13.95" x14ac:dyDescent="0.25">
      <c r="C1645" s="3" t="s">
        <v>268</v>
      </c>
      <c r="D1645" s="3" t="s">
        <v>268</v>
      </c>
      <c r="E1645" s="3" t="s">
        <v>92</v>
      </c>
      <c r="F1645">
        <v>979</v>
      </c>
      <c r="G1645" t="s">
        <v>3423</v>
      </c>
      <c r="H1645" t="s">
        <v>3428</v>
      </c>
      <c r="I1645" t="s">
        <v>3432</v>
      </c>
      <c r="K1645" t="s">
        <v>218</v>
      </c>
      <c r="L1645" t="s">
        <v>3154</v>
      </c>
      <c r="M1645" t="s">
        <v>61</v>
      </c>
      <c r="N1645" s="2">
        <v>45714</v>
      </c>
      <c r="O1645" s="2">
        <v>45793</v>
      </c>
      <c r="P1645" s="2">
        <v>45793</v>
      </c>
      <c r="Q1645" t="s">
        <v>52</v>
      </c>
      <c r="R1645" t="s">
        <v>102</v>
      </c>
      <c r="U1645" t="s">
        <v>276</v>
      </c>
      <c r="W1645" t="s">
        <v>317</v>
      </c>
      <c r="X1645" t="s">
        <v>531</v>
      </c>
      <c r="Y1645" t="s">
        <v>276</v>
      </c>
      <c r="Z1645" t="s">
        <v>276</v>
      </c>
      <c r="AC1645" t="s">
        <v>39</v>
      </c>
      <c r="AD1645" t="s">
        <v>65</v>
      </c>
    </row>
    <row r="1646" spans="3:30" ht="13.95" x14ac:dyDescent="0.25">
      <c r="C1646" s="3" t="s">
        <v>205</v>
      </c>
      <c r="D1646" s="3" t="s">
        <v>133</v>
      </c>
      <c r="E1646" s="3" t="s">
        <v>71</v>
      </c>
      <c r="F1646">
        <v>979</v>
      </c>
      <c r="G1646" t="s">
        <v>3423</v>
      </c>
      <c r="H1646" t="s">
        <v>3433</v>
      </c>
      <c r="I1646" t="s">
        <v>3434</v>
      </c>
      <c r="K1646" t="s">
        <v>218</v>
      </c>
      <c r="L1646" t="s">
        <v>3154</v>
      </c>
      <c r="M1646" t="s">
        <v>61</v>
      </c>
      <c r="N1646" s="2">
        <v>45771</v>
      </c>
      <c r="O1646" s="2">
        <v>45807</v>
      </c>
      <c r="P1646" s="2">
        <v>45807</v>
      </c>
      <c r="Q1646" t="s">
        <v>101</v>
      </c>
      <c r="R1646" t="s">
        <v>1247</v>
      </c>
      <c r="S1646" t="s">
        <v>3435</v>
      </c>
      <c r="T1646" t="s">
        <v>3436</v>
      </c>
      <c r="U1646" t="s">
        <v>64</v>
      </c>
      <c r="W1646" t="s">
        <v>276</v>
      </c>
      <c r="X1646" t="s">
        <v>63</v>
      </c>
      <c r="Y1646" t="s">
        <v>64</v>
      </c>
      <c r="Z1646" t="s">
        <v>64</v>
      </c>
      <c r="AC1646" t="s">
        <v>39</v>
      </c>
      <c r="AD1646" t="s">
        <v>65</v>
      </c>
    </row>
    <row r="1647" spans="3:30" ht="13.95" x14ac:dyDescent="0.25">
      <c r="C1647" s="3" t="s">
        <v>205</v>
      </c>
      <c r="D1647" s="3" t="s">
        <v>133</v>
      </c>
      <c r="E1647" s="3" t="s">
        <v>71</v>
      </c>
      <c r="F1647">
        <v>979</v>
      </c>
      <c r="G1647" t="s">
        <v>3423</v>
      </c>
      <c r="H1647" t="s">
        <v>3437</v>
      </c>
      <c r="I1647" t="s">
        <v>3438</v>
      </c>
      <c r="K1647" t="s">
        <v>218</v>
      </c>
      <c r="L1647" t="s">
        <v>3154</v>
      </c>
      <c r="M1647" t="s">
        <v>61</v>
      </c>
      <c r="N1647" s="2">
        <v>45281</v>
      </c>
      <c r="O1647" s="2">
        <v>45807</v>
      </c>
      <c r="P1647" s="2">
        <v>45807</v>
      </c>
      <c r="Q1647" t="s">
        <v>101</v>
      </c>
      <c r="R1647" t="s">
        <v>1183</v>
      </c>
      <c r="S1647" t="s">
        <v>3439</v>
      </c>
      <c r="T1647" t="s">
        <v>3440</v>
      </c>
      <c r="U1647" t="s">
        <v>299</v>
      </c>
      <c r="W1647" t="s">
        <v>64</v>
      </c>
      <c r="Y1647" t="s">
        <v>64</v>
      </c>
      <c r="Z1647" t="s">
        <v>64</v>
      </c>
      <c r="AC1647" t="s">
        <v>39</v>
      </c>
      <c r="AD1647" t="s">
        <v>65</v>
      </c>
    </row>
    <row r="1648" spans="3:30" ht="13.95" x14ac:dyDescent="0.25">
      <c r="C1648" s="3" t="s">
        <v>54</v>
      </c>
      <c r="D1648" s="3" t="s">
        <v>263</v>
      </c>
      <c r="E1648" s="3" t="s">
        <v>5118</v>
      </c>
      <c r="F1648">
        <v>979</v>
      </c>
      <c r="G1648" t="s">
        <v>3423</v>
      </c>
      <c r="H1648" t="s">
        <v>3437</v>
      </c>
      <c r="I1648" t="s">
        <v>3441</v>
      </c>
      <c r="K1648" t="s">
        <v>218</v>
      </c>
      <c r="L1648" t="s">
        <v>3154</v>
      </c>
      <c r="M1648" t="s">
        <v>61</v>
      </c>
      <c r="N1648" s="2">
        <v>45281</v>
      </c>
      <c r="O1648" s="2">
        <v>45856</v>
      </c>
      <c r="P1648" s="2">
        <v>45856</v>
      </c>
      <c r="Q1648" t="s">
        <v>52</v>
      </c>
      <c r="T1648" t="s">
        <v>3442</v>
      </c>
      <c r="X1648" t="s">
        <v>278</v>
      </c>
      <c r="Y1648" t="s">
        <v>784</v>
      </c>
      <c r="Z1648" t="s">
        <v>784</v>
      </c>
      <c r="AC1648" t="s">
        <v>39</v>
      </c>
      <c r="AD1648" t="s">
        <v>65</v>
      </c>
    </row>
    <row r="1649" spans="3:30" ht="13.95" x14ac:dyDescent="0.25">
      <c r="C1649" s="3" t="s">
        <v>54</v>
      </c>
      <c r="D1649" s="3" t="s">
        <v>263</v>
      </c>
      <c r="E1649" s="3" t="s">
        <v>5118</v>
      </c>
      <c r="F1649">
        <v>979</v>
      </c>
      <c r="G1649" t="s">
        <v>3423</v>
      </c>
      <c r="H1649" t="s">
        <v>3437</v>
      </c>
      <c r="I1649" t="s">
        <v>3443</v>
      </c>
      <c r="K1649" t="s">
        <v>218</v>
      </c>
      <c r="L1649" t="s">
        <v>3154</v>
      </c>
      <c r="M1649" t="s">
        <v>61</v>
      </c>
      <c r="N1649" s="2">
        <v>45281</v>
      </c>
      <c r="O1649" s="2">
        <v>45821</v>
      </c>
      <c r="P1649" s="2">
        <v>45821</v>
      </c>
      <c r="Q1649" t="s">
        <v>52</v>
      </c>
      <c r="Y1649" t="s">
        <v>115</v>
      </c>
      <c r="Z1649" t="s">
        <v>115</v>
      </c>
      <c r="AC1649" t="s">
        <v>39</v>
      </c>
      <c r="AD1649" t="s">
        <v>65</v>
      </c>
    </row>
    <row r="1650" spans="3:30" ht="13.95" x14ac:dyDescent="0.25">
      <c r="C1650" s="3" t="s">
        <v>54</v>
      </c>
      <c r="D1650" s="3" t="s">
        <v>263</v>
      </c>
      <c r="E1650" s="3" t="s">
        <v>5118</v>
      </c>
      <c r="F1650">
        <v>979</v>
      </c>
      <c r="G1650" t="s">
        <v>3423</v>
      </c>
      <c r="H1650" t="s">
        <v>3437</v>
      </c>
      <c r="I1650" t="s">
        <v>3444</v>
      </c>
      <c r="K1650" t="s">
        <v>218</v>
      </c>
      <c r="L1650" t="s">
        <v>3154</v>
      </c>
      <c r="M1650" t="s">
        <v>61</v>
      </c>
      <c r="N1650" s="2">
        <v>45281</v>
      </c>
      <c r="O1650" s="2">
        <v>45821</v>
      </c>
      <c r="P1650" s="2">
        <v>45821</v>
      </c>
      <c r="Q1650" t="s">
        <v>52</v>
      </c>
      <c r="T1650" t="s">
        <v>3445</v>
      </c>
      <c r="X1650" t="s">
        <v>278</v>
      </c>
      <c r="Y1650" t="s">
        <v>115</v>
      </c>
      <c r="Z1650" t="s">
        <v>115</v>
      </c>
      <c r="AC1650" t="s">
        <v>39</v>
      </c>
      <c r="AD1650" t="s">
        <v>65</v>
      </c>
    </row>
    <row r="1651" spans="3:30" ht="13.95" x14ac:dyDescent="0.25">
      <c r="C1651" s="3" t="s">
        <v>829</v>
      </c>
      <c r="D1651" s="3" t="s">
        <v>263</v>
      </c>
      <c r="E1651" s="3" t="s">
        <v>71</v>
      </c>
      <c r="F1651">
        <v>979</v>
      </c>
      <c r="G1651" t="s">
        <v>3423</v>
      </c>
      <c r="H1651" t="s">
        <v>3437</v>
      </c>
      <c r="I1651" t="s">
        <v>3446</v>
      </c>
      <c r="K1651" t="s">
        <v>218</v>
      </c>
      <c r="L1651" t="s">
        <v>3154</v>
      </c>
      <c r="M1651" t="s">
        <v>61</v>
      </c>
      <c r="N1651" s="2">
        <v>45281</v>
      </c>
      <c r="O1651" s="2">
        <v>45821</v>
      </c>
      <c r="P1651" s="2">
        <v>45821</v>
      </c>
      <c r="Q1651" t="s">
        <v>52</v>
      </c>
      <c r="R1651" t="s">
        <v>1362</v>
      </c>
      <c r="U1651" t="s">
        <v>115</v>
      </c>
      <c r="W1651" t="s">
        <v>457</v>
      </c>
      <c r="X1651" t="s">
        <v>240</v>
      </c>
      <c r="Y1651" t="s">
        <v>115</v>
      </c>
      <c r="Z1651" t="s">
        <v>115</v>
      </c>
      <c r="AC1651" t="s">
        <v>39</v>
      </c>
      <c r="AD1651" t="s">
        <v>65</v>
      </c>
    </row>
    <row r="1652" spans="3:30" ht="13.95" x14ac:dyDescent="0.25">
      <c r="C1652" s="3" t="s">
        <v>205</v>
      </c>
      <c r="D1652" s="3" t="s">
        <v>263</v>
      </c>
      <c r="E1652" s="3" t="s">
        <v>5119</v>
      </c>
      <c r="F1652">
        <v>979</v>
      </c>
      <c r="G1652" t="s">
        <v>3423</v>
      </c>
      <c r="H1652" t="s">
        <v>3437</v>
      </c>
      <c r="I1652" t="s">
        <v>3447</v>
      </c>
      <c r="K1652" t="s">
        <v>218</v>
      </c>
      <c r="L1652" t="s">
        <v>3154</v>
      </c>
      <c r="M1652" t="s">
        <v>61</v>
      </c>
      <c r="N1652" s="2">
        <v>45281</v>
      </c>
      <c r="O1652" s="2">
        <v>45800</v>
      </c>
      <c r="P1652" s="2">
        <v>45800</v>
      </c>
      <c r="Q1652" t="s">
        <v>52</v>
      </c>
      <c r="U1652" t="s">
        <v>276</v>
      </c>
      <c r="X1652" t="s">
        <v>1659</v>
      </c>
      <c r="Y1652" t="s">
        <v>299</v>
      </c>
      <c r="Z1652" t="s">
        <v>299</v>
      </c>
      <c r="AC1652" t="s">
        <v>39</v>
      </c>
      <c r="AD1652" t="s">
        <v>65</v>
      </c>
    </row>
    <row r="1653" spans="3:30" ht="13.95" x14ac:dyDescent="0.25">
      <c r="C1653" s="3" t="s">
        <v>3053</v>
      </c>
      <c r="D1653" s="3" t="s">
        <v>70</v>
      </c>
      <c r="E1653" s="3" t="s">
        <v>1365</v>
      </c>
      <c r="F1653">
        <v>979</v>
      </c>
      <c r="G1653" t="s">
        <v>3423</v>
      </c>
      <c r="H1653" t="s">
        <v>3437</v>
      </c>
      <c r="I1653" t="s">
        <v>3448</v>
      </c>
      <c r="K1653" t="s">
        <v>218</v>
      </c>
      <c r="L1653" t="s">
        <v>3154</v>
      </c>
      <c r="M1653" t="s">
        <v>61</v>
      </c>
      <c r="N1653" s="2">
        <v>45281</v>
      </c>
      <c r="O1653" s="2">
        <v>45807</v>
      </c>
      <c r="P1653" s="2">
        <v>45807</v>
      </c>
      <c r="Q1653" t="s">
        <v>36</v>
      </c>
      <c r="Y1653" t="s">
        <v>64</v>
      </c>
      <c r="Z1653" t="s">
        <v>64</v>
      </c>
      <c r="AC1653" t="s">
        <v>39</v>
      </c>
      <c r="AD1653" t="s">
        <v>65</v>
      </c>
    </row>
    <row r="1654" spans="3:30" ht="13.95" x14ac:dyDescent="0.25">
      <c r="C1654" s="3" t="s">
        <v>3053</v>
      </c>
      <c r="D1654" s="3" t="s">
        <v>70</v>
      </c>
      <c r="E1654" s="3" t="s">
        <v>1365</v>
      </c>
      <c r="F1654">
        <v>979</v>
      </c>
      <c r="G1654" t="s">
        <v>3423</v>
      </c>
      <c r="H1654" t="s">
        <v>3437</v>
      </c>
      <c r="I1654" t="s">
        <v>3449</v>
      </c>
      <c r="K1654" t="s">
        <v>218</v>
      </c>
      <c r="L1654" t="s">
        <v>3154</v>
      </c>
      <c r="M1654" t="s">
        <v>61</v>
      </c>
      <c r="N1654" s="2">
        <v>45281</v>
      </c>
      <c r="O1654" s="2"/>
      <c r="P1654" s="2"/>
      <c r="Q1654" t="s">
        <v>36</v>
      </c>
      <c r="AC1654" t="s">
        <v>39</v>
      </c>
      <c r="AD1654" t="s">
        <v>65</v>
      </c>
    </row>
    <row r="1655" spans="3:30" ht="13.95" x14ac:dyDescent="0.25">
      <c r="C1655" s="3" t="s">
        <v>205</v>
      </c>
      <c r="D1655" s="3" t="s">
        <v>263</v>
      </c>
      <c r="E1655" s="3" t="s">
        <v>71</v>
      </c>
      <c r="F1655">
        <v>979</v>
      </c>
      <c r="G1655" t="s">
        <v>3423</v>
      </c>
      <c r="H1655" t="s">
        <v>3437</v>
      </c>
      <c r="I1655" t="s">
        <v>3450</v>
      </c>
      <c r="K1655" t="s">
        <v>218</v>
      </c>
      <c r="L1655" t="s">
        <v>3154</v>
      </c>
      <c r="M1655" t="s">
        <v>61</v>
      </c>
      <c r="N1655" s="2">
        <v>45281</v>
      </c>
      <c r="O1655" s="2">
        <v>45807</v>
      </c>
      <c r="P1655" s="2">
        <v>45807</v>
      </c>
      <c r="Q1655" t="s">
        <v>52</v>
      </c>
      <c r="R1655" t="s">
        <v>811</v>
      </c>
      <c r="U1655" t="s">
        <v>299</v>
      </c>
      <c r="W1655" t="s">
        <v>276</v>
      </c>
      <c r="X1655" t="s">
        <v>508</v>
      </c>
      <c r="Y1655" t="s">
        <v>64</v>
      </c>
      <c r="Z1655" t="s">
        <v>64</v>
      </c>
      <c r="AC1655" t="s">
        <v>39</v>
      </c>
      <c r="AD1655" t="s">
        <v>65</v>
      </c>
    </row>
    <row r="1656" spans="3:30" ht="13.95" x14ac:dyDescent="0.25">
      <c r="C1656" s="3" t="s">
        <v>205</v>
      </c>
      <c r="D1656" s="3" t="s">
        <v>133</v>
      </c>
      <c r="E1656" s="3" t="s">
        <v>71</v>
      </c>
      <c r="F1656">
        <v>979</v>
      </c>
      <c r="G1656" t="s">
        <v>3423</v>
      </c>
      <c r="H1656" t="s">
        <v>3437</v>
      </c>
      <c r="I1656" t="s">
        <v>3451</v>
      </c>
      <c r="K1656" t="s">
        <v>218</v>
      </c>
      <c r="L1656" t="s">
        <v>3154</v>
      </c>
      <c r="M1656" t="s">
        <v>61</v>
      </c>
      <c r="N1656" s="2">
        <v>45281</v>
      </c>
      <c r="O1656" s="2">
        <v>45800</v>
      </c>
      <c r="P1656" s="2">
        <v>45800</v>
      </c>
      <c r="Q1656" t="s">
        <v>101</v>
      </c>
      <c r="R1656" t="s">
        <v>3452</v>
      </c>
      <c r="S1656" t="s">
        <v>3453</v>
      </c>
      <c r="T1656" t="s">
        <v>3454</v>
      </c>
      <c r="U1656" t="s">
        <v>299</v>
      </c>
      <c r="W1656" t="s">
        <v>299</v>
      </c>
      <c r="Y1656" t="s">
        <v>299</v>
      </c>
      <c r="Z1656" t="s">
        <v>299</v>
      </c>
      <c r="AC1656" t="s">
        <v>39</v>
      </c>
      <c r="AD1656" t="s">
        <v>65</v>
      </c>
    </row>
    <row r="1657" spans="3:30" ht="13.95" x14ac:dyDescent="0.25">
      <c r="C1657" s="3" t="s">
        <v>3053</v>
      </c>
      <c r="D1657" s="3" t="s">
        <v>70</v>
      </c>
      <c r="E1657" s="3" t="s">
        <v>1365</v>
      </c>
      <c r="F1657">
        <v>979</v>
      </c>
      <c r="G1657" t="s">
        <v>3423</v>
      </c>
      <c r="H1657" t="s">
        <v>3437</v>
      </c>
      <c r="I1657" t="s">
        <v>3455</v>
      </c>
      <c r="K1657" t="s">
        <v>218</v>
      </c>
      <c r="L1657" t="s">
        <v>3154</v>
      </c>
      <c r="M1657" t="s">
        <v>61</v>
      </c>
      <c r="N1657" s="2">
        <v>45281</v>
      </c>
      <c r="O1657" s="2">
        <v>45807</v>
      </c>
      <c r="P1657" s="2">
        <v>45807</v>
      </c>
      <c r="Q1657" t="s">
        <v>36</v>
      </c>
      <c r="Y1657" t="s">
        <v>64</v>
      </c>
      <c r="Z1657" t="s">
        <v>64</v>
      </c>
      <c r="AC1657" t="s">
        <v>39</v>
      </c>
      <c r="AD1657" t="s">
        <v>65</v>
      </c>
    </row>
    <row r="1658" spans="3:30" ht="13.95" x14ac:dyDescent="0.25">
      <c r="C1658" s="3" t="s">
        <v>664</v>
      </c>
      <c r="D1658" s="3" t="s">
        <v>664</v>
      </c>
      <c r="E1658" s="3" t="s">
        <v>664</v>
      </c>
      <c r="F1658">
        <v>795</v>
      </c>
      <c r="G1658" t="s">
        <v>3456</v>
      </c>
      <c r="H1658" t="s">
        <v>3457</v>
      </c>
      <c r="I1658" t="s">
        <v>3458</v>
      </c>
      <c r="K1658" t="s">
        <v>386</v>
      </c>
      <c r="L1658" t="s">
        <v>3154</v>
      </c>
      <c r="M1658" t="s">
        <v>61</v>
      </c>
      <c r="N1658" s="2">
        <v>45741</v>
      </c>
      <c r="O1658" s="2">
        <v>45797</v>
      </c>
      <c r="P1658" s="2">
        <v>45797</v>
      </c>
      <c r="Q1658" t="s">
        <v>36</v>
      </c>
      <c r="Y1658" t="s">
        <v>436</v>
      </c>
      <c r="Z1658" t="s">
        <v>436</v>
      </c>
      <c r="AC1658" t="s">
        <v>39</v>
      </c>
      <c r="AD1658" t="s">
        <v>65</v>
      </c>
    </row>
    <row r="1659" spans="3:30" ht="13.95" x14ac:dyDescent="0.25">
      <c r="C1659" s="3" t="s">
        <v>664</v>
      </c>
      <c r="D1659" s="3" t="s">
        <v>664</v>
      </c>
      <c r="E1659" s="3" t="s">
        <v>664</v>
      </c>
      <c r="F1659">
        <v>795</v>
      </c>
      <c r="G1659" t="s">
        <v>3456</v>
      </c>
      <c r="H1659" t="s">
        <v>3457</v>
      </c>
      <c r="I1659" t="s">
        <v>3459</v>
      </c>
      <c r="K1659" t="s">
        <v>386</v>
      </c>
      <c r="L1659" t="s">
        <v>3154</v>
      </c>
      <c r="M1659" t="s">
        <v>61</v>
      </c>
      <c r="N1659" s="2">
        <v>45741</v>
      </c>
      <c r="O1659" s="2">
        <v>45797</v>
      </c>
      <c r="P1659" s="2">
        <v>45797</v>
      </c>
      <c r="Q1659" t="s">
        <v>36</v>
      </c>
      <c r="Y1659" t="s">
        <v>436</v>
      </c>
      <c r="Z1659" t="s">
        <v>436</v>
      </c>
      <c r="AC1659" t="s">
        <v>39</v>
      </c>
      <c r="AD1659" t="s">
        <v>65</v>
      </c>
    </row>
    <row r="1660" spans="3:30" ht="13.95" x14ac:dyDescent="0.25">
      <c r="C1660" s="3" t="s">
        <v>829</v>
      </c>
      <c r="D1660" s="3" t="s">
        <v>133</v>
      </c>
      <c r="E1660" s="3" t="s">
        <v>3460</v>
      </c>
      <c r="F1660">
        <v>1185</v>
      </c>
      <c r="G1660" t="s">
        <v>3461</v>
      </c>
      <c r="H1660" t="s">
        <v>3462</v>
      </c>
      <c r="I1660" t="s">
        <v>3463</v>
      </c>
      <c r="K1660" t="s">
        <v>791</v>
      </c>
      <c r="L1660" t="s">
        <v>3154</v>
      </c>
      <c r="M1660" t="s">
        <v>61</v>
      </c>
      <c r="N1660" s="2">
        <v>45782</v>
      </c>
      <c r="O1660" s="2">
        <v>45835</v>
      </c>
      <c r="P1660" s="2">
        <v>45835</v>
      </c>
      <c r="Q1660" t="s">
        <v>101</v>
      </c>
      <c r="R1660" t="s">
        <v>1244</v>
      </c>
      <c r="U1660" t="s">
        <v>78</v>
      </c>
      <c r="W1660" t="s">
        <v>509</v>
      </c>
      <c r="Y1660" t="s">
        <v>503</v>
      </c>
      <c r="Z1660" t="s">
        <v>503</v>
      </c>
      <c r="AC1660" t="s">
        <v>39</v>
      </c>
      <c r="AD1660" t="s">
        <v>65</v>
      </c>
    </row>
    <row r="1661" spans="3:30" ht="13.95" x14ac:dyDescent="0.25">
      <c r="C1661" s="3" t="s">
        <v>829</v>
      </c>
      <c r="D1661" s="3" t="s">
        <v>133</v>
      </c>
      <c r="E1661" s="3"/>
      <c r="F1661">
        <v>695</v>
      </c>
      <c r="G1661" t="s">
        <v>3464</v>
      </c>
      <c r="H1661" t="s">
        <v>3465</v>
      </c>
      <c r="I1661" t="s">
        <v>3466</v>
      </c>
      <c r="K1661" t="s">
        <v>249</v>
      </c>
      <c r="L1661" t="s">
        <v>3154</v>
      </c>
      <c r="M1661" t="s">
        <v>61</v>
      </c>
      <c r="N1661" s="2">
        <v>45756</v>
      </c>
      <c r="O1661" s="2">
        <v>45821</v>
      </c>
      <c r="P1661" s="2">
        <v>45821</v>
      </c>
      <c r="Q1661" t="s">
        <v>36</v>
      </c>
      <c r="R1661" t="s">
        <v>364</v>
      </c>
      <c r="W1661" t="s">
        <v>115</v>
      </c>
      <c r="Y1661" t="s">
        <v>115</v>
      </c>
      <c r="Z1661" t="s">
        <v>115</v>
      </c>
      <c r="AC1661" t="s">
        <v>39</v>
      </c>
      <c r="AD1661" t="s">
        <v>65</v>
      </c>
    </row>
    <row r="1662" spans="3:30" ht="13.95" x14ac:dyDescent="0.25">
      <c r="C1662" s="3" t="s">
        <v>829</v>
      </c>
      <c r="D1662" s="3" t="s">
        <v>133</v>
      </c>
      <c r="E1662" s="3"/>
      <c r="F1662">
        <v>150</v>
      </c>
      <c r="G1662" t="s">
        <v>3464</v>
      </c>
      <c r="H1662" t="s">
        <v>3465</v>
      </c>
      <c r="I1662" t="s">
        <v>3467</v>
      </c>
      <c r="K1662" t="s">
        <v>249</v>
      </c>
      <c r="L1662" t="s">
        <v>3154</v>
      </c>
      <c r="M1662" t="s">
        <v>61</v>
      </c>
      <c r="N1662" s="2">
        <v>45756</v>
      </c>
      <c r="O1662" s="2">
        <v>45821</v>
      </c>
      <c r="P1662" s="2">
        <v>45821</v>
      </c>
      <c r="Q1662" t="s">
        <v>52</v>
      </c>
      <c r="R1662" t="s">
        <v>364</v>
      </c>
      <c r="W1662" t="s">
        <v>115</v>
      </c>
      <c r="Y1662" t="s">
        <v>115</v>
      </c>
      <c r="Z1662" t="s">
        <v>115</v>
      </c>
      <c r="AC1662" t="s">
        <v>39</v>
      </c>
      <c r="AD1662" t="s">
        <v>65</v>
      </c>
    </row>
    <row r="1663" spans="3:30" ht="13.95" x14ac:dyDescent="0.25">
      <c r="C1663" s="3" t="s">
        <v>829</v>
      </c>
      <c r="D1663" s="3" t="s">
        <v>133</v>
      </c>
      <c r="E1663" s="3"/>
      <c r="F1663">
        <v>150</v>
      </c>
      <c r="G1663" t="s">
        <v>3464</v>
      </c>
      <c r="H1663" t="s">
        <v>3465</v>
      </c>
      <c r="I1663" t="s">
        <v>3468</v>
      </c>
      <c r="K1663" t="s">
        <v>249</v>
      </c>
      <c r="L1663" t="s">
        <v>3154</v>
      </c>
      <c r="M1663" t="s">
        <v>61</v>
      </c>
      <c r="N1663" s="2">
        <v>45756</v>
      </c>
      <c r="O1663" s="2">
        <v>45821</v>
      </c>
      <c r="P1663" s="2">
        <v>45821</v>
      </c>
      <c r="Q1663" t="s">
        <v>36</v>
      </c>
      <c r="Y1663" t="s">
        <v>115</v>
      </c>
      <c r="Z1663" t="s">
        <v>115</v>
      </c>
      <c r="AC1663" t="s">
        <v>39</v>
      </c>
      <c r="AD1663" t="s">
        <v>65</v>
      </c>
    </row>
    <row r="1664" spans="3:30" ht="13.95" x14ac:dyDescent="0.25">
      <c r="C1664" s="3" t="s">
        <v>205</v>
      </c>
      <c r="D1664" s="3" t="s">
        <v>1322</v>
      </c>
      <c r="E1664" s="3" t="s">
        <v>3469</v>
      </c>
      <c r="F1664">
        <v>2440</v>
      </c>
      <c r="G1664" t="s">
        <v>3470</v>
      </c>
      <c r="H1664" t="s">
        <v>3471</v>
      </c>
      <c r="I1664" t="s">
        <v>3472</v>
      </c>
      <c r="K1664" t="s">
        <v>249</v>
      </c>
      <c r="L1664" t="s">
        <v>3154</v>
      </c>
      <c r="M1664" t="s">
        <v>61</v>
      </c>
      <c r="N1664" s="2">
        <v>45747</v>
      </c>
      <c r="O1664" s="2">
        <v>45800</v>
      </c>
      <c r="P1664" s="2">
        <v>45800</v>
      </c>
      <c r="Q1664" t="s">
        <v>52</v>
      </c>
      <c r="R1664" t="s">
        <v>1636</v>
      </c>
      <c r="U1664" t="s">
        <v>63</v>
      </c>
      <c r="W1664" t="s">
        <v>63</v>
      </c>
      <c r="Y1664" t="s">
        <v>299</v>
      </c>
      <c r="Z1664" t="s">
        <v>299</v>
      </c>
      <c r="AC1664" t="s">
        <v>39</v>
      </c>
      <c r="AD1664" t="s">
        <v>65</v>
      </c>
    </row>
    <row r="1665" spans="3:30" ht="13.95" x14ac:dyDescent="0.25">
      <c r="C1665" s="3" t="s">
        <v>205</v>
      </c>
      <c r="D1665" s="3" t="s">
        <v>1322</v>
      </c>
      <c r="E1665" s="3" t="s">
        <v>3469</v>
      </c>
      <c r="F1665">
        <v>-2416.06</v>
      </c>
      <c r="G1665" t="s">
        <v>3470</v>
      </c>
      <c r="H1665" t="s">
        <v>3471</v>
      </c>
      <c r="I1665" t="s">
        <v>3473</v>
      </c>
      <c r="K1665" t="s">
        <v>249</v>
      </c>
      <c r="L1665" t="s">
        <v>3154</v>
      </c>
      <c r="M1665" t="s">
        <v>61</v>
      </c>
      <c r="N1665" s="2">
        <v>45747</v>
      </c>
      <c r="O1665" s="2">
        <v>45800</v>
      </c>
      <c r="P1665" s="2">
        <v>45800</v>
      </c>
      <c r="Q1665" t="s">
        <v>84</v>
      </c>
      <c r="U1665" t="s">
        <v>63</v>
      </c>
      <c r="Y1665" t="s">
        <v>299</v>
      </c>
      <c r="Z1665" t="s">
        <v>299</v>
      </c>
      <c r="AC1665" t="s">
        <v>84</v>
      </c>
      <c r="AD1665" t="s">
        <v>65</v>
      </c>
    </row>
    <row r="1666" spans="3:30" ht="13.95" x14ac:dyDescent="0.25">
      <c r="C1666" s="3" t="s">
        <v>829</v>
      </c>
      <c r="D1666" s="3" t="s">
        <v>133</v>
      </c>
      <c r="E1666" s="3"/>
      <c r="F1666">
        <v>995</v>
      </c>
      <c r="G1666" t="s">
        <v>3474</v>
      </c>
      <c r="H1666" t="s">
        <v>3475</v>
      </c>
      <c r="I1666" t="s">
        <v>3476</v>
      </c>
      <c r="K1666" t="s">
        <v>791</v>
      </c>
      <c r="L1666" t="s">
        <v>3154</v>
      </c>
      <c r="M1666" t="s">
        <v>61</v>
      </c>
      <c r="N1666" s="2">
        <v>45790</v>
      </c>
      <c r="O1666" s="2">
        <v>45842</v>
      </c>
      <c r="P1666" s="2">
        <v>45842</v>
      </c>
      <c r="Q1666" t="s">
        <v>36</v>
      </c>
      <c r="R1666" t="s">
        <v>317</v>
      </c>
      <c r="W1666" t="s">
        <v>38</v>
      </c>
      <c r="Y1666" t="s">
        <v>38</v>
      </c>
      <c r="Z1666" t="s">
        <v>38</v>
      </c>
      <c r="AC1666" t="s">
        <v>39</v>
      </c>
      <c r="AD1666" t="s">
        <v>65</v>
      </c>
    </row>
    <row r="1667" spans="3:30" ht="13.95" x14ac:dyDescent="0.25">
      <c r="C1667" s="3" t="s">
        <v>829</v>
      </c>
      <c r="D1667" s="3" t="s">
        <v>133</v>
      </c>
      <c r="E1667" s="3"/>
      <c r="F1667">
        <v>150</v>
      </c>
      <c r="G1667" t="s">
        <v>3474</v>
      </c>
      <c r="H1667" t="s">
        <v>3475</v>
      </c>
      <c r="I1667" t="s">
        <v>3477</v>
      </c>
      <c r="K1667" t="s">
        <v>791</v>
      </c>
      <c r="L1667" t="s">
        <v>3154</v>
      </c>
      <c r="M1667" t="s">
        <v>61</v>
      </c>
      <c r="N1667" s="2">
        <v>45790</v>
      </c>
      <c r="O1667" s="2">
        <v>45842</v>
      </c>
      <c r="P1667" s="2">
        <v>45842</v>
      </c>
      <c r="Q1667" t="s">
        <v>52</v>
      </c>
      <c r="R1667" t="s">
        <v>317</v>
      </c>
      <c r="W1667" t="s">
        <v>38</v>
      </c>
      <c r="Y1667" t="s">
        <v>38</v>
      </c>
      <c r="Z1667" t="s">
        <v>38</v>
      </c>
      <c r="AC1667" t="s">
        <v>39</v>
      </c>
      <c r="AD1667" t="s">
        <v>65</v>
      </c>
    </row>
    <row r="1668" spans="3:30" ht="13.95" x14ac:dyDescent="0.25">
      <c r="C1668" s="3" t="s">
        <v>829</v>
      </c>
      <c r="D1668" s="3" t="s">
        <v>133</v>
      </c>
      <c r="E1668" s="3"/>
      <c r="F1668">
        <v>150</v>
      </c>
      <c r="G1668" t="s">
        <v>3474</v>
      </c>
      <c r="H1668" t="s">
        <v>3475</v>
      </c>
      <c r="I1668" t="s">
        <v>3478</v>
      </c>
      <c r="K1668" t="s">
        <v>791</v>
      </c>
      <c r="L1668" t="s">
        <v>3154</v>
      </c>
      <c r="M1668" t="s">
        <v>61</v>
      </c>
      <c r="N1668" s="2">
        <v>45790</v>
      </c>
      <c r="O1668" s="2">
        <v>45842</v>
      </c>
      <c r="P1668" s="2">
        <v>45842</v>
      </c>
      <c r="Q1668" t="s">
        <v>36</v>
      </c>
      <c r="Y1668" t="s">
        <v>38</v>
      </c>
      <c r="Z1668" t="s">
        <v>38</v>
      </c>
      <c r="AC1668" t="s">
        <v>39</v>
      </c>
      <c r="AD1668" t="s">
        <v>65</v>
      </c>
    </row>
    <row r="1669" spans="3:30" ht="13.95" x14ac:dyDescent="0.25">
      <c r="C1669" s="3" t="s">
        <v>205</v>
      </c>
      <c r="D1669" s="3" t="s">
        <v>55</v>
      </c>
      <c r="E1669" s="3" t="s">
        <v>3479</v>
      </c>
      <c r="F1669">
        <v>1395</v>
      </c>
      <c r="G1669" t="s">
        <v>3480</v>
      </c>
      <c r="H1669" t="s">
        <v>3481</v>
      </c>
      <c r="I1669" t="s">
        <v>3482</v>
      </c>
      <c r="K1669" t="s">
        <v>791</v>
      </c>
      <c r="L1669" t="s">
        <v>3154</v>
      </c>
      <c r="M1669" t="s">
        <v>61</v>
      </c>
      <c r="N1669" s="2">
        <v>45785</v>
      </c>
      <c r="O1669" s="2">
        <v>45835</v>
      </c>
      <c r="P1669" s="2">
        <v>45835</v>
      </c>
      <c r="Q1669" t="s">
        <v>36</v>
      </c>
      <c r="R1669" t="s">
        <v>63</v>
      </c>
      <c r="W1669" t="s">
        <v>503</v>
      </c>
      <c r="Y1669" t="s">
        <v>503</v>
      </c>
      <c r="Z1669" t="s">
        <v>503</v>
      </c>
      <c r="AC1669" t="s">
        <v>39</v>
      </c>
      <c r="AD1669" t="s">
        <v>65</v>
      </c>
    </row>
    <row r="1670" spans="3:30" ht="13.95" x14ac:dyDescent="0.25">
      <c r="C1670" s="3" t="s">
        <v>808</v>
      </c>
      <c r="D1670" s="3" t="s">
        <v>1322</v>
      </c>
      <c r="E1670" s="3" t="s">
        <v>3483</v>
      </c>
      <c r="F1670">
        <v>400</v>
      </c>
      <c r="G1670" t="s">
        <v>3484</v>
      </c>
      <c r="H1670" t="s">
        <v>3485</v>
      </c>
      <c r="I1670" t="s">
        <v>3486</v>
      </c>
      <c r="K1670" t="s">
        <v>249</v>
      </c>
      <c r="L1670" t="s">
        <v>3154</v>
      </c>
      <c r="M1670" t="s">
        <v>61</v>
      </c>
      <c r="N1670" s="2">
        <v>45664</v>
      </c>
      <c r="O1670" s="2">
        <v>45793</v>
      </c>
      <c r="P1670" s="2">
        <v>45793</v>
      </c>
      <c r="Q1670" t="s">
        <v>52</v>
      </c>
      <c r="R1670" t="s">
        <v>720</v>
      </c>
      <c r="U1670" t="s">
        <v>63</v>
      </c>
      <c r="W1670" t="s">
        <v>483</v>
      </c>
      <c r="X1670" t="s">
        <v>1183</v>
      </c>
      <c r="Y1670" t="s">
        <v>276</v>
      </c>
      <c r="Z1670" t="s">
        <v>276</v>
      </c>
      <c r="AC1670" t="s">
        <v>39</v>
      </c>
      <c r="AD1670" t="s">
        <v>65</v>
      </c>
    </row>
    <row r="1671" spans="3:30" ht="13.95" x14ac:dyDescent="0.25">
      <c r="C1671" s="3" t="s">
        <v>268</v>
      </c>
      <c r="D1671" s="3" t="s">
        <v>268</v>
      </c>
      <c r="E1671" s="3"/>
      <c r="F1671">
        <v>200</v>
      </c>
      <c r="G1671" t="s">
        <v>3484</v>
      </c>
      <c r="H1671" t="s">
        <v>3485</v>
      </c>
      <c r="I1671" t="s">
        <v>3487</v>
      </c>
      <c r="K1671" t="s">
        <v>249</v>
      </c>
      <c r="L1671" t="s">
        <v>3154</v>
      </c>
      <c r="M1671" t="s">
        <v>61</v>
      </c>
      <c r="N1671" s="2">
        <v>45664</v>
      </c>
      <c r="O1671" s="2">
        <v>45793</v>
      </c>
      <c r="P1671" s="2">
        <v>45793</v>
      </c>
      <c r="Q1671" t="s">
        <v>52</v>
      </c>
      <c r="R1671" t="s">
        <v>720</v>
      </c>
      <c r="W1671" t="s">
        <v>483</v>
      </c>
      <c r="X1671" t="s">
        <v>240</v>
      </c>
      <c r="Y1671" t="s">
        <v>276</v>
      </c>
      <c r="Z1671" t="s">
        <v>276</v>
      </c>
      <c r="AC1671" t="s">
        <v>39</v>
      </c>
      <c r="AD1671" t="s">
        <v>65</v>
      </c>
    </row>
    <row r="1672" spans="3:30" ht="13.95" x14ac:dyDescent="0.25">
      <c r="C1672" s="3" t="s">
        <v>268</v>
      </c>
      <c r="D1672" s="3" t="s">
        <v>268</v>
      </c>
      <c r="E1672" s="3"/>
      <c r="F1672">
        <v>200</v>
      </c>
      <c r="G1672" t="s">
        <v>3484</v>
      </c>
      <c r="H1672" t="s">
        <v>3485</v>
      </c>
      <c r="I1672" t="s">
        <v>3488</v>
      </c>
      <c r="K1672" t="s">
        <v>249</v>
      </c>
      <c r="L1672" t="s">
        <v>3154</v>
      </c>
      <c r="M1672" t="s">
        <v>61</v>
      </c>
      <c r="N1672" s="2">
        <v>45664</v>
      </c>
      <c r="O1672" s="2">
        <v>45793</v>
      </c>
      <c r="P1672" s="2">
        <v>45793</v>
      </c>
      <c r="Q1672" t="s">
        <v>36</v>
      </c>
      <c r="X1672" t="s">
        <v>240</v>
      </c>
      <c r="Y1672" t="s">
        <v>276</v>
      </c>
      <c r="Z1672" t="s">
        <v>276</v>
      </c>
      <c r="AC1672" t="s">
        <v>39</v>
      </c>
      <c r="AD1672" t="s">
        <v>65</v>
      </c>
    </row>
    <row r="1673" spans="3:30" ht="13.95" x14ac:dyDescent="0.25">
      <c r="C1673" s="3" t="s">
        <v>268</v>
      </c>
      <c r="D1673" s="3" t="s">
        <v>268</v>
      </c>
      <c r="E1673" s="3"/>
      <c r="F1673">
        <v>0</v>
      </c>
      <c r="G1673" t="s">
        <v>3484</v>
      </c>
      <c r="H1673" t="s">
        <v>3489</v>
      </c>
      <c r="I1673" t="s">
        <v>3490</v>
      </c>
      <c r="K1673" t="s">
        <v>249</v>
      </c>
      <c r="L1673" t="s">
        <v>3154</v>
      </c>
      <c r="M1673" t="s">
        <v>61</v>
      </c>
      <c r="N1673" s="2">
        <v>45687</v>
      </c>
      <c r="O1673" s="2">
        <v>45793</v>
      </c>
      <c r="P1673" s="2">
        <v>45793</v>
      </c>
      <c r="Q1673" t="s">
        <v>84</v>
      </c>
      <c r="R1673" t="s">
        <v>720</v>
      </c>
      <c r="S1673" t="s">
        <v>3491</v>
      </c>
      <c r="U1673" t="s">
        <v>63</v>
      </c>
      <c r="W1673" t="s">
        <v>483</v>
      </c>
      <c r="Y1673" t="s">
        <v>276</v>
      </c>
      <c r="Z1673" t="s">
        <v>276</v>
      </c>
      <c r="AC1673" t="s">
        <v>84</v>
      </c>
      <c r="AD1673" t="s">
        <v>65</v>
      </c>
    </row>
    <row r="1674" spans="3:30" ht="13.95" x14ac:dyDescent="0.25">
      <c r="C1674" s="3" t="s">
        <v>205</v>
      </c>
      <c r="D1674" s="3" t="s">
        <v>1322</v>
      </c>
      <c r="E1674" s="3"/>
      <c r="F1674">
        <v>1395</v>
      </c>
      <c r="G1674" t="s">
        <v>3492</v>
      </c>
      <c r="H1674" t="s">
        <v>3493</v>
      </c>
      <c r="I1674" t="s">
        <v>3494</v>
      </c>
      <c r="K1674" t="s">
        <v>249</v>
      </c>
      <c r="L1674" t="s">
        <v>3154</v>
      </c>
      <c r="M1674" t="s">
        <v>61</v>
      </c>
      <c r="N1674" s="2">
        <v>45646</v>
      </c>
      <c r="O1674" s="2">
        <v>45800</v>
      </c>
      <c r="P1674" s="2">
        <v>45800</v>
      </c>
      <c r="Q1674" t="s">
        <v>101</v>
      </c>
      <c r="R1674" t="s">
        <v>3495</v>
      </c>
      <c r="S1674" t="s">
        <v>3496</v>
      </c>
      <c r="T1674" t="s">
        <v>3497</v>
      </c>
      <c r="U1674" t="s">
        <v>276</v>
      </c>
      <c r="W1674" t="s">
        <v>113</v>
      </c>
      <c r="X1674" t="s">
        <v>3498</v>
      </c>
      <c r="Y1674" t="s">
        <v>299</v>
      </c>
      <c r="Z1674" t="s">
        <v>299</v>
      </c>
      <c r="AC1674" t="s">
        <v>39</v>
      </c>
      <c r="AD1674" t="s">
        <v>65</v>
      </c>
    </row>
    <row r="1675" spans="3:30" ht="13.95" x14ac:dyDescent="0.25">
      <c r="C1675" s="3" t="s">
        <v>205</v>
      </c>
      <c r="D1675" s="3" t="s">
        <v>1322</v>
      </c>
      <c r="E1675" s="3"/>
      <c r="F1675">
        <v>200</v>
      </c>
      <c r="G1675" t="s">
        <v>3492</v>
      </c>
      <c r="H1675" t="s">
        <v>3493</v>
      </c>
      <c r="I1675" t="s">
        <v>3499</v>
      </c>
      <c r="K1675" t="s">
        <v>249</v>
      </c>
      <c r="L1675" t="s">
        <v>3154</v>
      </c>
      <c r="M1675" t="s">
        <v>61</v>
      </c>
      <c r="N1675" s="2">
        <v>45646</v>
      </c>
      <c r="O1675" s="2">
        <v>45800</v>
      </c>
      <c r="P1675" s="2">
        <v>45800</v>
      </c>
      <c r="Q1675" t="s">
        <v>52</v>
      </c>
      <c r="X1675" t="s">
        <v>3498</v>
      </c>
      <c r="Y1675" t="s">
        <v>299</v>
      </c>
      <c r="Z1675" t="s">
        <v>299</v>
      </c>
      <c r="AC1675" t="s">
        <v>39</v>
      </c>
      <c r="AD1675" t="s">
        <v>65</v>
      </c>
    </row>
    <row r="1676" spans="3:30" ht="13.95" x14ac:dyDescent="0.25">
      <c r="C1676" s="3" t="s">
        <v>205</v>
      </c>
      <c r="D1676" s="3" t="s">
        <v>1322</v>
      </c>
      <c r="E1676" s="3"/>
      <c r="F1676">
        <v>200</v>
      </c>
      <c r="G1676" t="s">
        <v>3492</v>
      </c>
      <c r="H1676" t="s">
        <v>3493</v>
      </c>
      <c r="I1676" t="s">
        <v>3500</v>
      </c>
      <c r="K1676" t="s">
        <v>249</v>
      </c>
      <c r="L1676" t="s">
        <v>3154</v>
      </c>
      <c r="M1676" t="s">
        <v>61</v>
      </c>
      <c r="N1676" s="2">
        <v>45646</v>
      </c>
      <c r="O1676" s="2">
        <v>45800</v>
      </c>
      <c r="P1676" s="2">
        <v>45800</v>
      </c>
      <c r="Q1676" t="s">
        <v>36</v>
      </c>
      <c r="X1676" t="s">
        <v>3498</v>
      </c>
      <c r="Y1676" t="s">
        <v>299</v>
      </c>
      <c r="Z1676" t="s">
        <v>299</v>
      </c>
      <c r="AC1676" t="s">
        <v>39</v>
      </c>
      <c r="AD1676" t="s">
        <v>65</v>
      </c>
    </row>
    <row r="1677" spans="3:30" ht="13.95" x14ac:dyDescent="0.25">
      <c r="C1677" s="3" t="s">
        <v>205</v>
      </c>
      <c r="D1677" s="3" t="s">
        <v>1322</v>
      </c>
      <c r="E1677" s="3" t="s">
        <v>3501</v>
      </c>
      <c r="F1677">
        <v>1487.98</v>
      </c>
      <c r="G1677" t="s">
        <v>3502</v>
      </c>
      <c r="H1677" t="s">
        <v>3503</v>
      </c>
      <c r="I1677" t="s">
        <v>3504</v>
      </c>
      <c r="K1677" t="s">
        <v>249</v>
      </c>
      <c r="L1677" t="s">
        <v>3154</v>
      </c>
      <c r="M1677" t="s">
        <v>61</v>
      </c>
      <c r="N1677" s="2">
        <v>45762</v>
      </c>
      <c r="O1677" s="2">
        <v>45800</v>
      </c>
      <c r="P1677" s="2">
        <v>45800</v>
      </c>
      <c r="Q1677" t="s">
        <v>52</v>
      </c>
      <c r="R1677" t="s">
        <v>1183</v>
      </c>
      <c r="U1677" t="s">
        <v>276</v>
      </c>
      <c r="W1677" t="s">
        <v>299</v>
      </c>
      <c r="X1677" t="s">
        <v>1183</v>
      </c>
      <c r="Y1677" t="s">
        <v>299</v>
      </c>
      <c r="Z1677" t="s">
        <v>299</v>
      </c>
      <c r="AC1677" t="s">
        <v>39</v>
      </c>
      <c r="AD1677" t="s">
        <v>65</v>
      </c>
    </row>
    <row r="1678" spans="3:30" ht="13.95" x14ac:dyDescent="0.25">
      <c r="C1678" s="3" t="s">
        <v>268</v>
      </c>
      <c r="D1678" s="3" t="s">
        <v>268</v>
      </c>
      <c r="E1678" s="3"/>
      <c r="F1678">
        <v>1595</v>
      </c>
      <c r="G1678" t="s">
        <v>3505</v>
      </c>
      <c r="H1678" t="s">
        <v>3506</v>
      </c>
      <c r="I1678" t="s">
        <v>3507</v>
      </c>
      <c r="K1678" t="s">
        <v>296</v>
      </c>
      <c r="L1678" t="s">
        <v>3154</v>
      </c>
      <c r="M1678" t="s">
        <v>61</v>
      </c>
      <c r="N1678" s="2">
        <v>45770</v>
      </c>
      <c r="O1678" s="2">
        <v>45800</v>
      </c>
      <c r="P1678" s="2">
        <v>45800</v>
      </c>
      <c r="Q1678" t="s">
        <v>36</v>
      </c>
      <c r="R1678" t="s">
        <v>289</v>
      </c>
      <c r="S1678" t="s">
        <v>3508</v>
      </c>
      <c r="T1678" t="s">
        <v>3509</v>
      </c>
      <c r="U1678" t="s">
        <v>276</v>
      </c>
      <c r="W1678" t="s">
        <v>115</v>
      </c>
      <c r="X1678" t="s">
        <v>240</v>
      </c>
      <c r="Y1678" t="s">
        <v>299</v>
      </c>
      <c r="Z1678" t="s">
        <v>299</v>
      </c>
      <c r="AC1678" t="s">
        <v>39</v>
      </c>
      <c r="AD1678" t="s">
        <v>65</v>
      </c>
    </row>
    <row r="1679" spans="3:30" ht="13.95" x14ac:dyDescent="0.25">
      <c r="C1679" s="3" t="s">
        <v>205</v>
      </c>
      <c r="D1679" s="3" t="s">
        <v>5126</v>
      </c>
      <c r="E1679" s="3" t="s">
        <v>5120</v>
      </c>
      <c r="F1679">
        <v>895</v>
      </c>
      <c r="G1679" t="s">
        <v>3510</v>
      </c>
      <c r="H1679" t="s">
        <v>3511</v>
      </c>
      <c r="I1679" t="s">
        <v>3512</v>
      </c>
      <c r="K1679" t="s">
        <v>218</v>
      </c>
      <c r="L1679" t="s">
        <v>3154</v>
      </c>
      <c r="M1679" t="s">
        <v>61</v>
      </c>
      <c r="N1679" s="2">
        <v>45742</v>
      </c>
      <c r="O1679" s="2">
        <v>45793</v>
      </c>
      <c r="P1679" s="2">
        <v>45793</v>
      </c>
      <c r="Q1679" t="s">
        <v>36</v>
      </c>
      <c r="R1679" t="s">
        <v>1551</v>
      </c>
      <c r="S1679" t="s">
        <v>3513</v>
      </c>
      <c r="T1679" t="s">
        <v>3514</v>
      </c>
      <c r="U1679" t="s">
        <v>276</v>
      </c>
      <c r="W1679" t="s">
        <v>276</v>
      </c>
      <c r="X1679" t="s">
        <v>523</v>
      </c>
      <c r="Y1679" t="s">
        <v>276</v>
      </c>
      <c r="Z1679" t="s">
        <v>276</v>
      </c>
      <c r="AC1679" t="s">
        <v>39</v>
      </c>
      <c r="AD1679" t="s">
        <v>65</v>
      </c>
    </row>
    <row r="1680" spans="3:30" ht="13.95" x14ac:dyDescent="0.25">
      <c r="C1680" s="3" t="s">
        <v>205</v>
      </c>
      <c r="D1680" s="3" t="s">
        <v>133</v>
      </c>
      <c r="E1680" s="3"/>
      <c r="F1680">
        <v>829.13</v>
      </c>
      <c r="G1680" t="s">
        <v>3515</v>
      </c>
      <c r="H1680" t="s">
        <v>3516</v>
      </c>
      <c r="I1680" t="s">
        <v>3517</v>
      </c>
      <c r="K1680" t="s">
        <v>763</v>
      </c>
      <c r="L1680" t="s">
        <v>3154</v>
      </c>
      <c r="M1680" t="s">
        <v>61</v>
      </c>
      <c r="N1680" s="2">
        <v>45782</v>
      </c>
      <c r="O1680" s="2">
        <v>45807</v>
      </c>
      <c r="P1680" s="2">
        <v>45807</v>
      </c>
      <c r="Q1680" t="s">
        <v>52</v>
      </c>
      <c r="R1680" t="s">
        <v>523</v>
      </c>
      <c r="U1680" t="s">
        <v>226</v>
      </c>
      <c r="W1680" t="s">
        <v>64</v>
      </c>
      <c r="Y1680" t="s">
        <v>64</v>
      </c>
      <c r="Z1680" t="s">
        <v>64</v>
      </c>
      <c r="AC1680" t="s">
        <v>39</v>
      </c>
      <c r="AD1680" t="s">
        <v>65</v>
      </c>
    </row>
    <row r="1681" spans="3:30" ht="13.95" x14ac:dyDescent="0.25">
      <c r="C1681" s="3" t="s">
        <v>205</v>
      </c>
      <c r="D1681" s="3" t="s">
        <v>133</v>
      </c>
      <c r="E1681" s="3"/>
      <c r="F1681">
        <v>83.12</v>
      </c>
      <c r="G1681" t="s">
        <v>3515</v>
      </c>
      <c r="H1681" t="s">
        <v>3516</v>
      </c>
      <c r="I1681" t="s">
        <v>3518</v>
      </c>
      <c r="K1681" t="s">
        <v>763</v>
      </c>
      <c r="L1681" t="s">
        <v>3154</v>
      </c>
      <c r="M1681" t="s">
        <v>61</v>
      </c>
      <c r="N1681" s="2">
        <v>45782</v>
      </c>
      <c r="O1681" s="2">
        <v>45807</v>
      </c>
      <c r="P1681" s="2">
        <v>45807</v>
      </c>
      <c r="Q1681" t="s">
        <v>84</v>
      </c>
      <c r="U1681" t="s">
        <v>226</v>
      </c>
      <c r="W1681" t="s">
        <v>226</v>
      </c>
      <c r="Y1681" t="s">
        <v>64</v>
      </c>
      <c r="Z1681" t="s">
        <v>64</v>
      </c>
      <c r="AC1681" t="s">
        <v>84</v>
      </c>
      <c r="AD1681" t="s">
        <v>65</v>
      </c>
    </row>
    <row r="1682" spans="3:30" ht="13.95" x14ac:dyDescent="0.25">
      <c r="C1682" s="3" t="s">
        <v>141</v>
      </c>
      <c r="D1682" s="3" t="s">
        <v>142</v>
      </c>
      <c r="E1682" s="3" t="s">
        <v>733</v>
      </c>
      <c r="F1682">
        <v>2120</v>
      </c>
      <c r="G1682" t="s">
        <v>3519</v>
      </c>
      <c r="H1682" t="s">
        <v>3520</v>
      </c>
      <c r="I1682" t="s">
        <v>3521</v>
      </c>
      <c r="K1682" t="s">
        <v>249</v>
      </c>
      <c r="L1682" t="s">
        <v>3154</v>
      </c>
      <c r="M1682" t="s">
        <v>61</v>
      </c>
      <c r="N1682" s="2">
        <v>45301</v>
      </c>
      <c r="O1682" s="2">
        <v>45898</v>
      </c>
      <c r="P1682" s="2">
        <v>45898</v>
      </c>
      <c r="Q1682" t="s">
        <v>36</v>
      </c>
      <c r="R1682" t="s">
        <v>3522</v>
      </c>
      <c r="S1682" t="s">
        <v>3523</v>
      </c>
      <c r="T1682" t="s">
        <v>3523</v>
      </c>
      <c r="Y1682" t="s">
        <v>1330</v>
      </c>
      <c r="Z1682" t="s">
        <v>1330</v>
      </c>
      <c r="AC1682" t="s">
        <v>39</v>
      </c>
      <c r="AD1682" t="s">
        <v>65</v>
      </c>
    </row>
    <row r="1683" spans="3:30" ht="13.95" x14ac:dyDescent="0.25">
      <c r="C1683" s="3" t="s">
        <v>141</v>
      </c>
      <c r="D1683" s="3" t="s">
        <v>142</v>
      </c>
      <c r="E1683" s="3" t="s">
        <v>733</v>
      </c>
      <c r="F1683">
        <v>2120</v>
      </c>
      <c r="G1683" t="s">
        <v>3519</v>
      </c>
      <c r="H1683" t="s">
        <v>3520</v>
      </c>
      <c r="I1683" t="s">
        <v>3524</v>
      </c>
      <c r="K1683" t="s">
        <v>249</v>
      </c>
      <c r="L1683" t="s">
        <v>3154</v>
      </c>
      <c r="M1683" t="s">
        <v>61</v>
      </c>
      <c r="N1683" s="2">
        <v>45301</v>
      </c>
      <c r="O1683" s="2">
        <v>45898</v>
      </c>
      <c r="P1683" s="2">
        <v>45898</v>
      </c>
      <c r="Q1683" t="s">
        <v>101</v>
      </c>
      <c r="R1683" t="s">
        <v>3522</v>
      </c>
      <c r="S1683" t="s">
        <v>3523</v>
      </c>
      <c r="T1683" t="s">
        <v>3523</v>
      </c>
      <c r="W1683" t="s">
        <v>2374</v>
      </c>
      <c r="Y1683" t="s">
        <v>1330</v>
      </c>
      <c r="Z1683" t="s">
        <v>1330</v>
      </c>
      <c r="AC1683" t="s">
        <v>39</v>
      </c>
      <c r="AD1683" t="s">
        <v>65</v>
      </c>
    </row>
    <row r="1684" spans="3:30" ht="13.95" x14ac:dyDescent="0.25">
      <c r="C1684" s="3" t="s">
        <v>141</v>
      </c>
      <c r="D1684" s="3" t="s">
        <v>142</v>
      </c>
      <c r="E1684" s="3" t="s">
        <v>733</v>
      </c>
      <c r="F1684">
        <v>970</v>
      </c>
      <c r="G1684" t="s">
        <v>3519</v>
      </c>
      <c r="H1684" t="s">
        <v>3520</v>
      </c>
      <c r="I1684" t="s">
        <v>3525</v>
      </c>
      <c r="K1684" t="s">
        <v>249</v>
      </c>
      <c r="L1684" t="s">
        <v>3154</v>
      </c>
      <c r="M1684" t="s">
        <v>61</v>
      </c>
      <c r="N1684" s="2">
        <v>45301</v>
      </c>
      <c r="O1684" s="2">
        <v>45898</v>
      </c>
      <c r="P1684" s="2">
        <v>45898</v>
      </c>
      <c r="Q1684" t="s">
        <v>52</v>
      </c>
      <c r="R1684" t="s">
        <v>3522</v>
      </c>
      <c r="T1684" t="s">
        <v>3526</v>
      </c>
      <c r="W1684" t="s">
        <v>3527</v>
      </c>
      <c r="Y1684" t="s">
        <v>1330</v>
      </c>
      <c r="Z1684" t="s">
        <v>1330</v>
      </c>
      <c r="AC1684" t="s">
        <v>39</v>
      </c>
      <c r="AD1684" t="s">
        <v>65</v>
      </c>
    </row>
    <row r="1685" spans="3:30" ht="13.95" x14ac:dyDescent="0.25">
      <c r="C1685" s="3" t="s">
        <v>141</v>
      </c>
      <c r="D1685" s="3" t="s">
        <v>142</v>
      </c>
      <c r="E1685" s="3" t="s">
        <v>733</v>
      </c>
      <c r="F1685">
        <v>970</v>
      </c>
      <c r="G1685" t="s">
        <v>3519</v>
      </c>
      <c r="H1685" t="s">
        <v>3520</v>
      </c>
      <c r="I1685" t="s">
        <v>3528</v>
      </c>
      <c r="K1685" t="s">
        <v>249</v>
      </c>
      <c r="L1685" t="s">
        <v>3154</v>
      </c>
      <c r="M1685" t="s">
        <v>61</v>
      </c>
      <c r="N1685" s="2">
        <v>45301</v>
      </c>
      <c r="O1685" s="2">
        <v>45898</v>
      </c>
      <c r="P1685" s="2">
        <v>45898</v>
      </c>
      <c r="Q1685" t="s">
        <v>36</v>
      </c>
      <c r="R1685" t="s">
        <v>3522</v>
      </c>
      <c r="S1685" t="s">
        <v>3529</v>
      </c>
      <c r="T1685" t="s">
        <v>3529</v>
      </c>
      <c r="U1685" t="s">
        <v>3530</v>
      </c>
      <c r="W1685" t="s">
        <v>2372</v>
      </c>
      <c r="X1685" t="s">
        <v>3531</v>
      </c>
      <c r="Y1685" t="s">
        <v>1330</v>
      </c>
      <c r="Z1685" t="s">
        <v>1330</v>
      </c>
      <c r="AC1685" t="s">
        <v>39</v>
      </c>
      <c r="AD1685" t="s">
        <v>65</v>
      </c>
    </row>
    <row r="1686" spans="3:30" ht="13.95" x14ac:dyDescent="0.25">
      <c r="C1686" s="3" t="s">
        <v>141</v>
      </c>
      <c r="D1686" s="3" t="s">
        <v>142</v>
      </c>
      <c r="E1686" s="3" t="s">
        <v>733</v>
      </c>
      <c r="F1686">
        <v>970</v>
      </c>
      <c r="G1686" t="s">
        <v>3519</v>
      </c>
      <c r="H1686" t="s">
        <v>3520</v>
      </c>
      <c r="I1686" t="s">
        <v>3532</v>
      </c>
      <c r="K1686" t="s">
        <v>249</v>
      </c>
      <c r="L1686" t="s">
        <v>3154</v>
      </c>
      <c r="M1686" t="s">
        <v>61</v>
      </c>
      <c r="N1686" s="2">
        <v>45301</v>
      </c>
      <c r="O1686" s="2">
        <v>45898</v>
      </c>
      <c r="P1686" s="2">
        <v>45898</v>
      </c>
      <c r="Q1686" t="s">
        <v>36</v>
      </c>
      <c r="R1686" t="s">
        <v>3533</v>
      </c>
      <c r="S1686" t="s">
        <v>3534</v>
      </c>
      <c r="T1686" t="s">
        <v>3535</v>
      </c>
      <c r="W1686" t="s">
        <v>2370</v>
      </c>
      <c r="X1686" t="s">
        <v>481</v>
      </c>
      <c r="Y1686" t="s">
        <v>1330</v>
      </c>
      <c r="Z1686" t="s">
        <v>1330</v>
      </c>
      <c r="AC1686" t="s">
        <v>39</v>
      </c>
      <c r="AD1686" t="s">
        <v>65</v>
      </c>
    </row>
    <row r="1687" spans="3:30" ht="13.95" x14ac:dyDescent="0.25">
      <c r="C1687" s="3" t="s">
        <v>141</v>
      </c>
      <c r="D1687" s="3" t="s">
        <v>142</v>
      </c>
      <c r="E1687" s="3" t="s">
        <v>733</v>
      </c>
      <c r="F1687">
        <v>970</v>
      </c>
      <c r="G1687" t="s">
        <v>3519</v>
      </c>
      <c r="H1687" t="s">
        <v>3520</v>
      </c>
      <c r="I1687" t="s">
        <v>3536</v>
      </c>
      <c r="K1687" t="s">
        <v>249</v>
      </c>
      <c r="L1687" t="s">
        <v>3154</v>
      </c>
      <c r="M1687" t="s">
        <v>61</v>
      </c>
      <c r="N1687" s="2">
        <v>45301</v>
      </c>
      <c r="O1687" s="2">
        <v>45898</v>
      </c>
      <c r="P1687" s="2">
        <v>45898</v>
      </c>
      <c r="Q1687" t="s">
        <v>36</v>
      </c>
      <c r="R1687" t="s">
        <v>3522</v>
      </c>
      <c r="S1687" t="s">
        <v>3537</v>
      </c>
      <c r="T1687" t="s">
        <v>3537</v>
      </c>
      <c r="W1687" t="s">
        <v>3538</v>
      </c>
      <c r="X1687" t="s">
        <v>1208</v>
      </c>
      <c r="Y1687" t="s">
        <v>1330</v>
      </c>
      <c r="Z1687" t="s">
        <v>1330</v>
      </c>
      <c r="AC1687" t="s">
        <v>39</v>
      </c>
      <c r="AD1687" t="s">
        <v>65</v>
      </c>
    </row>
    <row r="1688" spans="3:30" ht="13.95" x14ac:dyDescent="0.25">
      <c r="C1688" s="3" t="s">
        <v>141</v>
      </c>
      <c r="D1688" s="3" t="s">
        <v>142</v>
      </c>
      <c r="E1688" s="3" t="s">
        <v>733</v>
      </c>
      <c r="F1688">
        <v>970</v>
      </c>
      <c r="G1688" t="s">
        <v>3519</v>
      </c>
      <c r="H1688" t="s">
        <v>3520</v>
      </c>
      <c r="I1688" t="s">
        <v>3539</v>
      </c>
      <c r="K1688" t="s">
        <v>249</v>
      </c>
      <c r="L1688" t="s">
        <v>3154</v>
      </c>
      <c r="M1688" t="s">
        <v>61</v>
      </c>
      <c r="N1688" s="2">
        <v>45301</v>
      </c>
      <c r="O1688" s="2">
        <v>45898</v>
      </c>
      <c r="P1688" s="2">
        <v>45898</v>
      </c>
      <c r="Q1688" t="s">
        <v>36</v>
      </c>
      <c r="R1688" t="s">
        <v>3522</v>
      </c>
      <c r="Y1688" t="s">
        <v>1330</v>
      </c>
      <c r="Z1688" t="s">
        <v>1330</v>
      </c>
      <c r="AC1688" t="s">
        <v>39</v>
      </c>
      <c r="AD1688" t="s">
        <v>65</v>
      </c>
    </row>
    <row r="1689" spans="3:30" ht="13.95" x14ac:dyDescent="0.25">
      <c r="C1689" s="3" t="s">
        <v>141</v>
      </c>
      <c r="D1689" s="3" t="s">
        <v>142</v>
      </c>
      <c r="E1689" s="3" t="s">
        <v>733</v>
      </c>
      <c r="F1689">
        <v>970</v>
      </c>
      <c r="G1689" t="s">
        <v>3519</v>
      </c>
      <c r="H1689" t="s">
        <v>3520</v>
      </c>
      <c r="I1689" t="s">
        <v>3540</v>
      </c>
      <c r="K1689" t="s">
        <v>249</v>
      </c>
      <c r="L1689" t="s">
        <v>3154</v>
      </c>
      <c r="M1689" t="s">
        <v>61</v>
      </c>
      <c r="N1689" s="2">
        <v>45301</v>
      </c>
      <c r="O1689" s="2">
        <v>45835</v>
      </c>
      <c r="P1689" s="2">
        <v>45835</v>
      </c>
      <c r="Q1689" t="s">
        <v>52</v>
      </c>
      <c r="R1689" t="s">
        <v>3522</v>
      </c>
      <c r="T1689" t="s">
        <v>3541</v>
      </c>
      <c r="X1689" t="s">
        <v>456</v>
      </c>
      <c r="Y1689" t="s">
        <v>503</v>
      </c>
      <c r="Z1689" t="s">
        <v>503</v>
      </c>
      <c r="AC1689" t="s">
        <v>39</v>
      </c>
      <c r="AD1689" t="s">
        <v>65</v>
      </c>
    </row>
    <row r="1690" spans="3:30" ht="13.95" x14ac:dyDescent="0.25">
      <c r="C1690" s="3" t="s">
        <v>141</v>
      </c>
      <c r="D1690" s="3" t="s">
        <v>142</v>
      </c>
      <c r="E1690" s="3" t="s">
        <v>733</v>
      </c>
      <c r="F1690">
        <v>970</v>
      </c>
      <c r="G1690" t="s">
        <v>3519</v>
      </c>
      <c r="H1690" t="s">
        <v>3520</v>
      </c>
      <c r="I1690" t="s">
        <v>3542</v>
      </c>
      <c r="K1690" t="s">
        <v>249</v>
      </c>
      <c r="L1690" t="s">
        <v>3154</v>
      </c>
      <c r="M1690" t="s">
        <v>61</v>
      </c>
      <c r="N1690" s="2">
        <v>45301</v>
      </c>
      <c r="O1690" s="2">
        <v>45898</v>
      </c>
      <c r="P1690" s="2">
        <v>45898</v>
      </c>
      <c r="Q1690" t="s">
        <v>52</v>
      </c>
      <c r="R1690" t="s">
        <v>3522</v>
      </c>
      <c r="Y1690" t="s">
        <v>1330</v>
      </c>
      <c r="Z1690" t="s">
        <v>1330</v>
      </c>
      <c r="AC1690" t="s">
        <v>39</v>
      </c>
      <c r="AD1690" t="s">
        <v>65</v>
      </c>
    </row>
    <row r="1691" spans="3:30" ht="13.95" x14ac:dyDescent="0.25">
      <c r="C1691" s="3" t="s">
        <v>141</v>
      </c>
      <c r="D1691" s="3" t="s">
        <v>142</v>
      </c>
      <c r="E1691" s="3" t="s">
        <v>733</v>
      </c>
      <c r="F1691">
        <v>970</v>
      </c>
      <c r="G1691" t="s">
        <v>3519</v>
      </c>
      <c r="H1691" t="s">
        <v>3520</v>
      </c>
      <c r="I1691" t="s">
        <v>3543</v>
      </c>
      <c r="K1691" t="s">
        <v>249</v>
      </c>
      <c r="L1691" t="s">
        <v>3154</v>
      </c>
      <c r="M1691" t="s">
        <v>61</v>
      </c>
      <c r="N1691" s="2">
        <v>45301</v>
      </c>
      <c r="O1691" s="2">
        <v>45898</v>
      </c>
      <c r="P1691" s="2">
        <v>45898</v>
      </c>
      <c r="Q1691" t="s">
        <v>36</v>
      </c>
      <c r="R1691" t="s">
        <v>3522</v>
      </c>
      <c r="S1691" t="s">
        <v>3544</v>
      </c>
      <c r="T1691" t="s">
        <v>3544</v>
      </c>
      <c r="U1691" t="s">
        <v>3545</v>
      </c>
      <c r="W1691" t="s">
        <v>2374</v>
      </c>
      <c r="Y1691" t="s">
        <v>1330</v>
      </c>
      <c r="Z1691" t="s">
        <v>1330</v>
      </c>
      <c r="AC1691" t="s">
        <v>39</v>
      </c>
      <c r="AD1691" t="s">
        <v>65</v>
      </c>
    </row>
    <row r="1692" spans="3:30" ht="13.95" x14ac:dyDescent="0.25">
      <c r="C1692" s="3" t="s">
        <v>141</v>
      </c>
      <c r="D1692" s="3" t="s">
        <v>142</v>
      </c>
      <c r="E1692" s="3" t="s">
        <v>733</v>
      </c>
      <c r="F1692">
        <v>825</v>
      </c>
      <c r="G1692" t="s">
        <v>3519</v>
      </c>
      <c r="H1692" t="s">
        <v>3520</v>
      </c>
      <c r="I1692" t="s">
        <v>3546</v>
      </c>
      <c r="K1692" t="s">
        <v>249</v>
      </c>
      <c r="L1692" t="s">
        <v>3154</v>
      </c>
      <c r="M1692" t="s">
        <v>61</v>
      </c>
      <c r="N1692" s="2">
        <v>45301</v>
      </c>
      <c r="O1692" s="2">
        <v>45898</v>
      </c>
      <c r="P1692" s="2">
        <v>45898</v>
      </c>
      <c r="Q1692" t="s">
        <v>36</v>
      </c>
      <c r="Y1692" t="s">
        <v>1330</v>
      </c>
      <c r="Z1692" t="s">
        <v>1330</v>
      </c>
      <c r="AC1692" t="s">
        <v>39</v>
      </c>
      <c r="AD1692" t="s">
        <v>65</v>
      </c>
    </row>
    <row r="1693" spans="3:30" ht="13.95" x14ac:dyDescent="0.25">
      <c r="C1693" s="3" t="s">
        <v>141</v>
      </c>
      <c r="D1693" s="3" t="s">
        <v>142</v>
      </c>
      <c r="E1693" s="3" t="s">
        <v>733</v>
      </c>
      <c r="F1693">
        <v>825</v>
      </c>
      <c r="G1693" t="s">
        <v>3519</v>
      </c>
      <c r="H1693" t="s">
        <v>3520</v>
      </c>
      <c r="I1693" t="s">
        <v>3547</v>
      </c>
      <c r="K1693" t="s">
        <v>249</v>
      </c>
      <c r="L1693" t="s">
        <v>3154</v>
      </c>
      <c r="M1693" t="s">
        <v>61</v>
      </c>
      <c r="N1693" s="2">
        <v>45301</v>
      </c>
      <c r="O1693" s="2">
        <v>45898</v>
      </c>
      <c r="P1693" s="2">
        <v>45898</v>
      </c>
      <c r="Q1693" t="s">
        <v>36</v>
      </c>
      <c r="Y1693" t="s">
        <v>1330</v>
      </c>
      <c r="Z1693" t="s">
        <v>1330</v>
      </c>
      <c r="AC1693" t="s">
        <v>39</v>
      </c>
      <c r="AD1693" t="s">
        <v>65</v>
      </c>
    </row>
    <row r="1694" spans="3:30" ht="13.95" x14ac:dyDescent="0.25">
      <c r="C1694" s="3" t="s">
        <v>141</v>
      </c>
      <c r="D1694" s="3" t="s">
        <v>142</v>
      </c>
      <c r="E1694" s="3" t="s">
        <v>733</v>
      </c>
      <c r="F1694">
        <v>530</v>
      </c>
      <c r="G1694" t="s">
        <v>3519</v>
      </c>
      <c r="H1694" t="s">
        <v>3520</v>
      </c>
      <c r="I1694" t="s">
        <v>3548</v>
      </c>
      <c r="K1694" t="s">
        <v>249</v>
      </c>
      <c r="L1694" t="s">
        <v>3154</v>
      </c>
      <c r="M1694" t="s">
        <v>61</v>
      </c>
      <c r="N1694" s="2">
        <v>45301</v>
      </c>
      <c r="O1694" s="2">
        <v>45898</v>
      </c>
      <c r="P1694" s="2">
        <v>45898</v>
      </c>
      <c r="Q1694" t="s">
        <v>36</v>
      </c>
      <c r="Y1694" t="s">
        <v>1330</v>
      </c>
      <c r="Z1694" t="s">
        <v>1330</v>
      </c>
      <c r="AC1694" t="s">
        <v>39</v>
      </c>
      <c r="AD1694" t="s">
        <v>65</v>
      </c>
    </row>
    <row r="1695" spans="3:30" ht="13.95" x14ac:dyDescent="0.25">
      <c r="C1695" s="3" t="s">
        <v>141</v>
      </c>
      <c r="D1695" s="3" t="s">
        <v>142</v>
      </c>
      <c r="E1695" s="3" t="s">
        <v>733</v>
      </c>
      <c r="F1695">
        <v>530</v>
      </c>
      <c r="G1695" t="s">
        <v>3519</v>
      </c>
      <c r="H1695" t="s">
        <v>3520</v>
      </c>
      <c r="I1695" t="s">
        <v>3549</v>
      </c>
      <c r="K1695" t="s">
        <v>249</v>
      </c>
      <c r="L1695" t="s">
        <v>3154</v>
      </c>
      <c r="M1695" t="s">
        <v>61</v>
      </c>
      <c r="N1695" s="2">
        <v>45301</v>
      </c>
      <c r="O1695" s="2">
        <v>45898</v>
      </c>
      <c r="P1695" s="2">
        <v>45898</v>
      </c>
      <c r="Q1695" t="s">
        <v>36</v>
      </c>
      <c r="Y1695" t="s">
        <v>1330</v>
      </c>
      <c r="Z1695" t="s">
        <v>1330</v>
      </c>
      <c r="AC1695" t="s">
        <v>39</v>
      </c>
      <c r="AD1695" t="s">
        <v>65</v>
      </c>
    </row>
    <row r="1696" spans="3:30" ht="13.95" x14ac:dyDescent="0.25">
      <c r="C1696" s="3" t="s">
        <v>141</v>
      </c>
      <c r="D1696" s="3" t="s">
        <v>142</v>
      </c>
      <c r="E1696" s="3" t="s">
        <v>733</v>
      </c>
      <c r="F1696">
        <v>530</v>
      </c>
      <c r="G1696" t="s">
        <v>3519</v>
      </c>
      <c r="H1696" t="s">
        <v>3520</v>
      </c>
      <c r="I1696" t="s">
        <v>3550</v>
      </c>
      <c r="K1696" t="s">
        <v>249</v>
      </c>
      <c r="L1696" t="s">
        <v>3154</v>
      </c>
      <c r="M1696" t="s">
        <v>61</v>
      </c>
      <c r="N1696" s="2">
        <v>45301</v>
      </c>
      <c r="O1696" s="2">
        <v>45898</v>
      </c>
      <c r="P1696" s="2">
        <v>45898</v>
      </c>
      <c r="Q1696" t="s">
        <v>36</v>
      </c>
      <c r="Y1696" t="s">
        <v>1330</v>
      </c>
      <c r="Z1696" t="s">
        <v>1330</v>
      </c>
      <c r="AC1696" t="s">
        <v>39</v>
      </c>
      <c r="AD1696" t="s">
        <v>65</v>
      </c>
    </row>
    <row r="1697" spans="3:30" ht="13.95" x14ac:dyDescent="0.25">
      <c r="C1697" s="3" t="s">
        <v>141</v>
      </c>
      <c r="D1697" s="3" t="s">
        <v>142</v>
      </c>
      <c r="E1697" s="3" t="s">
        <v>733</v>
      </c>
      <c r="F1697">
        <v>530</v>
      </c>
      <c r="G1697" t="s">
        <v>3519</v>
      </c>
      <c r="H1697" t="s">
        <v>3520</v>
      </c>
      <c r="I1697" t="s">
        <v>3551</v>
      </c>
      <c r="K1697" t="s">
        <v>249</v>
      </c>
      <c r="L1697" t="s">
        <v>3154</v>
      </c>
      <c r="M1697" t="s">
        <v>61</v>
      </c>
      <c r="N1697" s="2">
        <v>45301</v>
      </c>
      <c r="O1697" s="2">
        <v>45898</v>
      </c>
      <c r="P1697" s="2">
        <v>45898</v>
      </c>
      <c r="Q1697" t="s">
        <v>36</v>
      </c>
      <c r="Y1697" t="s">
        <v>1330</v>
      </c>
      <c r="Z1697" t="s">
        <v>1330</v>
      </c>
      <c r="AC1697" t="s">
        <v>39</v>
      </c>
      <c r="AD1697" t="s">
        <v>65</v>
      </c>
    </row>
    <row r="1698" spans="3:30" ht="13.95" x14ac:dyDescent="0.25">
      <c r="C1698" s="3" t="s">
        <v>141</v>
      </c>
      <c r="D1698" s="3" t="s">
        <v>142</v>
      </c>
      <c r="E1698" s="3" t="s">
        <v>733</v>
      </c>
      <c r="F1698">
        <v>530</v>
      </c>
      <c r="G1698" t="s">
        <v>3519</v>
      </c>
      <c r="H1698" t="s">
        <v>3520</v>
      </c>
      <c r="I1698" t="s">
        <v>3552</v>
      </c>
      <c r="K1698" t="s">
        <v>249</v>
      </c>
      <c r="L1698" t="s">
        <v>3154</v>
      </c>
      <c r="M1698" t="s">
        <v>61</v>
      </c>
      <c r="N1698" s="2">
        <v>45301</v>
      </c>
      <c r="O1698" s="2">
        <v>45898</v>
      </c>
      <c r="P1698" s="2">
        <v>45898</v>
      </c>
      <c r="Q1698" t="s">
        <v>36</v>
      </c>
      <c r="Y1698" t="s">
        <v>1330</v>
      </c>
      <c r="Z1698" t="s">
        <v>1330</v>
      </c>
      <c r="AC1698" t="s">
        <v>39</v>
      </c>
      <c r="AD1698" t="s">
        <v>65</v>
      </c>
    </row>
    <row r="1699" spans="3:30" ht="13.95" x14ac:dyDescent="0.25">
      <c r="C1699" s="3" t="s">
        <v>141</v>
      </c>
      <c r="D1699" s="3" t="s">
        <v>142</v>
      </c>
      <c r="E1699" s="3" t="s">
        <v>733</v>
      </c>
      <c r="F1699">
        <v>530</v>
      </c>
      <c r="G1699" t="s">
        <v>3519</v>
      </c>
      <c r="H1699" t="s">
        <v>3520</v>
      </c>
      <c r="I1699" t="s">
        <v>3553</v>
      </c>
      <c r="K1699" t="s">
        <v>249</v>
      </c>
      <c r="L1699" t="s">
        <v>3154</v>
      </c>
      <c r="M1699" t="s">
        <v>61</v>
      </c>
      <c r="N1699" s="2">
        <v>45301</v>
      </c>
      <c r="O1699" s="2">
        <v>45835</v>
      </c>
      <c r="P1699" s="2">
        <v>45835</v>
      </c>
      <c r="Q1699" t="s">
        <v>36</v>
      </c>
      <c r="Y1699" t="s">
        <v>503</v>
      </c>
      <c r="Z1699" t="s">
        <v>503</v>
      </c>
      <c r="AC1699" t="s">
        <v>39</v>
      </c>
      <c r="AD1699" t="s">
        <v>65</v>
      </c>
    </row>
    <row r="1700" spans="3:30" ht="13.95" x14ac:dyDescent="0.25">
      <c r="C1700" s="3" t="s">
        <v>141</v>
      </c>
      <c r="D1700" s="3" t="s">
        <v>142</v>
      </c>
      <c r="E1700" s="3" t="s">
        <v>733</v>
      </c>
      <c r="F1700">
        <v>530</v>
      </c>
      <c r="G1700" t="s">
        <v>3519</v>
      </c>
      <c r="H1700" t="s">
        <v>3520</v>
      </c>
      <c r="I1700" t="s">
        <v>3554</v>
      </c>
      <c r="K1700" t="s">
        <v>249</v>
      </c>
      <c r="L1700" t="s">
        <v>3154</v>
      </c>
      <c r="M1700" t="s">
        <v>61</v>
      </c>
      <c r="N1700" s="2">
        <v>45301</v>
      </c>
      <c r="O1700" s="2">
        <v>45898</v>
      </c>
      <c r="P1700" s="2">
        <v>45898</v>
      </c>
      <c r="Q1700" t="s">
        <v>36</v>
      </c>
      <c r="Y1700" t="s">
        <v>1330</v>
      </c>
      <c r="Z1700" t="s">
        <v>1330</v>
      </c>
      <c r="AC1700" t="s">
        <v>39</v>
      </c>
      <c r="AD1700" t="s">
        <v>65</v>
      </c>
    </row>
    <row r="1701" spans="3:30" ht="13.95" x14ac:dyDescent="0.25">
      <c r="C1701" s="3" t="s">
        <v>141</v>
      </c>
      <c r="D1701" s="3" t="s">
        <v>142</v>
      </c>
      <c r="E1701" s="3" t="s">
        <v>733</v>
      </c>
      <c r="F1701">
        <v>530</v>
      </c>
      <c r="G1701" t="s">
        <v>3519</v>
      </c>
      <c r="H1701" t="s">
        <v>3520</v>
      </c>
      <c r="I1701" t="s">
        <v>3555</v>
      </c>
      <c r="K1701" t="s">
        <v>249</v>
      </c>
      <c r="L1701" t="s">
        <v>3154</v>
      </c>
      <c r="M1701" t="s">
        <v>61</v>
      </c>
      <c r="N1701" s="2">
        <v>45301</v>
      </c>
      <c r="O1701" s="2">
        <v>45898</v>
      </c>
      <c r="P1701" s="2">
        <v>45898</v>
      </c>
      <c r="Q1701" t="s">
        <v>36</v>
      </c>
      <c r="Y1701" t="s">
        <v>1330</v>
      </c>
      <c r="Z1701" t="s">
        <v>1330</v>
      </c>
      <c r="AC1701" t="s">
        <v>39</v>
      </c>
      <c r="AD1701" t="s">
        <v>65</v>
      </c>
    </row>
    <row r="1702" spans="3:30" ht="13.95" x14ac:dyDescent="0.25">
      <c r="C1702" s="3" t="s">
        <v>141</v>
      </c>
      <c r="D1702" s="3" t="s">
        <v>142</v>
      </c>
      <c r="E1702" s="3" t="s">
        <v>733</v>
      </c>
      <c r="F1702">
        <v>390</v>
      </c>
      <c r="G1702" t="s">
        <v>3519</v>
      </c>
      <c r="H1702" t="s">
        <v>3556</v>
      </c>
      <c r="I1702" t="s">
        <v>3546</v>
      </c>
      <c r="K1702" t="s">
        <v>249</v>
      </c>
      <c r="L1702" t="s">
        <v>3154</v>
      </c>
      <c r="M1702" t="s">
        <v>61</v>
      </c>
      <c r="N1702" s="2">
        <v>45734</v>
      </c>
      <c r="O1702" s="2"/>
      <c r="P1702" s="2"/>
      <c r="Q1702" t="s">
        <v>84</v>
      </c>
      <c r="AC1702" t="s">
        <v>84</v>
      </c>
      <c r="AD1702" t="s">
        <v>65</v>
      </c>
    </row>
    <row r="1703" spans="3:30" ht="13.95" x14ac:dyDescent="0.25">
      <c r="C1703" s="3" t="s">
        <v>141</v>
      </c>
      <c r="D1703" s="3" t="s">
        <v>142</v>
      </c>
      <c r="E1703" s="3" t="s">
        <v>733</v>
      </c>
      <c r="F1703">
        <v>390</v>
      </c>
      <c r="G1703" t="s">
        <v>3519</v>
      </c>
      <c r="H1703" t="s">
        <v>3556</v>
      </c>
      <c r="I1703" t="s">
        <v>3548</v>
      </c>
      <c r="K1703" t="s">
        <v>249</v>
      </c>
      <c r="L1703" t="s">
        <v>3154</v>
      </c>
      <c r="M1703" t="s">
        <v>61</v>
      </c>
      <c r="N1703" s="2">
        <v>45734</v>
      </c>
      <c r="O1703" s="2"/>
      <c r="P1703" s="2"/>
      <c r="Q1703" t="s">
        <v>84</v>
      </c>
      <c r="AC1703" t="s">
        <v>84</v>
      </c>
      <c r="AD1703" t="s">
        <v>65</v>
      </c>
    </row>
    <row r="1704" spans="3:30" ht="13.95" x14ac:dyDescent="0.25">
      <c r="C1704" s="3" t="s">
        <v>141</v>
      </c>
      <c r="D1704" s="3" t="s">
        <v>142</v>
      </c>
      <c r="E1704" s="3" t="s">
        <v>733</v>
      </c>
      <c r="F1704">
        <v>390</v>
      </c>
      <c r="G1704" t="s">
        <v>3519</v>
      </c>
      <c r="H1704" t="s">
        <v>3556</v>
      </c>
      <c r="I1704" t="s">
        <v>3549</v>
      </c>
      <c r="K1704" t="s">
        <v>249</v>
      </c>
      <c r="L1704" t="s">
        <v>3154</v>
      </c>
      <c r="M1704" t="s">
        <v>61</v>
      </c>
      <c r="N1704" s="2">
        <v>45734</v>
      </c>
      <c r="O1704" s="2"/>
      <c r="P1704" s="2"/>
      <c r="Q1704" t="s">
        <v>84</v>
      </c>
      <c r="AC1704" t="s">
        <v>84</v>
      </c>
      <c r="AD1704" t="s">
        <v>65</v>
      </c>
    </row>
    <row r="1705" spans="3:30" ht="13.95" x14ac:dyDescent="0.25">
      <c r="C1705" s="3" t="s">
        <v>141</v>
      </c>
      <c r="D1705" s="3" t="s">
        <v>142</v>
      </c>
      <c r="E1705" s="3" t="s">
        <v>733</v>
      </c>
      <c r="F1705">
        <v>390</v>
      </c>
      <c r="G1705" t="s">
        <v>3519</v>
      </c>
      <c r="H1705" t="s">
        <v>3556</v>
      </c>
      <c r="I1705" t="s">
        <v>3550</v>
      </c>
      <c r="K1705" t="s">
        <v>249</v>
      </c>
      <c r="L1705" t="s">
        <v>3154</v>
      </c>
      <c r="M1705" t="s">
        <v>61</v>
      </c>
      <c r="N1705" s="2">
        <v>45734</v>
      </c>
      <c r="O1705" s="2"/>
      <c r="P1705" s="2"/>
      <c r="Q1705" t="s">
        <v>84</v>
      </c>
      <c r="AC1705" t="s">
        <v>84</v>
      </c>
      <c r="AD1705" t="s">
        <v>65</v>
      </c>
    </row>
    <row r="1706" spans="3:30" ht="13.95" x14ac:dyDescent="0.25">
      <c r="C1706" s="3" t="s">
        <v>141</v>
      </c>
      <c r="D1706" s="3" t="s">
        <v>142</v>
      </c>
      <c r="E1706" s="3" t="s">
        <v>733</v>
      </c>
      <c r="F1706">
        <v>390</v>
      </c>
      <c r="G1706" t="s">
        <v>3519</v>
      </c>
      <c r="H1706" t="s">
        <v>3556</v>
      </c>
      <c r="I1706" t="s">
        <v>3551</v>
      </c>
      <c r="K1706" t="s">
        <v>249</v>
      </c>
      <c r="L1706" t="s">
        <v>3154</v>
      </c>
      <c r="M1706" t="s">
        <v>61</v>
      </c>
      <c r="N1706" s="2">
        <v>45734</v>
      </c>
      <c r="O1706" s="2"/>
      <c r="P1706" s="2"/>
      <c r="Q1706" t="s">
        <v>84</v>
      </c>
      <c r="AC1706" t="s">
        <v>84</v>
      </c>
      <c r="AD1706" t="s">
        <v>65</v>
      </c>
    </row>
    <row r="1707" spans="3:30" ht="13.95" x14ac:dyDescent="0.25">
      <c r="C1707" s="3" t="s">
        <v>141</v>
      </c>
      <c r="D1707" s="3" t="s">
        <v>142</v>
      </c>
      <c r="E1707" s="3" t="s">
        <v>733</v>
      </c>
      <c r="F1707">
        <v>390</v>
      </c>
      <c r="G1707" t="s">
        <v>3519</v>
      </c>
      <c r="H1707" t="s">
        <v>3556</v>
      </c>
      <c r="I1707" t="s">
        <v>3552</v>
      </c>
      <c r="K1707" t="s">
        <v>249</v>
      </c>
      <c r="L1707" t="s">
        <v>3154</v>
      </c>
      <c r="M1707" t="s">
        <v>61</v>
      </c>
      <c r="N1707" s="2">
        <v>45734</v>
      </c>
      <c r="O1707" s="2"/>
      <c r="P1707" s="2"/>
      <c r="Q1707" t="s">
        <v>84</v>
      </c>
      <c r="AC1707" t="s">
        <v>84</v>
      </c>
      <c r="AD1707" t="s">
        <v>65</v>
      </c>
    </row>
    <row r="1708" spans="3:30" ht="13.95" x14ac:dyDescent="0.25">
      <c r="C1708" s="3" t="s">
        <v>141</v>
      </c>
      <c r="D1708" s="3" t="s">
        <v>142</v>
      </c>
      <c r="E1708" s="3" t="s">
        <v>733</v>
      </c>
      <c r="F1708">
        <v>390</v>
      </c>
      <c r="G1708" t="s">
        <v>3519</v>
      </c>
      <c r="H1708" t="s">
        <v>3556</v>
      </c>
      <c r="I1708" t="s">
        <v>3553</v>
      </c>
      <c r="K1708" t="s">
        <v>249</v>
      </c>
      <c r="L1708" t="s">
        <v>3154</v>
      </c>
      <c r="M1708" t="s">
        <v>61</v>
      </c>
      <c r="N1708" s="2">
        <v>45734</v>
      </c>
      <c r="O1708" s="2"/>
      <c r="P1708" s="2"/>
      <c r="Q1708" t="s">
        <v>84</v>
      </c>
      <c r="AC1708" t="s">
        <v>84</v>
      </c>
      <c r="AD1708" t="s">
        <v>65</v>
      </c>
    </row>
    <row r="1709" spans="3:30" ht="13.95" x14ac:dyDescent="0.25">
      <c r="C1709" s="3" t="s">
        <v>141</v>
      </c>
      <c r="D1709" s="3" t="s">
        <v>142</v>
      </c>
      <c r="E1709" s="3" t="s">
        <v>733</v>
      </c>
      <c r="F1709">
        <v>390</v>
      </c>
      <c r="G1709" t="s">
        <v>3519</v>
      </c>
      <c r="H1709" t="s">
        <v>3556</v>
      </c>
      <c r="I1709" t="s">
        <v>3554</v>
      </c>
      <c r="K1709" t="s">
        <v>249</v>
      </c>
      <c r="L1709" t="s">
        <v>3154</v>
      </c>
      <c r="M1709" t="s">
        <v>61</v>
      </c>
      <c r="N1709" s="2">
        <v>45734</v>
      </c>
      <c r="O1709" s="2"/>
      <c r="P1709" s="2"/>
      <c r="Q1709" t="s">
        <v>84</v>
      </c>
      <c r="AC1709" t="s">
        <v>84</v>
      </c>
      <c r="AD1709" t="s">
        <v>65</v>
      </c>
    </row>
    <row r="1710" spans="3:30" ht="13.95" x14ac:dyDescent="0.25">
      <c r="C1710" s="3" t="s">
        <v>141</v>
      </c>
      <c r="D1710" s="3" t="s">
        <v>142</v>
      </c>
      <c r="E1710" s="3" t="s">
        <v>733</v>
      </c>
      <c r="F1710">
        <v>390</v>
      </c>
      <c r="G1710" t="s">
        <v>3519</v>
      </c>
      <c r="H1710" t="s">
        <v>3556</v>
      </c>
      <c r="I1710" t="s">
        <v>3555</v>
      </c>
      <c r="K1710" t="s">
        <v>249</v>
      </c>
      <c r="L1710" t="s">
        <v>3154</v>
      </c>
      <c r="M1710" t="s">
        <v>61</v>
      </c>
      <c r="N1710" s="2">
        <v>45734</v>
      </c>
      <c r="O1710" s="2"/>
      <c r="P1710" s="2"/>
      <c r="Q1710" t="s">
        <v>84</v>
      </c>
      <c r="AC1710" t="s">
        <v>84</v>
      </c>
      <c r="AD1710" t="s">
        <v>65</v>
      </c>
    </row>
    <row r="1711" spans="3:30" ht="13.95" x14ac:dyDescent="0.25">
      <c r="C1711" s="3" t="s">
        <v>54</v>
      </c>
      <c r="D1711" s="3" t="s">
        <v>245</v>
      </c>
      <c r="E1711" s="3" t="s">
        <v>3557</v>
      </c>
      <c r="F1711">
        <v>662</v>
      </c>
      <c r="G1711" t="s">
        <v>3558</v>
      </c>
      <c r="H1711" t="s">
        <v>3559</v>
      </c>
      <c r="I1711" t="s">
        <v>3560</v>
      </c>
      <c r="K1711" t="s">
        <v>147</v>
      </c>
      <c r="L1711" t="s">
        <v>3154</v>
      </c>
      <c r="M1711" t="s">
        <v>61</v>
      </c>
      <c r="N1711" s="2">
        <v>45727</v>
      </c>
      <c r="O1711" s="2"/>
      <c r="P1711" s="2"/>
      <c r="Q1711" t="s">
        <v>36</v>
      </c>
      <c r="AC1711" t="s">
        <v>39</v>
      </c>
      <c r="AD1711" t="s">
        <v>65</v>
      </c>
    </row>
    <row r="1712" spans="3:30" ht="13.95" x14ac:dyDescent="0.25">
      <c r="C1712" s="3" t="s">
        <v>141</v>
      </c>
      <c r="D1712" s="3" t="s">
        <v>1322</v>
      </c>
      <c r="E1712" s="3" t="s">
        <v>3561</v>
      </c>
      <c r="F1712">
        <v>950</v>
      </c>
      <c r="G1712" t="s">
        <v>3558</v>
      </c>
      <c r="H1712" t="s">
        <v>3559</v>
      </c>
      <c r="I1712" t="s">
        <v>3562</v>
      </c>
      <c r="K1712" t="s">
        <v>147</v>
      </c>
      <c r="L1712" t="s">
        <v>3154</v>
      </c>
      <c r="M1712" t="s">
        <v>61</v>
      </c>
      <c r="N1712" s="2">
        <v>45727</v>
      </c>
      <c r="O1712" s="2"/>
      <c r="P1712" s="2"/>
      <c r="Q1712" t="s">
        <v>36</v>
      </c>
      <c r="AC1712" t="s">
        <v>39</v>
      </c>
      <c r="AD1712" t="s">
        <v>65</v>
      </c>
    </row>
    <row r="1713" spans="3:30" ht="13.95" x14ac:dyDescent="0.25">
      <c r="C1713" s="3" t="s">
        <v>205</v>
      </c>
      <c r="D1713" s="3" t="s">
        <v>1322</v>
      </c>
      <c r="E1713" s="3" t="s">
        <v>3561</v>
      </c>
      <c r="F1713">
        <v>950</v>
      </c>
      <c r="G1713" t="s">
        <v>3558</v>
      </c>
      <c r="H1713" t="s">
        <v>3559</v>
      </c>
      <c r="I1713" t="s">
        <v>3563</v>
      </c>
      <c r="K1713" t="s">
        <v>147</v>
      </c>
      <c r="L1713" t="s">
        <v>3154</v>
      </c>
      <c r="M1713" t="s">
        <v>61</v>
      </c>
      <c r="N1713" s="2">
        <v>45727</v>
      </c>
      <c r="O1713" s="2"/>
      <c r="P1713" s="2"/>
      <c r="Q1713" t="s">
        <v>36</v>
      </c>
      <c r="AC1713" t="s">
        <v>39</v>
      </c>
      <c r="AD1713" t="s">
        <v>65</v>
      </c>
    </row>
    <row r="1714" spans="3:30" ht="13.95" x14ac:dyDescent="0.25">
      <c r="C1714" s="3" t="s">
        <v>829</v>
      </c>
      <c r="D1714" s="3" t="s">
        <v>561</v>
      </c>
      <c r="E1714" s="3" t="s">
        <v>3564</v>
      </c>
      <c r="F1714">
        <v>2580.06</v>
      </c>
      <c r="G1714" t="s">
        <v>3558</v>
      </c>
      <c r="H1714" t="s">
        <v>3559</v>
      </c>
      <c r="I1714" t="s">
        <v>3565</v>
      </c>
      <c r="K1714" t="s">
        <v>147</v>
      </c>
      <c r="L1714" t="s">
        <v>3154</v>
      </c>
      <c r="M1714" t="s">
        <v>61</v>
      </c>
      <c r="N1714" s="2">
        <v>45727</v>
      </c>
      <c r="O1714" s="2"/>
      <c r="P1714" s="2"/>
      <c r="Q1714" t="s">
        <v>36</v>
      </c>
      <c r="AC1714" t="s">
        <v>39</v>
      </c>
      <c r="AD1714" t="s">
        <v>65</v>
      </c>
    </row>
    <row r="1715" spans="3:30" ht="13.95" x14ac:dyDescent="0.25">
      <c r="C1715" s="3" t="s">
        <v>67</v>
      </c>
      <c r="D1715" s="3" t="s">
        <v>561</v>
      </c>
      <c r="E1715" s="3" t="s">
        <v>3564</v>
      </c>
      <c r="F1715">
        <v>2747.5</v>
      </c>
      <c r="G1715" t="s">
        <v>3558</v>
      </c>
      <c r="H1715" t="s">
        <v>3559</v>
      </c>
      <c r="I1715" t="s">
        <v>3566</v>
      </c>
      <c r="K1715" t="s">
        <v>147</v>
      </c>
      <c r="L1715" t="s">
        <v>3154</v>
      </c>
      <c r="M1715" t="s">
        <v>61</v>
      </c>
      <c r="N1715" s="2">
        <v>45727</v>
      </c>
      <c r="O1715" s="2">
        <v>45898</v>
      </c>
      <c r="P1715" s="2">
        <v>45898</v>
      </c>
      <c r="Q1715" t="s">
        <v>36</v>
      </c>
      <c r="R1715" t="s">
        <v>721</v>
      </c>
      <c r="S1715" t="s">
        <v>3567</v>
      </c>
      <c r="T1715" t="s">
        <v>3568</v>
      </c>
      <c r="U1715" t="s">
        <v>360</v>
      </c>
      <c r="W1715" t="s">
        <v>278</v>
      </c>
      <c r="X1715" t="s">
        <v>225</v>
      </c>
      <c r="Y1715" t="s">
        <v>1330</v>
      </c>
      <c r="Z1715" t="s">
        <v>1330</v>
      </c>
      <c r="AC1715" t="s">
        <v>39</v>
      </c>
      <c r="AD1715" t="s">
        <v>65</v>
      </c>
    </row>
    <row r="1716" spans="3:30" ht="13.95" x14ac:dyDescent="0.25">
      <c r="C1716" s="3" t="s">
        <v>67</v>
      </c>
      <c r="D1716" s="3" t="s">
        <v>561</v>
      </c>
      <c r="E1716" s="3" t="s">
        <v>3564</v>
      </c>
      <c r="F1716">
        <v>2747.5</v>
      </c>
      <c r="G1716" t="s">
        <v>3558</v>
      </c>
      <c r="H1716" t="s">
        <v>3559</v>
      </c>
      <c r="I1716" t="s">
        <v>3569</v>
      </c>
      <c r="K1716" t="s">
        <v>147</v>
      </c>
      <c r="L1716" t="s">
        <v>3154</v>
      </c>
      <c r="M1716" t="s">
        <v>61</v>
      </c>
      <c r="N1716" s="2">
        <v>45727</v>
      </c>
      <c r="O1716" s="2">
        <v>45898</v>
      </c>
      <c r="P1716" s="2">
        <v>45898</v>
      </c>
      <c r="Q1716" t="s">
        <v>36</v>
      </c>
      <c r="R1716" t="s">
        <v>721</v>
      </c>
      <c r="S1716" t="s">
        <v>3567</v>
      </c>
      <c r="T1716" t="s">
        <v>3570</v>
      </c>
      <c r="U1716" t="s">
        <v>360</v>
      </c>
      <c r="W1716" t="s">
        <v>278</v>
      </c>
      <c r="X1716" t="s">
        <v>225</v>
      </c>
      <c r="Y1716" t="s">
        <v>1330</v>
      </c>
      <c r="Z1716" t="s">
        <v>1330</v>
      </c>
      <c r="AC1716" t="s">
        <v>39</v>
      </c>
      <c r="AD1716" t="s">
        <v>65</v>
      </c>
    </row>
    <row r="1717" spans="3:30" ht="13.95" x14ac:dyDescent="0.25">
      <c r="C1717" s="3" t="s">
        <v>808</v>
      </c>
      <c r="D1717" s="3" t="s">
        <v>55</v>
      </c>
      <c r="E1717" s="3" t="s">
        <v>3571</v>
      </c>
      <c r="F1717">
        <v>2550</v>
      </c>
      <c r="G1717" t="s">
        <v>3558</v>
      </c>
      <c r="H1717" t="s">
        <v>3559</v>
      </c>
      <c r="I1717" t="s">
        <v>3572</v>
      </c>
      <c r="K1717" t="s">
        <v>147</v>
      </c>
      <c r="L1717" t="s">
        <v>3154</v>
      </c>
      <c r="M1717" t="s">
        <v>61</v>
      </c>
      <c r="N1717" s="2">
        <v>45727</v>
      </c>
      <c r="O1717" s="2"/>
      <c r="P1717" s="2"/>
      <c r="Q1717" t="s">
        <v>52</v>
      </c>
      <c r="R1717" t="s">
        <v>1316</v>
      </c>
      <c r="U1717" t="s">
        <v>785</v>
      </c>
      <c r="W1717" t="s">
        <v>1236</v>
      </c>
      <c r="AC1717" t="s">
        <v>39</v>
      </c>
      <c r="AD1717" t="s">
        <v>65</v>
      </c>
    </row>
    <row r="1718" spans="3:30" ht="13.95" x14ac:dyDescent="0.25">
      <c r="C1718" s="3" t="s">
        <v>67</v>
      </c>
      <c r="D1718" s="3" t="s">
        <v>94</v>
      </c>
      <c r="E1718" s="3" t="s">
        <v>3157</v>
      </c>
      <c r="F1718">
        <v>1245</v>
      </c>
      <c r="G1718" t="s">
        <v>3573</v>
      </c>
      <c r="H1718" t="s">
        <v>3574</v>
      </c>
      <c r="I1718" t="s">
        <v>3575</v>
      </c>
      <c r="K1718" t="s">
        <v>249</v>
      </c>
      <c r="L1718" t="s">
        <v>3154</v>
      </c>
      <c r="M1718" t="s">
        <v>61</v>
      </c>
      <c r="N1718" s="2">
        <v>45715</v>
      </c>
      <c r="O1718" s="2">
        <v>45821</v>
      </c>
      <c r="P1718" s="2">
        <v>45821</v>
      </c>
      <c r="Q1718" t="s">
        <v>101</v>
      </c>
      <c r="R1718" t="s">
        <v>418</v>
      </c>
      <c r="S1718" t="s">
        <v>3576</v>
      </c>
      <c r="T1718" t="s">
        <v>3577</v>
      </c>
      <c r="U1718" t="s">
        <v>114</v>
      </c>
      <c r="W1718" t="s">
        <v>114</v>
      </c>
      <c r="Y1718" t="s">
        <v>115</v>
      </c>
      <c r="Z1718" t="s">
        <v>115</v>
      </c>
      <c r="AC1718" t="s">
        <v>39</v>
      </c>
      <c r="AD1718" t="s">
        <v>65</v>
      </c>
    </row>
    <row r="1719" spans="3:30" ht="13.95" x14ac:dyDescent="0.25">
      <c r="C1719" s="3" t="s">
        <v>54</v>
      </c>
      <c r="D1719" s="3" t="s">
        <v>94</v>
      </c>
      <c r="E1719" s="3" t="s">
        <v>3157</v>
      </c>
      <c r="F1719">
        <v>225</v>
      </c>
      <c r="G1719" t="s">
        <v>3573</v>
      </c>
      <c r="H1719" t="s">
        <v>3574</v>
      </c>
      <c r="I1719" t="s">
        <v>3578</v>
      </c>
      <c r="K1719" t="s">
        <v>249</v>
      </c>
      <c r="L1719" t="s">
        <v>3154</v>
      </c>
      <c r="M1719" t="s">
        <v>61</v>
      </c>
      <c r="N1719" s="2">
        <v>45715</v>
      </c>
      <c r="O1719" s="2">
        <v>45821</v>
      </c>
      <c r="P1719" s="2">
        <v>45821</v>
      </c>
      <c r="Q1719" t="s">
        <v>52</v>
      </c>
      <c r="R1719" t="s">
        <v>360</v>
      </c>
      <c r="W1719" t="s">
        <v>115</v>
      </c>
      <c r="Y1719" t="s">
        <v>115</v>
      </c>
      <c r="Z1719" t="s">
        <v>115</v>
      </c>
      <c r="AC1719" t="s">
        <v>39</v>
      </c>
      <c r="AD1719" t="s">
        <v>65</v>
      </c>
    </row>
    <row r="1720" spans="3:30" ht="13.95" x14ac:dyDescent="0.25">
      <c r="C1720" s="3" t="s">
        <v>54</v>
      </c>
      <c r="D1720" s="3" t="s">
        <v>94</v>
      </c>
      <c r="E1720" s="3" t="s">
        <v>3157</v>
      </c>
      <c r="F1720">
        <v>225</v>
      </c>
      <c r="G1720" t="s">
        <v>3573</v>
      </c>
      <c r="H1720" t="s">
        <v>3574</v>
      </c>
      <c r="I1720" t="s">
        <v>3579</v>
      </c>
      <c r="K1720" t="s">
        <v>249</v>
      </c>
      <c r="L1720" t="s">
        <v>3154</v>
      </c>
      <c r="M1720" t="s">
        <v>61</v>
      </c>
      <c r="N1720" s="2">
        <v>45715</v>
      </c>
      <c r="O1720" s="2">
        <v>45821</v>
      </c>
      <c r="P1720" s="2">
        <v>45821</v>
      </c>
      <c r="Q1720" t="s">
        <v>36</v>
      </c>
      <c r="Y1720" t="s">
        <v>115</v>
      </c>
      <c r="Z1720" t="s">
        <v>115</v>
      </c>
      <c r="AC1720" t="s">
        <v>39</v>
      </c>
      <c r="AD1720" t="s">
        <v>65</v>
      </c>
    </row>
    <row r="1721" spans="3:30" ht="13.95" x14ac:dyDescent="0.25">
      <c r="C1721" s="3" t="s">
        <v>244</v>
      </c>
      <c r="D1721" s="3" t="s">
        <v>133</v>
      </c>
      <c r="E1721" s="3"/>
      <c r="F1721">
        <v>600</v>
      </c>
      <c r="G1721" t="s">
        <v>3580</v>
      </c>
      <c r="H1721" t="s">
        <v>3581</v>
      </c>
      <c r="I1721" t="s">
        <v>3582</v>
      </c>
      <c r="K1721" t="s">
        <v>249</v>
      </c>
      <c r="L1721" t="s">
        <v>3154</v>
      </c>
      <c r="M1721" t="s">
        <v>61</v>
      </c>
      <c r="N1721" s="2">
        <v>45741</v>
      </c>
      <c r="O1721" s="2">
        <v>45805</v>
      </c>
      <c r="P1721" s="2">
        <v>45805</v>
      </c>
      <c r="Q1721" t="s">
        <v>52</v>
      </c>
      <c r="U1721" t="s">
        <v>64</v>
      </c>
      <c r="W1721" t="s">
        <v>78</v>
      </c>
      <c r="X1721" t="s">
        <v>523</v>
      </c>
      <c r="Y1721" t="s">
        <v>226</v>
      </c>
      <c r="Z1721" t="s">
        <v>226</v>
      </c>
      <c r="AC1721" t="s">
        <v>39</v>
      </c>
      <c r="AD1721" t="s">
        <v>65</v>
      </c>
    </row>
    <row r="1722" spans="3:30" ht="13.95" x14ac:dyDescent="0.25">
      <c r="C1722" s="3" t="s">
        <v>268</v>
      </c>
      <c r="D1722" s="3" t="s">
        <v>268</v>
      </c>
      <c r="E1722" s="3"/>
      <c r="F1722">
        <v>995</v>
      </c>
      <c r="G1722" t="s">
        <v>3580</v>
      </c>
      <c r="H1722" t="s">
        <v>3581</v>
      </c>
      <c r="I1722" t="s">
        <v>3583</v>
      </c>
      <c r="K1722" t="s">
        <v>249</v>
      </c>
      <c r="L1722" t="s">
        <v>3154</v>
      </c>
      <c r="M1722" t="s">
        <v>61</v>
      </c>
      <c r="N1722" s="2">
        <v>45741</v>
      </c>
      <c r="O1722" s="2">
        <v>45805</v>
      </c>
      <c r="P1722" s="2">
        <v>45805</v>
      </c>
      <c r="Q1722" t="s">
        <v>101</v>
      </c>
      <c r="R1722" t="s">
        <v>311</v>
      </c>
      <c r="S1722" t="s">
        <v>3584</v>
      </c>
      <c r="T1722" t="s">
        <v>3585</v>
      </c>
      <c r="U1722" t="s">
        <v>299</v>
      </c>
      <c r="W1722" t="s">
        <v>78</v>
      </c>
      <c r="X1722" t="s">
        <v>80</v>
      </c>
      <c r="Y1722" t="s">
        <v>226</v>
      </c>
      <c r="Z1722" t="s">
        <v>226</v>
      </c>
      <c r="AC1722" t="s">
        <v>39</v>
      </c>
      <c r="AD1722" t="s">
        <v>65</v>
      </c>
    </row>
    <row r="1723" spans="3:30" ht="13.95" x14ac:dyDescent="0.25">
      <c r="C1723" s="3" t="s">
        <v>268</v>
      </c>
      <c r="D1723" s="3" t="s">
        <v>268</v>
      </c>
      <c r="E1723" s="3"/>
      <c r="F1723">
        <v>200</v>
      </c>
      <c r="G1723" t="s">
        <v>3580</v>
      </c>
      <c r="H1723" t="s">
        <v>3581</v>
      </c>
      <c r="I1723" t="s">
        <v>3586</v>
      </c>
      <c r="K1723" t="s">
        <v>249</v>
      </c>
      <c r="L1723" t="s">
        <v>3154</v>
      </c>
      <c r="M1723" t="s">
        <v>61</v>
      </c>
      <c r="N1723" s="2">
        <v>45741</v>
      </c>
      <c r="O1723" s="2">
        <v>45805</v>
      </c>
      <c r="P1723" s="2">
        <v>45805</v>
      </c>
      <c r="Q1723" t="s">
        <v>52</v>
      </c>
      <c r="R1723" t="s">
        <v>691</v>
      </c>
      <c r="W1723" t="s">
        <v>78</v>
      </c>
      <c r="X1723" t="s">
        <v>80</v>
      </c>
      <c r="Y1723" t="s">
        <v>226</v>
      </c>
      <c r="Z1723" t="s">
        <v>226</v>
      </c>
      <c r="AC1723" t="s">
        <v>39</v>
      </c>
      <c r="AD1723" t="s">
        <v>65</v>
      </c>
    </row>
    <row r="1724" spans="3:30" ht="13.95" x14ac:dyDescent="0.25">
      <c r="C1724" s="3" t="s">
        <v>268</v>
      </c>
      <c r="D1724" s="3" t="s">
        <v>268</v>
      </c>
      <c r="E1724" s="3"/>
      <c r="F1724">
        <v>200</v>
      </c>
      <c r="G1724" t="s">
        <v>3580</v>
      </c>
      <c r="H1724" t="s">
        <v>3581</v>
      </c>
      <c r="I1724" t="s">
        <v>3587</v>
      </c>
      <c r="K1724" t="s">
        <v>249</v>
      </c>
      <c r="L1724" t="s">
        <v>3154</v>
      </c>
      <c r="M1724" t="s">
        <v>61</v>
      </c>
      <c r="N1724" s="2">
        <v>45741</v>
      </c>
      <c r="O1724" s="2">
        <v>45805</v>
      </c>
      <c r="P1724" s="2">
        <v>45805</v>
      </c>
      <c r="Q1724" t="s">
        <v>36</v>
      </c>
      <c r="X1724" t="s">
        <v>80</v>
      </c>
      <c r="Y1724" t="s">
        <v>226</v>
      </c>
      <c r="Z1724" t="s">
        <v>226</v>
      </c>
      <c r="AC1724" t="s">
        <v>39</v>
      </c>
      <c r="AD1724" t="s">
        <v>65</v>
      </c>
    </row>
    <row r="1725" spans="3:30" ht="13.95" x14ac:dyDescent="0.25">
      <c r="C1725" s="3" t="s">
        <v>67</v>
      </c>
      <c r="D1725" s="3" t="s">
        <v>5126</v>
      </c>
      <c r="E1725" s="3"/>
      <c r="F1725">
        <v>895</v>
      </c>
      <c r="G1725" t="s">
        <v>3588</v>
      </c>
      <c r="H1725" t="s">
        <v>3589</v>
      </c>
      <c r="I1725" t="s">
        <v>3590</v>
      </c>
      <c r="K1725" t="s">
        <v>249</v>
      </c>
      <c r="L1725" t="s">
        <v>3154</v>
      </c>
      <c r="M1725" t="s">
        <v>61</v>
      </c>
      <c r="N1725" s="2">
        <v>45723</v>
      </c>
      <c r="O1725" s="2">
        <v>45814</v>
      </c>
      <c r="P1725" s="2">
        <v>45814</v>
      </c>
      <c r="Q1725" t="s">
        <v>101</v>
      </c>
      <c r="R1725" t="s">
        <v>103</v>
      </c>
      <c r="S1725" t="s">
        <v>3591</v>
      </c>
      <c r="T1725" t="s">
        <v>3592</v>
      </c>
      <c r="U1725" t="s">
        <v>64</v>
      </c>
      <c r="W1725" t="s">
        <v>114</v>
      </c>
      <c r="X1725" t="s">
        <v>785</v>
      </c>
      <c r="Y1725" t="s">
        <v>114</v>
      </c>
      <c r="Z1725" t="s">
        <v>114</v>
      </c>
      <c r="AC1725" t="s">
        <v>39</v>
      </c>
      <c r="AD1725" t="s">
        <v>65</v>
      </c>
    </row>
    <row r="1726" spans="3:30" ht="13.95" x14ac:dyDescent="0.25">
      <c r="C1726" s="3" t="s">
        <v>54</v>
      </c>
      <c r="D1726" s="3" t="s">
        <v>94</v>
      </c>
      <c r="E1726" s="3"/>
      <c r="F1726">
        <v>150</v>
      </c>
      <c r="G1726" t="s">
        <v>3588</v>
      </c>
      <c r="H1726" t="s">
        <v>3589</v>
      </c>
      <c r="I1726" t="s">
        <v>3593</v>
      </c>
      <c r="K1726" t="s">
        <v>249</v>
      </c>
      <c r="L1726" t="s">
        <v>3154</v>
      </c>
      <c r="M1726" t="s">
        <v>61</v>
      </c>
      <c r="N1726" s="2">
        <v>45723</v>
      </c>
      <c r="O1726" s="2">
        <v>45807</v>
      </c>
      <c r="P1726" s="2">
        <v>45807</v>
      </c>
      <c r="Q1726" t="s">
        <v>52</v>
      </c>
      <c r="R1726" t="s">
        <v>77</v>
      </c>
      <c r="W1726" t="s">
        <v>64</v>
      </c>
      <c r="X1726" t="s">
        <v>785</v>
      </c>
      <c r="Y1726" t="s">
        <v>64</v>
      </c>
      <c r="Z1726" t="s">
        <v>64</v>
      </c>
      <c r="AC1726" t="s">
        <v>39</v>
      </c>
      <c r="AD1726" t="s">
        <v>65</v>
      </c>
    </row>
    <row r="1727" spans="3:30" ht="13.95" x14ac:dyDescent="0.25">
      <c r="C1727" s="3" t="s">
        <v>54</v>
      </c>
      <c r="D1727" s="3" t="s">
        <v>94</v>
      </c>
      <c r="E1727" s="3"/>
      <c r="F1727">
        <v>150</v>
      </c>
      <c r="G1727" t="s">
        <v>3588</v>
      </c>
      <c r="H1727" t="s">
        <v>3589</v>
      </c>
      <c r="I1727" t="s">
        <v>3594</v>
      </c>
      <c r="K1727" t="s">
        <v>249</v>
      </c>
      <c r="L1727" t="s">
        <v>3154</v>
      </c>
      <c r="M1727" t="s">
        <v>61</v>
      </c>
      <c r="N1727" s="2">
        <v>45723</v>
      </c>
      <c r="O1727" s="2">
        <v>45807</v>
      </c>
      <c r="P1727" s="2">
        <v>45807</v>
      </c>
      <c r="Q1727" t="s">
        <v>36</v>
      </c>
      <c r="X1727" t="s">
        <v>785</v>
      </c>
      <c r="Y1727" t="s">
        <v>64</v>
      </c>
      <c r="Z1727" t="s">
        <v>64</v>
      </c>
      <c r="AC1727" t="s">
        <v>39</v>
      </c>
      <c r="AD1727" t="s">
        <v>65</v>
      </c>
    </row>
    <row r="1728" spans="3:30" ht="13.95" x14ac:dyDescent="0.25">
      <c r="C1728" s="3" t="s">
        <v>205</v>
      </c>
      <c r="D1728" s="3" t="s">
        <v>133</v>
      </c>
      <c r="E1728" s="3" t="s">
        <v>733</v>
      </c>
      <c r="F1728">
        <v>895</v>
      </c>
      <c r="G1728" t="s">
        <v>3595</v>
      </c>
      <c r="H1728" t="s">
        <v>3596</v>
      </c>
      <c r="I1728" t="s">
        <v>3597</v>
      </c>
      <c r="K1728" t="s">
        <v>249</v>
      </c>
      <c r="L1728" t="s">
        <v>3154</v>
      </c>
      <c r="M1728" t="s">
        <v>61</v>
      </c>
      <c r="N1728" s="2">
        <v>45744</v>
      </c>
      <c r="O1728" s="2">
        <v>45835</v>
      </c>
      <c r="P1728" s="2">
        <v>45835</v>
      </c>
      <c r="Q1728" t="s">
        <v>101</v>
      </c>
      <c r="R1728" t="s">
        <v>691</v>
      </c>
      <c r="S1728" t="s">
        <v>3598</v>
      </c>
      <c r="U1728" t="s">
        <v>78</v>
      </c>
      <c r="W1728" t="s">
        <v>503</v>
      </c>
      <c r="Y1728" t="s">
        <v>503</v>
      </c>
      <c r="Z1728" t="s">
        <v>503</v>
      </c>
      <c r="AC1728" t="s">
        <v>39</v>
      </c>
      <c r="AD1728" t="s">
        <v>65</v>
      </c>
    </row>
    <row r="1729" spans="3:30" ht="13.95" x14ac:dyDescent="0.25">
      <c r="C1729" s="3" t="s">
        <v>205</v>
      </c>
      <c r="D1729" s="3" t="s">
        <v>133</v>
      </c>
      <c r="E1729" s="3" t="s">
        <v>733</v>
      </c>
      <c r="F1729">
        <v>577.5</v>
      </c>
      <c r="G1729" t="s">
        <v>3595</v>
      </c>
      <c r="H1729" t="s">
        <v>3596</v>
      </c>
      <c r="I1729" t="s">
        <v>3599</v>
      </c>
      <c r="K1729" t="s">
        <v>249</v>
      </c>
      <c r="L1729" t="s">
        <v>3154</v>
      </c>
      <c r="M1729" t="s">
        <v>61</v>
      </c>
      <c r="N1729" s="2">
        <v>45744</v>
      </c>
      <c r="O1729" s="2">
        <v>45814</v>
      </c>
      <c r="P1729" s="2">
        <v>45814</v>
      </c>
      <c r="Q1729" t="s">
        <v>52</v>
      </c>
      <c r="R1729" t="s">
        <v>691</v>
      </c>
      <c r="U1729" t="s">
        <v>114</v>
      </c>
      <c r="W1729" t="s">
        <v>503</v>
      </c>
      <c r="X1729" t="s">
        <v>531</v>
      </c>
      <c r="Y1729" t="s">
        <v>114</v>
      </c>
      <c r="Z1729" t="s">
        <v>114</v>
      </c>
      <c r="AC1729" t="s">
        <v>39</v>
      </c>
      <c r="AD1729" t="s">
        <v>65</v>
      </c>
    </row>
    <row r="1730" spans="3:30" ht="13.95" x14ac:dyDescent="0.25">
      <c r="C1730" s="3" t="s">
        <v>205</v>
      </c>
      <c r="D1730" s="3" t="s">
        <v>133</v>
      </c>
      <c r="E1730" s="3" t="s">
        <v>733</v>
      </c>
      <c r="F1730">
        <v>180</v>
      </c>
      <c r="G1730" t="s">
        <v>3595</v>
      </c>
      <c r="H1730" t="s">
        <v>3596</v>
      </c>
      <c r="I1730" t="s">
        <v>3600</v>
      </c>
      <c r="K1730" t="s">
        <v>249</v>
      </c>
      <c r="L1730" t="s">
        <v>3154</v>
      </c>
      <c r="M1730" t="s">
        <v>61</v>
      </c>
      <c r="N1730" s="2">
        <v>45744</v>
      </c>
      <c r="O1730" s="2"/>
      <c r="P1730" s="2"/>
      <c r="Q1730" t="s">
        <v>52</v>
      </c>
      <c r="AC1730" t="s">
        <v>39</v>
      </c>
      <c r="AD1730" t="s">
        <v>65</v>
      </c>
    </row>
    <row r="1731" spans="3:30" ht="13.95" x14ac:dyDescent="0.25">
      <c r="C1731" s="3" t="s">
        <v>205</v>
      </c>
      <c r="D1731" s="3" t="s">
        <v>133</v>
      </c>
      <c r="E1731" s="3" t="s">
        <v>733</v>
      </c>
      <c r="F1731">
        <v>577.5</v>
      </c>
      <c r="G1731" t="s">
        <v>3595</v>
      </c>
      <c r="H1731" t="s">
        <v>3596</v>
      </c>
      <c r="I1731" t="s">
        <v>3601</v>
      </c>
      <c r="K1731" t="s">
        <v>249</v>
      </c>
      <c r="L1731" t="s">
        <v>3154</v>
      </c>
      <c r="M1731" t="s">
        <v>61</v>
      </c>
      <c r="N1731" s="2">
        <v>45744</v>
      </c>
      <c r="O1731" s="2">
        <v>45814</v>
      </c>
      <c r="P1731" s="2">
        <v>45814</v>
      </c>
      <c r="Q1731" t="s">
        <v>52</v>
      </c>
      <c r="R1731" t="s">
        <v>691</v>
      </c>
      <c r="U1731" t="s">
        <v>114</v>
      </c>
      <c r="X1731" t="s">
        <v>531</v>
      </c>
      <c r="Y1731" t="s">
        <v>114</v>
      </c>
      <c r="Z1731" t="s">
        <v>114</v>
      </c>
      <c r="AC1731" t="s">
        <v>39</v>
      </c>
      <c r="AD1731" t="s">
        <v>65</v>
      </c>
    </row>
    <row r="1732" spans="3:30" ht="13.95" x14ac:dyDescent="0.25">
      <c r="C1732" s="3" t="s">
        <v>205</v>
      </c>
      <c r="D1732" s="3" t="s">
        <v>133</v>
      </c>
      <c r="E1732" s="3" t="s">
        <v>733</v>
      </c>
      <c r="F1732">
        <v>180</v>
      </c>
      <c r="G1732" t="s">
        <v>3595</v>
      </c>
      <c r="H1732" t="s">
        <v>3596</v>
      </c>
      <c r="I1732" t="s">
        <v>3602</v>
      </c>
      <c r="K1732" t="s">
        <v>249</v>
      </c>
      <c r="L1732" t="s">
        <v>3154</v>
      </c>
      <c r="M1732" t="s">
        <v>61</v>
      </c>
      <c r="N1732" s="2">
        <v>45744</v>
      </c>
      <c r="O1732" s="2"/>
      <c r="P1732" s="2"/>
      <c r="Q1732" t="s">
        <v>36</v>
      </c>
      <c r="AC1732" t="s">
        <v>39</v>
      </c>
      <c r="AD1732" t="s">
        <v>65</v>
      </c>
    </row>
    <row r="1733" spans="3:30" ht="13.95" x14ac:dyDescent="0.25">
      <c r="C1733" s="3" t="s">
        <v>244</v>
      </c>
      <c r="D1733" s="3" t="s">
        <v>5126</v>
      </c>
      <c r="E1733" s="3"/>
      <c r="F1733">
        <v>600</v>
      </c>
      <c r="G1733" t="s">
        <v>3603</v>
      </c>
      <c r="H1733" t="s">
        <v>3604</v>
      </c>
      <c r="I1733" t="s">
        <v>3605</v>
      </c>
      <c r="K1733" t="s">
        <v>249</v>
      </c>
      <c r="L1733" t="s">
        <v>3154</v>
      </c>
      <c r="M1733" t="s">
        <v>61</v>
      </c>
      <c r="N1733" s="2">
        <v>45751</v>
      </c>
      <c r="O1733" s="2">
        <v>45800</v>
      </c>
      <c r="P1733" s="2">
        <v>45800</v>
      </c>
      <c r="Q1733" t="s">
        <v>52</v>
      </c>
      <c r="R1733" t="s">
        <v>277</v>
      </c>
      <c r="U1733" t="s">
        <v>299</v>
      </c>
      <c r="W1733" t="s">
        <v>299</v>
      </c>
      <c r="Y1733" t="s">
        <v>299</v>
      </c>
      <c r="Z1733" t="s">
        <v>299</v>
      </c>
      <c r="AC1733" t="s">
        <v>39</v>
      </c>
      <c r="AD1733" t="s">
        <v>65</v>
      </c>
    </row>
    <row r="1734" spans="3:30" ht="13.95" x14ac:dyDescent="0.25">
      <c r="C1734" s="3" t="s">
        <v>244</v>
      </c>
      <c r="D1734" s="3" t="s">
        <v>133</v>
      </c>
      <c r="E1734" s="3"/>
      <c r="F1734">
        <v>1600</v>
      </c>
      <c r="G1734" t="s">
        <v>3603</v>
      </c>
      <c r="H1734" t="s">
        <v>3604</v>
      </c>
      <c r="I1734" t="s">
        <v>3606</v>
      </c>
      <c r="K1734" t="s">
        <v>249</v>
      </c>
      <c r="L1734" t="s">
        <v>3154</v>
      </c>
      <c r="M1734" t="s">
        <v>61</v>
      </c>
      <c r="N1734" s="2">
        <v>45751</v>
      </c>
      <c r="O1734" s="2">
        <v>45800</v>
      </c>
      <c r="P1734" s="2">
        <v>45800</v>
      </c>
      <c r="Q1734" t="s">
        <v>36</v>
      </c>
      <c r="R1734" t="s">
        <v>277</v>
      </c>
      <c r="S1734" t="s">
        <v>3607</v>
      </c>
      <c r="T1734" t="s">
        <v>3608</v>
      </c>
      <c r="U1734" t="s">
        <v>276</v>
      </c>
      <c r="W1734" t="s">
        <v>299</v>
      </c>
      <c r="X1734" t="s">
        <v>80</v>
      </c>
      <c r="Y1734" t="s">
        <v>299</v>
      </c>
      <c r="Z1734" t="s">
        <v>299</v>
      </c>
      <c r="AC1734" t="s">
        <v>39</v>
      </c>
      <c r="AD1734" t="s">
        <v>65</v>
      </c>
    </row>
    <row r="1735" spans="3:30" ht="13.95" x14ac:dyDescent="0.25">
      <c r="C1735" s="3" t="s">
        <v>244</v>
      </c>
      <c r="D1735" s="3" t="s">
        <v>133</v>
      </c>
      <c r="E1735" s="3"/>
      <c r="F1735">
        <v>200</v>
      </c>
      <c r="G1735" t="s">
        <v>3603</v>
      </c>
      <c r="H1735" t="s">
        <v>3604</v>
      </c>
      <c r="I1735" t="s">
        <v>3609</v>
      </c>
      <c r="K1735" t="s">
        <v>249</v>
      </c>
      <c r="L1735" t="s">
        <v>3154</v>
      </c>
      <c r="M1735" t="s">
        <v>61</v>
      </c>
      <c r="N1735" s="2">
        <v>45751</v>
      </c>
      <c r="O1735" s="2">
        <v>45800</v>
      </c>
      <c r="P1735" s="2">
        <v>45800</v>
      </c>
      <c r="Q1735" t="s">
        <v>52</v>
      </c>
      <c r="R1735" t="s">
        <v>277</v>
      </c>
      <c r="W1735" t="s">
        <v>299</v>
      </c>
      <c r="X1735" t="s">
        <v>80</v>
      </c>
      <c r="Y1735" t="s">
        <v>299</v>
      </c>
      <c r="Z1735" t="s">
        <v>299</v>
      </c>
      <c r="AC1735" t="s">
        <v>39</v>
      </c>
      <c r="AD1735" t="s">
        <v>65</v>
      </c>
    </row>
    <row r="1736" spans="3:30" ht="13.95" x14ac:dyDescent="0.25">
      <c r="C1736" s="3" t="s">
        <v>244</v>
      </c>
      <c r="D1736" s="3" t="s">
        <v>133</v>
      </c>
      <c r="E1736" s="3"/>
      <c r="F1736">
        <v>200</v>
      </c>
      <c r="G1736" t="s">
        <v>3603</v>
      </c>
      <c r="H1736" t="s">
        <v>3604</v>
      </c>
      <c r="I1736" t="s">
        <v>3610</v>
      </c>
      <c r="K1736" t="s">
        <v>249</v>
      </c>
      <c r="L1736" t="s">
        <v>3154</v>
      </c>
      <c r="M1736" t="s">
        <v>61</v>
      </c>
      <c r="N1736" s="2">
        <v>45751</v>
      </c>
      <c r="O1736" s="2">
        <v>45800</v>
      </c>
      <c r="P1736" s="2">
        <v>45800</v>
      </c>
      <c r="Q1736" t="s">
        <v>36</v>
      </c>
      <c r="X1736" t="s">
        <v>80</v>
      </c>
      <c r="Y1736" t="s">
        <v>299</v>
      </c>
      <c r="Z1736" t="s">
        <v>299</v>
      </c>
      <c r="AC1736" t="s">
        <v>39</v>
      </c>
      <c r="AD1736" t="s">
        <v>65</v>
      </c>
    </row>
    <row r="1737" spans="3:30" ht="13.95" x14ac:dyDescent="0.25">
      <c r="C1737" s="3" t="s">
        <v>244</v>
      </c>
      <c r="D1737" s="3" t="s">
        <v>133</v>
      </c>
      <c r="E1737" s="3"/>
      <c r="F1737">
        <v>1095</v>
      </c>
      <c r="G1737" t="s">
        <v>3611</v>
      </c>
      <c r="H1737" t="s">
        <v>3612</v>
      </c>
      <c r="I1737" t="s">
        <v>3613</v>
      </c>
      <c r="K1737" t="s">
        <v>249</v>
      </c>
      <c r="L1737" t="s">
        <v>3154</v>
      </c>
      <c r="M1737" t="s">
        <v>61</v>
      </c>
      <c r="N1737" s="2">
        <v>45741</v>
      </c>
      <c r="O1737" s="2">
        <v>45807</v>
      </c>
      <c r="P1737" s="2">
        <v>45807</v>
      </c>
      <c r="Q1737" t="s">
        <v>36</v>
      </c>
      <c r="R1737" t="s">
        <v>1636</v>
      </c>
      <c r="S1737" t="s">
        <v>3614</v>
      </c>
      <c r="T1737" t="s">
        <v>3615</v>
      </c>
      <c r="U1737" t="s">
        <v>299</v>
      </c>
      <c r="W1737" t="s">
        <v>64</v>
      </c>
      <c r="X1737" t="s">
        <v>317</v>
      </c>
      <c r="Y1737" t="s">
        <v>64</v>
      </c>
      <c r="Z1737" t="s">
        <v>64</v>
      </c>
      <c r="AC1737" t="s">
        <v>39</v>
      </c>
      <c r="AD1737" t="s">
        <v>65</v>
      </c>
    </row>
    <row r="1738" spans="3:30" ht="13.95" x14ac:dyDescent="0.25">
      <c r="C1738" s="3" t="s">
        <v>244</v>
      </c>
      <c r="D1738" s="3" t="s">
        <v>133</v>
      </c>
      <c r="E1738" s="3"/>
      <c r="F1738">
        <v>180</v>
      </c>
      <c r="G1738" t="s">
        <v>3611</v>
      </c>
      <c r="H1738" t="s">
        <v>3612</v>
      </c>
      <c r="I1738" t="s">
        <v>3616</v>
      </c>
      <c r="K1738" t="s">
        <v>249</v>
      </c>
      <c r="L1738" t="s">
        <v>3154</v>
      </c>
      <c r="M1738" t="s">
        <v>61</v>
      </c>
      <c r="N1738" s="2">
        <v>45741</v>
      </c>
      <c r="O1738" s="2">
        <v>45807</v>
      </c>
      <c r="P1738" s="2">
        <v>45807</v>
      </c>
      <c r="Q1738" t="s">
        <v>52</v>
      </c>
      <c r="R1738" t="s">
        <v>508</v>
      </c>
      <c r="W1738" t="s">
        <v>64</v>
      </c>
      <c r="X1738" t="s">
        <v>80</v>
      </c>
      <c r="Y1738" t="s">
        <v>64</v>
      </c>
      <c r="Z1738" t="s">
        <v>64</v>
      </c>
      <c r="AC1738" t="s">
        <v>39</v>
      </c>
      <c r="AD1738" t="s">
        <v>65</v>
      </c>
    </row>
    <row r="1739" spans="3:30" ht="13.95" x14ac:dyDescent="0.25">
      <c r="C1739" s="3" t="s">
        <v>244</v>
      </c>
      <c r="D1739" s="3" t="s">
        <v>133</v>
      </c>
      <c r="E1739" s="3"/>
      <c r="F1739">
        <v>180</v>
      </c>
      <c r="G1739" t="s">
        <v>3611</v>
      </c>
      <c r="H1739" t="s">
        <v>3612</v>
      </c>
      <c r="I1739" t="s">
        <v>3617</v>
      </c>
      <c r="K1739" t="s">
        <v>249</v>
      </c>
      <c r="L1739" t="s">
        <v>3154</v>
      </c>
      <c r="M1739" t="s">
        <v>61</v>
      </c>
      <c r="N1739" s="2">
        <v>45741</v>
      </c>
      <c r="O1739" s="2">
        <v>45807</v>
      </c>
      <c r="P1739" s="2">
        <v>45807</v>
      </c>
      <c r="Q1739" t="s">
        <v>36</v>
      </c>
      <c r="X1739" t="s">
        <v>80</v>
      </c>
      <c r="Y1739" t="s">
        <v>64</v>
      </c>
      <c r="Z1739" t="s">
        <v>64</v>
      </c>
      <c r="AC1739" t="s">
        <v>39</v>
      </c>
      <c r="AD1739" t="s">
        <v>65</v>
      </c>
    </row>
    <row r="1740" spans="3:30" ht="13.95" x14ac:dyDescent="0.25">
      <c r="C1740" s="3" t="s">
        <v>54</v>
      </c>
      <c r="D1740" s="3" t="s">
        <v>1392</v>
      </c>
      <c r="E1740" s="3" t="s">
        <v>3618</v>
      </c>
      <c r="F1740">
        <v>1149</v>
      </c>
      <c r="G1740" t="s">
        <v>3619</v>
      </c>
      <c r="H1740" t="s">
        <v>3620</v>
      </c>
      <c r="I1740" t="s">
        <v>3621</v>
      </c>
      <c r="K1740" t="s">
        <v>791</v>
      </c>
      <c r="L1740" t="s">
        <v>3154</v>
      </c>
      <c r="M1740" t="s">
        <v>61</v>
      </c>
      <c r="N1740" s="2">
        <v>45709</v>
      </c>
      <c r="O1740" s="2">
        <v>45902</v>
      </c>
      <c r="P1740" s="2">
        <v>45779</v>
      </c>
      <c r="Q1740" t="s">
        <v>52</v>
      </c>
      <c r="R1740" t="s">
        <v>289</v>
      </c>
      <c r="U1740" t="s">
        <v>503</v>
      </c>
      <c r="X1740" t="s">
        <v>1735</v>
      </c>
      <c r="Y1740" t="s">
        <v>278</v>
      </c>
      <c r="Z1740" t="s">
        <v>278</v>
      </c>
      <c r="AA1740" t="s">
        <v>3622</v>
      </c>
      <c r="AC1740" t="s">
        <v>39</v>
      </c>
      <c r="AD1740" t="s">
        <v>65</v>
      </c>
    </row>
    <row r="1741" spans="3:30" ht="13.95" x14ac:dyDescent="0.25">
      <c r="C1741" s="3" t="s">
        <v>141</v>
      </c>
      <c r="D1741" s="3" t="s">
        <v>142</v>
      </c>
      <c r="E1741" s="3"/>
      <c r="F1741">
        <v>350</v>
      </c>
      <c r="G1741" t="s">
        <v>3623</v>
      </c>
      <c r="H1741" t="s">
        <v>3624</v>
      </c>
      <c r="I1741" t="s">
        <v>3625</v>
      </c>
      <c r="K1741" t="s">
        <v>763</v>
      </c>
      <c r="L1741" t="s">
        <v>3154</v>
      </c>
      <c r="M1741" t="s">
        <v>61</v>
      </c>
      <c r="N1741" s="2">
        <v>45785</v>
      </c>
      <c r="O1741" s="2"/>
      <c r="P1741" s="2"/>
      <c r="Q1741" t="s">
        <v>52</v>
      </c>
      <c r="AC1741" t="s">
        <v>39</v>
      </c>
      <c r="AD1741" t="s">
        <v>65</v>
      </c>
    </row>
    <row r="1742" spans="3:30" ht="13.95" x14ac:dyDescent="0.25">
      <c r="C1742" s="3" t="s">
        <v>54</v>
      </c>
      <c r="D1742" s="3"/>
      <c r="E1742" s="3"/>
      <c r="F1742">
        <v>1050</v>
      </c>
      <c r="G1742" t="s">
        <v>3623</v>
      </c>
      <c r="H1742" t="s">
        <v>3624</v>
      </c>
      <c r="I1742" t="s">
        <v>3626</v>
      </c>
      <c r="K1742" t="s">
        <v>763</v>
      </c>
      <c r="L1742" t="s">
        <v>3154</v>
      </c>
      <c r="M1742" t="s">
        <v>61</v>
      </c>
      <c r="N1742" s="2">
        <v>45785</v>
      </c>
      <c r="O1742" s="2"/>
      <c r="P1742" s="2"/>
      <c r="Q1742" t="s">
        <v>36</v>
      </c>
      <c r="W1742" t="s">
        <v>38</v>
      </c>
      <c r="AC1742" t="s">
        <v>39</v>
      </c>
      <c r="AD1742" t="s">
        <v>65</v>
      </c>
    </row>
    <row r="1743" spans="3:30" ht="13.95" x14ac:dyDescent="0.25">
      <c r="C1743" s="3" t="s">
        <v>54</v>
      </c>
      <c r="D1743" s="3"/>
      <c r="E1743" s="3"/>
      <c r="F1743">
        <v>0</v>
      </c>
      <c r="G1743" t="s">
        <v>3623</v>
      </c>
      <c r="H1743" t="s">
        <v>3624</v>
      </c>
      <c r="I1743" t="s">
        <v>3627</v>
      </c>
      <c r="K1743" t="s">
        <v>763</v>
      </c>
      <c r="L1743" t="s">
        <v>3154</v>
      </c>
      <c r="M1743" t="s">
        <v>61</v>
      </c>
      <c r="N1743" s="2">
        <v>45785</v>
      </c>
      <c r="O1743" s="2"/>
      <c r="P1743" s="2"/>
      <c r="Q1743" t="s">
        <v>52</v>
      </c>
      <c r="AC1743" t="s">
        <v>39</v>
      </c>
      <c r="AD1743" t="s">
        <v>65</v>
      </c>
    </row>
    <row r="1744" spans="3:30" ht="13.95" x14ac:dyDescent="0.25">
      <c r="C1744" s="3" t="s">
        <v>54</v>
      </c>
      <c r="D1744" s="3"/>
      <c r="E1744" s="3"/>
      <c r="F1744">
        <v>0</v>
      </c>
      <c r="G1744" t="s">
        <v>3623</v>
      </c>
      <c r="H1744" t="s">
        <v>3624</v>
      </c>
      <c r="I1744" t="s">
        <v>3628</v>
      </c>
      <c r="K1744" t="s">
        <v>763</v>
      </c>
      <c r="L1744" t="s">
        <v>3154</v>
      </c>
      <c r="M1744" t="s">
        <v>61</v>
      </c>
      <c r="N1744" s="2">
        <v>45785</v>
      </c>
      <c r="O1744" s="2"/>
      <c r="P1744" s="2"/>
      <c r="Q1744" t="s">
        <v>36</v>
      </c>
      <c r="AC1744" t="s">
        <v>39</v>
      </c>
      <c r="AD1744" t="s">
        <v>65</v>
      </c>
    </row>
    <row r="1745" spans="3:30" ht="13.95" x14ac:dyDescent="0.25">
      <c r="C1745" s="3" t="s">
        <v>54</v>
      </c>
      <c r="D1745" s="3"/>
      <c r="E1745" s="3"/>
      <c r="F1745">
        <v>1095</v>
      </c>
      <c r="G1745" t="s">
        <v>3629</v>
      </c>
      <c r="H1745" t="s">
        <v>3630</v>
      </c>
      <c r="I1745" t="s">
        <v>3631</v>
      </c>
      <c r="K1745" t="s">
        <v>763</v>
      </c>
      <c r="L1745" t="s">
        <v>3154</v>
      </c>
      <c r="M1745" t="s">
        <v>61</v>
      </c>
      <c r="N1745" s="2">
        <v>45778</v>
      </c>
      <c r="O1745" s="2"/>
      <c r="P1745" s="2"/>
      <c r="Q1745" t="s">
        <v>101</v>
      </c>
      <c r="R1745" t="s">
        <v>360</v>
      </c>
      <c r="W1745" t="s">
        <v>290</v>
      </c>
      <c r="AC1745" t="s">
        <v>39</v>
      </c>
      <c r="AD1745" t="s">
        <v>65</v>
      </c>
    </row>
    <row r="1746" spans="3:30" ht="13.95" x14ac:dyDescent="0.25">
      <c r="C1746" s="3" t="s">
        <v>54</v>
      </c>
      <c r="D1746" s="3"/>
      <c r="E1746" s="3"/>
      <c r="F1746">
        <v>200</v>
      </c>
      <c r="G1746" t="s">
        <v>3629</v>
      </c>
      <c r="H1746" t="s">
        <v>3630</v>
      </c>
      <c r="I1746" t="s">
        <v>3632</v>
      </c>
      <c r="K1746" t="s">
        <v>763</v>
      </c>
      <c r="L1746" t="s">
        <v>3154</v>
      </c>
      <c r="M1746" t="s">
        <v>61</v>
      </c>
      <c r="N1746" s="2">
        <v>45778</v>
      </c>
      <c r="O1746" s="2"/>
      <c r="P1746" s="2"/>
      <c r="Q1746" t="s">
        <v>52</v>
      </c>
      <c r="AC1746" t="s">
        <v>39</v>
      </c>
      <c r="AD1746" t="s">
        <v>65</v>
      </c>
    </row>
    <row r="1747" spans="3:30" ht="13.95" x14ac:dyDescent="0.25">
      <c r="C1747" s="3" t="s">
        <v>54</v>
      </c>
      <c r="D1747" s="3"/>
      <c r="E1747" s="3"/>
      <c r="F1747">
        <v>200</v>
      </c>
      <c r="G1747" t="s">
        <v>3629</v>
      </c>
      <c r="H1747" t="s">
        <v>3630</v>
      </c>
      <c r="I1747" t="s">
        <v>3633</v>
      </c>
      <c r="K1747" t="s">
        <v>763</v>
      </c>
      <c r="L1747" t="s">
        <v>3154</v>
      </c>
      <c r="M1747" t="s">
        <v>61</v>
      </c>
      <c r="N1747" s="2">
        <v>45778</v>
      </c>
      <c r="O1747" s="2"/>
      <c r="P1747" s="2"/>
      <c r="Q1747" t="s">
        <v>36</v>
      </c>
      <c r="AC1747" t="s">
        <v>39</v>
      </c>
      <c r="AD1747" t="s">
        <v>65</v>
      </c>
    </row>
    <row r="1748" spans="3:30" ht="13.95" x14ac:dyDescent="0.25">
      <c r="C1748" s="3" t="s">
        <v>141</v>
      </c>
      <c r="D1748" s="3" t="s">
        <v>1322</v>
      </c>
      <c r="E1748" s="3" t="s">
        <v>3634</v>
      </c>
      <c r="F1748">
        <v>2968</v>
      </c>
      <c r="G1748" t="s">
        <v>3635</v>
      </c>
      <c r="H1748" t="s">
        <v>3636</v>
      </c>
      <c r="I1748" t="s">
        <v>3637</v>
      </c>
      <c r="K1748" t="s">
        <v>386</v>
      </c>
      <c r="L1748" t="s">
        <v>3154</v>
      </c>
      <c r="M1748" t="s">
        <v>61</v>
      </c>
      <c r="N1748" s="2">
        <v>45708</v>
      </c>
      <c r="O1748" s="2">
        <v>45807</v>
      </c>
      <c r="P1748" s="2">
        <v>45807</v>
      </c>
      <c r="Q1748" t="s">
        <v>36</v>
      </c>
      <c r="R1748" t="s">
        <v>2822</v>
      </c>
      <c r="W1748" t="s">
        <v>64</v>
      </c>
      <c r="Y1748" t="s">
        <v>64</v>
      </c>
      <c r="Z1748" t="s">
        <v>64</v>
      </c>
      <c r="AC1748" t="s">
        <v>39</v>
      </c>
      <c r="AD1748" t="s">
        <v>65</v>
      </c>
    </row>
    <row r="1749" spans="3:30" ht="13.95" x14ac:dyDescent="0.25">
      <c r="C1749" s="3" t="s">
        <v>141</v>
      </c>
      <c r="D1749" s="3" t="s">
        <v>1322</v>
      </c>
      <c r="E1749" s="3" t="s">
        <v>3634</v>
      </c>
      <c r="F1749">
        <v>2968</v>
      </c>
      <c r="G1749" t="s">
        <v>3635</v>
      </c>
      <c r="H1749" t="s">
        <v>3636</v>
      </c>
      <c r="I1749" t="s">
        <v>3638</v>
      </c>
      <c r="K1749" t="s">
        <v>386</v>
      </c>
      <c r="L1749" t="s">
        <v>3154</v>
      </c>
      <c r="M1749" t="s">
        <v>61</v>
      </c>
      <c r="N1749" s="2">
        <v>45708</v>
      </c>
      <c r="O1749" s="2">
        <v>45807</v>
      </c>
      <c r="P1749" s="2">
        <v>45807</v>
      </c>
      <c r="Q1749" t="s">
        <v>36</v>
      </c>
      <c r="R1749" t="s">
        <v>2822</v>
      </c>
      <c r="Y1749" t="s">
        <v>64</v>
      </c>
      <c r="Z1749" t="s">
        <v>64</v>
      </c>
      <c r="AC1749" t="s">
        <v>39</v>
      </c>
      <c r="AD1749" t="s">
        <v>65</v>
      </c>
    </row>
    <row r="1750" spans="3:30" ht="13.95" x14ac:dyDescent="0.25">
      <c r="C1750" s="3" t="s">
        <v>205</v>
      </c>
      <c r="D1750" s="3" t="s">
        <v>133</v>
      </c>
      <c r="E1750" s="3" t="s">
        <v>5125</v>
      </c>
      <c r="F1750">
        <v>1095</v>
      </c>
      <c r="G1750" t="s">
        <v>3639</v>
      </c>
      <c r="H1750" t="s">
        <v>3640</v>
      </c>
      <c r="I1750" t="s">
        <v>3641</v>
      </c>
      <c r="K1750" t="s">
        <v>209</v>
      </c>
      <c r="L1750" t="s">
        <v>3154</v>
      </c>
      <c r="M1750" t="s">
        <v>61</v>
      </c>
      <c r="N1750" s="2">
        <v>45742</v>
      </c>
      <c r="O1750" s="2">
        <v>45805</v>
      </c>
      <c r="P1750" s="2">
        <v>45805</v>
      </c>
      <c r="Q1750" t="s">
        <v>36</v>
      </c>
      <c r="R1750" t="s">
        <v>1551</v>
      </c>
      <c r="S1750" t="s">
        <v>3642</v>
      </c>
      <c r="T1750" t="s">
        <v>3643</v>
      </c>
      <c r="U1750" t="s">
        <v>299</v>
      </c>
      <c r="W1750" t="s">
        <v>115</v>
      </c>
      <c r="X1750" t="s">
        <v>523</v>
      </c>
      <c r="Y1750" t="s">
        <v>226</v>
      </c>
      <c r="Z1750" t="s">
        <v>226</v>
      </c>
      <c r="AC1750" t="s">
        <v>39</v>
      </c>
      <c r="AD1750" t="s">
        <v>65</v>
      </c>
    </row>
    <row r="1751" spans="3:30" ht="13.95" x14ac:dyDescent="0.25">
      <c r="C1751" s="3" t="s">
        <v>141</v>
      </c>
      <c r="D1751" s="3" t="s">
        <v>55</v>
      </c>
      <c r="E1751" s="3" t="s">
        <v>5124</v>
      </c>
      <c r="F1751">
        <v>1410</v>
      </c>
      <c r="G1751" t="s">
        <v>3644</v>
      </c>
      <c r="H1751" t="s">
        <v>3645</v>
      </c>
      <c r="I1751" t="s">
        <v>3646</v>
      </c>
      <c r="K1751" t="s">
        <v>763</v>
      </c>
      <c r="L1751" t="s">
        <v>3154</v>
      </c>
      <c r="M1751" t="s">
        <v>61</v>
      </c>
      <c r="N1751" s="2">
        <v>45776</v>
      </c>
      <c r="O1751" s="2">
        <v>45814</v>
      </c>
      <c r="P1751" s="2">
        <v>45814</v>
      </c>
      <c r="Q1751" t="s">
        <v>52</v>
      </c>
      <c r="R1751" t="s">
        <v>360</v>
      </c>
      <c r="W1751" t="s">
        <v>78</v>
      </c>
      <c r="Y1751" t="s">
        <v>114</v>
      </c>
      <c r="Z1751" t="s">
        <v>114</v>
      </c>
      <c r="AC1751" t="s">
        <v>39</v>
      </c>
      <c r="AD1751" t="s">
        <v>65</v>
      </c>
    </row>
    <row r="1752" spans="3:30" ht="13.95" x14ac:dyDescent="0.25">
      <c r="C1752" s="3" t="s">
        <v>141</v>
      </c>
      <c r="D1752" s="3" t="s">
        <v>55</v>
      </c>
      <c r="E1752" s="3" t="s">
        <v>5124</v>
      </c>
      <c r="F1752">
        <v>1195</v>
      </c>
      <c r="G1752" t="s">
        <v>3644</v>
      </c>
      <c r="H1752" t="s">
        <v>3645</v>
      </c>
      <c r="I1752" t="s">
        <v>3647</v>
      </c>
      <c r="K1752" t="s">
        <v>763</v>
      </c>
      <c r="L1752" t="s">
        <v>3154</v>
      </c>
      <c r="M1752" t="s">
        <v>61</v>
      </c>
      <c r="N1752" s="2">
        <v>45776</v>
      </c>
      <c r="O1752" s="2"/>
      <c r="P1752" s="2"/>
      <c r="Q1752" t="s">
        <v>36</v>
      </c>
      <c r="R1752" t="s">
        <v>278</v>
      </c>
      <c r="S1752" t="s">
        <v>3648</v>
      </c>
      <c r="T1752" t="s">
        <v>3649</v>
      </c>
      <c r="U1752" t="s">
        <v>64</v>
      </c>
      <c r="W1752" t="s">
        <v>78</v>
      </c>
      <c r="AC1752" t="s">
        <v>39</v>
      </c>
      <c r="AD1752" t="s">
        <v>65</v>
      </c>
    </row>
    <row r="1753" spans="3:30" ht="13.95" x14ac:dyDescent="0.25">
      <c r="C1753" s="3" t="s">
        <v>205</v>
      </c>
      <c r="D1753" s="3" t="s">
        <v>55</v>
      </c>
      <c r="E1753" s="3" t="s">
        <v>3650</v>
      </c>
      <c r="F1753">
        <v>1695</v>
      </c>
      <c r="G1753" t="s">
        <v>3651</v>
      </c>
      <c r="H1753" t="s">
        <v>3652</v>
      </c>
      <c r="I1753" t="s">
        <v>3653</v>
      </c>
      <c r="K1753" t="s">
        <v>791</v>
      </c>
      <c r="L1753" t="s">
        <v>3154</v>
      </c>
      <c r="M1753" t="s">
        <v>61</v>
      </c>
      <c r="N1753" s="2">
        <v>45474</v>
      </c>
      <c r="O1753" s="2">
        <v>45821</v>
      </c>
      <c r="P1753" s="2">
        <v>45821</v>
      </c>
      <c r="Q1753" t="s">
        <v>52</v>
      </c>
      <c r="R1753" t="s">
        <v>3654</v>
      </c>
      <c r="U1753" t="s">
        <v>114</v>
      </c>
      <c r="X1753" t="s">
        <v>317</v>
      </c>
      <c r="Y1753" t="s">
        <v>115</v>
      </c>
      <c r="Z1753" t="s">
        <v>115</v>
      </c>
      <c r="AC1753" t="s">
        <v>39</v>
      </c>
      <c r="AD1753" t="s">
        <v>65</v>
      </c>
    </row>
    <row r="1754" spans="3:30" ht="13.95" x14ac:dyDescent="0.25">
      <c r="C1754" s="3" t="s">
        <v>54</v>
      </c>
      <c r="D1754" s="3" t="s">
        <v>133</v>
      </c>
      <c r="E1754" s="3" t="s">
        <v>3655</v>
      </c>
      <c r="F1754">
        <v>700</v>
      </c>
      <c r="G1754" t="s">
        <v>3656</v>
      </c>
      <c r="H1754" t="s">
        <v>3657</v>
      </c>
      <c r="I1754" t="s">
        <v>3658</v>
      </c>
      <c r="K1754" t="s">
        <v>791</v>
      </c>
      <c r="L1754" t="s">
        <v>3154</v>
      </c>
      <c r="M1754" t="s">
        <v>61</v>
      </c>
      <c r="N1754" s="2">
        <v>45769</v>
      </c>
      <c r="O1754" s="2">
        <v>45821</v>
      </c>
      <c r="P1754" s="2">
        <v>45821</v>
      </c>
      <c r="Q1754" t="s">
        <v>101</v>
      </c>
      <c r="R1754" t="s">
        <v>289</v>
      </c>
      <c r="W1754" t="s">
        <v>115</v>
      </c>
      <c r="Y1754" t="s">
        <v>115</v>
      </c>
      <c r="Z1754" t="s">
        <v>115</v>
      </c>
      <c r="AC1754" t="s">
        <v>39</v>
      </c>
      <c r="AD1754" t="s">
        <v>65</v>
      </c>
    </row>
    <row r="1755" spans="3:30" ht="13.95" x14ac:dyDescent="0.25">
      <c r="C1755" s="3" t="s">
        <v>54</v>
      </c>
      <c r="D1755" s="3" t="s">
        <v>133</v>
      </c>
      <c r="E1755" s="3" t="s">
        <v>3655</v>
      </c>
      <c r="F1755">
        <v>700</v>
      </c>
      <c r="G1755" t="s">
        <v>3656</v>
      </c>
      <c r="H1755" t="s">
        <v>3657</v>
      </c>
      <c r="I1755" t="s">
        <v>3659</v>
      </c>
      <c r="K1755" t="s">
        <v>791</v>
      </c>
      <c r="L1755" t="s">
        <v>3154</v>
      </c>
      <c r="M1755" t="s">
        <v>61</v>
      </c>
      <c r="N1755" s="2">
        <v>45769</v>
      </c>
      <c r="O1755" s="2">
        <v>45821</v>
      </c>
      <c r="P1755" s="2">
        <v>45821</v>
      </c>
      <c r="Q1755" t="s">
        <v>52</v>
      </c>
      <c r="R1755" t="s">
        <v>289</v>
      </c>
      <c r="W1755" t="s">
        <v>115</v>
      </c>
      <c r="Y1755" t="s">
        <v>115</v>
      </c>
      <c r="Z1755" t="s">
        <v>115</v>
      </c>
      <c r="AC1755" t="s">
        <v>39</v>
      </c>
      <c r="AD1755" t="s">
        <v>65</v>
      </c>
    </row>
    <row r="1756" spans="3:30" ht="13.95" x14ac:dyDescent="0.25">
      <c r="C1756" s="3" t="s">
        <v>205</v>
      </c>
      <c r="D1756" s="3" t="s">
        <v>133</v>
      </c>
      <c r="E1756" s="3" t="s">
        <v>5125</v>
      </c>
      <c r="F1756">
        <v>1944</v>
      </c>
      <c r="G1756" t="s">
        <v>3660</v>
      </c>
      <c r="H1756" t="s">
        <v>3661</v>
      </c>
      <c r="I1756" t="s">
        <v>3662</v>
      </c>
      <c r="K1756" t="s">
        <v>209</v>
      </c>
      <c r="L1756" t="s">
        <v>3154</v>
      </c>
      <c r="M1756" t="s">
        <v>61</v>
      </c>
      <c r="N1756" s="2">
        <v>45604</v>
      </c>
      <c r="O1756" s="2">
        <v>45805</v>
      </c>
      <c r="P1756" s="2">
        <v>45772</v>
      </c>
      <c r="Q1756" t="s">
        <v>52</v>
      </c>
      <c r="W1756" t="s">
        <v>360</v>
      </c>
      <c r="X1756" t="s">
        <v>2701</v>
      </c>
      <c r="Y1756" t="s">
        <v>77</v>
      </c>
      <c r="Z1756" t="s">
        <v>77</v>
      </c>
      <c r="AA1756" t="s">
        <v>226</v>
      </c>
      <c r="AB1756" t="s">
        <v>3663</v>
      </c>
      <c r="AC1756" t="s">
        <v>39</v>
      </c>
      <c r="AD1756" t="s">
        <v>65</v>
      </c>
    </row>
    <row r="1757" spans="3:30" ht="13.95" x14ac:dyDescent="0.25">
      <c r="C1757" s="3" t="s">
        <v>67</v>
      </c>
      <c r="D1757" s="3" t="s">
        <v>133</v>
      </c>
      <c r="E1757" s="3"/>
      <c r="F1757">
        <v>1355</v>
      </c>
      <c r="G1757" t="s">
        <v>3664</v>
      </c>
      <c r="H1757" t="s">
        <v>3665</v>
      </c>
      <c r="I1757" t="s">
        <v>3666</v>
      </c>
      <c r="K1757" t="s">
        <v>791</v>
      </c>
      <c r="L1757" t="s">
        <v>3154</v>
      </c>
      <c r="M1757" t="s">
        <v>61</v>
      </c>
      <c r="N1757" s="2">
        <v>45782</v>
      </c>
      <c r="O1757" s="2">
        <v>45863</v>
      </c>
      <c r="P1757" s="2">
        <v>45863</v>
      </c>
      <c r="Q1757" t="s">
        <v>36</v>
      </c>
      <c r="R1757" t="s">
        <v>1244</v>
      </c>
      <c r="S1757" t="s">
        <v>3667</v>
      </c>
      <c r="T1757" t="s">
        <v>3668</v>
      </c>
      <c r="U1757" t="s">
        <v>114</v>
      </c>
      <c r="W1757" t="s">
        <v>509</v>
      </c>
      <c r="Y1757" t="s">
        <v>509</v>
      </c>
      <c r="Z1757" t="s">
        <v>509</v>
      </c>
      <c r="AC1757" t="s">
        <v>39</v>
      </c>
      <c r="AD1757" t="s">
        <v>65</v>
      </c>
    </row>
    <row r="1758" spans="3:30" ht="13.95" x14ac:dyDescent="0.25">
      <c r="C1758" s="3" t="s">
        <v>205</v>
      </c>
      <c r="D1758" s="3" t="s">
        <v>5126</v>
      </c>
      <c r="E1758" s="3" t="s">
        <v>544</v>
      </c>
      <c r="F1758">
        <v>4051</v>
      </c>
      <c r="G1758" t="s">
        <v>3669</v>
      </c>
      <c r="H1758" t="s">
        <v>3670</v>
      </c>
      <c r="I1758" t="s">
        <v>3671</v>
      </c>
      <c r="J1758" t="s">
        <v>3672</v>
      </c>
      <c r="K1758" t="s">
        <v>549</v>
      </c>
      <c r="L1758" t="s">
        <v>3154</v>
      </c>
      <c r="M1758" t="s">
        <v>35</v>
      </c>
      <c r="N1758" s="2">
        <v>45777</v>
      </c>
      <c r="O1758" s="2">
        <v>45814</v>
      </c>
      <c r="P1758" s="2">
        <v>45814</v>
      </c>
      <c r="Q1758" t="s">
        <v>36</v>
      </c>
      <c r="U1758" t="s">
        <v>64</v>
      </c>
      <c r="W1758" t="s">
        <v>3673</v>
      </c>
      <c r="Y1758" t="s">
        <v>114</v>
      </c>
      <c r="Z1758" t="s">
        <v>114</v>
      </c>
      <c r="AA1758" t="s">
        <v>114</v>
      </c>
      <c r="AC1758" t="s">
        <v>39</v>
      </c>
      <c r="AD1758" t="s">
        <v>40</v>
      </c>
    </row>
    <row r="1759" spans="3:30" ht="13.95" x14ac:dyDescent="0.25">
      <c r="C1759" s="3" t="s">
        <v>399</v>
      </c>
      <c r="D1759" s="3" t="s">
        <v>561</v>
      </c>
      <c r="E1759" s="3" t="s">
        <v>3674</v>
      </c>
      <c r="F1759">
        <v>0</v>
      </c>
      <c r="G1759" t="s">
        <v>3675</v>
      </c>
      <c r="H1759" t="s">
        <v>3676</v>
      </c>
      <c r="I1759" t="s">
        <v>3677</v>
      </c>
      <c r="K1759" t="s">
        <v>147</v>
      </c>
      <c r="L1759" t="s">
        <v>3154</v>
      </c>
      <c r="M1759" t="s">
        <v>61</v>
      </c>
      <c r="N1759" s="2">
        <v>45631</v>
      </c>
      <c r="O1759" s="2">
        <v>45807</v>
      </c>
      <c r="P1759" s="2">
        <v>45807</v>
      </c>
      <c r="Q1759" t="s">
        <v>84</v>
      </c>
      <c r="R1759" t="s">
        <v>3678</v>
      </c>
      <c r="S1759" t="s">
        <v>3679</v>
      </c>
      <c r="T1759" t="s">
        <v>3680</v>
      </c>
      <c r="W1759" t="s">
        <v>623</v>
      </c>
      <c r="Y1759" t="s">
        <v>64</v>
      </c>
      <c r="Z1759" t="s">
        <v>64</v>
      </c>
      <c r="AC1759" t="s">
        <v>84</v>
      </c>
      <c r="AD1759" t="s">
        <v>65</v>
      </c>
    </row>
    <row r="1760" spans="3:30" ht="13.95" x14ac:dyDescent="0.25">
      <c r="C1760" s="3" t="s">
        <v>399</v>
      </c>
      <c r="D1760" s="3" t="s">
        <v>561</v>
      </c>
      <c r="E1760" s="3" t="s">
        <v>3674</v>
      </c>
      <c r="F1760">
        <v>622.5</v>
      </c>
      <c r="G1760" t="s">
        <v>3675</v>
      </c>
      <c r="H1760" t="s">
        <v>3681</v>
      </c>
      <c r="I1760" t="s">
        <v>3682</v>
      </c>
      <c r="K1760" t="s">
        <v>147</v>
      </c>
      <c r="L1760" t="s">
        <v>3154</v>
      </c>
      <c r="M1760" t="s">
        <v>61</v>
      </c>
      <c r="N1760" s="2">
        <v>45644</v>
      </c>
      <c r="O1760" s="2">
        <v>45807</v>
      </c>
      <c r="P1760" s="2">
        <v>45807</v>
      </c>
      <c r="Q1760" t="s">
        <v>101</v>
      </c>
      <c r="R1760" t="s">
        <v>3683</v>
      </c>
      <c r="S1760" t="s">
        <v>3684</v>
      </c>
      <c r="T1760" t="s">
        <v>3685</v>
      </c>
      <c r="U1760" t="s">
        <v>623</v>
      </c>
      <c r="X1760" t="s">
        <v>1375</v>
      </c>
      <c r="Y1760" t="s">
        <v>64</v>
      </c>
      <c r="Z1760" t="s">
        <v>64</v>
      </c>
      <c r="AC1760" t="s">
        <v>39</v>
      </c>
      <c r="AD1760" t="s">
        <v>65</v>
      </c>
    </row>
    <row r="1761" spans="3:30" ht="13.95" x14ac:dyDescent="0.25">
      <c r="C1761" s="3" t="s">
        <v>399</v>
      </c>
      <c r="D1761" s="3" t="s">
        <v>561</v>
      </c>
      <c r="E1761" s="3" t="s">
        <v>3674</v>
      </c>
      <c r="F1761">
        <v>622.5</v>
      </c>
      <c r="G1761" t="s">
        <v>3675</v>
      </c>
      <c r="H1761" t="s">
        <v>3681</v>
      </c>
      <c r="I1761" t="s">
        <v>3686</v>
      </c>
      <c r="K1761" t="s">
        <v>147</v>
      </c>
      <c r="L1761" t="s">
        <v>3154</v>
      </c>
      <c r="M1761" t="s">
        <v>61</v>
      </c>
      <c r="N1761" s="2">
        <v>45644</v>
      </c>
      <c r="O1761" s="2">
        <v>45807</v>
      </c>
      <c r="P1761" s="2">
        <v>45807</v>
      </c>
      <c r="Q1761" t="s">
        <v>52</v>
      </c>
      <c r="R1761" t="s">
        <v>3683</v>
      </c>
      <c r="U1761" t="s">
        <v>623</v>
      </c>
      <c r="X1761" t="s">
        <v>1375</v>
      </c>
      <c r="Y1761" t="s">
        <v>64</v>
      </c>
      <c r="Z1761" t="s">
        <v>64</v>
      </c>
      <c r="AC1761" t="s">
        <v>39</v>
      </c>
      <c r="AD1761" t="s">
        <v>65</v>
      </c>
    </row>
    <row r="1762" spans="3:30" ht="13.95" x14ac:dyDescent="0.25">
      <c r="C1762" s="3" t="s">
        <v>399</v>
      </c>
      <c r="D1762" s="3" t="s">
        <v>561</v>
      </c>
      <c r="E1762" s="3" t="s">
        <v>3674</v>
      </c>
      <c r="F1762">
        <v>-23427</v>
      </c>
      <c r="G1762" t="s">
        <v>3675</v>
      </c>
      <c r="H1762" t="s">
        <v>3687</v>
      </c>
      <c r="I1762" t="s">
        <v>3688</v>
      </c>
      <c r="K1762" t="s">
        <v>147</v>
      </c>
      <c r="L1762" t="s">
        <v>3154</v>
      </c>
      <c r="M1762" t="s">
        <v>61</v>
      </c>
      <c r="N1762" s="2">
        <v>45645</v>
      </c>
      <c r="O1762" s="2">
        <v>45807</v>
      </c>
      <c r="P1762" s="2">
        <v>45807</v>
      </c>
      <c r="Q1762" t="s">
        <v>84</v>
      </c>
      <c r="Y1762" t="s">
        <v>64</v>
      </c>
      <c r="Z1762" t="s">
        <v>64</v>
      </c>
      <c r="AC1762" t="s">
        <v>84</v>
      </c>
      <c r="AD1762" t="s">
        <v>65</v>
      </c>
    </row>
    <row r="1763" spans="3:30" ht="13.95" x14ac:dyDescent="0.25">
      <c r="C1763" s="3" t="s">
        <v>399</v>
      </c>
      <c r="D1763" s="3" t="s">
        <v>561</v>
      </c>
      <c r="E1763" s="3" t="s">
        <v>3674</v>
      </c>
      <c r="G1763" t="s">
        <v>3675</v>
      </c>
      <c r="H1763" t="s">
        <v>3689</v>
      </c>
      <c r="I1763" t="s">
        <v>3690</v>
      </c>
      <c r="K1763" t="s">
        <v>147</v>
      </c>
      <c r="L1763" t="s">
        <v>3154</v>
      </c>
      <c r="M1763" t="s">
        <v>61</v>
      </c>
      <c r="N1763" s="2">
        <v>45698</v>
      </c>
      <c r="O1763" s="2">
        <v>45807</v>
      </c>
      <c r="P1763" s="2">
        <v>45807</v>
      </c>
      <c r="Q1763" t="s">
        <v>84</v>
      </c>
      <c r="R1763" t="s">
        <v>3678</v>
      </c>
      <c r="S1763" t="s">
        <v>3691</v>
      </c>
      <c r="T1763" t="s">
        <v>3692</v>
      </c>
      <c r="U1763" t="s">
        <v>277</v>
      </c>
      <c r="W1763" t="s">
        <v>623</v>
      </c>
      <c r="Y1763" t="s">
        <v>64</v>
      </c>
      <c r="Z1763" t="s">
        <v>64</v>
      </c>
      <c r="AC1763" t="s">
        <v>84</v>
      </c>
      <c r="AD1763" t="s">
        <v>65</v>
      </c>
    </row>
    <row r="1764" spans="3:30" ht="13.95" x14ac:dyDescent="0.25">
      <c r="C1764" s="3" t="s">
        <v>399</v>
      </c>
      <c r="D1764" s="3" t="s">
        <v>561</v>
      </c>
      <c r="E1764" s="3" t="s">
        <v>3674</v>
      </c>
      <c r="F1764">
        <v>2096.58</v>
      </c>
      <c r="G1764" t="s">
        <v>3675</v>
      </c>
      <c r="H1764" t="s">
        <v>3693</v>
      </c>
      <c r="I1764" t="s">
        <v>3694</v>
      </c>
      <c r="K1764" t="s">
        <v>147</v>
      </c>
      <c r="L1764" t="s">
        <v>3154</v>
      </c>
      <c r="M1764" t="s">
        <v>61</v>
      </c>
      <c r="N1764" s="2">
        <v>45607</v>
      </c>
      <c r="O1764" s="2">
        <v>45807</v>
      </c>
      <c r="P1764" s="2">
        <v>45807</v>
      </c>
      <c r="Q1764" t="s">
        <v>36</v>
      </c>
      <c r="Y1764" t="s">
        <v>64</v>
      </c>
      <c r="Z1764" t="s">
        <v>64</v>
      </c>
      <c r="AC1764" t="s">
        <v>39</v>
      </c>
      <c r="AD1764" t="s">
        <v>65</v>
      </c>
    </row>
    <row r="1765" spans="3:30" ht="13.95" x14ac:dyDescent="0.25">
      <c r="C1765" s="3" t="s">
        <v>399</v>
      </c>
      <c r="D1765" s="3" t="s">
        <v>561</v>
      </c>
      <c r="E1765" s="3" t="s">
        <v>3674</v>
      </c>
      <c r="F1765">
        <v>2096.58</v>
      </c>
      <c r="G1765" t="s">
        <v>3675</v>
      </c>
      <c r="H1765" t="s">
        <v>3693</v>
      </c>
      <c r="I1765" t="s">
        <v>3695</v>
      </c>
      <c r="K1765" t="s">
        <v>147</v>
      </c>
      <c r="L1765" t="s">
        <v>3154</v>
      </c>
      <c r="M1765" t="s">
        <v>61</v>
      </c>
      <c r="N1765" s="2">
        <v>45607</v>
      </c>
      <c r="O1765" s="2">
        <v>45807</v>
      </c>
      <c r="P1765" s="2">
        <v>45807</v>
      </c>
      <c r="Q1765" t="s">
        <v>36</v>
      </c>
      <c r="Y1765" t="s">
        <v>64</v>
      </c>
      <c r="Z1765" t="s">
        <v>64</v>
      </c>
      <c r="AC1765" t="s">
        <v>39</v>
      </c>
      <c r="AD1765" t="s">
        <v>65</v>
      </c>
    </row>
    <row r="1766" spans="3:30" ht="13.95" x14ac:dyDescent="0.25">
      <c r="C1766" s="3" t="s">
        <v>399</v>
      </c>
      <c r="D1766" s="3" t="s">
        <v>561</v>
      </c>
      <c r="E1766" s="3" t="s">
        <v>3674</v>
      </c>
      <c r="F1766">
        <v>2577.88</v>
      </c>
      <c r="G1766" t="s">
        <v>3675</v>
      </c>
      <c r="H1766" t="s">
        <v>3693</v>
      </c>
      <c r="I1766" t="s">
        <v>3696</v>
      </c>
      <c r="K1766" t="s">
        <v>147</v>
      </c>
      <c r="L1766" t="s">
        <v>3154</v>
      </c>
      <c r="M1766" t="s">
        <v>61</v>
      </c>
      <c r="N1766" s="2">
        <v>45607</v>
      </c>
      <c r="O1766" s="2">
        <v>45807</v>
      </c>
      <c r="P1766" s="2">
        <v>45807</v>
      </c>
      <c r="Q1766" t="s">
        <v>36</v>
      </c>
      <c r="Y1766" t="s">
        <v>64</v>
      </c>
      <c r="Z1766" t="s">
        <v>64</v>
      </c>
      <c r="AC1766" t="s">
        <v>39</v>
      </c>
      <c r="AD1766" t="s">
        <v>65</v>
      </c>
    </row>
    <row r="1767" spans="3:30" ht="13.95" x14ac:dyDescent="0.25">
      <c r="C1767" s="3" t="s">
        <v>399</v>
      </c>
      <c r="D1767" s="3" t="s">
        <v>561</v>
      </c>
      <c r="E1767" s="3" t="s">
        <v>3674</v>
      </c>
      <c r="F1767">
        <v>2411.2399999999998</v>
      </c>
      <c r="G1767" t="s">
        <v>3675</v>
      </c>
      <c r="H1767" t="s">
        <v>3693</v>
      </c>
      <c r="I1767" t="s">
        <v>3697</v>
      </c>
      <c r="K1767" t="s">
        <v>147</v>
      </c>
      <c r="L1767" t="s">
        <v>3154</v>
      </c>
      <c r="M1767" t="s">
        <v>61</v>
      </c>
      <c r="N1767" s="2">
        <v>45607</v>
      </c>
      <c r="O1767" s="2">
        <v>45807</v>
      </c>
      <c r="P1767" s="2">
        <v>45807</v>
      </c>
      <c r="Q1767" t="s">
        <v>36</v>
      </c>
      <c r="Y1767" t="s">
        <v>64</v>
      </c>
      <c r="Z1767" t="s">
        <v>64</v>
      </c>
      <c r="AC1767" t="s">
        <v>39</v>
      </c>
      <c r="AD1767" t="s">
        <v>65</v>
      </c>
    </row>
    <row r="1768" spans="3:30" ht="13.95" x14ac:dyDescent="0.25">
      <c r="C1768" s="3" t="s">
        <v>399</v>
      </c>
      <c r="D1768" s="3" t="s">
        <v>561</v>
      </c>
      <c r="E1768" s="3" t="s">
        <v>3674</v>
      </c>
      <c r="F1768">
        <v>2096.58</v>
      </c>
      <c r="G1768" t="s">
        <v>3675</v>
      </c>
      <c r="H1768" t="s">
        <v>3693</v>
      </c>
      <c r="I1768" t="s">
        <v>3698</v>
      </c>
      <c r="K1768" t="s">
        <v>147</v>
      </c>
      <c r="L1768" t="s">
        <v>3154</v>
      </c>
      <c r="M1768" t="s">
        <v>61</v>
      </c>
      <c r="N1768" s="2">
        <v>45607</v>
      </c>
      <c r="O1768" s="2">
        <v>45807</v>
      </c>
      <c r="P1768" s="2">
        <v>45807</v>
      </c>
      <c r="Q1768" t="s">
        <v>36</v>
      </c>
      <c r="Y1768" t="s">
        <v>64</v>
      </c>
      <c r="Z1768" t="s">
        <v>64</v>
      </c>
      <c r="AC1768" t="s">
        <v>39</v>
      </c>
      <c r="AD1768" t="s">
        <v>65</v>
      </c>
    </row>
    <row r="1769" spans="3:30" ht="13.95" x14ac:dyDescent="0.25">
      <c r="C1769" s="3" t="s">
        <v>399</v>
      </c>
      <c r="D1769" s="3" t="s">
        <v>561</v>
      </c>
      <c r="E1769" s="3" t="s">
        <v>3674</v>
      </c>
      <c r="F1769">
        <v>2411.2399999999998</v>
      </c>
      <c r="G1769" t="s">
        <v>3675</v>
      </c>
      <c r="H1769" t="s">
        <v>3693</v>
      </c>
      <c r="I1769" t="s">
        <v>3699</v>
      </c>
      <c r="K1769" t="s">
        <v>147</v>
      </c>
      <c r="L1769" t="s">
        <v>3154</v>
      </c>
      <c r="M1769" t="s">
        <v>61</v>
      </c>
      <c r="N1769" s="2">
        <v>45607</v>
      </c>
      <c r="O1769" s="2">
        <v>45807</v>
      </c>
      <c r="P1769" s="2">
        <v>45807</v>
      </c>
      <c r="Q1769" t="s">
        <v>36</v>
      </c>
      <c r="Y1769" t="s">
        <v>64</v>
      </c>
      <c r="Z1769" t="s">
        <v>64</v>
      </c>
      <c r="AC1769" t="s">
        <v>39</v>
      </c>
      <c r="AD1769" t="s">
        <v>65</v>
      </c>
    </row>
    <row r="1770" spans="3:30" ht="13.95" x14ac:dyDescent="0.25">
      <c r="C1770" s="3" t="s">
        <v>399</v>
      </c>
      <c r="D1770" s="3" t="s">
        <v>561</v>
      </c>
      <c r="E1770" s="3" t="s">
        <v>3674</v>
      </c>
      <c r="F1770">
        <v>3325.92</v>
      </c>
      <c r="G1770" t="s">
        <v>3675</v>
      </c>
      <c r="H1770" t="s">
        <v>3693</v>
      </c>
      <c r="I1770" t="s">
        <v>3700</v>
      </c>
      <c r="K1770" t="s">
        <v>147</v>
      </c>
      <c r="L1770" t="s">
        <v>3154</v>
      </c>
      <c r="M1770" t="s">
        <v>61</v>
      </c>
      <c r="N1770" s="2">
        <v>45607</v>
      </c>
      <c r="O1770" s="2">
        <v>45807</v>
      </c>
      <c r="P1770" s="2">
        <v>45807</v>
      </c>
      <c r="Q1770" t="s">
        <v>36</v>
      </c>
      <c r="Y1770" t="s">
        <v>64</v>
      </c>
      <c r="Z1770" t="s">
        <v>64</v>
      </c>
      <c r="AC1770" t="s">
        <v>39</v>
      </c>
      <c r="AD1770" t="s">
        <v>65</v>
      </c>
    </row>
    <row r="1771" spans="3:30" ht="13.95" x14ac:dyDescent="0.25">
      <c r="C1771" s="3" t="s">
        <v>399</v>
      </c>
      <c r="D1771" s="3" t="s">
        <v>561</v>
      </c>
      <c r="E1771" s="3" t="s">
        <v>3674</v>
      </c>
      <c r="F1771">
        <v>24779</v>
      </c>
      <c r="G1771" t="s">
        <v>3675</v>
      </c>
      <c r="H1771" t="s">
        <v>3693</v>
      </c>
      <c r="I1771" t="s">
        <v>3688</v>
      </c>
      <c r="K1771" t="s">
        <v>147</v>
      </c>
      <c r="L1771" t="s">
        <v>3154</v>
      </c>
      <c r="M1771" t="s">
        <v>61</v>
      </c>
      <c r="N1771" s="2">
        <v>45607</v>
      </c>
      <c r="O1771" s="2">
        <v>45807</v>
      </c>
      <c r="P1771" s="2">
        <v>45807</v>
      </c>
      <c r="Q1771" t="s">
        <v>36</v>
      </c>
      <c r="Y1771" t="s">
        <v>64</v>
      </c>
      <c r="Z1771" t="s">
        <v>64</v>
      </c>
      <c r="AC1771" t="s">
        <v>39</v>
      </c>
      <c r="AD1771" t="s">
        <v>65</v>
      </c>
    </row>
    <row r="1772" spans="3:30" ht="13.95" x14ac:dyDescent="0.25">
      <c r="C1772" s="3" t="s">
        <v>399</v>
      </c>
      <c r="D1772" s="3" t="s">
        <v>561</v>
      </c>
      <c r="E1772" s="3" t="s">
        <v>3674</v>
      </c>
      <c r="F1772">
        <v>622.5</v>
      </c>
      <c r="G1772" t="s">
        <v>3675</v>
      </c>
      <c r="H1772" t="s">
        <v>3693</v>
      </c>
      <c r="I1772" t="s">
        <v>3701</v>
      </c>
      <c r="K1772" t="s">
        <v>147</v>
      </c>
      <c r="L1772" t="s">
        <v>3154</v>
      </c>
      <c r="M1772" t="s">
        <v>61</v>
      </c>
      <c r="N1772" s="2">
        <v>45607</v>
      </c>
      <c r="O1772" s="2">
        <v>45807</v>
      </c>
      <c r="P1772" s="2">
        <v>45807</v>
      </c>
      <c r="Q1772" t="s">
        <v>101</v>
      </c>
      <c r="R1772" t="s">
        <v>3678</v>
      </c>
      <c r="S1772" t="s">
        <v>3702</v>
      </c>
      <c r="T1772" t="s">
        <v>3703</v>
      </c>
      <c r="U1772" t="s">
        <v>1109</v>
      </c>
      <c r="W1772" t="s">
        <v>623</v>
      </c>
      <c r="X1772" t="s">
        <v>3704</v>
      </c>
      <c r="Y1772" t="s">
        <v>64</v>
      </c>
      <c r="Z1772" t="s">
        <v>64</v>
      </c>
      <c r="AC1772" t="s">
        <v>39</v>
      </c>
      <c r="AD1772" t="s">
        <v>65</v>
      </c>
    </row>
    <row r="1773" spans="3:30" ht="13.95" x14ac:dyDescent="0.25">
      <c r="C1773" s="3" t="s">
        <v>399</v>
      </c>
      <c r="D1773" s="3" t="s">
        <v>561</v>
      </c>
      <c r="E1773" s="3" t="s">
        <v>3674</v>
      </c>
      <c r="F1773">
        <v>622.5</v>
      </c>
      <c r="G1773" t="s">
        <v>3675</v>
      </c>
      <c r="H1773" t="s">
        <v>3693</v>
      </c>
      <c r="I1773" t="s">
        <v>3705</v>
      </c>
      <c r="K1773" t="s">
        <v>147</v>
      </c>
      <c r="L1773" t="s">
        <v>3154</v>
      </c>
      <c r="M1773" t="s">
        <v>61</v>
      </c>
      <c r="N1773" s="2">
        <v>45607</v>
      </c>
      <c r="O1773" s="2">
        <v>45807</v>
      </c>
      <c r="P1773" s="2">
        <v>45807</v>
      </c>
      <c r="Q1773" t="s">
        <v>52</v>
      </c>
      <c r="R1773" t="s">
        <v>2506</v>
      </c>
      <c r="U1773" t="s">
        <v>3706</v>
      </c>
      <c r="X1773" t="s">
        <v>3495</v>
      </c>
      <c r="Y1773" t="s">
        <v>64</v>
      </c>
      <c r="Z1773" t="s">
        <v>64</v>
      </c>
      <c r="AC1773" t="s">
        <v>39</v>
      </c>
      <c r="AD1773" t="s">
        <v>65</v>
      </c>
    </row>
    <row r="1774" spans="3:30" ht="13.95" x14ac:dyDescent="0.25">
      <c r="C1774" s="3" t="s">
        <v>399</v>
      </c>
      <c r="D1774" s="3" t="s">
        <v>561</v>
      </c>
      <c r="E1774" s="3" t="s">
        <v>3674</v>
      </c>
      <c r="F1774">
        <v>622.5</v>
      </c>
      <c r="G1774" t="s">
        <v>3675</v>
      </c>
      <c r="H1774" t="s">
        <v>3693</v>
      </c>
      <c r="I1774" t="s">
        <v>3707</v>
      </c>
      <c r="K1774" t="s">
        <v>147</v>
      </c>
      <c r="L1774" t="s">
        <v>3154</v>
      </c>
      <c r="M1774" t="s">
        <v>61</v>
      </c>
      <c r="N1774" s="2">
        <v>45607</v>
      </c>
      <c r="O1774" s="2">
        <v>45807</v>
      </c>
      <c r="P1774" s="2">
        <v>45807</v>
      </c>
      <c r="Q1774" t="s">
        <v>36</v>
      </c>
      <c r="R1774" t="s">
        <v>3678</v>
      </c>
      <c r="S1774" t="s">
        <v>3708</v>
      </c>
      <c r="T1774" t="s">
        <v>3709</v>
      </c>
      <c r="U1774" t="s">
        <v>720</v>
      </c>
      <c r="W1774" t="s">
        <v>3303</v>
      </c>
      <c r="X1774" t="s">
        <v>3495</v>
      </c>
      <c r="Y1774" t="s">
        <v>64</v>
      </c>
      <c r="Z1774" t="s">
        <v>64</v>
      </c>
      <c r="AC1774" t="s">
        <v>39</v>
      </c>
      <c r="AD1774" t="s">
        <v>65</v>
      </c>
    </row>
    <row r="1775" spans="3:30" ht="13.95" x14ac:dyDescent="0.25">
      <c r="C1775" s="3" t="s">
        <v>399</v>
      </c>
      <c r="D1775" s="3" t="s">
        <v>561</v>
      </c>
      <c r="E1775" s="3" t="s">
        <v>3674</v>
      </c>
      <c r="F1775">
        <v>622.5</v>
      </c>
      <c r="G1775" t="s">
        <v>3675</v>
      </c>
      <c r="H1775" t="s">
        <v>3693</v>
      </c>
      <c r="I1775" t="s">
        <v>3710</v>
      </c>
      <c r="K1775" t="s">
        <v>147</v>
      </c>
      <c r="L1775" t="s">
        <v>3154</v>
      </c>
      <c r="M1775" t="s">
        <v>61</v>
      </c>
      <c r="N1775" s="2">
        <v>45607</v>
      </c>
      <c r="O1775" s="2">
        <v>45807</v>
      </c>
      <c r="P1775" s="2">
        <v>45807</v>
      </c>
      <c r="Q1775" t="s">
        <v>101</v>
      </c>
      <c r="R1775" t="s">
        <v>3678</v>
      </c>
      <c r="S1775" t="s">
        <v>3711</v>
      </c>
      <c r="T1775" t="s">
        <v>3712</v>
      </c>
      <c r="U1775" t="s">
        <v>602</v>
      </c>
      <c r="W1775" t="s">
        <v>623</v>
      </c>
      <c r="X1775" t="s">
        <v>2507</v>
      </c>
      <c r="Y1775" t="s">
        <v>64</v>
      </c>
      <c r="Z1775" t="s">
        <v>64</v>
      </c>
      <c r="AC1775" t="s">
        <v>39</v>
      </c>
      <c r="AD1775" t="s">
        <v>65</v>
      </c>
    </row>
    <row r="1776" spans="3:30" ht="13.95" x14ac:dyDescent="0.25">
      <c r="C1776" s="3" t="s">
        <v>399</v>
      </c>
      <c r="D1776" s="3" t="s">
        <v>561</v>
      </c>
      <c r="E1776" s="3" t="s">
        <v>3674</v>
      </c>
      <c r="F1776">
        <v>622.5</v>
      </c>
      <c r="G1776" t="s">
        <v>3675</v>
      </c>
      <c r="H1776" t="s">
        <v>3693</v>
      </c>
      <c r="I1776" t="s">
        <v>3713</v>
      </c>
      <c r="K1776" t="s">
        <v>147</v>
      </c>
      <c r="L1776" t="s">
        <v>3154</v>
      </c>
      <c r="M1776" t="s">
        <v>61</v>
      </c>
      <c r="N1776" s="2">
        <v>45607</v>
      </c>
      <c r="O1776" s="2">
        <v>45807</v>
      </c>
      <c r="P1776" s="2">
        <v>45807</v>
      </c>
      <c r="Q1776" t="s">
        <v>52</v>
      </c>
      <c r="R1776" t="s">
        <v>3678</v>
      </c>
      <c r="U1776" t="s">
        <v>483</v>
      </c>
      <c r="X1776" t="s">
        <v>273</v>
      </c>
      <c r="Y1776" t="s">
        <v>64</v>
      </c>
      <c r="Z1776" t="s">
        <v>64</v>
      </c>
      <c r="AC1776" t="s">
        <v>39</v>
      </c>
      <c r="AD1776" t="s">
        <v>65</v>
      </c>
    </row>
    <row r="1777" spans="3:30" ht="13.95" x14ac:dyDescent="0.25">
      <c r="C1777" s="3" t="s">
        <v>399</v>
      </c>
      <c r="D1777" s="3" t="s">
        <v>561</v>
      </c>
      <c r="E1777" s="3" t="s">
        <v>3674</v>
      </c>
      <c r="F1777">
        <v>622.5</v>
      </c>
      <c r="G1777" t="s">
        <v>3675</v>
      </c>
      <c r="H1777" t="s">
        <v>3693</v>
      </c>
      <c r="I1777" t="s">
        <v>3690</v>
      </c>
      <c r="K1777" t="s">
        <v>147</v>
      </c>
      <c r="L1777" t="s">
        <v>3154</v>
      </c>
      <c r="M1777" t="s">
        <v>61</v>
      </c>
      <c r="N1777" s="2">
        <v>45607</v>
      </c>
      <c r="O1777" s="2">
        <v>45807</v>
      </c>
      <c r="P1777" s="2">
        <v>45807</v>
      </c>
      <c r="Q1777" t="s">
        <v>36</v>
      </c>
      <c r="R1777" t="s">
        <v>3678</v>
      </c>
      <c r="S1777" t="s">
        <v>3691</v>
      </c>
      <c r="T1777" t="s">
        <v>3692</v>
      </c>
      <c r="U1777" t="s">
        <v>623</v>
      </c>
      <c r="W1777" t="s">
        <v>623</v>
      </c>
      <c r="X1777" t="s">
        <v>1144</v>
      </c>
      <c r="Y1777" t="s">
        <v>64</v>
      </c>
      <c r="Z1777" t="s">
        <v>64</v>
      </c>
      <c r="AC1777" t="s">
        <v>39</v>
      </c>
      <c r="AD1777" t="s">
        <v>65</v>
      </c>
    </row>
    <row r="1778" spans="3:30" ht="13.95" x14ac:dyDescent="0.25">
      <c r="C1778" s="3" t="s">
        <v>399</v>
      </c>
      <c r="D1778" s="3" t="s">
        <v>561</v>
      </c>
      <c r="E1778" s="3" t="s">
        <v>3674</v>
      </c>
      <c r="F1778">
        <v>1945</v>
      </c>
      <c r="G1778" t="s">
        <v>3675</v>
      </c>
      <c r="H1778" t="s">
        <v>3693</v>
      </c>
      <c r="I1778" t="s">
        <v>3714</v>
      </c>
      <c r="K1778" t="s">
        <v>147</v>
      </c>
      <c r="L1778" t="s">
        <v>3154</v>
      </c>
      <c r="M1778" t="s">
        <v>61</v>
      </c>
      <c r="N1778" s="2">
        <v>45607</v>
      </c>
      <c r="O1778" s="2">
        <v>45807</v>
      </c>
      <c r="P1778" s="2">
        <v>45807</v>
      </c>
      <c r="Q1778" t="s">
        <v>101</v>
      </c>
      <c r="R1778" t="s">
        <v>3678</v>
      </c>
      <c r="S1778" t="s">
        <v>3715</v>
      </c>
      <c r="T1778" t="s">
        <v>3680</v>
      </c>
      <c r="U1778" t="s">
        <v>273</v>
      </c>
      <c r="W1778" t="s">
        <v>623</v>
      </c>
      <c r="X1778" t="s">
        <v>273</v>
      </c>
      <c r="Y1778" t="s">
        <v>64</v>
      </c>
      <c r="Z1778" t="s">
        <v>64</v>
      </c>
      <c r="AC1778" t="s">
        <v>39</v>
      </c>
      <c r="AD1778" t="s">
        <v>65</v>
      </c>
    </row>
    <row r="1779" spans="3:30" ht="13.95" x14ac:dyDescent="0.25">
      <c r="C1779" s="3" t="s">
        <v>399</v>
      </c>
      <c r="D1779" s="3" t="s">
        <v>561</v>
      </c>
      <c r="E1779" s="3" t="s">
        <v>3674</v>
      </c>
      <c r="F1779">
        <v>1945</v>
      </c>
      <c r="G1779" t="s">
        <v>3675</v>
      </c>
      <c r="H1779" t="s">
        <v>3693</v>
      </c>
      <c r="I1779" t="s">
        <v>3677</v>
      </c>
      <c r="K1779" t="s">
        <v>147</v>
      </c>
      <c r="L1779" t="s">
        <v>3154</v>
      </c>
      <c r="M1779" t="s">
        <v>61</v>
      </c>
      <c r="N1779" s="2">
        <v>45607</v>
      </c>
      <c r="O1779" s="2">
        <v>45807</v>
      </c>
      <c r="P1779" s="2">
        <v>45807</v>
      </c>
      <c r="Q1779" t="s">
        <v>101</v>
      </c>
      <c r="R1779" t="s">
        <v>3678</v>
      </c>
      <c r="S1779" t="s">
        <v>3679</v>
      </c>
      <c r="T1779" t="s">
        <v>3680</v>
      </c>
      <c r="U1779" t="s">
        <v>273</v>
      </c>
      <c r="W1779" t="s">
        <v>623</v>
      </c>
      <c r="X1779" t="s">
        <v>273</v>
      </c>
      <c r="Y1779" t="s">
        <v>64</v>
      </c>
      <c r="Z1779" t="s">
        <v>64</v>
      </c>
      <c r="AC1779" t="s">
        <v>39</v>
      </c>
      <c r="AD1779" t="s">
        <v>65</v>
      </c>
    </row>
    <row r="1780" spans="3:30" ht="13.95" x14ac:dyDescent="0.25">
      <c r="C1780" s="3" t="s">
        <v>399</v>
      </c>
      <c r="D1780" s="3" t="s">
        <v>561</v>
      </c>
      <c r="E1780" s="3" t="s">
        <v>3674</v>
      </c>
      <c r="F1780">
        <v>622.5</v>
      </c>
      <c r="G1780" t="s">
        <v>3675</v>
      </c>
      <c r="H1780" t="s">
        <v>3693</v>
      </c>
      <c r="I1780" t="s">
        <v>3716</v>
      </c>
      <c r="K1780" t="s">
        <v>147</v>
      </c>
      <c r="L1780" t="s">
        <v>3154</v>
      </c>
      <c r="M1780" t="s">
        <v>61</v>
      </c>
      <c r="N1780" s="2">
        <v>45607</v>
      </c>
      <c r="O1780" s="2">
        <v>45807</v>
      </c>
      <c r="P1780" s="2">
        <v>45807</v>
      </c>
      <c r="Q1780" t="s">
        <v>52</v>
      </c>
      <c r="R1780" t="s">
        <v>3678</v>
      </c>
      <c r="U1780" t="s">
        <v>1109</v>
      </c>
      <c r="X1780" t="s">
        <v>3704</v>
      </c>
      <c r="Y1780" t="s">
        <v>64</v>
      </c>
      <c r="Z1780" t="s">
        <v>64</v>
      </c>
      <c r="AC1780" t="s">
        <v>39</v>
      </c>
      <c r="AD1780" t="s">
        <v>65</v>
      </c>
    </row>
    <row r="1781" spans="3:30" ht="13.95" x14ac:dyDescent="0.25">
      <c r="C1781" s="3" t="s">
        <v>399</v>
      </c>
      <c r="D1781" s="3" t="s">
        <v>561</v>
      </c>
      <c r="E1781" s="3" t="s">
        <v>3674</v>
      </c>
      <c r="F1781">
        <v>622.5</v>
      </c>
      <c r="G1781" t="s">
        <v>3675</v>
      </c>
      <c r="H1781" t="s">
        <v>3693</v>
      </c>
      <c r="I1781" t="s">
        <v>3717</v>
      </c>
      <c r="K1781" t="s">
        <v>147</v>
      </c>
      <c r="L1781" t="s">
        <v>3154</v>
      </c>
      <c r="M1781" t="s">
        <v>61</v>
      </c>
      <c r="N1781" s="2">
        <v>45607</v>
      </c>
      <c r="O1781" s="2">
        <v>45807</v>
      </c>
      <c r="P1781" s="2">
        <v>45807</v>
      </c>
      <c r="Q1781" t="s">
        <v>52</v>
      </c>
      <c r="R1781" t="s">
        <v>2506</v>
      </c>
      <c r="U1781" t="s">
        <v>3706</v>
      </c>
      <c r="X1781" t="s">
        <v>3495</v>
      </c>
      <c r="Y1781" t="s">
        <v>64</v>
      </c>
      <c r="Z1781" t="s">
        <v>64</v>
      </c>
      <c r="AC1781" t="s">
        <v>39</v>
      </c>
      <c r="AD1781" t="s">
        <v>65</v>
      </c>
    </row>
    <row r="1782" spans="3:30" ht="13.95" x14ac:dyDescent="0.25">
      <c r="C1782" s="3" t="s">
        <v>399</v>
      </c>
      <c r="D1782" s="3" t="s">
        <v>561</v>
      </c>
      <c r="E1782" s="3" t="s">
        <v>3674</v>
      </c>
      <c r="F1782">
        <v>622.5</v>
      </c>
      <c r="G1782" t="s">
        <v>3675</v>
      </c>
      <c r="H1782" t="s">
        <v>3693</v>
      </c>
      <c r="I1782" t="s">
        <v>3718</v>
      </c>
      <c r="K1782" t="s">
        <v>147</v>
      </c>
      <c r="L1782" t="s">
        <v>3154</v>
      </c>
      <c r="M1782" t="s">
        <v>61</v>
      </c>
      <c r="N1782" s="2">
        <v>45607</v>
      </c>
      <c r="O1782" s="2">
        <v>45807</v>
      </c>
      <c r="P1782" s="2">
        <v>45807</v>
      </c>
      <c r="Q1782" t="s">
        <v>52</v>
      </c>
      <c r="R1782" t="s">
        <v>3678</v>
      </c>
      <c r="U1782" t="s">
        <v>720</v>
      </c>
      <c r="X1782" t="s">
        <v>3495</v>
      </c>
      <c r="Y1782" t="s">
        <v>64</v>
      </c>
      <c r="Z1782" t="s">
        <v>64</v>
      </c>
      <c r="AC1782" t="s">
        <v>39</v>
      </c>
      <c r="AD1782" t="s">
        <v>65</v>
      </c>
    </row>
    <row r="1783" spans="3:30" ht="13.95" x14ac:dyDescent="0.25">
      <c r="C1783" s="3" t="s">
        <v>399</v>
      </c>
      <c r="D1783" s="3" t="s">
        <v>561</v>
      </c>
      <c r="E1783" s="3" t="s">
        <v>3674</v>
      </c>
      <c r="F1783">
        <v>622.5</v>
      </c>
      <c r="G1783" t="s">
        <v>3675</v>
      </c>
      <c r="H1783" t="s">
        <v>3693</v>
      </c>
      <c r="I1783" t="s">
        <v>3719</v>
      </c>
      <c r="K1783" t="s">
        <v>147</v>
      </c>
      <c r="L1783" t="s">
        <v>3154</v>
      </c>
      <c r="M1783" t="s">
        <v>61</v>
      </c>
      <c r="N1783" s="2">
        <v>45607</v>
      </c>
      <c r="O1783" s="2">
        <v>45807</v>
      </c>
      <c r="P1783" s="2">
        <v>45807</v>
      </c>
      <c r="Q1783" t="s">
        <v>52</v>
      </c>
      <c r="R1783" t="s">
        <v>3678</v>
      </c>
      <c r="U1783" t="s">
        <v>602</v>
      </c>
      <c r="X1783" t="s">
        <v>2507</v>
      </c>
      <c r="Y1783" t="s">
        <v>64</v>
      </c>
      <c r="Z1783" t="s">
        <v>64</v>
      </c>
      <c r="AC1783" t="s">
        <v>39</v>
      </c>
      <c r="AD1783" t="s">
        <v>65</v>
      </c>
    </row>
    <row r="1784" spans="3:30" ht="13.95" x14ac:dyDescent="0.25">
      <c r="C1784" s="3" t="s">
        <v>399</v>
      </c>
      <c r="D1784" s="3" t="s">
        <v>561</v>
      </c>
      <c r="E1784" s="3" t="s">
        <v>3674</v>
      </c>
      <c r="F1784">
        <v>622.5</v>
      </c>
      <c r="G1784" t="s">
        <v>3675</v>
      </c>
      <c r="H1784" t="s">
        <v>3693</v>
      </c>
      <c r="I1784" t="s">
        <v>3720</v>
      </c>
      <c r="K1784" t="s">
        <v>147</v>
      </c>
      <c r="L1784" t="s">
        <v>3154</v>
      </c>
      <c r="M1784" t="s">
        <v>61</v>
      </c>
      <c r="N1784" s="2">
        <v>45607</v>
      </c>
      <c r="O1784" s="2">
        <v>45807</v>
      </c>
      <c r="P1784" s="2">
        <v>45807</v>
      </c>
      <c r="Q1784" t="s">
        <v>52</v>
      </c>
      <c r="R1784" t="s">
        <v>3678</v>
      </c>
      <c r="U1784" t="s">
        <v>483</v>
      </c>
      <c r="X1784" t="s">
        <v>273</v>
      </c>
      <c r="Y1784" t="s">
        <v>64</v>
      </c>
      <c r="Z1784" t="s">
        <v>64</v>
      </c>
      <c r="AC1784" t="s">
        <v>39</v>
      </c>
      <c r="AD1784" t="s">
        <v>65</v>
      </c>
    </row>
    <row r="1785" spans="3:30" ht="13.95" x14ac:dyDescent="0.25">
      <c r="C1785" s="3" t="s">
        <v>399</v>
      </c>
      <c r="D1785" s="3" t="s">
        <v>561</v>
      </c>
      <c r="E1785" s="3" t="s">
        <v>3674</v>
      </c>
      <c r="F1785">
        <v>622.5</v>
      </c>
      <c r="G1785" t="s">
        <v>3675</v>
      </c>
      <c r="H1785" t="s">
        <v>3693</v>
      </c>
      <c r="I1785" t="s">
        <v>3721</v>
      </c>
      <c r="K1785" t="s">
        <v>147</v>
      </c>
      <c r="L1785" t="s">
        <v>3154</v>
      </c>
      <c r="M1785" t="s">
        <v>61</v>
      </c>
      <c r="N1785" s="2">
        <v>45607</v>
      </c>
      <c r="O1785" s="2">
        <v>45807</v>
      </c>
      <c r="P1785" s="2">
        <v>45807</v>
      </c>
      <c r="Q1785" t="s">
        <v>52</v>
      </c>
      <c r="R1785" t="s">
        <v>3678</v>
      </c>
      <c r="U1785" t="s">
        <v>623</v>
      </c>
      <c r="X1785" t="s">
        <v>1144</v>
      </c>
      <c r="Y1785" t="s">
        <v>64</v>
      </c>
      <c r="Z1785" t="s">
        <v>64</v>
      </c>
      <c r="AC1785" t="s">
        <v>39</v>
      </c>
      <c r="AD1785" t="s">
        <v>65</v>
      </c>
    </row>
    <row r="1786" spans="3:30" ht="13.95" x14ac:dyDescent="0.25">
      <c r="C1786" s="3" t="s">
        <v>141</v>
      </c>
      <c r="D1786" s="3" t="s">
        <v>142</v>
      </c>
      <c r="E1786" s="3" t="s">
        <v>3722</v>
      </c>
      <c r="F1786">
        <v>695</v>
      </c>
      <c r="G1786" t="s">
        <v>3723</v>
      </c>
      <c r="H1786" t="s">
        <v>3724</v>
      </c>
      <c r="I1786" t="s">
        <v>3725</v>
      </c>
      <c r="K1786" t="s">
        <v>791</v>
      </c>
      <c r="L1786" t="s">
        <v>3154</v>
      </c>
      <c r="M1786" t="s">
        <v>61</v>
      </c>
      <c r="N1786" s="2">
        <v>45791</v>
      </c>
      <c r="O1786" s="2"/>
      <c r="P1786" s="2"/>
      <c r="Q1786" t="s">
        <v>36</v>
      </c>
      <c r="AC1786" t="s">
        <v>39</v>
      </c>
      <c r="AD1786" t="s">
        <v>65</v>
      </c>
    </row>
    <row r="1787" spans="3:30" ht="13.95" x14ac:dyDescent="0.25">
      <c r="C1787" s="3" t="s">
        <v>141</v>
      </c>
      <c r="D1787" s="3" t="s">
        <v>142</v>
      </c>
      <c r="E1787" s="3" t="s">
        <v>3722</v>
      </c>
      <c r="F1787">
        <v>1700</v>
      </c>
      <c r="G1787" t="s">
        <v>3723</v>
      </c>
      <c r="H1787" t="s">
        <v>3724</v>
      </c>
      <c r="I1787" t="s">
        <v>3726</v>
      </c>
      <c r="K1787" t="s">
        <v>791</v>
      </c>
      <c r="L1787" t="s">
        <v>3154</v>
      </c>
      <c r="M1787" t="s">
        <v>61</v>
      </c>
      <c r="N1787" s="2">
        <v>45791</v>
      </c>
      <c r="O1787" s="2"/>
      <c r="P1787" s="2"/>
      <c r="Q1787" t="s">
        <v>36</v>
      </c>
      <c r="AC1787" t="s">
        <v>39</v>
      </c>
      <c r="AD1787" t="s">
        <v>65</v>
      </c>
    </row>
    <row r="1788" spans="3:30" ht="13.95" x14ac:dyDescent="0.25">
      <c r="C1788" s="3" t="s">
        <v>141</v>
      </c>
      <c r="D1788" s="3" t="s">
        <v>142</v>
      </c>
      <c r="E1788" s="3" t="s">
        <v>3722</v>
      </c>
      <c r="F1788">
        <v>1700</v>
      </c>
      <c r="G1788" t="s">
        <v>3723</v>
      </c>
      <c r="H1788" t="s">
        <v>3724</v>
      </c>
      <c r="I1788" t="s">
        <v>3727</v>
      </c>
      <c r="K1788" t="s">
        <v>791</v>
      </c>
      <c r="L1788" t="s">
        <v>3154</v>
      </c>
      <c r="M1788" t="s">
        <v>61</v>
      </c>
      <c r="N1788" s="2">
        <v>45791</v>
      </c>
      <c r="O1788" s="2"/>
      <c r="P1788" s="2"/>
      <c r="Q1788" t="s">
        <v>52</v>
      </c>
      <c r="AC1788" t="s">
        <v>39</v>
      </c>
      <c r="AD1788" t="s">
        <v>65</v>
      </c>
    </row>
    <row r="1789" spans="3:30" ht="13.95" x14ac:dyDescent="0.25">
      <c r="C1789" s="3" t="s">
        <v>205</v>
      </c>
      <c r="D1789" s="3" t="s">
        <v>561</v>
      </c>
      <c r="E1789" s="3" t="s">
        <v>3728</v>
      </c>
      <c r="F1789">
        <v>1595</v>
      </c>
      <c r="G1789" t="s">
        <v>3729</v>
      </c>
      <c r="H1789" t="s">
        <v>3730</v>
      </c>
      <c r="I1789" t="s">
        <v>3731</v>
      </c>
      <c r="K1789" t="s">
        <v>791</v>
      </c>
      <c r="L1789" t="s">
        <v>3154</v>
      </c>
      <c r="M1789" t="s">
        <v>61</v>
      </c>
      <c r="N1789" s="2">
        <v>45565</v>
      </c>
      <c r="O1789" s="2">
        <v>46137</v>
      </c>
      <c r="P1789" s="2">
        <v>46137</v>
      </c>
      <c r="Q1789" t="s">
        <v>52</v>
      </c>
      <c r="R1789" t="s">
        <v>3732</v>
      </c>
      <c r="W1789" t="s">
        <v>3303</v>
      </c>
      <c r="X1789" t="s">
        <v>62</v>
      </c>
      <c r="Y1789" t="s">
        <v>3733</v>
      </c>
      <c r="Z1789" t="s">
        <v>3733</v>
      </c>
      <c r="AC1789" t="s">
        <v>39</v>
      </c>
      <c r="AD1789" t="s">
        <v>65</v>
      </c>
    </row>
    <row r="1790" spans="3:30" ht="13.95" x14ac:dyDescent="0.25">
      <c r="C1790" s="3" t="s">
        <v>205</v>
      </c>
      <c r="D1790" s="3" t="s">
        <v>561</v>
      </c>
      <c r="E1790" s="3" t="s">
        <v>3728</v>
      </c>
      <c r="F1790">
        <v>1595</v>
      </c>
      <c r="G1790" t="s">
        <v>3729</v>
      </c>
      <c r="H1790" t="s">
        <v>3730</v>
      </c>
      <c r="I1790" t="s">
        <v>3734</v>
      </c>
      <c r="K1790" t="s">
        <v>791</v>
      </c>
      <c r="L1790" t="s">
        <v>3154</v>
      </c>
      <c r="M1790" t="s">
        <v>61</v>
      </c>
      <c r="N1790" s="2">
        <v>45565</v>
      </c>
      <c r="O1790" s="2">
        <v>46137</v>
      </c>
      <c r="P1790" s="2">
        <v>46137</v>
      </c>
      <c r="Q1790" t="s">
        <v>52</v>
      </c>
      <c r="R1790" t="s">
        <v>3735</v>
      </c>
      <c r="W1790" t="s">
        <v>3303</v>
      </c>
      <c r="X1790" t="s">
        <v>62</v>
      </c>
      <c r="Y1790" t="s">
        <v>3733</v>
      </c>
      <c r="Z1790" t="s">
        <v>3733</v>
      </c>
      <c r="AC1790" t="s">
        <v>39</v>
      </c>
      <c r="AD1790" t="s">
        <v>65</v>
      </c>
    </row>
    <row r="1791" spans="3:30" ht="13.95" x14ac:dyDescent="0.25">
      <c r="C1791" s="3" t="s">
        <v>205</v>
      </c>
      <c r="D1791" s="3" t="s">
        <v>133</v>
      </c>
      <c r="E1791" s="3"/>
      <c r="F1791">
        <v>1242</v>
      </c>
      <c r="G1791" t="s">
        <v>3736</v>
      </c>
      <c r="H1791" t="s">
        <v>3737</v>
      </c>
      <c r="I1791" t="s">
        <v>3738</v>
      </c>
      <c r="K1791" t="s">
        <v>296</v>
      </c>
      <c r="L1791" t="s">
        <v>3154</v>
      </c>
      <c r="M1791" t="s">
        <v>61</v>
      </c>
      <c r="N1791" s="2">
        <v>45742</v>
      </c>
      <c r="O1791" s="2">
        <v>45807</v>
      </c>
      <c r="P1791" s="2">
        <v>45807</v>
      </c>
      <c r="Q1791" t="s">
        <v>36</v>
      </c>
      <c r="R1791" t="s">
        <v>2546</v>
      </c>
      <c r="S1791" t="s">
        <v>3739</v>
      </c>
      <c r="T1791" t="s">
        <v>3740</v>
      </c>
      <c r="U1791" t="s">
        <v>299</v>
      </c>
      <c r="W1791" t="s">
        <v>64</v>
      </c>
      <c r="Y1791" t="s">
        <v>64</v>
      </c>
      <c r="Z1791" t="s">
        <v>64</v>
      </c>
      <c r="AC1791" t="s">
        <v>39</v>
      </c>
      <c r="AD1791" t="s">
        <v>65</v>
      </c>
    </row>
    <row r="1792" spans="3:30" ht="13.95" x14ac:dyDescent="0.25">
      <c r="C1792" s="3" t="s">
        <v>141</v>
      </c>
      <c r="D1792" s="3" t="s">
        <v>142</v>
      </c>
      <c r="E1792" s="3"/>
      <c r="F1792">
        <v>895</v>
      </c>
      <c r="G1792" t="s">
        <v>3741</v>
      </c>
      <c r="H1792" t="s">
        <v>3742</v>
      </c>
      <c r="I1792" t="s">
        <v>3743</v>
      </c>
      <c r="K1792" t="s">
        <v>249</v>
      </c>
      <c r="L1792" t="s">
        <v>3154</v>
      </c>
      <c r="M1792" t="s">
        <v>61</v>
      </c>
      <c r="N1792" s="2">
        <v>45715</v>
      </c>
      <c r="O1792" s="2"/>
      <c r="P1792" s="2"/>
      <c r="Q1792" t="s">
        <v>36</v>
      </c>
      <c r="R1792" t="s">
        <v>2822</v>
      </c>
      <c r="AC1792" t="s">
        <v>39</v>
      </c>
      <c r="AD1792" t="s">
        <v>65</v>
      </c>
    </row>
    <row r="1793" spans="3:30" ht="13.95" x14ac:dyDescent="0.25">
      <c r="C1793" s="3" t="s">
        <v>141</v>
      </c>
      <c r="D1793" s="3" t="s">
        <v>142</v>
      </c>
      <c r="E1793" s="3"/>
      <c r="F1793">
        <v>150</v>
      </c>
      <c r="G1793" t="s">
        <v>3741</v>
      </c>
      <c r="H1793" t="s">
        <v>3742</v>
      </c>
      <c r="I1793" t="s">
        <v>3744</v>
      </c>
      <c r="K1793" t="s">
        <v>249</v>
      </c>
      <c r="L1793" t="s">
        <v>3154</v>
      </c>
      <c r="M1793" t="s">
        <v>61</v>
      </c>
      <c r="N1793" s="2">
        <v>45715</v>
      </c>
      <c r="O1793" s="2">
        <v>45869</v>
      </c>
      <c r="P1793" s="2">
        <v>45869</v>
      </c>
      <c r="Q1793" t="s">
        <v>52</v>
      </c>
      <c r="Y1793" t="s">
        <v>1248</v>
      </c>
      <c r="Z1793" t="s">
        <v>1248</v>
      </c>
      <c r="AC1793" t="s">
        <v>39</v>
      </c>
      <c r="AD1793" t="s">
        <v>65</v>
      </c>
    </row>
    <row r="1794" spans="3:30" ht="13.95" x14ac:dyDescent="0.25">
      <c r="C1794" s="3" t="s">
        <v>141</v>
      </c>
      <c r="D1794" s="3" t="s">
        <v>142</v>
      </c>
      <c r="E1794" s="3"/>
      <c r="F1794">
        <v>150</v>
      </c>
      <c r="G1794" t="s">
        <v>3741</v>
      </c>
      <c r="H1794" t="s">
        <v>3742</v>
      </c>
      <c r="I1794" t="s">
        <v>3745</v>
      </c>
      <c r="K1794" t="s">
        <v>249</v>
      </c>
      <c r="L1794" t="s">
        <v>3154</v>
      </c>
      <c r="M1794" t="s">
        <v>61</v>
      </c>
      <c r="N1794" s="2">
        <v>45715</v>
      </c>
      <c r="O1794" s="2">
        <v>45869</v>
      </c>
      <c r="P1794" s="2">
        <v>45869</v>
      </c>
      <c r="Q1794" t="s">
        <v>36</v>
      </c>
      <c r="Y1794" t="s">
        <v>1248</v>
      </c>
      <c r="Z1794" t="s">
        <v>1248</v>
      </c>
      <c r="AC1794" t="s">
        <v>39</v>
      </c>
      <c r="AD1794" t="s">
        <v>65</v>
      </c>
    </row>
    <row r="1795" spans="3:30" ht="13.95" x14ac:dyDescent="0.25">
      <c r="C1795" s="3" t="s">
        <v>67</v>
      </c>
      <c r="D1795" s="3" t="s">
        <v>94</v>
      </c>
      <c r="E1795" s="3" t="s">
        <v>3746</v>
      </c>
      <c r="F1795">
        <v>1095</v>
      </c>
      <c r="G1795" t="s">
        <v>3747</v>
      </c>
      <c r="H1795" t="s">
        <v>3748</v>
      </c>
      <c r="I1795" t="s">
        <v>3749</v>
      </c>
      <c r="K1795" t="s">
        <v>249</v>
      </c>
      <c r="L1795" t="s">
        <v>3154</v>
      </c>
      <c r="M1795" t="s">
        <v>61</v>
      </c>
      <c r="N1795" s="2">
        <v>45742</v>
      </c>
      <c r="O1795" s="2">
        <v>45835</v>
      </c>
      <c r="P1795" s="2">
        <v>45807</v>
      </c>
      <c r="Q1795" t="s">
        <v>36</v>
      </c>
      <c r="R1795" t="s">
        <v>1522</v>
      </c>
      <c r="S1795" t="s">
        <v>3750</v>
      </c>
      <c r="T1795" t="s">
        <v>3751</v>
      </c>
      <c r="W1795" t="s">
        <v>114</v>
      </c>
      <c r="Y1795" t="s">
        <v>64</v>
      </c>
      <c r="Z1795" t="s">
        <v>64</v>
      </c>
      <c r="AA1795" t="s">
        <v>503</v>
      </c>
      <c r="AC1795" t="s">
        <v>39</v>
      </c>
      <c r="AD1795" t="s">
        <v>65</v>
      </c>
    </row>
    <row r="1796" spans="3:30" ht="13.95" x14ac:dyDescent="0.25">
      <c r="C1796" s="3" t="s">
        <v>54</v>
      </c>
      <c r="D1796" s="3" t="s">
        <v>94</v>
      </c>
      <c r="E1796" s="3" t="s">
        <v>3746</v>
      </c>
      <c r="F1796">
        <v>180</v>
      </c>
      <c r="G1796" t="s">
        <v>3747</v>
      </c>
      <c r="H1796" t="s">
        <v>3748</v>
      </c>
      <c r="I1796" t="s">
        <v>3752</v>
      </c>
      <c r="K1796" t="s">
        <v>249</v>
      </c>
      <c r="L1796" t="s">
        <v>3154</v>
      </c>
      <c r="M1796" t="s">
        <v>61</v>
      </c>
      <c r="N1796" s="2">
        <v>45742</v>
      </c>
      <c r="O1796" s="2">
        <v>45835</v>
      </c>
      <c r="P1796" s="2">
        <v>45807</v>
      </c>
      <c r="Q1796" t="s">
        <v>52</v>
      </c>
      <c r="R1796" t="s">
        <v>1522</v>
      </c>
      <c r="W1796" t="s">
        <v>114</v>
      </c>
      <c r="Y1796" t="s">
        <v>64</v>
      </c>
      <c r="Z1796" t="s">
        <v>64</v>
      </c>
      <c r="AA1796" t="s">
        <v>503</v>
      </c>
      <c r="AC1796" t="s">
        <v>39</v>
      </c>
      <c r="AD1796" t="s">
        <v>65</v>
      </c>
    </row>
    <row r="1797" spans="3:30" ht="13.95" x14ac:dyDescent="0.25">
      <c r="C1797" s="3" t="s">
        <v>54</v>
      </c>
      <c r="D1797" s="3" t="s">
        <v>94</v>
      </c>
      <c r="E1797" s="3" t="s">
        <v>3746</v>
      </c>
      <c r="F1797">
        <v>180</v>
      </c>
      <c r="G1797" t="s">
        <v>3747</v>
      </c>
      <c r="H1797" t="s">
        <v>3748</v>
      </c>
      <c r="I1797" t="s">
        <v>3753</v>
      </c>
      <c r="K1797" t="s">
        <v>249</v>
      </c>
      <c r="L1797" t="s">
        <v>3154</v>
      </c>
      <c r="M1797" t="s">
        <v>61</v>
      </c>
      <c r="N1797" s="2">
        <v>45742</v>
      </c>
      <c r="O1797" s="2">
        <v>45835</v>
      </c>
      <c r="P1797" s="2">
        <v>45807</v>
      </c>
      <c r="Q1797" t="s">
        <v>36</v>
      </c>
      <c r="Y1797" t="s">
        <v>64</v>
      </c>
      <c r="Z1797" t="s">
        <v>64</v>
      </c>
      <c r="AA1797" t="s">
        <v>503</v>
      </c>
      <c r="AC1797" t="s">
        <v>39</v>
      </c>
      <c r="AD1797" t="s">
        <v>65</v>
      </c>
    </row>
    <row r="1798" spans="3:30" ht="13.95" x14ac:dyDescent="0.25">
      <c r="C1798" s="3" t="s">
        <v>67</v>
      </c>
      <c r="D1798" s="3" t="s">
        <v>55</v>
      </c>
      <c r="E1798" s="3" t="s">
        <v>3256</v>
      </c>
      <c r="F1798">
        <v>-312.19000000000011</v>
      </c>
      <c r="G1798" t="s">
        <v>3754</v>
      </c>
      <c r="H1798" t="s">
        <v>3755</v>
      </c>
      <c r="I1798" t="s">
        <v>3756</v>
      </c>
      <c r="K1798" t="s">
        <v>249</v>
      </c>
      <c r="L1798" t="s">
        <v>3154</v>
      </c>
      <c r="M1798" t="s">
        <v>61</v>
      </c>
      <c r="N1798" s="2">
        <v>45783</v>
      </c>
      <c r="O1798" s="2">
        <v>45828</v>
      </c>
      <c r="P1798" s="2">
        <v>45828</v>
      </c>
      <c r="Q1798" t="s">
        <v>84</v>
      </c>
      <c r="R1798" t="s">
        <v>3757</v>
      </c>
      <c r="S1798" t="s">
        <v>3758</v>
      </c>
      <c r="T1798" t="s">
        <v>3759</v>
      </c>
      <c r="W1798" t="s">
        <v>3760</v>
      </c>
      <c r="Y1798" t="s">
        <v>78</v>
      </c>
      <c r="Z1798" t="s">
        <v>78</v>
      </c>
      <c r="AC1798" t="s">
        <v>84</v>
      </c>
      <c r="AD1798" t="s">
        <v>65</v>
      </c>
    </row>
    <row r="1799" spans="3:30" ht="13.95" x14ac:dyDescent="0.25">
      <c r="C1799" s="3" t="s">
        <v>67</v>
      </c>
      <c r="D1799" s="3" t="s">
        <v>55</v>
      </c>
      <c r="E1799" s="3" t="s">
        <v>3256</v>
      </c>
      <c r="F1799">
        <v>200</v>
      </c>
      <c r="G1799" t="s">
        <v>3754</v>
      </c>
      <c r="H1799" t="s">
        <v>3755</v>
      </c>
      <c r="I1799" t="s">
        <v>3761</v>
      </c>
      <c r="K1799" t="s">
        <v>249</v>
      </c>
      <c r="L1799" t="s">
        <v>3154</v>
      </c>
      <c r="M1799" t="s">
        <v>61</v>
      </c>
      <c r="N1799" s="2">
        <v>45783</v>
      </c>
      <c r="O1799" s="2">
        <v>45828</v>
      </c>
      <c r="P1799" s="2">
        <v>45828</v>
      </c>
      <c r="Q1799" t="s">
        <v>52</v>
      </c>
      <c r="R1799" t="s">
        <v>300</v>
      </c>
      <c r="W1799" t="s">
        <v>115</v>
      </c>
      <c r="Y1799" t="s">
        <v>78</v>
      </c>
      <c r="Z1799" t="s">
        <v>78</v>
      </c>
      <c r="AC1799" t="s">
        <v>39</v>
      </c>
      <c r="AD1799" t="s">
        <v>65</v>
      </c>
    </row>
    <row r="1800" spans="3:30" ht="13.95" x14ac:dyDescent="0.25">
      <c r="C1800" s="3" t="s">
        <v>67</v>
      </c>
      <c r="D1800" s="3" t="s">
        <v>55</v>
      </c>
      <c r="E1800" s="3" t="s">
        <v>3256</v>
      </c>
      <c r="F1800">
        <v>200</v>
      </c>
      <c r="G1800" t="s">
        <v>3754</v>
      </c>
      <c r="H1800" t="s">
        <v>3755</v>
      </c>
      <c r="I1800" t="s">
        <v>3762</v>
      </c>
      <c r="K1800" t="s">
        <v>249</v>
      </c>
      <c r="L1800" t="s">
        <v>3154</v>
      </c>
      <c r="M1800" t="s">
        <v>61</v>
      </c>
      <c r="N1800" s="2">
        <v>45783</v>
      </c>
      <c r="O1800" s="2">
        <v>45828</v>
      </c>
      <c r="P1800" s="2">
        <v>45828</v>
      </c>
      <c r="Q1800" t="s">
        <v>36</v>
      </c>
      <c r="Y1800" t="s">
        <v>78</v>
      </c>
      <c r="Z1800" t="s">
        <v>78</v>
      </c>
      <c r="AC1800" t="s">
        <v>39</v>
      </c>
      <c r="AD1800" t="s">
        <v>65</v>
      </c>
    </row>
    <row r="1801" spans="3:30" ht="13.95" x14ac:dyDescent="0.25">
      <c r="C1801" s="3" t="s">
        <v>141</v>
      </c>
      <c r="D1801" s="3" t="s">
        <v>133</v>
      </c>
      <c r="E1801" s="3" t="s">
        <v>3763</v>
      </c>
      <c r="F1801">
        <v>995</v>
      </c>
      <c r="G1801" t="s">
        <v>3764</v>
      </c>
      <c r="H1801" t="s">
        <v>3765</v>
      </c>
      <c r="I1801" t="s">
        <v>3766</v>
      </c>
      <c r="K1801" t="s">
        <v>296</v>
      </c>
      <c r="L1801" t="s">
        <v>3154</v>
      </c>
      <c r="M1801" t="s">
        <v>61</v>
      </c>
      <c r="N1801" s="2">
        <v>45770</v>
      </c>
      <c r="O1801" s="2"/>
      <c r="P1801" s="2"/>
      <c r="Q1801" t="s">
        <v>36</v>
      </c>
      <c r="R1801" t="s">
        <v>1247</v>
      </c>
      <c r="W1801" t="s">
        <v>115</v>
      </c>
      <c r="AC1801" t="s">
        <v>39</v>
      </c>
      <c r="AD1801" t="s">
        <v>65</v>
      </c>
    </row>
    <row r="1802" spans="3:30" ht="13.95" x14ac:dyDescent="0.25">
      <c r="C1802" s="3" t="s">
        <v>205</v>
      </c>
      <c r="D1802" s="3" t="s">
        <v>133</v>
      </c>
      <c r="E1802" s="3" t="s">
        <v>71</v>
      </c>
      <c r="F1802">
        <v>597.5</v>
      </c>
      <c r="G1802" t="s">
        <v>3767</v>
      </c>
      <c r="H1802" t="s">
        <v>3768</v>
      </c>
      <c r="I1802" t="s">
        <v>3769</v>
      </c>
      <c r="K1802" t="s">
        <v>75</v>
      </c>
      <c r="L1802" t="s">
        <v>3154</v>
      </c>
      <c r="M1802" t="s">
        <v>61</v>
      </c>
      <c r="N1802" s="2">
        <v>45721</v>
      </c>
      <c r="O1802" s="2">
        <v>45804</v>
      </c>
      <c r="P1802" s="2">
        <v>45804</v>
      </c>
      <c r="Q1802" t="s">
        <v>52</v>
      </c>
      <c r="R1802" t="s">
        <v>773</v>
      </c>
      <c r="U1802" t="s">
        <v>299</v>
      </c>
      <c r="X1802" t="s">
        <v>103</v>
      </c>
      <c r="Y1802" t="s">
        <v>2702</v>
      </c>
      <c r="Z1802" t="s">
        <v>2702</v>
      </c>
      <c r="AC1802" t="s">
        <v>39</v>
      </c>
      <c r="AD1802" t="s">
        <v>65</v>
      </c>
    </row>
    <row r="1803" spans="3:30" ht="13.95" x14ac:dyDescent="0.25">
      <c r="C1803" s="3" t="s">
        <v>268</v>
      </c>
      <c r="D1803" s="3" t="s">
        <v>268</v>
      </c>
      <c r="E1803" s="3"/>
      <c r="F1803">
        <v>597.5</v>
      </c>
      <c r="G1803" t="s">
        <v>3767</v>
      </c>
      <c r="H1803" t="s">
        <v>3768</v>
      </c>
      <c r="I1803" t="s">
        <v>3770</v>
      </c>
      <c r="K1803" t="s">
        <v>75</v>
      </c>
      <c r="L1803" t="s">
        <v>3154</v>
      </c>
      <c r="M1803" t="s">
        <v>61</v>
      </c>
      <c r="N1803" s="2">
        <v>45721</v>
      </c>
      <c r="O1803" s="2">
        <v>45800</v>
      </c>
      <c r="P1803" s="2">
        <v>45800</v>
      </c>
      <c r="Q1803" t="s">
        <v>36</v>
      </c>
      <c r="R1803" t="s">
        <v>773</v>
      </c>
      <c r="S1803" t="s">
        <v>3771</v>
      </c>
      <c r="T1803" t="s">
        <v>3772</v>
      </c>
      <c r="U1803" t="s">
        <v>1199</v>
      </c>
      <c r="W1803" t="s">
        <v>63</v>
      </c>
      <c r="X1803" t="s">
        <v>366</v>
      </c>
      <c r="Y1803" t="s">
        <v>299</v>
      </c>
      <c r="Z1803" t="s">
        <v>299</v>
      </c>
      <c r="AC1803" t="s">
        <v>39</v>
      </c>
      <c r="AD1803" t="s">
        <v>65</v>
      </c>
    </row>
    <row r="1804" spans="3:30" ht="13.95" x14ac:dyDescent="0.25">
      <c r="C1804" s="3" t="s">
        <v>205</v>
      </c>
      <c r="D1804" s="3" t="s">
        <v>133</v>
      </c>
      <c r="E1804" s="3" t="s">
        <v>3773</v>
      </c>
      <c r="F1804">
        <v>597.5</v>
      </c>
      <c r="G1804" t="s">
        <v>3767</v>
      </c>
      <c r="H1804" t="s">
        <v>3768</v>
      </c>
      <c r="I1804" t="s">
        <v>3774</v>
      </c>
      <c r="K1804" t="s">
        <v>75</v>
      </c>
      <c r="L1804" t="s">
        <v>3154</v>
      </c>
      <c r="M1804" t="s">
        <v>61</v>
      </c>
      <c r="N1804" s="2">
        <v>45721</v>
      </c>
      <c r="O1804" s="2">
        <v>45804</v>
      </c>
      <c r="P1804" s="2">
        <v>45804</v>
      </c>
      <c r="Q1804" t="s">
        <v>52</v>
      </c>
      <c r="R1804" t="s">
        <v>773</v>
      </c>
      <c r="U1804" t="s">
        <v>299</v>
      </c>
      <c r="X1804" t="s">
        <v>103</v>
      </c>
      <c r="Y1804" t="s">
        <v>2702</v>
      </c>
      <c r="Z1804" t="s">
        <v>2702</v>
      </c>
      <c r="AC1804" t="s">
        <v>39</v>
      </c>
      <c r="AD1804" t="s">
        <v>65</v>
      </c>
    </row>
    <row r="1805" spans="3:30" ht="13.95" x14ac:dyDescent="0.25">
      <c r="C1805" s="3" t="s">
        <v>268</v>
      </c>
      <c r="D1805" s="3" t="s">
        <v>268</v>
      </c>
      <c r="E1805" s="3"/>
      <c r="F1805">
        <v>597.5</v>
      </c>
      <c r="G1805" t="s">
        <v>3767</v>
      </c>
      <c r="H1805" t="s">
        <v>3768</v>
      </c>
      <c r="I1805" t="s">
        <v>3775</v>
      </c>
      <c r="K1805" t="s">
        <v>75</v>
      </c>
      <c r="L1805" t="s">
        <v>3154</v>
      </c>
      <c r="M1805" t="s">
        <v>61</v>
      </c>
      <c r="N1805" s="2">
        <v>45721</v>
      </c>
      <c r="O1805" s="2">
        <v>45800</v>
      </c>
      <c r="P1805" s="2">
        <v>45800</v>
      </c>
      <c r="Q1805" t="s">
        <v>52</v>
      </c>
      <c r="R1805" t="s">
        <v>773</v>
      </c>
      <c r="U1805" t="s">
        <v>1199</v>
      </c>
      <c r="X1805" t="s">
        <v>366</v>
      </c>
      <c r="Y1805" t="s">
        <v>299</v>
      </c>
      <c r="Z1805" t="s">
        <v>299</v>
      </c>
      <c r="AC1805" t="s">
        <v>39</v>
      </c>
      <c r="AD1805" t="s">
        <v>65</v>
      </c>
    </row>
    <row r="1806" spans="3:30" ht="13.95" x14ac:dyDescent="0.25">
      <c r="C1806" s="3" t="s">
        <v>141</v>
      </c>
      <c r="D1806" s="3" t="s">
        <v>1392</v>
      </c>
      <c r="E1806" s="3" t="s">
        <v>3061</v>
      </c>
      <c r="F1806">
        <v>-4.2000000000000171</v>
      </c>
      <c r="G1806" t="s">
        <v>3776</v>
      </c>
      <c r="H1806" t="s">
        <v>3777</v>
      </c>
      <c r="I1806" t="s">
        <v>3778</v>
      </c>
      <c r="K1806" t="s">
        <v>100</v>
      </c>
      <c r="L1806" t="s">
        <v>3154</v>
      </c>
      <c r="M1806" t="s">
        <v>61</v>
      </c>
      <c r="N1806" s="2">
        <v>45629</v>
      </c>
      <c r="O1806" s="2"/>
      <c r="P1806" s="2"/>
      <c r="Q1806" t="s">
        <v>84</v>
      </c>
      <c r="R1806" t="s">
        <v>3779</v>
      </c>
      <c r="S1806" t="s">
        <v>3780</v>
      </c>
      <c r="T1806" t="s">
        <v>3780</v>
      </c>
      <c r="AC1806" t="s">
        <v>84</v>
      </c>
      <c r="AD1806" t="s">
        <v>65</v>
      </c>
    </row>
    <row r="1807" spans="3:30" ht="13.95" x14ac:dyDescent="0.25">
      <c r="C1807" s="3" t="s">
        <v>268</v>
      </c>
      <c r="D1807" s="3" t="s">
        <v>268</v>
      </c>
      <c r="E1807" s="3"/>
      <c r="F1807">
        <v>597.5</v>
      </c>
      <c r="G1807" t="s">
        <v>3781</v>
      </c>
      <c r="H1807" t="s">
        <v>3782</v>
      </c>
      <c r="I1807" t="s">
        <v>3783</v>
      </c>
      <c r="K1807" t="s">
        <v>315</v>
      </c>
      <c r="L1807" t="s">
        <v>3154</v>
      </c>
      <c r="M1807" t="s">
        <v>61</v>
      </c>
      <c r="N1807" s="2">
        <v>45736</v>
      </c>
      <c r="O1807" s="2">
        <v>45800</v>
      </c>
      <c r="P1807" s="2">
        <v>45800</v>
      </c>
      <c r="Q1807" t="s">
        <v>36</v>
      </c>
      <c r="R1807" t="s">
        <v>456</v>
      </c>
      <c r="S1807" t="s">
        <v>3784</v>
      </c>
      <c r="T1807" t="s">
        <v>3785</v>
      </c>
      <c r="U1807" t="s">
        <v>276</v>
      </c>
      <c r="W1807" t="s">
        <v>276</v>
      </c>
      <c r="X1807" t="s">
        <v>240</v>
      </c>
      <c r="Y1807" t="s">
        <v>299</v>
      </c>
      <c r="Z1807" t="s">
        <v>299</v>
      </c>
      <c r="AC1807" t="s">
        <v>39</v>
      </c>
      <c r="AD1807" t="s">
        <v>65</v>
      </c>
    </row>
    <row r="1808" spans="3:30" ht="13.95" x14ac:dyDescent="0.25">
      <c r="C1808" s="3" t="s">
        <v>268</v>
      </c>
      <c r="D1808" s="3" t="s">
        <v>268</v>
      </c>
      <c r="E1808" s="3"/>
      <c r="F1808">
        <v>597.5</v>
      </c>
      <c r="G1808" t="s">
        <v>3781</v>
      </c>
      <c r="H1808" t="s">
        <v>3782</v>
      </c>
      <c r="I1808" t="s">
        <v>3786</v>
      </c>
      <c r="K1808" t="s">
        <v>315</v>
      </c>
      <c r="L1808" t="s">
        <v>3154</v>
      </c>
      <c r="M1808" t="s">
        <v>61</v>
      </c>
      <c r="N1808" s="2">
        <v>45736</v>
      </c>
      <c r="O1808" s="2">
        <v>45800</v>
      </c>
      <c r="P1808" s="2">
        <v>45800</v>
      </c>
      <c r="Q1808" t="s">
        <v>52</v>
      </c>
      <c r="R1808" t="s">
        <v>456</v>
      </c>
      <c r="U1808" t="s">
        <v>276</v>
      </c>
      <c r="W1808" t="s">
        <v>276</v>
      </c>
      <c r="X1808" t="s">
        <v>240</v>
      </c>
      <c r="Y1808" t="s">
        <v>299</v>
      </c>
      <c r="Z1808" t="s">
        <v>299</v>
      </c>
      <c r="AC1808" t="s">
        <v>39</v>
      </c>
      <c r="AD1808" t="s">
        <v>65</v>
      </c>
    </row>
    <row r="1809" spans="3:30" ht="13.95" x14ac:dyDescent="0.25">
      <c r="C1809" s="3" t="s">
        <v>54</v>
      </c>
      <c r="D1809" s="3" t="s">
        <v>263</v>
      </c>
      <c r="E1809" s="3" t="s">
        <v>71</v>
      </c>
      <c r="F1809">
        <v>597.5</v>
      </c>
      <c r="G1809" t="s">
        <v>3781</v>
      </c>
      <c r="H1809" t="s">
        <v>3787</v>
      </c>
      <c r="I1809" t="s">
        <v>3788</v>
      </c>
      <c r="K1809" t="s">
        <v>75</v>
      </c>
      <c r="L1809" t="s">
        <v>3154</v>
      </c>
      <c r="M1809" t="s">
        <v>61</v>
      </c>
      <c r="N1809" s="2">
        <v>45791</v>
      </c>
      <c r="O1809" s="2"/>
      <c r="P1809" s="2"/>
      <c r="Q1809" t="s">
        <v>36</v>
      </c>
      <c r="AC1809" t="s">
        <v>39</v>
      </c>
      <c r="AD1809" t="s">
        <v>65</v>
      </c>
    </row>
    <row r="1810" spans="3:30" ht="13.95" x14ac:dyDescent="0.25">
      <c r="C1810" s="3" t="s">
        <v>54</v>
      </c>
      <c r="D1810" s="3" t="s">
        <v>263</v>
      </c>
      <c r="E1810" s="3" t="s">
        <v>3789</v>
      </c>
      <c r="F1810">
        <v>597.5</v>
      </c>
      <c r="G1810" t="s">
        <v>3781</v>
      </c>
      <c r="H1810" t="s">
        <v>3787</v>
      </c>
      <c r="I1810" t="s">
        <v>3790</v>
      </c>
      <c r="K1810" t="s">
        <v>75</v>
      </c>
      <c r="L1810" t="s">
        <v>3154</v>
      </c>
      <c r="M1810" t="s">
        <v>61</v>
      </c>
      <c r="N1810" s="2">
        <v>45791</v>
      </c>
      <c r="O1810" s="2"/>
      <c r="P1810" s="2"/>
      <c r="Q1810" t="s">
        <v>52</v>
      </c>
      <c r="AC1810" t="s">
        <v>39</v>
      </c>
      <c r="AD1810" t="s">
        <v>65</v>
      </c>
    </row>
    <row r="1811" spans="3:30" ht="13.95" x14ac:dyDescent="0.25">
      <c r="C1811" s="3" t="s">
        <v>3179</v>
      </c>
      <c r="D1811" s="3"/>
      <c r="E1811" s="3" t="s">
        <v>3791</v>
      </c>
      <c r="F1811">
        <v>995</v>
      </c>
      <c r="G1811" t="s">
        <v>3792</v>
      </c>
      <c r="H1811" t="s">
        <v>3793</v>
      </c>
      <c r="I1811" t="s">
        <v>3794</v>
      </c>
      <c r="K1811" t="s">
        <v>2826</v>
      </c>
      <c r="L1811" t="s">
        <v>3154</v>
      </c>
      <c r="M1811" t="s">
        <v>92</v>
      </c>
      <c r="N1811" s="2">
        <v>44742</v>
      </c>
      <c r="O1811" s="2">
        <v>45107</v>
      </c>
      <c r="P1811" s="2"/>
      <c r="Q1811" t="s">
        <v>36</v>
      </c>
    </row>
    <row r="1812" spans="3:30" ht="13.95" x14ac:dyDescent="0.25">
      <c r="C1812" s="3" t="s">
        <v>268</v>
      </c>
      <c r="D1812" s="3" t="s">
        <v>268</v>
      </c>
      <c r="E1812" s="3"/>
      <c r="F1812">
        <v>1255</v>
      </c>
      <c r="G1812" t="s">
        <v>3227</v>
      </c>
      <c r="H1812" t="s">
        <v>3795</v>
      </c>
      <c r="I1812" t="s">
        <v>3796</v>
      </c>
      <c r="K1812" t="s">
        <v>75</v>
      </c>
      <c r="L1812" t="s">
        <v>3154</v>
      </c>
      <c r="M1812" t="s">
        <v>61</v>
      </c>
      <c r="N1812" s="2">
        <v>45733</v>
      </c>
      <c r="O1812" s="2">
        <v>45800</v>
      </c>
      <c r="P1812" s="2">
        <v>45800</v>
      </c>
      <c r="Q1812" t="s">
        <v>101</v>
      </c>
      <c r="R1812" t="s">
        <v>418</v>
      </c>
      <c r="S1812" t="s">
        <v>3797</v>
      </c>
      <c r="T1812" t="s">
        <v>3798</v>
      </c>
      <c r="U1812" t="s">
        <v>276</v>
      </c>
      <c r="W1812" t="s">
        <v>299</v>
      </c>
      <c r="X1812" t="s">
        <v>240</v>
      </c>
      <c r="Y1812" t="s">
        <v>299</v>
      </c>
      <c r="Z1812" t="s">
        <v>299</v>
      </c>
      <c r="AC1812" t="s">
        <v>39</v>
      </c>
      <c r="AD1812" t="s">
        <v>65</v>
      </c>
    </row>
    <row r="1813" spans="3:30" ht="13.95" x14ac:dyDescent="0.25">
      <c r="C1813" s="3" t="s">
        <v>268</v>
      </c>
      <c r="D1813" s="3" t="s">
        <v>268</v>
      </c>
      <c r="E1813" s="3"/>
      <c r="F1813">
        <v>1255</v>
      </c>
      <c r="G1813" t="s">
        <v>3227</v>
      </c>
      <c r="H1813" t="s">
        <v>3795</v>
      </c>
      <c r="I1813" t="s">
        <v>3799</v>
      </c>
      <c r="K1813" t="s">
        <v>75</v>
      </c>
      <c r="L1813" t="s">
        <v>3154</v>
      </c>
      <c r="M1813" t="s">
        <v>61</v>
      </c>
      <c r="N1813" s="2">
        <v>45733</v>
      </c>
      <c r="O1813" s="2">
        <v>45800</v>
      </c>
      <c r="P1813" s="2">
        <v>45800</v>
      </c>
      <c r="Q1813" t="s">
        <v>101</v>
      </c>
      <c r="R1813" t="s">
        <v>418</v>
      </c>
      <c r="S1813" t="s">
        <v>3797</v>
      </c>
      <c r="T1813" t="s">
        <v>3800</v>
      </c>
      <c r="U1813" t="s">
        <v>276</v>
      </c>
      <c r="W1813" t="s">
        <v>299</v>
      </c>
      <c r="X1813" t="s">
        <v>240</v>
      </c>
      <c r="Y1813" t="s">
        <v>299</v>
      </c>
      <c r="Z1813" t="s">
        <v>299</v>
      </c>
      <c r="AC1813" t="s">
        <v>39</v>
      </c>
      <c r="AD1813" t="s">
        <v>65</v>
      </c>
    </row>
    <row r="1814" spans="3:30" ht="13.95" x14ac:dyDescent="0.25">
      <c r="C1814" s="3" t="s">
        <v>268</v>
      </c>
      <c r="D1814" s="3" t="s">
        <v>268</v>
      </c>
      <c r="E1814" s="3"/>
      <c r="F1814">
        <v>1095</v>
      </c>
      <c r="G1814" t="s">
        <v>3801</v>
      </c>
      <c r="H1814" t="s">
        <v>3802</v>
      </c>
      <c r="I1814" t="s">
        <v>3803</v>
      </c>
      <c r="K1814" t="s">
        <v>315</v>
      </c>
      <c r="L1814" t="s">
        <v>3154</v>
      </c>
      <c r="M1814" t="s">
        <v>61</v>
      </c>
      <c r="N1814" s="2">
        <v>45741</v>
      </c>
      <c r="O1814" s="2">
        <v>45800</v>
      </c>
      <c r="P1814" s="2">
        <v>45800</v>
      </c>
      <c r="Q1814" t="s">
        <v>36</v>
      </c>
      <c r="R1814" t="s">
        <v>1551</v>
      </c>
      <c r="S1814" t="s">
        <v>3804</v>
      </c>
      <c r="T1814" t="s">
        <v>3805</v>
      </c>
      <c r="U1814" t="s">
        <v>276</v>
      </c>
      <c r="W1814" t="s">
        <v>276</v>
      </c>
      <c r="X1814" t="s">
        <v>508</v>
      </c>
      <c r="Y1814" t="s">
        <v>299</v>
      </c>
      <c r="Z1814" t="s">
        <v>299</v>
      </c>
      <c r="AC1814" t="s">
        <v>39</v>
      </c>
      <c r="AD1814" t="s">
        <v>65</v>
      </c>
    </row>
    <row r="1815" spans="3:30" ht="13.95" x14ac:dyDescent="0.25">
      <c r="C1815" s="3" t="s">
        <v>268</v>
      </c>
      <c r="D1815" s="3" t="s">
        <v>268</v>
      </c>
      <c r="E1815" s="3"/>
      <c r="F1815">
        <v>200</v>
      </c>
      <c r="G1815" t="s">
        <v>3801</v>
      </c>
      <c r="H1815" t="s">
        <v>3802</v>
      </c>
      <c r="I1815" t="s">
        <v>3806</v>
      </c>
      <c r="K1815" t="s">
        <v>315</v>
      </c>
      <c r="L1815" t="s">
        <v>3154</v>
      </c>
      <c r="M1815" t="s">
        <v>61</v>
      </c>
      <c r="N1815" s="2">
        <v>45741</v>
      </c>
      <c r="O1815" s="2">
        <v>45800</v>
      </c>
      <c r="P1815" s="2">
        <v>45800</v>
      </c>
      <c r="Q1815" t="s">
        <v>52</v>
      </c>
      <c r="R1815" t="s">
        <v>1551</v>
      </c>
      <c r="W1815" t="s">
        <v>276</v>
      </c>
      <c r="X1815" t="s">
        <v>508</v>
      </c>
      <c r="Y1815" t="s">
        <v>299</v>
      </c>
      <c r="Z1815" t="s">
        <v>299</v>
      </c>
      <c r="AC1815" t="s">
        <v>39</v>
      </c>
      <c r="AD1815" t="s">
        <v>65</v>
      </c>
    </row>
    <row r="1816" spans="3:30" ht="13.95" x14ac:dyDescent="0.25">
      <c r="C1816" s="3" t="s">
        <v>268</v>
      </c>
      <c r="D1816" s="3" t="s">
        <v>268</v>
      </c>
      <c r="E1816" s="3"/>
      <c r="F1816">
        <v>200</v>
      </c>
      <c r="G1816" t="s">
        <v>3801</v>
      </c>
      <c r="H1816" t="s">
        <v>3802</v>
      </c>
      <c r="I1816" t="s">
        <v>3807</v>
      </c>
      <c r="K1816" t="s">
        <v>315</v>
      </c>
      <c r="L1816" t="s">
        <v>3154</v>
      </c>
      <c r="M1816" t="s">
        <v>61</v>
      </c>
      <c r="N1816" s="2">
        <v>45741</v>
      </c>
      <c r="O1816" s="2">
        <v>45800</v>
      </c>
      <c r="P1816" s="2">
        <v>45800</v>
      </c>
      <c r="Q1816" t="s">
        <v>36</v>
      </c>
      <c r="X1816" t="s">
        <v>508</v>
      </c>
      <c r="Y1816" t="s">
        <v>299</v>
      </c>
      <c r="Z1816" t="s">
        <v>299</v>
      </c>
      <c r="AC1816" t="s">
        <v>39</v>
      </c>
      <c r="AD1816" t="s">
        <v>65</v>
      </c>
    </row>
    <row r="1817" spans="3:30" ht="13.95" x14ac:dyDescent="0.25">
      <c r="C1817" s="3" t="s">
        <v>268</v>
      </c>
      <c r="D1817" s="3" t="s">
        <v>268</v>
      </c>
      <c r="E1817" s="3"/>
      <c r="F1817">
        <v>1360</v>
      </c>
      <c r="G1817" t="s">
        <v>3808</v>
      </c>
      <c r="H1817" t="s">
        <v>3809</v>
      </c>
      <c r="I1817" t="s">
        <v>3810</v>
      </c>
      <c r="K1817" t="s">
        <v>315</v>
      </c>
      <c r="L1817" t="s">
        <v>3154</v>
      </c>
      <c r="M1817" t="s">
        <v>61</v>
      </c>
      <c r="N1817" s="2">
        <v>45722</v>
      </c>
      <c r="O1817" s="2">
        <v>45793</v>
      </c>
      <c r="P1817" s="2">
        <v>45793</v>
      </c>
      <c r="Q1817" t="s">
        <v>101</v>
      </c>
      <c r="R1817" t="s">
        <v>721</v>
      </c>
      <c r="S1817" t="s">
        <v>3811</v>
      </c>
      <c r="T1817" t="s">
        <v>3812</v>
      </c>
      <c r="U1817" t="s">
        <v>276</v>
      </c>
      <c r="W1817" t="s">
        <v>64</v>
      </c>
      <c r="X1817" t="s">
        <v>1522</v>
      </c>
      <c r="Y1817" t="s">
        <v>276</v>
      </c>
      <c r="Z1817" t="s">
        <v>276</v>
      </c>
      <c r="AC1817" t="s">
        <v>39</v>
      </c>
      <c r="AD1817" t="s">
        <v>65</v>
      </c>
    </row>
    <row r="1818" spans="3:30" ht="13.95" x14ac:dyDescent="0.25">
      <c r="C1818" s="3" t="s">
        <v>205</v>
      </c>
      <c r="D1818" s="3" t="s">
        <v>133</v>
      </c>
      <c r="E1818" s="3" t="s">
        <v>71</v>
      </c>
      <c r="F1818">
        <v>895</v>
      </c>
      <c r="G1818" t="s">
        <v>3813</v>
      </c>
      <c r="H1818" t="s">
        <v>3814</v>
      </c>
      <c r="I1818" t="s">
        <v>3815</v>
      </c>
      <c r="K1818" t="s">
        <v>315</v>
      </c>
      <c r="L1818" t="s">
        <v>3154</v>
      </c>
      <c r="M1818" t="s">
        <v>61</v>
      </c>
      <c r="N1818" s="2">
        <v>45744</v>
      </c>
      <c r="O1818" s="2">
        <v>45800</v>
      </c>
      <c r="P1818" s="2">
        <v>45800</v>
      </c>
      <c r="Q1818" t="s">
        <v>36</v>
      </c>
      <c r="R1818" t="s">
        <v>1522</v>
      </c>
      <c r="S1818" t="s">
        <v>3816</v>
      </c>
      <c r="T1818" t="s">
        <v>3817</v>
      </c>
      <c r="U1818" t="s">
        <v>276</v>
      </c>
      <c r="W1818" t="s">
        <v>64</v>
      </c>
      <c r="X1818" t="s">
        <v>531</v>
      </c>
      <c r="Y1818" t="s">
        <v>299</v>
      </c>
      <c r="Z1818" t="s">
        <v>299</v>
      </c>
      <c r="AC1818" t="s">
        <v>39</v>
      </c>
      <c r="AD1818" t="s">
        <v>65</v>
      </c>
    </row>
    <row r="1819" spans="3:30" ht="13.95" x14ac:dyDescent="0.25">
      <c r="C1819" s="3"/>
      <c r="D1819" s="3"/>
      <c r="E1819" s="3" t="s">
        <v>3103</v>
      </c>
      <c r="F1819">
        <v>2200</v>
      </c>
      <c r="G1819" t="s">
        <v>3818</v>
      </c>
      <c r="H1819" t="s">
        <v>3819</v>
      </c>
      <c r="I1819" t="s">
        <v>3820</v>
      </c>
      <c r="K1819" t="s">
        <v>112</v>
      </c>
      <c r="L1819" t="s">
        <v>3154</v>
      </c>
      <c r="M1819" t="s">
        <v>61</v>
      </c>
      <c r="N1819" s="2">
        <v>45674</v>
      </c>
      <c r="O1819" s="2">
        <v>45839</v>
      </c>
      <c r="P1819" s="2">
        <v>45839</v>
      </c>
      <c r="Q1819" t="s">
        <v>52</v>
      </c>
      <c r="U1819" t="s">
        <v>3821</v>
      </c>
      <c r="W1819" t="s">
        <v>3821</v>
      </c>
      <c r="Y1819" t="s">
        <v>580</v>
      </c>
      <c r="Z1819" t="s">
        <v>580</v>
      </c>
      <c r="AC1819" t="s">
        <v>39</v>
      </c>
      <c r="AD1819" t="s">
        <v>65</v>
      </c>
    </row>
    <row r="1820" spans="3:30" ht="13.95" x14ac:dyDescent="0.25">
      <c r="C1820" s="3"/>
      <c r="D1820" s="3"/>
      <c r="E1820" s="3" t="s">
        <v>3103</v>
      </c>
      <c r="F1820">
        <v>2100</v>
      </c>
      <c r="G1820" t="s">
        <v>3818</v>
      </c>
      <c r="H1820" t="s">
        <v>3822</v>
      </c>
      <c r="I1820" t="s">
        <v>3823</v>
      </c>
      <c r="K1820" t="s">
        <v>112</v>
      </c>
      <c r="L1820" t="s">
        <v>3154</v>
      </c>
      <c r="M1820" t="s">
        <v>61</v>
      </c>
      <c r="N1820" s="2">
        <v>45693</v>
      </c>
      <c r="O1820" s="2">
        <v>45839</v>
      </c>
      <c r="P1820" s="2">
        <v>45839</v>
      </c>
      <c r="Q1820" t="s">
        <v>52</v>
      </c>
      <c r="U1820" t="s">
        <v>3821</v>
      </c>
      <c r="Y1820" t="s">
        <v>580</v>
      </c>
      <c r="Z1820" t="s">
        <v>580</v>
      </c>
      <c r="AC1820" t="s">
        <v>39</v>
      </c>
      <c r="AD1820" t="s">
        <v>65</v>
      </c>
    </row>
    <row r="1821" spans="3:30" ht="13.95" x14ac:dyDescent="0.25">
      <c r="C1821" s="3"/>
      <c r="D1821" s="3"/>
      <c r="E1821" s="3" t="s">
        <v>3103</v>
      </c>
      <c r="F1821">
        <v>2100</v>
      </c>
      <c r="G1821" t="s">
        <v>3818</v>
      </c>
      <c r="H1821" t="s">
        <v>3824</v>
      </c>
      <c r="I1821" t="s">
        <v>3825</v>
      </c>
      <c r="K1821" t="s">
        <v>112</v>
      </c>
      <c r="L1821" t="s">
        <v>3154</v>
      </c>
      <c r="M1821" t="s">
        <v>61</v>
      </c>
      <c r="N1821" s="2">
        <v>45716</v>
      </c>
      <c r="O1821" s="2">
        <v>45839</v>
      </c>
      <c r="P1821" s="2">
        <v>45839</v>
      </c>
      <c r="Q1821" t="s">
        <v>52</v>
      </c>
      <c r="R1821" t="s">
        <v>818</v>
      </c>
      <c r="U1821" t="s">
        <v>1383</v>
      </c>
      <c r="W1821" t="s">
        <v>1383</v>
      </c>
      <c r="Y1821" t="s">
        <v>580</v>
      </c>
      <c r="Z1821" t="s">
        <v>580</v>
      </c>
      <c r="AC1821" t="s">
        <v>39</v>
      </c>
      <c r="AD1821" t="s">
        <v>65</v>
      </c>
    </row>
    <row r="1822" spans="3:30" ht="13.95" x14ac:dyDescent="0.25">
      <c r="C1822" s="3" t="s">
        <v>54</v>
      </c>
      <c r="D1822" s="3" t="s">
        <v>263</v>
      </c>
      <c r="E1822" s="3" t="s">
        <v>3826</v>
      </c>
      <c r="G1822" t="s">
        <v>3827</v>
      </c>
      <c r="H1822" t="s">
        <v>3828</v>
      </c>
      <c r="I1822" t="s">
        <v>3829</v>
      </c>
      <c r="K1822" t="s">
        <v>315</v>
      </c>
      <c r="L1822" t="s">
        <v>3154</v>
      </c>
      <c r="M1822" t="s">
        <v>61</v>
      </c>
      <c r="N1822" s="2">
        <v>45727</v>
      </c>
      <c r="O1822" s="2"/>
      <c r="P1822" s="2"/>
      <c r="Q1822" t="s">
        <v>84</v>
      </c>
      <c r="R1822" t="s">
        <v>3830</v>
      </c>
      <c r="W1822" t="s">
        <v>3831</v>
      </c>
      <c r="X1822" t="s">
        <v>1236</v>
      </c>
      <c r="AC1822" t="s">
        <v>84</v>
      </c>
      <c r="AD1822" t="s">
        <v>65</v>
      </c>
    </row>
    <row r="1823" spans="3:30" ht="13.95" x14ac:dyDescent="0.25">
      <c r="C1823" s="3" t="s">
        <v>86</v>
      </c>
      <c r="D1823" s="3" t="s">
        <v>87</v>
      </c>
      <c r="E1823" s="3" t="s">
        <v>3832</v>
      </c>
      <c r="F1823">
        <v>1135</v>
      </c>
      <c r="G1823" t="s">
        <v>3833</v>
      </c>
      <c r="H1823" t="s">
        <v>3834</v>
      </c>
      <c r="I1823" t="s">
        <v>3835</v>
      </c>
      <c r="K1823" t="s">
        <v>315</v>
      </c>
      <c r="L1823" t="s">
        <v>3154</v>
      </c>
      <c r="M1823" t="s">
        <v>61</v>
      </c>
      <c r="N1823" s="2">
        <v>45736</v>
      </c>
      <c r="O1823" s="2">
        <v>45800</v>
      </c>
      <c r="P1823" s="2">
        <v>45800</v>
      </c>
      <c r="Q1823" t="s">
        <v>36</v>
      </c>
      <c r="R1823" t="s">
        <v>456</v>
      </c>
      <c r="S1823" t="s">
        <v>3836</v>
      </c>
      <c r="T1823" t="s">
        <v>3509</v>
      </c>
      <c r="U1823" t="s">
        <v>276</v>
      </c>
      <c r="W1823" t="s">
        <v>276</v>
      </c>
      <c r="X1823" t="s">
        <v>360</v>
      </c>
      <c r="Y1823" t="s">
        <v>299</v>
      </c>
      <c r="Z1823" t="s">
        <v>299</v>
      </c>
      <c r="AC1823" t="s">
        <v>39</v>
      </c>
      <c r="AD1823" t="s">
        <v>65</v>
      </c>
    </row>
    <row r="1824" spans="3:30" ht="13.95" x14ac:dyDescent="0.25">
      <c r="C1824" s="3" t="s">
        <v>86</v>
      </c>
      <c r="D1824" s="3" t="s">
        <v>87</v>
      </c>
      <c r="E1824" s="3" t="s">
        <v>3832</v>
      </c>
      <c r="F1824">
        <v>230</v>
      </c>
      <c r="G1824" t="s">
        <v>3833</v>
      </c>
      <c r="H1824" t="s">
        <v>3834</v>
      </c>
      <c r="I1824" t="s">
        <v>3837</v>
      </c>
      <c r="K1824" t="s">
        <v>315</v>
      </c>
      <c r="L1824" t="s">
        <v>3154</v>
      </c>
      <c r="M1824" t="s">
        <v>61</v>
      </c>
      <c r="N1824" s="2">
        <v>45736</v>
      </c>
      <c r="O1824" s="2">
        <v>45800</v>
      </c>
      <c r="P1824" s="2">
        <v>45800</v>
      </c>
      <c r="Q1824" t="s">
        <v>52</v>
      </c>
      <c r="R1824" t="s">
        <v>456</v>
      </c>
      <c r="W1824" t="s">
        <v>276</v>
      </c>
      <c r="X1824" t="s">
        <v>360</v>
      </c>
      <c r="Y1824" t="s">
        <v>299</v>
      </c>
      <c r="Z1824" t="s">
        <v>299</v>
      </c>
      <c r="AC1824" t="s">
        <v>39</v>
      </c>
      <c r="AD1824" t="s">
        <v>65</v>
      </c>
    </row>
    <row r="1825" spans="3:30" ht="13.95" x14ac:dyDescent="0.25">
      <c r="C1825" s="3" t="s">
        <v>86</v>
      </c>
      <c r="D1825" s="3" t="s">
        <v>87</v>
      </c>
      <c r="E1825" s="3" t="s">
        <v>3832</v>
      </c>
      <c r="F1825">
        <v>230</v>
      </c>
      <c r="G1825" t="s">
        <v>3833</v>
      </c>
      <c r="H1825" t="s">
        <v>3834</v>
      </c>
      <c r="I1825" t="s">
        <v>3838</v>
      </c>
      <c r="K1825" t="s">
        <v>315</v>
      </c>
      <c r="L1825" t="s">
        <v>3154</v>
      </c>
      <c r="M1825" t="s">
        <v>61</v>
      </c>
      <c r="N1825" s="2">
        <v>45736</v>
      </c>
      <c r="O1825" s="2">
        <v>45800</v>
      </c>
      <c r="P1825" s="2">
        <v>45800</v>
      </c>
      <c r="Q1825" t="s">
        <v>36</v>
      </c>
      <c r="X1825" t="s">
        <v>360</v>
      </c>
      <c r="Y1825" t="s">
        <v>299</v>
      </c>
      <c r="Z1825" t="s">
        <v>299</v>
      </c>
      <c r="AC1825" t="s">
        <v>39</v>
      </c>
      <c r="AD1825" t="s">
        <v>65</v>
      </c>
    </row>
    <row r="1826" spans="3:30" ht="13.95" x14ac:dyDescent="0.25">
      <c r="C1826" s="3" t="s">
        <v>205</v>
      </c>
      <c r="D1826" s="3" t="s">
        <v>5078</v>
      </c>
      <c r="E1826" s="3" t="s">
        <v>3839</v>
      </c>
      <c r="F1826">
        <v>300</v>
      </c>
      <c r="G1826" t="s">
        <v>3840</v>
      </c>
      <c r="H1826" t="s">
        <v>3841</v>
      </c>
      <c r="I1826" t="s">
        <v>3842</v>
      </c>
      <c r="K1826" t="s">
        <v>315</v>
      </c>
      <c r="L1826" t="s">
        <v>3154</v>
      </c>
      <c r="M1826" t="s">
        <v>61</v>
      </c>
      <c r="N1826" s="2">
        <v>45740</v>
      </c>
      <c r="O1826" s="2">
        <v>45803</v>
      </c>
      <c r="P1826" s="2">
        <v>45803</v>
      </c>
      <c r="Q1826" t="s">
        <v>52</v>
      </c>
      <c r="R1826" t="s">
        <v>456</v>
      </c>
      <c r="U1826" t="s">
        <v>436</v>
      </c>
      <c r="X1826" t="s">
        <v>1183</v>
      </c>
      <c r="Y1826" t="s">
        <v>365</v>
      </c>
      <c r="Z1826" t="s">
        <v>365</v>
      </c>
      <c r="AC1826" t="s">
        <v>39</v>
      </c>
      <c r="AD1826" t="s">
        <v>65</v>
      </c>
    </row>
    <row r="1827" spans="3:30" ht="13.95" x14ac:dyDescent="0.25">
      <c r="C1827" s="3" t="s">
        <v>205</v>
      </c>
      <c r="D1827" s="3"/>
      <c r="E1827" s="3"/>
      <c r="F1827">
        <v>475</v>
      </c>
      <c r="G1827" t="s">
        <v>3843</v>
      </c>
      <c r="H1827" t="s">
        <v>3844</v>
      </c>
      <c r="I1827" t="s">
        <v>3845</v>
      </c>
      <c r="K1827" t="s">
        <v>112</v>
      </c>
      <c r="L1827" t="s">
        <v>3154</v>
      </c>
      <c r="M1827" t="s">
        <v>61</v>
      </c>
      <c r="N1827" s="2">
        <v>45741</v>
      </c>
      <c r="O1827" s="2">
        <v>45821</v>
      </c>
      <c r="P1827" s="2">
        <v>45821</v>
      </c>
      <c r="Q1827" t="s">
        <v>36</v>
      </c>
      <c r="R1827" t="s">
        <v>277</v>
      </c>
      <c r="S1827" t="s">
        <v>3846</v>
      </c>
      <c r="U1827" t="s">
        <v>115</v>
      </c>
      <c r="W1827" t="s">
        <v>115</v>
      </c>
      <c r="Y1827" t="s">
        <v>115</v>
      </c>
      <c r="Z1827" t="s">
        <v>115</v>
      </c>
      <c r="AC1827" t="s">
        <v>39</v>
      </c>
      <c r="AD1827" t="s">
        <v>65</v>
      </c>
    </row>
    <row r="1828" spans="3:30" ht="13.95" x14ac:dyDescent="0.25">
      <c r="C1828" s="3" t="s">
        <v>54</v>
      </c>
      <c r="D1828" s="3" t="s">
        <v>5078</v>
      </c>
      <c r="E1828" s="3" t="s">
        <v>3847</v>
      </c>
      <c r="F1828">
        <v>845</v>
      </c>
      <c r="G1828" t="s">
        <v>3843</v>
      </c>
      <c r="H1828" t="s">
        <v>3848</v>
      </c>
      <c r="I1828" t="s">
        <v>3849</v>
      </c>
      <c r="K1828" t="s">
        <v>315</v>
      </c>
      <c r="L1828" t="s">
        <v>3154</v>
      </c>
      <c r="M1828" t="s">
        <v>61</v>
      </c>
      <c r="N1828" s="2">
        <v>45757</v>
      </c>
      <c r="O1828" s="2">
        <v>46022</v>
      </c>
      <c r="P1828" s="2">
        <v>46022</v>
      </c>
      <c r="Q1828" t="s">
        <v>52</v>
      </c>
      <c r="R1828" t="s">
        <v>1362</v>
      </c>
      <c r="T1828" t="s">
        <v>3850</v>
      </c>
      <c r="Y1828" t="s">
        <v>137</v>
      </c>
      <c r="Z1828" t="s">
        <v>137</v>
      </c>
      <c r="AC1828" t="s">
        <v>39</v>
      </c>
      <c r="AD1828" t="s">
        <v>65</v>
      </c>
    </row>
    <row r="1829" spans="3:30" ht="13.95" x14ac:dyDescent="0.25">
      <c r="C1829" s="3" t="s">
        <v>268</v>
      </c>
      <c r="D1829" s="3" t="s">
        <v>268</v>
      </c>
      <c r="E1829" s="3"/>
      <c r="F1829">
        <v>1395</v>
      </c>
      <c r="G1829" t="s">
        <v>3851</v>
      </c>
      <c r="H1829" t="s">
        <v>3852</v>
      </c>
      <c r="I1829" t="s">
        <v>3853</v>
      </c>
      <c r="K1829" t="s">
        <v>75</v>
      </c>
      <c r="L1829" t="s">
        <v>3154</v>
      </c>
      <c r="M1829" t="s">
        <v>61</v>
      </c>
      <c r="N1829" s="2">
        <v>45639</v>
      </c>
      <c r="O1829" s="2">
        <v>45798</v>
      </c>
      <c r="P1829" s="2">
        <v>45786</v>
      </c>
      <c r="Q1829" t="s">
        <v>101</v>
      </c>
      <c r="R1829" t="s">
        <v>3854</v>
      </c>
      <c r="S1829" t="s">
        <v>3855</v>
      </c>
      <c r="T1829" t="s">
        <v>3856</v>
      </c>
      <c r="U1829" t="s">
        <v>80</v>
      </c>
      <c r="W1829" t="s">
        <v>278</v>
      </c>
      <c r="X1829" t="s">
        <v>366</v>
      </c>
      <c r="Y1829" t="s">
        <v>63</v>
      </c>
      <c r="Z1829" t="s">
        <v>63</v>
      </c>
      <c r="AA1829" t="s">
        <v>229</v>
      </c>
      <c r="AC1829" t="s">
        <v>39</v>
      </c>
      <c r="AD1829" t="s">
        <v>65</v>
      </c>
    </row>
    <row r="1830" spans="3:30" ht="13.95" x14ac:dyDescent="0.25">
      <c r="C1830" s="3" t="s">
        <v>268</v>
      </c>
      <c r="D1830" s="3" t="s">
        <v>268</v>
      </c>
      <c r="E1830" s="3"/>
      <c r="F1830">
        <v>1395</v>
      </c>
      <c r="G1830" t="s">
        <v>3851</v>
      </c>
      <c r="H1830" t="s">
        <v>3852</v>
      </c>
      <c r="I1830" t="s">
        <v>3857</v>
      </c>
      <c r="K1830" t="s">
        <v>75</v>
      </c>
      <c r="L1830" t="s">
        <v>3154</v>
      </c>
      <c r="M1830" t="s">
        <v>61</v>
      </c>
      <c r="N1830" s="2">
        <v>45639</v>
      </c>
      <c r="O1830" s="2">
        <v>45798</v>
      </c>
      <c r="P1830" s="2">
        <v>45786</v>
      </c>
      <c r="Q1830" t="s">
        <v>101</v>
      </c>
      <c r="R1830" t="s">
        <v>3854</v>
      </c>
      <c r="S1830" t="s">
        <v>3855</v>
      </c>
      <c r="T1830" t="s">
        <v>3858</v>
      </c>
      <c r="U1830" t="s">
        <v>80</v>
      </c>
      <c r="W1830" t="s">
        <v>278</v>
      </c>
      <c r="X1830" t="s">
        <v>366</v>
      </c>
      <c r="Y1830" t="s">
        <v>63</v>
      </c>
      <c r="Z1830" t="s">
        <v>63</v>
      </c>
      <c r="AA1830" t="s">
        <v>229</v>
      </c>
      <c r="AC1830" t="s">
        <v>39</v>
      </c>
      <c r="AD1830" t="s">
        <v>65</v>
      </c>
    </row>
    <row r="1831" spans="3:30" ht="13.95" x14ac:dyDescent="0.25">
      <c r="C1831" s="3" t="s">
        <v>54</v>
      </c>
      <c r="D1831" s="3" t="s">
        <v>142</v>
      </c>
      <c r="E1831" s="3" t="s">
        <v>3859</v>
      </c>
      <c r="F1831">
        <v>2500</v>
      </c>
      <c r="G1831" t="s">
        <v>3851</v>
      </c>
      <c r="H1831" t="s">
        <v>3852</v>
      </c>
      <c r="I1831" t="s">
        <v>3860</v>
      </c>
      <c r="K1831" t="s">
        <v>75</v>
      </c>
      <c r="L1831" t="s">
        <v>3154</v>
      </c>
      <c r="M1831" t="s">
        <v>61</v>
      </c>
      <c r="N1831" s="2">
        <v>45639</v>
      </c>
      <c r="O1831" s="2">
        <v>46022</v>
      </c>
      <c r="P1831" s="2">
        <v>46022</v>
      </c>
      <c r="Q1831" t="s">
        <v>52</v>
      </c>
      <c r="R1831" t="s">
        <v>557</v>
      </c>
      <c r="Y1831" t="s">
        <v>137</v>
      </c>
      <c r="Z1831" t="s">
        <v>137</v>
      </c>
      <c r="AC1831" t="s">
        <v>39</v>
      </c>
      <c r="AD1831" t="s">
        <v>65</v>
      </c>
    </row>
    <row r="1832" spans="3:30" ht="13.95" x14ac:dyDescent="0.25">
      <c r="C1832" s="3" t="s">
        <v>268</v>
      </c>
      <c r="D1832" s="3" t="s">
        <v>268</v>
      </c>
      <c r="E1832" s="3"/>
      <c r="F1832">
        <v>4600</v>
      </c>
      <c r="G1832" t="s">
        <v>3851</v>
      </c>
      <c r="H1832" t="s">
        <v>3861</v>
      </c>
      <c r="I1832" t="s">
        <v>3862</v>
      </c>
      <c r="K1832" t="s">
        <v>75</v>
      </c>
      <c r="L1832" t="s">
        <v>3154</v>
      </c>
      <c r="M1832" t="s">
        <v>61</v>
      </c>
      <c r="N1832" s="2">
        <v>45691</v>
      </c>
      <c r="O1832" s="2">
        <v>45821</v>
      </c>
      <c r="P1832" s="2">
        <v>45821</v>
      </c>
      <c r="Q1832" t="s">
        <v>52</v>
      </c>
      <c r="R1832" t="s">
        <v>1612</v>
      </c>
      <c r="Y1832" t="s">
        <v>115</v>
      </c>
      <c r="Z1832" t="s">
        <v>115</v>
      </c>
      <c r="AC1832" t="s">
        <v>39</v>
      </c>
      <c r="AD1832" t="s">
        <v>65</v>
      </c>
    </row>
    <row r="1833" spans="3:30" ht="13.95" x14ac:dyDescent="0.25">
      <c r="C1833" s="3" t="s">
        <v>205</v>
      </c>
      <c r="D1833" s="3" t="s">
        <v>133</v>
      </c>
      <c r="E1833" s="3" t="s">
        <v>71</v>
      </c>
      <c r="F1833">
        <v>1095</v>
      </c>
      <c r="G1833" t="s">
        <v>3863</v>
      </c>
      <c r="H1833" t="s">
        <v>3864</v>
      </c>
      <c r="I1833" t="s">
        <v>3865</v>
      </c>
      <c r="K1833" t="s">
        <v>75</v>
      </c>
      <c r="L1833" t="s">
        <v>3154</v>
      </c>
      <c r="M1833" t="s">
        <v>61</v>
      </c>
      <c r="N1833" s="2">
        <v>45713</v>
      </c>
      <c r="O1833" s="2">
        <v>45800</v>
      </c>
      <c r="P1833" s="2">
        <v>45800</v>
      </c>
      <c r="Q1833" t="s">
        <v>101</v>
      </c>
      <c r="R1833" t="s">
        <v>2781</v>
      </c>
      <c r="S1833" t="s">
        <v>3866</v>
      </c>
      <c r="T1833" t="s">
        <v>3867</v>
      </c>
      <c r="U1833" t="s">
        <v>276</v>
      </c>
      <c r="X1833" t="s">
        <v>77</v>
      </c>
      <c r="Y1833" t="s">
        <v>299</v>
      </c>
      <c r="Z1833" t="s">
        <v>299</v>
      </c>
      <c r="AC1833" t="s">
        <v>39</v>
      </c>
      <c r="AD1833" t="s">
        <v>65</v>
      </c>
    </row>
    <row r="1834" spans="3:30" ht="13.95" x14ac:dyDescent="0.25">
      <c r="C1834" s="3" t="s">
        <v>205</v>
      </c>
      <c r="D1834" s="3" t="s">
        <v>133</v>
      </c>
      <c r="E1834" s="3" t="s">
        <v>71</v>
      </c>
      <c r="F1834">
        <v>597.5</v>
      </c>
      <c r="G1834" t="s">
        <v>3868</v>
      </c>
      <c r="H1834" t="s">
        <v>3869</v>
      </c>
      <c r="I1834" t="s">
        <v>3870</v>
      </c>
      <c r="K1834" t="s">
        <v>315</v>
      </c>
      <c r="L1834" t="s">
        <v>3154</v>
      </c>
      <c r="M1834" t="s">
        <v>61</v>
      </c>
      <c r="N1834" s="2">
        <v>45736</v>
      </c>
      <c r="O1834" s="2">
        <v>45842</v>
      </c>
      <c r="P1834" s="2">
        <v>45842</v>
      </c>
      <c r="Q1834" t="s">
        <v>36</v>
      </c>
      <c r="R1834" t="s">
        <v>1551</v>
      </c>
      <c r="S1834" t="s">
        <v>3871</v>
      </c>
      <c r="T1834" t="s">
        <v>3872</v>
      </c>
      <c r="U1834" t="s">
        <v>503</v>
      </c>
      <c r="W1834" t="s">
        <v>276</v>
      </c>
      <c r="X1834" t="s">
        <v>2546</v>
      </c>
      <c r="Y1834" t="s">
        <v>38</v>
      </c>
      <c r="Z1834" t="s">
        <v>38</v>
      </c>
      <c r="AC1834" t="s">
        <v>39</v>
      </c>
      <c r="AD1834" t="s">
        <v>65</v>
      </c>
    </row>
    <row r="1835" spans="3:30" ht="13.95" x14ac:dyDescent="0.25">
      <c r="C1835" s="3" t="s">
        <v>205</v>
      </c>
      <c r="D1835" s="3" t="s">
        <v>133</v>
      </c>
      <c r="E1835" s="3" t="s">
        <v>71</v>
      </c>
      <c r="F1835">
        <v>597.5</v>
      </c>
      <c r="G1835" t="s">
        <v>3868</v>
      </c>
      <c r="H1835" t="s">
        <v>3869</v>
      </c>
      <c r="I1835" t="s">
        <v>3873</v>
      </c>
      <c r="K1835" t="s">
        <v>315</v>
      </c>
      <c r="L1835" t="s">
        <v>3154</v>
      </c>
      <c r="M1835" t="s">
        <v>61</v>
      </c>
      <c r="N1835" s="2">
        <v>45736</v>
      </c>
      <c r="O1835" s="2">
        <v>45842</v>
      </c>
      <c r="P1835" s="2">
        <v>45842</v>
      </c>
      <c r="Q1835" t="s">
        <v>52</v>
      </c>
      <c r="R1835" t="s">
        <v>1551</v>
      </c>
      <c r="U1835" t="s">
        <v>503</v>
      </c>
      <c r="W1835" t="s">
        <v>276</v>
      </c>
      <c r="X1835" t="s">
        <v>2546</v>
      </c>
      <c r="Y1835" t="s">
        <v>38</v>
      </c>
      <c r="Z1835" t="s">
        <v>38</v>
      </c>
      <c r="AC1835" t="s">
        <v>39</v>
      </c>
      <c r="AD1835" t="s">
        <v>65</v>
      </c>
    </row>
    <row r="1836" spans="3:30" ht="13.95" x14ac:dyDescent="0.25">
      <c r="C1836" s="3" t="s">
        <v>54</v>
      </c>
      <c r="D1836" s="3" t="s">
        <v>263</v>
      </c>
      <c r="E1836" s="3" t="s">
        <v>3874</v>
      </c>
      <c r="F1836">
        <v>1310</v>
      </c>
      <c r="G1836" t="s">
        <v>3875</v>
      </c>
      <c r="H1836" t="s">
        <v>3876</v>
      </c>
      <c r="I1836" t="s">
        <v>3877</v>
      </c>
      <c r="K1836" t="s">
        <v>315</v>
      </c>
      <c r="L1836" t="s">
        <v>3154</v>
      </c>
      <c r="M1836" t="s">
        <v>61</v>
      </c>
      <c r="N1836" s="2">
        <v>45744</v>
      </c>
      <c r="O1836" s="2">
        <v>45835</v>
      </c>
      <c r="P1836" s="2">
        <v>45835</v>
      </c>
      <c r="Q1836" t="s">
        <v>52</v>
      </c>
      <c r="R1836" t="s">
        <v>2546</v>
      </c>
      <c r="U1836" t="s">
        <v>78</v>
      </c>
      <c r="W1836" t="s">
        <v>2204</v>
      </c>
      <c r="X1836" t="s">
        <v>360</v>
      </c>
      <c r="Y1836" t="s">
        <v>503</v>
      </c>
      <c r="Z1836" t="s">
        <v>503</v>
      </c>
      <c r="AC1836" t="s">
        <v>39</v>
      </c>
      <c r="AD1836" t="s">
        <v>65</v>
      </c>
    </row>
    <row r="1837" spans="3:30" ht="13.95" x14ac:dyDescent="0.25">
      <c r="C1837" s="3" t="s">
        <v>205</v>
      </c>
      <c r="D1837" s="3" t="s">
        <v>133</v>
      </c>
      <c r="E1837" s="3" t="s">
        <v>71</v>
      </c>
      <c r="F1837">
        <v>995</v>
      </c>
      <c r="G1837" t="s">
        <v>3878</v>
      </c>
      <c r="H1837" t="s">
        <v>3879</v>
      </c>
      <c r="I1837" t="s">
        <v>3880</v>
      </c>
      <c r="K1837" t="s">
        <v>75</v>
      </c>
      <c r="L1837" t="s">
        <v>3154</v>
      </c>
      <c r="M1837" t="s">
        <v>61</v>
      </c>
      <c r="N1837" s="2">
        <v>45719</v>
      </c>
      <c r="O1837" s="2">
        <v>45807</v>
      </c>
      <c r="P1837" s="2">
        <v>45807</v>
      </c>
      <c r="Q1837" t="s">
        <v>36</v>
      </c>
      <c r="R1837" t="s">
        <v>773</v>
      </c>
      <c r="S1837" t="s">
        <v>3881</v>
      </c>
      <c r="T1837" t="s">
        <v>3882</v>
      </c>
      <c r="U1837" t="s">
        <v>299</v>
      </c>
      <c r="W1837" t="s">
        <v>64</v>
      </c>
      <c r="X1837" t="s">
        <v>508</v>
      </c>
      <c r="Y1837" t="s">
        <v>64</v>
      </c>
      <c r="Z1837" t="s">
        <v>64</v>
      </c>
      <c r="AC1837" t="s">
        <v>39</v>
      </c>
      <c r="AD1837" t="s">
        <v>65</v>
      </c>
    </row>
    <row r="1838" spans="3:30" ht="13.95" x14ac:dyDescent="0.25">
      <c r="C1838" s="3" t="s">
        <v>268</v>
      </c>
      <c r="D1838" s="3" t="s">
        <v>268</v>
      </c>
      <c r="E1838" s="3"/>
      <c r="F1838">
        <v>1195</v>
      </c>
      <c r="G1838" t="s">
        <v>3883</v>
      </c>
      <c r="H1838" t="s">
        <v>3884</v>
      </c>
      <c r="I1838" t="s">
        <v>3885</v>
      </c>
      <c r="K1838" t="s">
        <v>315</v>
      </c>
      <c r="L1838" t="s">
        <v>3154</v>
      </c>
      <c r="M1838" t="s">
        <v>61</v>
      </c>
      <c r="N1838" s="2">
        <v>45721</v>
      </c>
      <c r="O1838" s="2">
        <v>45800</v>
      </c>
      <c r="P1838" s="2">
        <v>45793</v>
      </c>
      <c r="Q1838" t="s">
        <v>36</v>
      </c>
      <c r="R1838" t="s">
        <v>102</v>
      </c>
      <c r="S1838" t="s">
        <v>3886</v>
      </c>
      <c r="T1838" t="s">
        <v>3887</v>
      </c>
      <c r="U1838" t="s">
        <v>276</v>
      </c>
      <c r="W1838" t="s">
        <v>77</v>
      </c>
      <c r="X1838" t="s">
        <v>2546</v>
      </c>
      <c r="Y1838" t="s">
        <v>276</v>
      </c>
      <c r="Z1838" t="s">
        <v>276</v>
      </c>
      <c r="AA1838" t="s">
        <v>299</v>
      </c>
      <c r="AC1838" t="s">
        <v>39</v>
      </c>
      <c r="AD1838" t="s">
        <v>65</v>
      </c>
    </row>
    <row r="1839" spans="3:30" ht="13.95" x14ac:dyDescent="0.25">
      <c r="C1839" s="3" t="s">
        <v>54</v>
      </c>
      <c r="D1839" s="3" t="s">
        <v>55</v>
      </c>
      <c r="E1839" s="3" t="s">
        <v>3888</v>
      </c>
      <c r="F1839">
        <v>597.5</v>
      </c>
      <c r="G1839" t="s">
        <v>3889</v>
      </c>
      <c r="H1839" t="s">
        <v>3890</v>
      </c>
      <c r="I1839" t="s">
        <v>3891</v>
      </c>
      <c r="K1839" t="s">
        <v>315</v>
      </c>
      <c r="L1839" t="s">
        <v>3154</v>
      </c>
      <c r="M1839" t="s">
        <v>61</v>
      </c>
      <c r="N1839" s="2">
        <v>45736</v>
      </c>
      <c r="O1839" s="2">
        <v>46022</v>
      </c>
      <c r="P1839" s="2">
        <v>46022</v>
      </c>
      <c r="Q1839" t="s">
        <v>36</v>
      </c>
      <c r="R1839" t="s">
        <v>1551</v>
      </c>
      <c r="W1839" t="s">
        <v>276</v>
      </c>
      <c r="X1839" t="s">
        <v>277</v>
      </c>
      <c r="Y1839" t="s">
        <v>137</v>
      </c>
      <c r="Z1839" t="s">
        <v>137</v>
      </c>
      <c r="AC1839" t="s">
        <v>39</v>
      </c>
      <c r="AD1839" t="s">
        <v>65</v>
      </c>
    </row>
    <row r="1840" spans="3:30" ht="13.95" x14ac:dyDescent="0.25">
      <c r="C1840" s="3" t="s">
        <v>808</v>
      </c>
      <c r="D1840" s="3" t="s">
        <v>55</v>
      </c>
      <c r="E1840" s="3" t="s">
        <v>3892</v>
      </c>
      <c r="F1840">
        <v>597.5</v>
      </c>
      <c r="G1840" t="s">
        <v>3889</v>
      </c>
      <c r="H1840" t="s">
        <v>3890</v>
      </c>
      <c r="I1840" t="s">
        <v>3893</v>
      </c>
      <c r="K1840" t="s">
        <v>315</v>
      </c>
      <c r="L1840" t="s">
        <v>3154</v>
      </c>
      <c r="M1840" t="s">
        <v>61</v>
      </c>
      <c r="N1840" s="2">
        <v>45736</v>
      </c>
      <c r="O1840" s="2">
        <v>46022</v>
      </c>
      <c r="P1840" s="2">
        <v>46022</v>
      </c>
      <c r="Q1840" t="s">
        <v>52</v>
      </c>
      <c r="R1840" t="s">
        <v>1551</v>
      </c>
      <c r="W1840" t="s">
        <v>276</v>
      </c>
      <c r="X1840" t="s">
        <v>277</v>
      </c>
      <c r="Y1840" t="s">
        <v>137</v>
      </c>
      <c r="Z1840" t="s">
        <v>137</v>
      </c>
      <c r="AB1840" t="s">
        <v>3894</v>
      </c>
      <c r="AC1840" t="s">
        <v>39</v>
      </c>
      <c r="AD1840" t="s">
        <v>65</v>
      </c>
    </row>
    <row r="1841" spans="3:30" ht="13.95" x14ac:dyDescent="0.25">
      <c r="C1841" s="3" t="s">
        <v>54</v>
      </c>
      <c r="D1841" s="3" t="s">
        <v>263</v>
      </c>
      <c r="E1841" s="3" t="s">
        <v>71</v>
      </c>
      <c r="F1841">
        <v>1895</v>
      </c>
      <c r="G1841" t="s">
        <v>3895</v>
      </c>
      <c r="H1841" t="s">
        <v>3896</v>
      </c>
      <c r="I1841" t="s">
        <v>3897</v>
      </c>
      <c r="K1841" t="s">
        <v>75</v>
      </c>
      <c r="L1841" t="s">
        <v>3154</v>
      </c>
      <c r="M1841" t="s">
        <v>61</v>
      </c>
      <c r="N1841" s="2">
        <v>45770</v>
      </c>
      <c r="O1841" s="2">
        <v>45847</v>
      </c>
      <c r="P1841" s="2">
        <v>45847</v>
      </c>
      <c r="Q1841" t="s">
        <v>52</v>
      </c>
      <c r="R1841" t="s">
        <v>531</v>
      </c>
      <c r="U1841" t="s">
        <v>38</v>
      </c>
      <c r="X1841" t="s">
        <v>508</v>
      </c>
      <c r="Y1841" t="s">
        <v>2833</v>
      </c>
      <c r="Z1841" t="s">
        <v>2833</v>
      </c>
      <c r="AC1841" t="s">
        <v>39</v>
      </c>
      <c r="AD1841" t="s">
        <v>65</v>
      </c>
    </row>
    <row r="1842" spans="3:30" ht="13.95" x14ac:dyDescent="0.25">
      <c r="C1842" s="3" t="s">
        <v>829</v>
      </c>
      <c r="D1842" s="3" t="s">
        <v>133</v>
      </c>
      <c r="E1842" s="3" t="s">
        <v>3898</v>
      </c>
      <c r="F1842">
        <v>2255</v>
      </c>
      <c r="G1842" t="s">
        <v>3899</v>
      </c>
      <c r="H1842" t="s">
        <v>3900</v>
      </c>
      <c r="I1842" t="s">
        <v>3901</v>
      </c>
      <c r="K1842" t="s">
        <v>315</v>
      </c>
      <c r="L1842" t="s">
        <v>3154</v>
      </c>
      <c r="M1842" t="s">
        <v>61</v>
      </c>
      <c r="N1842" s="2">
        <v>45772</v>
      </c>
      <c r="O1842" s="2">
        <v>45856</v>
      </c>
      <c r="P1842" s="2">
        <v>45856</v>
      </c>
      <c r="Q1842" t="s">
        <v>52</v>
      </c>
      <c r="R1842" t="s">
        <v>360</v>
      </c>
      <c r="U1842" t="s">
        <v>290</v>
      </c>
      <c r="W1842" t="s">
        <v>784</v>
      </c>
      <c r="Y1842" t="s">
        <v>784</v>
      </c>
      <c r="Z1842" t="s">
        <v>784</v>
      </c>
      <c r="AC1842" t="s">
        <v>39</v>
      </c>
      <c r="AD1842" t="s">
        <v>65</v>
      </c>
    </row>
    <row r="1843" spans="3:30" ht="13.95" x14ac:dyDescent="0.25">
      <c r="C1843" s="3" t="s">
        <v>205</v>
      </c>
      <c r="D1843" s="3" t="s">
        <v>263</v>
      </c>
      <c r="E1843" s="3" t="s">
        <v>71</v>
      </c>
      <c r="F1843">
        <v>1495</v>
      </c>
      <c r="G1843" t="s">
        <v>3902</v>
      </c>
      <c r="H1843" t="s">
        <v>3903</v>
      </c>
      <c r="I1843" t="s">
        <v>3904</v>
      </c>
      <c r="K1843" t="s">
        <v>315</v>
      </c>
      <c r="L1843" t="s">
        <v>3154</v>
      </c>
      <c r="M1843" t="s">
        <v>61</v>
      </c>
      <c r="N1843" s="2">
        <v>45699</v>
      </c>
      <c r="O1843" s="2">
        <v>45828</v>
      </c>
      <c r="P1843" s="2">
        <v>45828</v>
      </c>
      <c r="Q1843" t="s">
        <v>52</v>
      </c>
      <c r="R1843" t="s">
        <v>2187</v>
      </c>
      <c r="U1843" t="s">
        <v>115</v>
      </c>
      <c r="W1843" t="s">
        <v>366</v>
      </c>
      <c r="X1843" t="s">
        <v>1735</v>
      </c>
      <c r="Y1843" t="s">
        <v>78</v>
      </c>
      <c r="Z1843" t="s">
        <v>78</v>
      </c>
      <c r="AC1843" t="s">
        <v>39</v>
      </c>
      <c r="AD1843" t="s">
        <v>65</v>
      </c>
    </row>
    <row r="1844" spans="3:30" ht="13.95" x14ac:dyDescent="0.25">
      <c r="C1844" s="3" t="s">
        <v>54</v>
      </c>
      <c r="D1844" s="3" t="s">
        <v>263</v>
      </c>
      <c r="E1844" s="3" t="s">
        <v>3905</v>
      </c>
      <c r="F1844">
        <v>1300</v>
      </c>
      <c r="G1844" t="s">
        <v>3906</v>
      </c>
      <c r="H1844" t="s">
        <v>3907</v>
      </c>
      <c r="I1844" t="s">
        <v>3908</v>
      </c>
      <c r="K1844" t="s">
        <v>112</v>
      </c>
      <c r="L1844" t="s">
        <v>3154</v>
      </c>
      <c r="M1844" t="s">
        <v>61</v>
      </c>
      <c r="N1844" s="2">
        <v>45642</v>
      </c>
      <c r="O1844" s="2">
        <v>45849</v>
      </c>
      <c r="P1844" s="2">
        <v>45849</v>
      </c>
      <c r="Q1844" t="s">
        <v>52</v>
      </c>
      <c r="R1844" t="s">
        <v>1562</v>
      </c>
      <c r="U1844" t="s">
        <v>290</v>
      </c>
      <c r="W1844" t="s">
        <v>1247</v>
      </c>
      <c r="X1844" t="s">
        <v>3498</v>
      </c>
      <c r="Y1844" t="s">
        <v>290</v>
      </c>
      <c r="Z1844" t="s">
        <v>290</v>
      </c>
      <c r="AC1844" t="s">
        <v>39</v>
      </c>
      <c r="AD1844" t="s">
        <v>65</v>
      </c>
    </row>
    <row r="1845" spans="3:30" ht="13.95" x14ac:dyDescent="0.25">
      <c r="C1845" s="3" t="s">
        <v>205</v>
      </c>
      <c r="D1845" s="3" t="s">
        <v>263</v>
      </c>
      <c r="E1845" s="3" t="s">
        <v>3909</v>
      </c>
      <c r="F1845">
        <v>1300</v>
      </c>
      <c r="G1845" t="s">
        <v>3906</v>
      </c>
      <c r="H1845" t="s">
        <v>3907</v>
      </c>
      <c r="I1845" t="s">
        <v>3910</v>
      </c>
      <c r="K1845" t="s">
        <v>112</v>
      </c>
      <c r="L1845" t="s">
        <v>3154</v>
      </c>
      <c r="M1845" t="s">
        <v>61</v>
      </c>
      <c r="N1845" s="2">
        <v>45642</v>
      </c>
      <c r="O1845" s="2">
        <v>45837</v>
      </c>
      <c r="P1845" s="2">
        <v>45837</v>
      </c>
      <c r="Q1845" t="s">
        <v>52</v>
      </c>
      <c r="R1845" t="s">
        <v>1562</v>
      </c>
      <c r="U1845" t="s">
        <v>3911</v>
      </c>
      <c r="W1845" t="s">
        <v>289</v>
      </c>
      <c r="X1845" t="s">
        <v>1659</v>
      </c>
      <c r="Y1845" t="s">
        <v>120</v>
      </c>
      <c r="Z1845" t="s">
        <v>120</v>
      </c>
      <c r="AC1845" t="s">
        <v>39</v>
      </c>
      <c r="AD1845" t="s">
        <v>65</v>
      </c>
    </row>
    <row r="1846" spans="3:30" ht="13.95" x14ac:dyDescent="0.25">
      <c r="C1846" s="3"/>
      <c r="D1846" s="3"/>
      <c r="E1846" s="3" t="s">
        <v>3103</v>
      </c>
      <c r="F1846">
        <v>0</v>
      </c>
      <c r="G1846" t="s">
        <v>3912</v>
      </c>
      <c r="H1846" t="s">
        <v>3913</v>
      </c>
      <c r="I1846" t="s">
        <v>3914</v>
      </c>
      <c r="K1846" t="s">
        <v>112</v>
      </c>
      <c r="L1846" t="s">
        <v>3154</v>
      </c>
      <c r="M1846" t="s">
        <v>61</v>
      </c>
      <c r="N1846" s="2">
        <v>45733</v>
      </c>
      <c r="O1846" s="2"/>
      <c r="P1846" s="2"/>
      <c r="Q1846" t="s">
        <v>84</v>
      </c>
      <c r="U1846" t="s">
        <v>1383</v>
      </c>
      <c r="AC1846" t="s">
        <v>84</v>
      </c>
      <c r="AD1846" t="s">
        <v>65</v>
      </c>
    </row>
    <row r="1847" spans="3:30" ht="13.95" x14ac:dyDescent="0.25">
      <c r="C1847" s="3"/>
      <c r="D1847" s="3"/>
      <c r="E1847" s="3" t="s">
        <v>3103</v>
      </c>
      <c r="F1847">
        <v>0</v>
      </c>
      <c r="G1847" t="s">
        <v>3912</v>
      </c>
      <c r="H1847" t="s">
        <v>3913</v>
      </c>
      <c r="I1847" t="s">
        <v>3915</v>
      </c>
      <c r="K1847" t="s">
        <v>112</v>
      </c>
      <c r="L1847" t="s">
        <v>3154</v>
      </c>
      <c r="M1847" t="s">
        <v>61</v>
      </c>
      <c r="N1847" s="2">
        <v>45733</v>
      </c>
      <c r="O1847" s="2"/>
      <c r="P1847" s="2"/>
      <c r="Q1847" t="s">
        <v>84</v>
      </c>
      <c r="U1847" t="s">
        <v>79</v>
      </c>
      <c r="W1847" t="s">
        <v>79</v>
      </c>
      <c r="AC1847" t="s">
        <v>84</v>
      </c>
      <c r="AD1847" t="s">
        <v>65</v>
      </c>
    </row>
    <row r="1848" spans="3:30" ht="13.95" x14ac:dyDescent="0.25">
      <c r="C1848" s="3" t="s">
        <v>205</v>
      </c>
      <c r="D1848" s="3" t="s">
        <v>133</v>
      </c>
      <c r="E1848" s="3" t="s">
        <v>71</v>
      </c>
      <c r="F1848">
        <v>895</v>
      </c>
      <c r="G1848" t="s">
        <v>3916</v>
      </c>
      <c r="H1848" t="s">
        <v>3917</v>
      </c>
      <c r="I1848" t="s">
        <v>3918</v>
      </c>
      <c r="K1848" t="s">
        <v>315</v>
      </c>
      <c r="L1848" t="s">
        <v>3154</v>
      </c>
      <c r="M1848" t="s">
        <v>61</v>
      </c>
      <c r="N1848" s="2">
        <v>45742</v>
      </c>
      <c r="O1848" s="2">
        <v>45805</v>
      </c>
      <c r="P1848" s="2">
        <v>45805</v>
      </c>
      <c r="Q1848" t="s">
        <v>36</v>
      </c>
      <c r="R1848" t="s">
        <v>311</v>
      </c>
      <c r="S1848" t="s">
        <v>3919</v>
      </c>
      <c r="T1848" t="s">
        <v>3920</v>
      </c>
      <c r="U1848" t="s">
        <v>299</v>
      </c>
      <c r="W1848" t="s">
        <v>299</v>
      </c>
      <c r="X1848" t="s">
        <v>523</v>
      </c>
      <c r="Y1848" t="s">
        <v>226</v>
      </c>
      <c r="Z1848" t="s">
        <v>226</v>
      </c>
      <c r="AC1848" t="s">
        <v>39</v>
      </c>
      <c r="AD1848" t="s">
        <v>65</v>
      </c>
    </row>
    <row r="1849" spans="3:30" ht="13.95" x14ac:dyDescent="0.25">
      <c r="C1849" s="3" t="s">
        <v>664</v>
      </c>
      <c r="D1849" s="3"/>
      <c r="E1849" s="3" t="s">
        <v>3103</v>
      </c>
      <c r="F1849">
        <v>1555</v>
      </c>
      <c r="G1849" t="s">
        <v>3921</v>
      </c>
      <c r="H1849" t="s">
        <v>3922</v>
      </c>
      <c r="I1849" t="s">
        <v>3923</v>
      </c>
      <c r="K1849" t="s">
        <v>112</v>
      </c>
      <c r="L1849" t="s">
        <v>3154</v>
      </c>
      <c r="M1849" t="s">
        <v>61</v>
      </c>
      <c r="N1849" s="2">
        <v>45722</v>
      </c>
      <c r="O1849" s="2">
        <v>45800</v>
      </c>
      <c r="P1849" s="2">
        <v>45800</v>
      </c>
      <c r="Q1849" t="s">
        <v>52</v>
      </c>
      <c r="R1849" t="s">
        <v>721</v>
      </c>
      <c r="T1849" t="s">
        <v>3924</v>
      </c>
      <c r="Y1849" t="s">
        <v>299</v>
      </c>
      <c r="Z1849" t="s">
        <v>299</v>
      </c>
      <c r="AC1849" t="s">
        <v>39</v>
      </c>
      <c r="AD1849" t="s">
        <v>65</v>
      </c>
    </row>
    <row r="1850" spans="3:30" ht="13.95" x14ac:dyDescent="0.25">
      <c r="C1850" s="3" t="s">
        <v>664</v>
      </c>
      <c r="D1850" s="3"/>
      <c r="E1850" s="3" t="s">
        <v>3103</v>
      </c>
      <c r="F1850">
        <v>1555</v>
      </c>
      <c r="G1850" t="s">
        <v>3921</v>
      </c>
      <c r="H1850" t="s">
        <v>3922</v>
      </c>
      <c r="I1850" t="s">
        <v>3925</v>
      </c>
      <c r="K1850" t="s">
        <v>112</v>
      </c>
      <c r="L1850" t="s">
        <v>3154</v>
      </c>
      <c r="M1850" t="s">
        <v>61</v>
      </c>
      <c r="N1850" s="2">
        <v>45722</v>
      </c>
      <c r="O1850" s="2">
        <v>45800</v>
      </c>
      <c r="P1850" s="2">
        <v>45800</v>
      </c>
      <c r="Q1850" t="s">
        <v>52</v>
      </c>
      <c r="Y1850" t="s">
        <v>299</v>
      </c>
      <c r="Z1850" t="s">
        <v>299</v>
      </c>
      <c r="AC1850" t="s">
        <v>39</v>
      </c>
      <c r="AD1850" t="s">
        <v>65</v>
      </c>
    </row>
    <row r="1851" spans="3:30" ht="13.95" x14ac:dyDescent="0.25">
      <c r="C1851" s="3" t="s">
        <v>268</v>
      </c>
      <c r="D1851" s="3" t="s">
        <v>268</v>
      </c>
      <c r="E1851" s="3"/>
      <c r="F1851">
        <v>622.5</v>
      </c>
      <c r="G1851" t="s">
        <v>3926</v>
      </c>
      <c r="H1851" t="s">
        <v>3927</v>
      </c>
      <c r="I1851" t="s">
        <v>3928</v>
      </c>
      <c r="K1851" t="s">
        <v>75</v>
      </c>
      <c r="L1851" t="s">
        <v>3154</v>
      </c>
      <c r="M1851" t="s">
        <v>61</v>
      </c>
      <c r="N1851" s="2">
        <v>45639</v>
      </c>
      <c r="O1851" s="2">
        <v>45805</v>
      </c>
      <c r="P1851" s="2">
        <v>45805</v>
      </c>
      <c r="Q1851" t="s">
        <v>52</v>
      </c>
      <c r="R1851" t="s">
        <v>366</v>
      </c>
      <c r="U1851" t="s">
        <v>299</v>
      </c>
      <c r="W1851" t="s">
        <v>236</v>
      </c>
      <c r="Y1851" t="s">
        <v>226</v>
      </c>
      <c r="Z1851" t="s">
        <v>226</v>
      </c>
      <c r="AC1851" t="s">
        <v>39</v>
      </c>
      <c r="AD1851" t="s">
        <v>65</v>
      </c>
    </row>
    <row r="1852" spans="3:30" ht="13.95" x14ac:dyDescent="0.25">
      <c r="C1852" s="3" t="s">
        <v>268</v>
      </c>
      <c r="D1852" s="3" t="s">
        <v>268</v>
      </c>
      <c r="E1852" s="3"/>
      <c r="F1852">
        <v>622.5</v>
      </c>
      <c r="G1852" t="s">
        <v>3926</v>
      </c>
      <c r="H1852" t="s">
        <v>3927</v>
      </c>
      <c r="I1852" t="s">
        <v>3929</v>
      </c>
      <c r="K1852" t="s">
        <v>75</v>
      </c>
      <c r="L1852" t="s">
        <v>3154</v>
      </c>
      <c r="M1852" t="s">
        <v>61</v>
      </c>
      <c r="N1852" s="2">
        <v>45639</v>
      </c>
      <c r="O1852" s="2">
        <v>45805</v>
      </c>
      <c r="P1852" s="2">
        <v>45805</v>
      </c>
      <c r="Q1852" t="s">
        <v>52</v>
      </c>
      <c r="R1852" t="s">
        <v>225</v>
      </c>
      <c r="U1852" t="s">
        <v>299</v>
      </c>
      <c r="Y1852" t="s">
        <v>226</v>
      </c>
      <c r="Z1852" t="s">
        <v>226</v>
      </c>
      <c r="AC1852" t="s">
        <v>39</v>
      </c>
      <c r="AD1852" t="s">
        <v>65</v>
      </c>
    </row>
    <row r="1853" spans="3:30" ht="13.95" x14ac:dyDescent="0.25">
      <c r="C1853" s="3" t="s">
        <v>205</v>
      </c>
      <c r="D1853" s="3" t="s">
        <v>133</v>
      </c>
      <c r="E1853" s="3" t="s">
        <v>71</v>
      </c>
      <c r="F1853">
        <v>895</v>
      </c>
      <c r="G1853" t="s">
        <v>3930</v>
      </c>
      <c r="H1853" t="s">
        <v>3931</v>
      </c>
      <c r="I1853" t="s">
        <v>3932</v>
      </c>
      <c r="K1853" t="s">
        <v>315</v>
      </c>
      <c r="L1853" t="s">
        <v>3154</v>
      </c>
      <c r="M1853" t="s">
        <v>61</v>
      </c>
      <c r="N1853" s="2">
        <v>45735</v>
      </c>
      <c r="O1853" s="2">
        <v>45805</v>
      </c>
      <c r="P1853" s="2">
        <v>45805</v>
      </c>
      <c r="Q1853" t="s">
        <v>101</v>
      </c>
      <c r="R1853" t="s">
        <v>2822</v>
      </c>
      <c r="S1853" t="s">
        <v>3933</v>
      </c>
      <c r="T1853" t="s">
        <v>3934</v>
      </c>
      <c r="U1853" t="s">
        <v>299</v>
      </c>
      <c r="W1853" t="s">
        <v>114</v>
      </c>
      <c r="X1853" t="s">
        <v>300</v>
      </c>
      <c r="Y1853" t="s">
        <v>226</v>
      </c>
      <c r="Z1853" t="s">
        <v>226</v>
      </c>
      <c r="AC1853" t="s">
        <v>39</v>
      </c>
      <c r="AD1853" t="s">
        <v>65</v>
      </c>
    </row>
    <row r="1854" spans="3:30" ht="13.95" x14ac:dyDescent="0.25">
      <c r="C1854" s="3" t="s">
        <v>205</v>
      </c>
      <c r="D1854" s="3" t="s">
        <v>133</v>
      </c>
      <c r="E1854" s="3" t="s">
        <v>71</v>
      </c>
      <c r="F1854">
        <v>200</v>
      </c>
      <c r="G1854" t="s">
        <v>3930</v>
      </c>
      <c r="H1854" t="s">
        <v>3931</v>
      </c>
      <c r="I1854" t="s">
        <v>3935</v>
      </c>
      <c r="K1854" t="s">
        <v>315</v>
      </c>
      <c r="L1854" t="s">
        <v>3154</v>
      </c>
      <c r="M1854" t="s">
        <v>61</v>
      </c>
      <c r="N1854" s="2">
        <v>45735</v>
      </c>
      <c r="O1854" s="2">
        <v>45805</v>
      </c>
      <c r="P1854" s="2">
        <v>45805</v>
      </c>
      <c r="Q1854" t="s">
        <v>52</v>
      </c>
      <c r="R1854" t="s">
        <v>2822</v>
      </c>
      <c r="W1854" t="s">
        <v>114</v>
      </c>
      <c r="X1854" t="s">
        <v>300</v>
      </c>
      <c r="Y1854" t="s">
        <v>226</v>
      </c>
      <c r="Z1854" t="s">
        <v>226</v>
      </c>
      <c r="AC1854" t="s">
        <v>39</v>
      </c>
      <c r="AD1854" t="s">
        <v>65</v>
      </c>
    </row>
    <row r="1855" spans="3:30" ht="13.95" x14ac:dyDescent="0.25">
      <c r="C1855" s="3" t="s">
        <v>205</v>
      </c>
      <c r="D1855" s="3" t="s">
        <v>133</v>
      </c>
      <c r="E1855" s="3" t="s">
        <v>71</v>
      </c>
      <c r="F1855">
        <v>200</v>
      </c>
      <c r="G1855" t="s">
        <v>3930</v>
      </c>
      <c r="H1855" t="s">
        <v>3931</v>
      </c>
      <c r="I1855" t="s">
        <v>3936</v>
      </c>
      <c r="K1855" t="s">
        <v>315</v>
      </c>
      <c r="L1855" t="s">
        <v>3154</v>
      </c>
      <c r="M1855" t="s">
        <v>61</v>
      </c>
      <c r="N1855" s="2">
        <v>45735</v>
      </c>
      <c r="O1855" s="2">
        <v>45805</v>
      </c>
      <c r="P1855" s="2">
        <v>45805</v>
      </c>
      <c r="Q1855" t="s">
        <v>36</v>
      </c>
      <c r="X1855" t="s">
        <v>300</v>
      </c>
      <c r="Y1855" t="s">
        <v>226</v>
      </c>
      <c r="Z1855" t="s">
        <v>226</v>
      </c>
      <c r="AC1855" t="s">
        <v>39</v>
      </c>
      <c r="AD1855" t="s">
        <v>65</v>
      </c>
    </row>
    <row r="1856" spans="3:30" ht="13.95" x14ac:dyDescent="0.25">
      <c r="C1856" s="3" t="s">
        <v>54</v>
      </c>
      <c r="D1856" s="3" t="s">
        <v>263</v>
      </c>
      <c r="E1856" s="3" t="s">
        <v>3937</v>
      </c>
      <c r="F1856">
        <v>1100</v>
      </c>
      <c r="G1856" t="s">
        <v>3938</v>
      </c>
      <c r="H1856" t="s">
        <v>3939</v>
      </c>
      <c r="I1856" t="s">
        <v>3940</v>
      </c>
      <c r="K1856" t="s">
        <v>112</v>
      </c>
      <c r="L1856" t="s">
        <v>3154</v>
      </c>
      <c r="M1856" t="s">
        <v>61</v>
      </c>
      <c r="N1856" s="2">
        <v>45411</v>
      </c>
      <c r="O1856" s="2">
        <v>45845</v>
      </c>
      <c r="P1856" s="2">
        <v>45845</v>
      </c>
      <c r="Q1856" t="s">
        <v>52</v>
      </c>
      <c r="R1856" t="s">
        <v>2485</v>
      </c>
      <c r="U1856" t="s">
        <v>236</v>
      </c>
      <c r="W1856" t="s">
        <v>3941</v>
      </c>
      <c r="X1856" t="s">
        <v>3942</v>
      </c>
      <c r="Y1856" t="s">
        <v>211</v>
      </c>
      <c r="Z1856" t="s">
        <v>211</v>
      </c>
      <c r="AC1856" t="s">
        <v>39</v>
      </c>
      <c r="AD1856" t="s">
        <v>65</v>
      </c>
    </row>
    <row r="1857" spans="3:30" ht="13.95" x14ac:dyDescent="0.25">
      <c r="C1857" s="3" t="s">
        <v>268</v>
      </c>
      <c r="D1857" s="3" t="s">
        <v>268</v>
      </c>
      <c r="E1857" s="3"/>
      <c r="F1857">
        <v>845</v>
      </c>
      <c r="G1857" t="s">
        <v>3943</v>
      </c>
      <c r="H1857" t="s">
        <v>3944</v>
      </c>
      <c r="I1857" t="s">
        <v>3945</v>
      </c>
      <c r="K1857" t="s">
        <v>315</v>
      </c>
      <c r="L1857" t="s">
        <v>3154</v>
      </c>
      <c r="M1857" t="s">
        <v>61</v>
      </c>
      <c r="N1857" s="2">
        <v>45700</v>
      </c>
      <c r="O1857" s="2">
        <v>45793</v>
      </c>
      <c r="P1857" s="2">
        <v>45793</v>
      </c>
      <c r="Q1857" t="s">
        <v>52</v>
      </c>
      <c r="R1857" t="s">
        <v>1109</v>
      </c>
      <c r="S1857" t="s">
        <v>3946</v>
      </c>
      <c r="T1857" t="s">
        <v>3947</v>
      </c>
      <c r="Y1857" t="s">
        <v>276</v>
      </c>
      <c r="Z1857" t="s">
        <v>276</v>
      </c>
      <c r="AC1857" t="s">
        <v>39</v>
      </c>
      <c r="AD1857" t="s">
        <v>65</v>
      </c>
    </row>
    <row r="1858" spans="3:30" ht="13.95" x14ac:dyDescent="0.25">
      <c r="C1858" s="3" t="s">
        <v>268</v>
      </c>
      <c r="D1858" s="3" t="s">
        <v>268</v>
      </c>
      <c r="E1858" s="3"/>
      <c r="F1858">
        <v>845</v>
      </c>
      <c r="G1858" t="s">
        <v>3943</v>
      </c>
      <c r="H1858" t="s">
        <v>3948</v>
      </c>
      <c r="I1858" t="s">
        <v>3949</v>
      </c>
      <c r="K1858" t="s">
        <v>315</v>
      </c>
      <c r="L1858" t="s">
        <v>3154</v>
      </c>
      <c r="M1858" t="s">
        <v>61</v>
      </c>
      <c r="N1858" s="2">
        <v>45733</v>
      </c>
      <c r="O1858" s="2">
        <v>45800</v>
      </c>
      <c r="P1858" s="2">
        <v>45800</v>
      </c>
      <c r="Q1858" t="s">
        <v>36</v>
      </c>
      <c r="R1858" t="s">
        <v>3498</v>
      </c>
      <c r="S1858" t="s">
        <v>3950</v>
      </c>
      <c r="T1858" t="s">
        <v>3951</v>
      </c>
      <c r="U1858" t="s">
        <v>276</v>
      </c>
      <c r="W1858" t="s">
        <v>63</v>
      </c>
      <c r="Y1858" t="s">
        <v>299</v>
      </c>
      <c r="Z1858" t="s">
        <v>299</v>
      </c>
      <c r="AC1858" t="s">
        <v>39</v>
      </c>
      <c r="AD1858" t="s">
        <v>65</v>
      </c>
    </row>
    <row r="1859" spans="3:30" ht="13.95" x14ac:dyDescent="0.25">
      <c r="C1859" s="3"/>
      <c r="D1859" s="3"/>
      <c r="E1859" s="3" t="s">
        <v>3103</v>
      </c>
      <c r="F1859">
        <v>0</v>
      </c>
      <c r="G1859" t="s">
        <v>3952</v>
      </c>
      <c r="H1859" t="s">
        <v>3953</v>
      </c>
      <c r="I1859" t="s">
        <v>3954</v>
      </c>
      <c r="K1859" t="s">
        <v>112</v>
      </c>
      <c r="L1859" t="s">
        <v>3154</v>
      </c>
      <c r="M1859" t="s">
        <v>61</v>
      </c>
      <c r="N1859" s="2">
        <v>45727</v>
      </c>
      <c r="O1859" s="2">
        <v>45842</v>
      </c>
      <c r="P1859" s="2">
        <v>45842</v>
      </c>
      <c r="Q1859" t="s">
        <v>52</v>
      </c>
      <c r="R1859" t="s">
        <v>1522</v>
      </c>
      <c r="U1859" t="s">
        <v>503</v>
      </c>
      <c r="W1859" t="s">
        <v>3821</v>
      </c>
      <c r="Y1859" t="s">
        <v>38</v>
      </c>
      <c r="Z1859" t="s">
        <v>38</v>
      </c>
      <c r="AC1859" t="s">
        <v>39</v>
      </c>
      <c r="AD1859" t="s">
        <v>65</v>
      </c>
    </row>
    <row r="1860" spans="3:30" ht="13.95" x14ac:dyDescent="0.25">
      <c r="C1860" s="3"/>
      <c r="D1860" s="3"/>
      <c r="E1860" s="3" t="s">
        <v>3103</v>
      </c>
      <c r="F1860">
        <v>0</v>
      </c>
      <c r="G1860" t="s">
        <v>3952</v>
      </c>
      <c r="H1860" t="s">
        <v>3955</v>
      </c>
      <c r="I1860" t="s">
        <v>3956</v>
      </c>
      <c r="K1860" t="s">
        <v>112</v>
      </c>
      <c r="L1860" t="s">
        <v>3154</v>
      </c>
      <c r="M1860" t="s">
        <v>61</v>
      </c>
      <c r="N1860" s="2">
        <v>45756</v>
      </c>
      <c r="O1860" s="2"/>
      <c r="P1860" s="2"/>
      <c r="Q1860" t="s">
        <v>36</v>
      </c>
      <c r="AC1860" t="s">
        <v>39</v>
      </c>
      <c r="AD1860" t="s">
        <v>65</v>
      </c>
    </row>
    <row r="1861" spans="3:30" ht="13.95" x14ac:dyDescent="0.25">
      <c r="C1861" s="3"/>
      <c r="D1861" s="3"/>
      <c r="E1861" s="3" t="s">
        <v>3103</v>
      </c>
      <c r="F1861">
        <v>0</v>
      </c>
      <c r="G1861" t="s">
        <v>3952</v>
      </c>
      <c r="H1861" t="s">
        <v>3955</v>
      </c>
      <c r="I1861" t="s">
        <v>3957</v>
      </c>
      <c r="K1861" t="s">
        <v>112</v>
      </c>
      <c r="L1861" t="s">
        <v>3154</v>
      </c>
      <c r="M1861" t="s">
        <v>61</v>
      </c>
      <c r="N1861" s="2">
        <v>45756</v>
      </c>
      <c r="O1861" s="2"/>
      <c r="P1861" s="2"/>
      <c r="Q1861" t="s">
        <v>36</v>
      </c>
      <c r="AC1861" t="s">
        <v>39</v>
      </c>
      <c r="AD1861" t="s">
        <v>65</v>
      </c>
    </row>
    <row r="1862" spans="3:30" ht="13.95" x14ac:dyDescent="0.25">
      <c r="C1862" s="3"/>
      <c r="D1862" s="3"/>
      <c r="E1862" s="3" t="s">
        <v>3103</v>
      </c>
      <c r="F1862">
        <v>0</v>
      </c>
      <c r="G1862" t="s">
        <v>3952</v>
      </c>
      <c r="H1862" t="s">
        <v>3955</v>
      </c>
      <c r="I1862" t="s">
        <v>3958</v>
      </c>
      <c r="K1862" t="s">
        <v>112</v>
      </c>
      <c r="L1862" t="s">
        <v>3154</v>
      </c>
      <c r="M1862" t="s">
        <v>61</v>
      </c>
      <c r="N1862" s="2">
        <v>45756</v>
      </c>
      <c r="O1862" s="2"/>
      <c r="P1862" s="2"/>
      <c r="Q1862" t="s">
        <v>36</v>
      </c>
      <c r="AC1862" t="s">
        <v>39</v>
      </c>
      <c r="AD1862" t="s">
        <v>65</v>
      </c>
    </row>
    <row r="1863" spans="3:30" ht="13.95" x14ac:dyDescent="0.25">
      <c r="C1863" s="3"/>
      <c r="D1863" s="3"/>
      <c r="E1863" s="3" t="s">
        <v>3103</v>
      </c>
      <c r="F1863">
        <v>0</v>
      </c>
      <c r="G1863" t="s">
        <v>3952</v>
      </c>
      <c r="H1863" t="s">
        <v>3955</v>
      </c>
      <c r="I1863" t="s">
        <v>3959</v>
      </c>
      <c r="K1863" t="s">
        <v>112</v>
      </c>
      <c r="L1863" t="s">
        <v>3154</v>
      </c>
      <c r="M1863" t="s">
        <v>61</v>
      </c>
      <c r="N1863" s="2">
        <v>45756</v>
      </c>
      <c r="O1863" s="2">
        <v>45839</v>
      </c>
      <c r="P1863" s="2">
        <v>45839</v>
      </c>
      <c r="Q1863" t="s">
        <v>52</v>
      </c>
      <c r="U1863" t="s">
        <v>3821</v>
      </c>
      <c r="Y1863" t="s">
        <v>580</v>
      </c>
      <c r="Z1863" t="s">
        <v>580</v>
      </c>
      <c r="AC1863" t="s">
        <v>39</v>
      </c>
      <c r="AD1863" t="s">
        <v>65</v>
      </c>
    </row>
    <row r="1864" spans="3:30" ht="13.95" x14ac:dyDescent="0.25">
      <c r="C1864" s="3"/>
      <c r="D1864" s="3"/>
      <c r="E1864" s="3" t="s">
        <v>3103</v>
      </c>
      <c r="F1864">
        <v>0</v>
      </c>
      <c r="G1864" t="s">
        <v>3952</v>
      </c>
      <c r="H1864" t="s">
        <v>3955</v>
      </c>
      <c r="I1864" t="s">
        <v>3960</v>
      </c>
      <c r="K1864" t="s">
        <v>112</v>
      </c>
      <c r="L1864" t="s">
        <v>3154</v>
      </c>
      <c r="M1864" t="s">
        <v>61</v>
      </c>
      <c r="N1864" s="2">
        <v>45756</v>
      </c>
      <c r="O1864" s="2"/>
      <c r="P1864" s="2"/>
      <c r="Q1864" t="s">
        <v>36</v>
      </c>
      <c r="AC1864" t="s">
        <v>39</v>
      </c>
      <c r="AD1864" t="s">
        <v>65</v>
      </c>
    </row>
    <row r="1865" spans="3:30" ht="13.95" x14ac:dyDescent="0.25">
      <c r="C1865" s="3"/>
      <c r="D1865" s="3"/>
      <c r="E1865" s="3" t="s">
        <v>3103</v>
      </c>
      <c r="F1865">
        <v>0</v>
      </c>
      <c r="G1865" t="s">
        <v>3952</v>
      </c>
      <c r="H1865" t="s">
        <v>3955</v>
      </c>
      <c r="I1865" t="s">
        <v>3961</v>
      </c>
      <c r="K1865" t="s">
        <v>112</v>
      </c>
      <c r="L1865" t="s">
        <v>3154</v>
      </c>
      <c r="M1865" t="s">
        <v>61</v>
      </c>
      <c r="N1865" s="2">
        <v>45756</v>
      </c>
      <c r="O1865" s="2"/>
      <c r="P1865" s="2"/>
      <c r="Q1865" t="s">
        <v>36</v>
      </c>
      <c r="AC1865" t="s">
        <v>39</v>
      </c>
      <c r="AD1865" t="s">
        <v>65</v>
      </c>
    </row>
    <row r="1866" spans="3:30" ht="13.95" x14ac:dyDescent="0.25">
      <c r="C1866" s="3"/>
      <c r="D1866" s="3"/>
      <c r="E1866" s="3" t="s">
        <v>3103</v>
      </c>
      <c r="F1866">
        <v>0</v>
      </c>
      <c r="G1866" t="s">
        <v>3952</v>
      </c>
      <c r="H1866" t="s">
        <v>3955</v>
      </c>
      <c r="I1866" t="s">
        <v>3962</v>
      </c>
      <c r="K1866" t="s">
        <v>112</v>
      </c>
      <c r="L1866" t="s">
        <v>3154</v>
      </c>
      <c r="M1866" t="s">
        <v>61</v>
      </c>
      <c r="N1866" s="2">
        <v>45756</v>
      </c>
      <c r="O1866" s="2"/>
      <c r="P1866" s="2"/>
      <c r="Q1866" t="s">
        <v>36</v>
      </c>
      <c r="AC1866" t="s">
        <v>39</v>
      </c>
      <c r="AD1866" t="s">
        <v>65</v>
      </c>
    </row>
    <row r="1867" spans="3:30" ht="13.95" x14ac:dyDescent="0.25">
      <c r="C1867" s="3"/>
      <c r="D1867" s="3"/>
      <c r="E1867" s="3" t="s">
        <v>3103</v>
      </c>
      <c r="F1867">
        <v>0</v>
      </c>
      <c r="G1867" t="s">
        <v>3952</v>
      </c>
      <c r="H1867" t="s">
        <v>3955</v>
      </c>
      <c r="I1867" t="s">
        <v>3963</v>
      </c>
      <c r="K1867" t="s">
        <v>112</v>
      </c>
      <c r="L1867" t="s">
        <v>3154</v>
      </c>
      <c r="M1867" t="s">
        <v>61</v>
      </c>
      <c r="N1867" s="2">
        <v>45756</v>
      </c>
      <c r="O1867" s="2">
        <v>45839</v>
      </c>
      <c r="P1867" s="2">
        <v>45839</v>
      </c>
      <c r="Q1867" t="s">
        <v>52</v>
      </c>
      <c r="U1867" t="s">
        <v>3964</v>
      </c>
      <c r="Y1867" t="s">
        <v>580</v>
      </c>
      <c r="Z1867" t="s">
        <v>580</v>
      </c>
      <c r="AC1867" t="s">
        <v>39</v>
      </c>
      <c r="AD1867" t="s">
        <v>65</v>
      </c>
    </row>
    <row r="1868" spans="3:30" ht="13.95" x14ac:dyDescent="0.25">
      <c r="C1868" s="3"/>
      <c r="D1868" s="3"/>
      <c r="E1868" s="3" t="s">
        <v>3103</v>
      </c>
      <c r="F1868">
        <v>0</v>
      </c>
      <c r="G1868" t="s">
        <v>3952</v>
      </c>
      <c r="H1868" t="s">
        <v>3965</v>
      </c>
      <c r="I1868" t="s">
        <v>3966</v>
      </c>
      <c r="K1868" t="s">
        <v>112</v>
      </c>
      <c r="L1868" t="s">
        <v>3154</v>
      </c>
      <c r="M1868" t="s">
        <v>61</v>
      </c>
      <c r="N1868" s="2">
        <v>45579</v>
      </c>
      <c r="O1868" s="2"/>
      <c r="P1868" s="2"/>
      <c r="Q1868" t="s">
        <v>52</v>
      </c>
      <c r="R1868" t="s">
        <v>3967</v>
      </c>
      <c r="U1868" t="s">
        <v>2724</v>
      </c>
      <c r="W1868" t="s">
        <v>3706</v>
      </c>
      <c r="AC1868" t="s">
        <v>39</v>
      </c>
      <c r="AD1868" t="s">
        <v>65</v>
      </c>
    </row>
    <row r="1869" spans="3:30" ht="13.95" x14ac:dyDescent="0.25">
      <c r="C1869" s="3"/>
      <c r="D1869" s="3"/>
      <c r="E1869" s="3" t="s">
        <v>3103</v>
      </c>
      <c r="F1869">
        <v>0</v>
      </c>
      <c r="G1869" t="s">
        <v>3952</v>
      </c>
      <c r="H1869" t="s">
        <v>3968</v>
      </c>
      <c r="I1869" t="s">
        <v>3969</v>
      </c>
      <c r="K1869" t="s">
        <v>112</v>
      </c>
      <c r="L1869" t="s">
        <v>3154</v>
      </c>
      <c r="M1869" t="s">
        <v>61</v>
      </c>
      <c r="N1869" s="2">
        <v>45579</v>
      </c>
      <c r="O1869" s="2"/>
      <c r="P1869" s="2"/>
      <c r="Q1869" t="s">
        <v>52</v>
      </c>
      <c r="R1869" t="s">
        <v>3967</v>
      </c>
      <c r="U1869" t="s">
        <v>2724</v>
      </c>
      <c r="W1869" t="s">
        <v>3706</v>
      </c>
      <c r="AC1869" t="s">
        <v>39</v>
      </c>
      <c r="AD1869" t="s">
        <v>65</v>
      </c>
    </row>
    <row r="1870" spans="3:30" ht="13.95" x14ac:dyDescent="0.25">
      <c r="C1870" s="3" t="s">
        <v>268</v>
      </c>
      <c r="D1870" s="3" t="s">
        <v>268</v>
      </c>
      <c r="E1870" s="3"/>
      <c r="F1870">
        <v>1095</v>
      </c>
      <c r="G1870" t="s">
        <v>3970</v>
      </c>
      <c r="H1870" t="s">
        <v>3971</v>
      </c>
      <c r="I1870" t="s">
        <v>3972</v>
      </c>
      <c r="K1870" t="s">
        <v>75</v>
      </c>
      <c r="L1870" t="s">
        <v>3154</v>
      </c>
      <c r="M1870" t="s">
        <v>61</v>
      </c>
      <c r="N1870" s="2">
        <v>45734</v>
      </c>
      <c r="O1870" s="2">
        <v>45797</v>
      </c>
      <c r="P1870" s="2">
        <v>45797</v>
      </c>
      <c r="Q1870" t="s">
        <v>36</v>
      </c>
      <c r="R1870" t="s">
        <v>418</v>
      </c>
      <c r="S1870" t="s">
        <v>3973</v>
      </c>
      <c r="T1870" t="s">
        <v>3974</v>
      </c>
      <c r="U1870" t="s">
        <v>276</v>
      </c>
      <c r="X1870" t="s">
        <v>77</v>
      </c>
      <c r="Y1870" t="s">
        <v>436</v>
      </c>
      <c r="Z1870" t="s">
        <v>436</v>
      </c>
      <c r="AC1870" t="s">
        <v>39</v>
      </c>
      <c r="AD1870" t="s">
        <v>65</v>
      </c>
    </row>
    <row r="1871" spans="3:30" ht="13.95" x14ac:dyDescent="0.25">
      <c r="C1871" s="3" t="s">
        <v>829</v>
      </c>
      <c r="D1871" s="3" t="s">
        <v>133</v>
      </c>
      <c r="E1871" s="3" t="s">
        <v>71</v>
      </c>
      <c r="F1871">
        <v>995</v>
      </c>
      <c r="G1871" t="s">
        <v>3975</v>
      </c>
      <c r="H1871" t="s">
        <v>3976</v>
      </c>
      <c r="I1871" t="s">
        <v>3977</v>
      </c>
      <c r="K1871" t="s">
        <v>315</v>
      </c>
      <c r="L1871" t="s">
        <v>3154</v>
      </c>
      <c r="M1871" t="s">
        <v>61</v>
      </c>
      <c r="N1871" s="2">
        <v>45741</v>
      </c>
      <c r="O1871" s="2">
        <v>45870</v>
      </c>
      <c r="P1871" s="2">
        <v>45870</v>
      </c>
      <c r="Q1871" t="s">
        <v>36</v>
      </c>
      <c r="R1871" t="s">
        <v>1551</v>
      </c>
      <c r="S1871" t="s">
        <v>3978</v>
      </c>
      <c r="U1871" t="s">
        <v>509</v>
      </c>
      <c r="W1871" t="s">
        <v>276</v>
      </c>
      <c r="Y1871" t="s">
        <v>510</v>
      </c>
      <c r="Z1871" t="s">
        <v>510</v>
      </c>
      <c r="AC1871" t="s">
        <v>39</v>
      </c>
      <c r="AD1871" t="s">
        <v>65</v>
      </c>
    </row>
    <row r="1872" spans="3:30" ht="13.95" x14ac:dyDescent="0.25">
      <c r="C1872" s="3" t="s">
        <v>829</v>
      </c>
      <c r="D1872" s="3" t="s">
        <v>133</v>
      </c>
      <c r="E1872" s="3" t="s">
        <v>71</v>
      </c>
      <c r="F1872">
        <v>200</v>
      </c>
      <c r="G1872" t="s">
        <v>3975</v>
      </c>
      <c r="H1872" t="s">
        <v>3976</v>
      </c>
      <c r="I1872" t="s">
        <v>3979</v>
      </c>
      <c r="K1872" t="s">
        <v>315</v>
      </c>
      <c r="L1872" t="s">
        <v>3154</v>
      </c>
      <c r="M1872" t="s">
        <v>61</v>
      </c>
      <c r="N1872" s="2">
        <v>45741</v>
      </c>
      <c r="O1872" s="2">
        <v>45870</v>
      </c>
      <c r="P1872" s="2">
        <v>45870</v>
      </c>
      <c r="Q1872" t="s">
        <v>52</v>
      </c>
      <c r="R1872" t="s">
        <v>1551</v>
      </c>
      <c r="W1872" t="s">
        <v>276</v>
      </c>
      <c r="Y1872" t="s">
        <v>510</v>
      </c>
      <c r="Z1872" t="s">
        <v>510</v>
      </c>
      <c r="AC1872" t="s">
        <v>39</v>
      </c>
      <c r="AD1872" t="s">
        <v>65</v>
      </c>
    </row>
    <row r="1873" spans="3:30" ht="13.95" x14ac:dyDescent="0.25">
      <c r="C1873" s="3" t="s">
        <v>829</v>
      </c>
      <c r="D1873" s="3" t="s">
        <v>133</v>
      </c>
      <c r="E1873" s="3" t="s">
        <v>71</v>
      </c>
      <c r="F1873">
        <v>200</v>
      </c>
      <c r="G1873" t="s">
        <v>3975</v>
      </c>
      <c r="H1873" t="s">
        <v>3976</v>
      </c>
      <c r="I1873" t="s">
        <v>3980</v>
      </c>
      <c r="K1873" t="s">
        <v>315</v>
      </c>
      <c r="L1873" t="s">
        <v>3154</v>
      </c>
      <c r="M1873" t="s">
        <v>61</v>
      </c>
      <c r="N1873" s="2">
        <v>45741</v>
      </c>
      <c r="O1873" s="2">
        <v>45870</v>
      </c>
      <c r="P1873" s="2">
        <v>45870</v>
      </c>
      <c r="Q1873" t="s">
        <v>36</v>
      </c>
      <c r="Y1873" t="s">
        <v>510</v>
      </c>
      <c r="Z1873" t="s">
        <v>510</v>
      </c>
      <c r="AC1873" t="s">
        <v>39</v>
      </c>
      <c r="AD1873" t="s">
        <v>65</v>
      </c>
    </row>
    <row r="1874" spans="3:30" ht="13.95" x14ac:dyDescent="0.25">
      <c r="C1874" s="3" t="s">
        <v>54</v>
      </c>
      <c r="D1874" s="3" t="s">
        <v>133</v>
      </c>
      <c r="E1874" s="3" t="s">
        <v>71</v>
      </c>
      <c r="F1874">
        <v>1200</v>
      </c>
      <c r="G1874" t="s">
        <v>3981</v>
      </c>
      <c r="H1874" t="s">
        <v>3982</v>
      </c>
      <c r="I1874" t="s">
        <v>3983</v>
      </c>
      <c r="K1874" t="s">
        <v>75</v>
      </c>
      <c r="L1874" t="s">
        <v>3154</v>
      </c>
      <c r="M1874" t="s">
        <v>61</v>
      </c>
      <c r="N1874" s="2">
        <v>45791</v>
      </c>
      <c r="O1874" s="2"/>
      <c r="P1874" s="2"/>
      <c r="Q1874" t="s">
        <v>36</v>
      </c>
      <c r="R1874" t="s">
        <v>80</v>
      </c>
      <c r="AC1874" t="s">
        <v>39</v>
      </c>
      <c r="AD1874" t="s">
        <v>65</v>
      </c>
    </row>
    <row r="1875" spans="3:30" ht="13.95" x14ac:dyDescent="0.25">
      <c r="C1875" s="3" t="s">
        <v>205</v>
      </c>
      <c r="D1875" s="3" t="s">
        <v>263</v>
      </c>
      <c r="E1875" s="3" t="s">
        <v>3984</v>
      </c>
      <c r="F1875">
        <v>1278</v>
      </c>
      <c r="G1875" t="s">
        <v>3985</v>
      </c>
      <c r="H1875" t="s">
        <v>3986</v>
      </c>
      <c r="I1875" t="s">
        <v>3987</v>
      </c>
      <c r="K1875" t="s">
        <v>2197</v>
      </c>
      <c r="L1875" t="s">
        <v>3154</v>
      </c>
      <c r="M1875" t="s">
        <v>61</v>
      </c>
      <c r="N1875" s="2">
        <v>45709</v>
      </c>
      <c r="O1875" s="2">
        <v>45821</v>
      </c>
      <c r="P1875" s="2">
        <v>45821</v>
      </c>
      <c r="Q1875" t="s">
        <v>52</v>
      </c>
      <c r="R1875" t="s">
        <v>102</v>
      </c>
      <c r="U1875" t="s">
        <v>114</v>
      </c>
      <c r="W1875" t="s">
        <v>276</v>
      </c>
      <c r="X1875" t="s">
        <v>1183</v>
      </c>
      <c r="Y1875" t="s">
        <v>115</v>
      </c>
      <c r="Z1875" t="s">
        <v>115</v>
      </c>
      <c r="AC1875" t="s">
        <v>39</v>
      </c>
      <c r="AD1875" t="s">
        <v>65</v>
      </c>
    </row>
    <row r="1876" spans="3:30" ht="13.95" x14ac:dyDescent="0.25">
      <c r="C1876" s="3" t="s">
        <v>205</v>
      </c>
      <c r="D1876" s="3" t="s">
        <v>263</v>
      </c>
      <c r="E1876" s="3" t="s">
        <v>3984</v>
      </c>
      <c r="F1876">
        <v>255</v>
      </c>
      <c r="G1876" t="s">
        <v>3985</v>
      </c>
      <c r="H1876" t="s">
        <v>3986</v>
      </c>
      <c r="I1876" t="s">
        <v>3988</v>
      </c>
      <c r="K1876" t="s">
        <v>2197</v>
      </c>
      <c r="L1876" t="s">
        <v>3154</v>
      </c>
      <c r="M1876" t="s">
        <v>61</v>
      </c>
      <c r="N1876" s="2">
        <v>45709</v>
      </c>
      <c r="O1876" s="2">
        <v>45821</v>
      </c>
      <c r="P1876" s="2">
        <v>45821</v>
      </c>
      <c r="Q1876" t="s">
        <v>52</v>
      </c>
      <c r="R1876" t="s">
        <v>102</v>
      </c>
      <c r="W1876" t="s">
        <v>276</v>
      </c>
      <c r="X1876" t="s">
        <v>1183</v>
      </c>
      <c r="Y1876" t="s">
        <v>115</v>
      </c>
      <c r="Z1876" t="s">
        <v>115</v>
      </c>
      <c r="AC1876" t="s">
        <v>39</v>
      </c>
      <c r="AD1876" t="s">
        <v>65</v>
      </c>
    </row>
    <row r="1877" spans="3:30" ht="13.95" x14ac:dyDescent="0.25">
      <c r="C1877" s="3" t="s">
        <v>205</v>
      </c>
      <c r="D1877" s="3" t="s">
        <v>263</v>
      </c>
      <c r="E1877" s="3" t="s">
        <v>3984</v>
      </c>
      <c r="F1877">
        <v>255</v>
      </c>
      <c r="G1877" t="s">
        <v>3985</v>
      </c>
      <c r="H1877" t="s">
        <v>3986</v>
      </c>
      <c r="I1877" t="s">
        <v>3989</v>
      </c>
      <c r="K1877" t="s">
        <v>2197</v>
      </c>
      <c r="L1877" t="s">
        <v>3154</v>
      </c>
      <c r="M1877" t="s">
        <v>61</v>
      </c>
      <c r="N1877" s="2">
        <v>45709</v>
      </c>
      <c r="O1877" s="2">
        <v>45821</v>
      </c>
      <c r="P1877" s="2">
        <v>45821</v>
      </c>
      <c r="Q1877" t="s">
        <v>36</v>
      </c>
      <c r="X1877" t="s">
        <v>1183</v>
      </c>
      <c r="Y1877" t="s">
        <v>115</v>
      </c>
      <c r="Z1877" t="s">
        <v>115</v>
      </c>
      <c r="AC1877" t="s">
        <v>39</v>
      </c>
      <c r="AD1877" t="s">
        <v>65</v>
      </c>
    </row>
    <row r="1878" spans="3:30" ht="13.95" x14ac:dyDescent="0.25">
      <c r="C1878" s="3" t="s">
        <v>205</v>
      </c>
      <c r="D1878" s="3" t="s">
        <v>133</v>
      </c>
      <c r="E1878" s="3"/>
      <c r="F1878">
        <v>1495</v>
      </c>
      <c r="G1878" t="s">
        <v>3990</v>
      </c>
      <c r="H1878" t="s">
        <v>3991</v>
      </c>
      <c r="I1878" t="s">
        <v>3992</v>
      </c>
      <c r="K1878" t="s">
        <v>2197</v>
      </c>
      <c r="L1878" t="s">
        <v>3154</v>
      </c>
      <c r="M1878" t="s">
        <v>61</v>
      </c>
      <c r="N1878" s="2">
        <v>45770</v>
      </c>
      <c r="O1878" s="2"/>
      <c r="P1878" s="2"/>
      <c r="Q1878" t="s">
        <v>36</v>
      </c>
      <c r="R1878" t="s">
        <v>289</v>
      </c>
      <c r="W1878" t="s">
        <v>115</v>
      </c>
      <c r="AC1878" t="s">
        <v>39</v>
      </c>
      <c r="AD1878" t="s">
        <v>65</v>
      </c>
    </row>
    <row r="1879" spans="3:30" ht="13.95" x14ac:dyDescent="0.25">
      <c r="C1879" s="3" t="s">
        <v>205</v>
      </c>
      <c r="D1879" s="3" t="s">
        <v>133</v>
      </c>
      <c r="E1879" s="3"/>
      <c r="F1879">
        <v>574.5</v>
      </c>
      <c r="G1879" t="s">
        <v>3767</v>
      </c>
      <c r="H1879" t="s">
        <v>3993</v>
      </c>
      <c r="I1879" t="s">
        <v>3994</v>
      </c>
      <c r="K1879" t="s">
        <v>2197</v>
      </c>
      <c r="L1879" t="s">
        <v>3154</v>
      </c>
      <c r="M1879" t="s">
        <v>61</v>
      </c>
      <c r="N1879" s="2">
        <v>45749</v>
      </c>
      <c r="O1879" s="2">
        <v>45805</v>
      </c>
      <c r="P1879" s="2">
        <v>45805</v>
      </c>
      <c r="Q1879" t="s">
        <v>36</v>
      </c>
      <c r="R1879" t="s">
        <v>1636</v>
      </c>
      <c r="S1879" t="s">
        <v>3995</v>
      </c>
      <c r="T1879" t="s">
        <v>3996</v>
      </c>
      <c r="U1879" t="s">
        <v>299</v>
      </c>
      <c r="W1879" t="s">
        <v>64</v>
      </c>
      <c r="X1879" t="s">
        <v>277</v>
      </c>
      <c r="Y1879" t="s">
        <v>226</v>
      </c>
      <c r="Z1879" t="s">
        <v>226</v>
      </c>
      <c r="AC1879" t="s">
        <v>39</v>
      </c>
      <c r="AD1879" t="s">
        <v>65</v>
      </c>
    </row>
    <row r="1880" spans="3:30" ht="13.95" x14ac:dyDescent="0.25">
      <c r="C1880" s="3" t="s">
        <v>205</v>
      </c>
      <c r="D1880" s="3" t="s">
        <v>133</v>
      </c>
      <c r="E1880" s="3"/>
      <c r="F1880">
        <v>574.5</v>
      </c>
      <c r="G1880" t="s">
        <v>3767</v>
      </c>
      <c r="H1880" t="s">
        <v>3993</v>
      </c>
      <c r="I1880" t="s">
        <v>3997</v>
      </c>
      <c r="K1880" t="s">
        <v>2197</v>
      </c>
      <c r="L1880" t="s">
        <v>3154</v>
      </c>
      <c r="M1880" t="s">
        <v>61</v>
      </c>
      <c r="N1880" s="2">
        <v>45749</v>
      </c>
      <c r="O1880" s="2">
        <v>45805</v>
      </c>
      <c r="P1880" s="2">
        <v>45805</v>
      </c>
      <c r="Q1880" t="s">
        <v>52</v>
      </c>
      <c r="R1880" t="s">
        <v>1636</v>
      </c>
      <c r="U1880" t="s">
        <v>299</v>
      </c>
      <c r="W1880" t="s">
        <v>64</v>
      </c>
      <c r="X1880" t="s">
        <v>277</v>
      </c>
      <c r="Y1880" t="s">
        <v>226</v>
      </c>
      <c r="Z1880" t="s">
        <v>226</v>
      </c>
      <c r="AC1880" t="s">
        <v>39</v>
      </c>
      <c r="AD1880" t="s">
        <v>65</v>
      </c>
    </row>
    <row r="1881" spans="3:30" ht="13.95" x14ac:dyDescent="0.25">
      <c r="C1881" s="3" t="s">
        <v>205</v>
      </c>
      <c r="D1881" s="3" t="s">
        <v>55</v>
      </c>
      <c r="E1881" s="3" t="s">
        <v>71</v>
      </c>
      <c r="G1881" t="s">
        <v>3767</v>
      </c>
      <c r="H1881" t="s">
        <v>3998</v>
      </c>
      <c r="I1881" t="s">
        <v>3999</v>
      </c>
      <c r="K1881" t="s">
        <v>306</v>
      </c>
      <c r="L1881" t="s">
        <v>3154</v>
      </c>
      <c r="M1881" t="s">
        <v>61</v>
      </c>
      <c r="N1881" s="2">
        <v>45700</v>
      </c>
      <c r="O1881" s="2">
        <v>45856</v>
      </c>
      <c r="P1881" s="2">
        <v>45856</v>
      </c>
      <c r="Q1881" t="s">
        <v>84</v>
      </c>
      <c r="R1881" t="s">
        <v>481</v>
      </c>
      <c r="U1881" t="s">
        <v>784</v>
      </c>
      <c r="W1881" t="s">
        <v>540</v>
      </c>
      <c r="X1881" t="s">
        <v>210</v>
      </c>
      <c r="Y1881" t="s">
        <v>784</v>
      </c>
      <c r="Z1881" t="s">
        <v>784</v>
      </c>
      <c r="AC1881" t="s">
        <v>84</v>
      </c>
      <c r="AD1881" t="s">
        <v>65</v>
      </c>
    </row>
    <row r="1882" spans="3:30" ht="13.95" x14ac:dyDescent="0.25">
      <c r="C1882" s="3" t="s">
        <v>54</v>
      </c>
      <c r="D1882" s="3" t="s">
        <v>133</v>
      </c>
      <c r="E1882" s="3"/>
      <c r="F1882">
        <v>597.5</v>
      </c>
      <c r="G1882" t="s">
        <v>3767</v>
      </c>
      <c r="H1882" t="s">
        <v>4000</v>
      </c>
      <c r="I1882" t="s">
        <v>4001</v>
      </c>
      <c r="K1882" t="s">
        <v>2197</v>
      </c>
      <c r="L1882" t="s">
        <v>3154</v>
      </c>
      <c r="M1882" t="s">
        <v>61</v>
      </c>
      <c r="N1882" s="2">
        <v>45783</v>
      </c>
      <c r="O1882" s="2"/>
      <c r="P1882" s="2"/>
      <c r="Q1882" t="s">
        <v>36</v>
      </c>
      <c r="R1882" t="s">
        <v>523</v>
      </c>
      <c r="W1882" t="s">
        <v>503</v>
      </c>
      <c r="AC1882" t="s">
        <v>39</v>
      </c>
      <c r="AD1882" t="s">
        <v>65</v>
      </c>
    </row>
    <row r="1883" spans="3:30" ht="13.95" x14ac:dyDescent="0.25">
      <c r="C1883" s="3" t="s">
        <v>54</v>
      </c>
      <c r="D1883" s="3" t="s">
        <v>133</v>
      </c>
      <c r="E1883" s="3"/>
      <c r="F1883">
        <v>597.5</v>
      </c>
      <c r="G1883" t="s">
        <v>3767</v>
      </c>
      <c r="H1883" t="s">
        <v>4000</v>
      </c>
      <c r="I1883" t="s">
        <v>4002</v>
      </c>
      <c r="K1883" t="s">
        <v>2197</v>
      </c>
      <c r="L1883" t="s">
        <v>3154</v>
      </c>
      <c r="M1883" t="s">
        <v>61</v>
      </c>
      <c r="N1883" s="2">
        <v>45783</v>
      </c>
      <c r="O1883" s="2"/>
      <c r="P1883" s="2"/>
      <c r="Q1883" t="s">
        <v>52</v>
      </c>
      <c r="R1883" t="s">
        <v>523</v>
      </c>
      <c r="W1883" t="s">
        <v>503</v>
      </c>
      <c r="AC1883" t="s">
        <v>39</v>
      </c>
      <c r="AD1883" t="s">
        <v>65</v>
      </c>
    </row>
    <row r="1884" spans="3:30" ht="13.95" x14ac:dyDescent="0.25">
      <c r="C1884" s="3" t="s">
        <v>829</v>
      </c>
      <c r="D1884" s="3" t="s">
        <v>55</v>
      </c>
      <c r="E1884" s="3"/>
      <c r="F1884">
        <v>547.5</v>
      </c>
      <c r="G1884" t="s">
        <v>3767</v>
      </c>
      <c r="H1884" t="s">
        <v>4003</v>
      </c>
      <c r="I1884" t="s">
        <v>4004</v>
      </c>
      <c r="K1884" t="s">
        <v>306</v>
      </c>
      <c r="L1884" t="s">
        <v>3154</v>
      </c>
      <c r="M1884" t="s">
        <v>61</v>
      </c>
      <c r="N1884" s="2">
        <v>45779</v>
      </c>
      <c r="O1884" s="2">
        <v>45828</v>
      </c>
      <c r="P1884" s="2">
        <v>45828</v>
      </c>
      <c r="Q1884" t="s">
        <v>36</v>
      </c>
      <c r="R1884" t="s">
        <v>508</v>
      </c>
      <c r="S1884" t="s">
        <v>4005</v>
      </c>
      <c r="U1884" t="s">
        <v>115</v>
      </c>
      <c r="W1884" t="s">
        <v>78</v>
      </c>
      <c r="X1884" t="s">
        <v>508</v>
      </c>
      <c r="Y1884" t="s">
        <v>78</v>
      </c>
      <c r="Z1884" t="s">
        <v>78</v>
      </c>
      <c r="AC1884" t="s">
        <v>39</v>
      </c>
      <c r="AD1884" t="s">
        <v>65</v>
      </c>
    </row>
    <row r="1885" spans="3:30" ht="13.95" x14ac:dyDescent="0.25">
      <c r="C1885" s="3" t="s">
        <v>54</v>
      </c>
      <c r="D1885" s="3" t="s">
        <v>55</v>
      </c>
      <c r="E1885" s="3"/>
      <c r="F1885">
        <v>547.5</v>
      </c>
      <c r="G1885" t="s">
        <v>3767</v>
      </c>
      <c r="H1885" t="s">
        <v>4003</v>
      </c>
      <c r="I1885" t="s">
        <v>4006</v>
      </c>
      <c r="K1885" t="s">
        <v>306</v>
      </c>
      <c r="L1885" t="s">
        <v>3154</v>
      </c>
      <c r="M1885" t="s">
        <v>61</v>
      </c>
      <c r="N1885" s="2">
        <v>45779</v>
      </c>
      <c r="O1885" s="2">
        <v>45828</v>
      </c>
      <c r="P1885" s="2">
        <v>45828</v>
      </c>
      <c r="Q1885" t="s">
        <v>52</v>
      </c>
      <c r="R1885" t="s">
        <v>508</v>
      </c>
      <c r="U1885" t="s">
        <v>115</v>
      </c>
      <c r="W1885" t="s">
        <v>78</v>
      </c>
      <c r="X1885" t="s">
        <v>508</v>
      </c>
      <c r="Y1885" t="s">
        <v>78</v>
      </c>
      <c r="Z1885" t="s">
        <v>78</v>
      </c>
      <c r="AC1885" t="s">
        <v>39</v>
      </c>
      <c r="AD1885" t="s">
        <v>65</v>
      </c>
    </row>
    <row r="1886" spans="3:30" ht="13.95" x14ac:dyDescent="0.25">
      <c r="C1886" s="3" t="s">
        <v>54</v>
      </c>
      <c r="D1886" s="3" t="s">
        <v>55</v>
      </c>
      <c r="E1886" s="3" t="s">
        <v>4007</v>
      </c>
      <c r="F1886">
        <v>996</v>
      </c>
      <c r="G1886" t="s">
        <v>4008</v>
      </c>
      <c r="H1886" t="s">
        <v>4009</v>
      </c>
      <c r="I1886" t="s">
        <v>4010</v>
      </c>
      <c r="K1886" t="s">
        <v>306</v>
      </c>
      <c r="L1886" t="s">
        <v>3154</v>
      </c>
      <c r="M1886" t="s">
        <v>61</v>
      </c>
      <c r="N1886" s="2">
        <v>45772</v>
      </c>
      <c r="O1886" s="2"/>
      <c r="P1886" s="2"/>
      <c r="Q1886" t="s">
        <v>101</v>
      </c>
      <c r="R1886" t="s">
        <v>531</v>
      </c>
      <c r="W1886" t="s">
        <v>290</v>
      </c>
      <c r="AC1886" t="s">
        <v>39</v>
      </c>
      <c r="AD1886" t="s">
        <v>65</v>
      </c>
    </row>
    <row r="1887" spans="3:30" ht="13.95" x14ac:dyDescent="0.25">
      <c r="C1887" s="3" t="s">
        <v>54</v>
      </c>
      <c r="D1887" s="3" t="s">
        <v>55</v>
      </c>
      <c r="E1887" s="3" t="s">
        <v>4007</v>
      </c>
      <c r="F1887">
        <v>200</v>
      </c>
      <c r="G1887" t="s">
        <v>4008</v>
      </c>
      <c r="H1887" t="s">
        <v>4009</v>
      </c>
      <c r="I1887" t="s">
        <v>4011</v>
      </c>
      <c r="K1887" t="s">
        <v>306</v>
      </c>
      <c r="L1887" t="s">
        <v>3154</v>
      </c>
      <c r="M1887" t="s">
        <v>61</v>
      </c>
      <c r="N1887" s="2">
        <v>45772</v>
      </c>
      <c r="O1887" s="2"/>
      <c r="P1887" s="2"/>
      <c r="Q1887" t="s">
        <v>52</v>
      </c>
      <c r="R1887" t="s">
        <v>531</v>
      </c>
      <c r="W1887" t="s">
        <v>290</v>
      </c>
      <c r="AC1887" t="s">
        <v>39</v>
      </c>
      <c r="AD1887" t="s">
        <v>65</v>
      </c>
    </row>
    <row r="1888" spans="3:30" ht="13.95" x14ac:dyDescent="0.25">
      <c r="C1888" s="3" t="s">
        <v>54</v>
      </c>
      <c r="D1888" s="3" t="s">
        <v>55</v>
      </c>
      <c r="E1888" s="3" t="s">
        <v>4007</v>
      </c>
      <c r="F1888">
        <v>200</v>
      </c>
      <c r="G1888" t="s">
        <v>4008</v>
      </c>
      <c r="H1888" t="s">
        <v>4009</v>
      </c>
      <c r="I1888" t="s">
        <v>4012</v>
      </c>
      <c r="K1888" t="s">
        <v>306</v>
      </c>
      <c r="L1888" t="s">
        <v>3154</v>
      </c>
      <c r="M1888" t="s">
        <v>61</v>
      </c>
      <c r="N1888" s="2">
        <v>45772</v>
      </c>
      <c r="O1888" s="2"/>
      <c r="P1888" s="2"/>
      <c r="Q1888" t="s">
        <v>36</v>
      </c>
      <c r="AC1888" t="s">
        <v>39</v>
      </c>
      <c r="AD1888" t="s">
        <v>65</v>
      </c>
    </row>
    <row r="1889" spans="3:30" ht="13.95" x14ac:dyDescent="0.25">
      <c r="C1889" s="3" t="s">
        <v>141</v>
      </c>
      <c r="D1889" s="3" t="s">
        <v>55</v>
      </c>
      <c r="E1889" s="3"/>
      <c r="F1889">
        <v>1659</v>
      </c>
      <c r="G1889" t="s">
        <v>4013</v>
      </c>
      <c r="H1889" t="s">
        <v>4014</v>
      </c>
      <c r="I1889" t="s">
        <v>4015</v>
      </c>
      <c r="K1889" t="s">
        <v>306</v>
      </c>
      <c r="L1889" t="s">
        <v>3154</v>
      </c>
      <c r="M1889" t="s">
        <v>61</v>
      </c>
      <c r="N1889" s="2">
        <v>45786</v>
      </c>
      <c r="O1889" s="2"/>
      <c r="P1889" s="2"/>
      <c r="Q1889" t="s">
        <v>36</v>
      </c>
      <c r="R1889" t="s">
        <v>317</v>
      </c>
      <c r="W1889" t="s">
        <v>38</v>
      </c>
      <c r="AC1889" t="s">
        <v>39</v>
      </c>
      <c r="AD1889" t="s">
        <v>65</v>
      </c>
    </row>
    <row r="1890" spans="3:30" ht="13.95" x14ac:dyDescent="0.25">
      <c r="C1890" s="3" t="s">
        <v>67</v>
      </c>
      <c r="D1890" s="3" t="s">
        <v>133</v>
      </c>
      <c r="E1890" s="3" t="s">
        <v>4016</v>
      </c>
      <c r="F1890">
        <v>950</v>
      </c>
      <c r="G1890" t="s">
        <v>4017</v>
      </c>
      <c r="H1890" t="s">
        <v>4018</v>
      </c>
      <c r="I1890" t="s">
        <v>4019</v>
      </c>
      <c r="K1890" t="s">
        <v>60</v>
      </c>
      <c r="L1890" t="s">
        <v>3154</v>
      </c>
      <c r="M1890" t="s">
        <v>61</v>
      </c>
      <c r="N1890" s="2">
        <v>45716</v>
      </c>
      <c r="O1890" s="2">
        <v>45807</v>
      </c>
      <c r="P1890" s="2">
        <v>45807</v>
      </c>
      <c r="Q1890" t="s">
        <v>101</v>
      </c>
      <c r="R1890" t="s">
        <v>103</v>
      </c>
      <c r="S1890" t="s">
        <v>4020</v>
      </c>
      <c r="T1890" t="s">
        <v>4021</v>
      </c>
      <c r="U1890" t="s">
        <v>299</v>
      </c>
      <c r="W1890" t="s">
        <v>114</v>
      </c>
      <c r="X1890" t="s">
        <v>785</v>
      </c>
      <c r="Y1890" t="s">
        <v>64</v>
      </c>
      <c r="Z1890" t="s">
        <v>64</v>
      </c>
      <c r="AC1890" t="s">
        <v>39</v>
      </c>
      <c r="AD1890" t="s">
        <v>65</v>
      </c>
    </row>
    <row r="1891" spans="3:30" ht="13.95" x14ac:dyDescent="0.25">
      <c r="C1891" s="3" t="s">
        <v>67</v>
      </c>
      <c r="D1891" s="3" t="s">
        <v>133</v>
      </c>
      <c r="E1891" s="3" t="s">
        <v>4016</v>
      </c>
      <c r="F1891">
        <v>950</v>
      </c>
      <c r="G1891" t="s">
        <v>4017</v>
      </c>
      <c r="H1891" t="s">
        <v>4018</v>
      </c>
      <c r="I1891" t="s">
        <v>4022</v>
      </c>
      <c r="K1891" t="s">
        <v>60</v>
      </c>
      <c r="L1891" t="s">
        <v>3154</v>
      </c>
      <c r="M1891" t="s">
        <v>61</v>
      </c>
      <c r="N1891" s="2">
        <v>45716</v>
      </c>
      <c r="O1891" s="2">
        <v>45807</v>
      </c>
      <c r="P1891" s="2">
        <v>45807</v>
      </c>
      <c r="Q1891" t="s">
        <v>52</v>
      </c>
      <c r="R1891" t="s">
        <v>103</v>
      </c>
      <c r="U1891" t="s">
        <v>299</v>
      </c>
      <c r="W1891" t="s">
        <v>114</v>
      </c>
      <c r="X1891" t="s">
        <v>785</v>
      </c>
      <c r="Y1891" t="s">
        <v>64</v>
      </c>
      <c r="Z1891" t="s">
        <v>64</v>
      </c>
      <c r="AC1891" t="s">
        <v>39</v>
      </c>
      <c r="AD1891" t="s">
        <v>65</v>
      </c>
    </row>
    <row r="1892" spans="3:30" ht="13.95" x14ac:dyDescent="0.25">
      <c r="C1892" s="3" t="s">
        <v>205</v>
      </c>
      <c r="D1892" s="3" t="s">
        <v>133</v>
      </c>
      <c r="E1892" s="3" t="s">
        <v>71</v>
      </c>
      <c r="F1892">
        <v>1195</v>
      </c>
      <c r="G1892" t="s">
        <v>4023</v>
      </c>
      <c r="H1892" t="s">
        <v>4024</v>
      </c>
      <c r="I1892" t="s">
        <v>4025</v>
      </c>
      <c r="K1892" t="s">
        <v>306</v>
      </c>
      <c r="L1892" t="s">
        <v>3154</v>
      </c>
      <c r="M1892" t="s">
        <v>61</v>
      </c>
      <c r="N1892" s="2">
        <v>45678</v>
      </c>
      <c r="O1892" s="2">
        <v>45821</v>
      </c>
      <c r="P1892" s="2">
        <v>45821</v>
      </c>
      <c r="Q1892" t="s">
        <v>101</v>
      </c>
      <c r="R1892" t="s">
        <v>4026</v>
      </c>
      <c r="S1892" t="s">
        <v>4027</v>
      </c>
      <c r="T1892" t="s">
        <v>4028</v>
      </c>
      <c r="U1892" t="s">
        <v>114</v>
      </c>
      <c r="W1892" t="s">
        <v>366</v>
      </c>
      <c r="Y1892" t="s">
        <v>115</v>
      </c>
      <c r="Z1892" t="s">
        <v>115</v>
      </c>
      <c r="AC1892" t="s">
        <v>39</v>
      </c>
      <c r="AD1892" t="s">
        <v>65</v>
      </c>
    </row>
    <row r="1893" spans="3:30" ht="13.95" x14ac:dyDescent="0.25">
      <c r="C1893" s="3" t="s">
        <v>54</v>
      </c>
      <c r="D1893" s="3" t="s">
        <v>55</v>
      </c>
      <c r="E1893" s="3" t="s">
        <v>4029</v>
      </c>
      <c r="F1893">
        <v>1195</v>
      </c>
      <c r="G1893" t="s">
        <v>4023</v>
      </c>
      <c r="H1893" t="s">
        <v>4024</v>
      </c>
      <c r="I1893" t="s">
        <v>4030</v>
      </c>
      <c r="K1893" t="s">
        <v>306</v>
      </c>
      <c r="L1893" t="s">
        <v>3154</v>
      </c>
      <c r="M1893" t="s">
        <v>61</v>
      </c>
      <c r="N1893" s="2">
        <v>45678</v>
      </c>
      <c r="O1893" s="2">
        <v>45828</v>
      </c>
      <c r="P1893" s="2">
        <v>45828</v>
      </c>
      <c r="Q1893" t="s">
        <v>36</v>
      </c>
      <c r="R1893" t="s">
        <v>1151</v>
      </c>
      <c r="W1893" t="s">
        <v>277</v>
      </c>
      <c r="Y1893" t="s">
        <v>78</v>
      </c>
      <c r="Z1893" t="s">
        <v>78</v>
      </c>
      <c r="AC1893" t="s">
        <v>39</v>
      </c>
      <c r="AD1893" t="s">
        <v>65</v>
      </c>
    </row>
    <row r="1894" spans="3:30" ht="13.95" x14ac:dyDescent="0.25">
      <c r="C1894" s="3" t="s">
        <v>54</v>
      </c>
      <c r="D1894" s="3" t="s">
        <v>55</v>
      </c>
      <c r="E1894" s="3" t="s">
        <v>4029</v>
      </c>
      <c r="F1894">
        <v>1195</v>
      </c>
      <c r="G1894" t="s">
        <v>4023</v>
      </c>
      <c r="H1894" t="s">
        <v>4024</v>
      </c>
      <c r="I1894" t="s">
        <v>4031</v>
      </c>
      <c r="K1894" t="s">
        <v>306</v>
      </c>
      <c r="L1894" t="s">
        <v>3154</v>
      </c>
      <c r="M1894" t="s">
        <v>61</v>
      </c>
      <c r="N1894" s="2">
        <v>45678</v>
      </c>
      <c r="O1894" s="2">
        <v>45828</v>
      </c>
      <c r="P1894" s="2">
        <v>45828</v>
      </c>
      <c r="Q1894" t="s">
        <v>36</v>
      </c>
      <c r="R1894" t="s">
        <v>4026</v>
      </c>
      <c r="W1894" t="s">
        <v>113</v>
      </c>
      <c r="Y1894" t="s">
        <v>78</v>
      </c>
      <c r="Z1894" t="s">
        <v>78</v>
      </c>
      <c r="AC1894" t="s">
        <v>39</v>
      </c>
      <c r="AD1894" t="s">
        <v>65</v>
      </c>
    </row>
    <row r="1895" spans="3:30" ht="13.95" x14ac:dyDescent="0.25">
      <c r="C1895" s="3" t="s">
        <v>54</v>
      </c>
      <c r="D1895" s="3" t="s">
        <v>55</v>
      </c>
      <c r="E1895" s="3" t="s">
        <v>4029</v>
      </c>
      <c r="F1895">
        <v>1195</v>
      </c>
      <c r="G1895" t="s">
        <v>4023</v>
      </c>
      <c r="H1895" t="s">
        <v>4024</v>
      </c>
      <c r="I1895" t="s">
        <v>4032</v>
      </c>
      <c r="K1895" t="s">
        <v>306</v>
      </c>
      <c r="L1895" t="s">
        <v>3154</v>
      </c>
      <c r="M1895" t="s">
        <v>61</v>
      </c>
      <c r="N1895" s="2">
        <v>45678</v>
      </c>
      <c r="O1895" s="2">
        <v>45828</v>
      </c>
      <c r="P1895" s="2">
        <v>45828</v>
      </c>
      <c r="Q1895" t="s">
        <v>36</v>
      </c>
      <c r="R1895" t="s">
        <v>4026</v>
      </c>
      <c r="W1895" t="s">
        <v>113</v>
      </c>
      <c r="Y1895" t="s">
        <v>78</v>
      </c>
      <c r="Z1895" t="s">
        <v>78</v>
      </c>
      <c r="AC1895" t="s">
        <v>39</v>
      </c>
      <c r="AD1895" t="s">
        <v>65</v>
      </c>
    </row>
    <row r="1896" spans="3:30" ht="13.95" x14ac:dyDescent="0.25">
      <c r="C1896" s="3" t="s">
        <v>54</v>
      </c>
      <c r="D1896" s="3" t="s">
        <v>55</v>
      </c>
      <c r="E1896" s="3" t="s">
        <v>4029</v>
      </c>
      <c r="F1896">
        <v>1195</v>
      </c>
      <c r="G1896" t="s">
        <v>4023</v>
      </c>
      <c r="H1896" t="s">
        <v>4024</v>
      </c>
      <c r="I1896" t="s">
        <v>4033</v>
      </c>
      <c r="K1896" t="s">
        <v>306</v>
      </c>
      <c r="L1896" t="s">
        <v>3154</v>
      </c>
      <c r="M1896" t="s">
        <v>61</v>
      </c>
      <c r="N1896" s="2">
        <v>45678</v>
      </c>
      <c r="O1896" s="2">
        <v>45828</v>
      </c>
      <c r="P1896" s="2">
        <v>45828</v>
      </c>
      <c r="Q1896" t="s">
        <v>101</v>
      </c>
      <c r="R1896" t="s">
        <v>4026</v>
      </c>
      <c r="W1896" t="s">
        <v>366</v>
      </c>
      <c r="Y1896" t="s">
        <v>78</v>
      </c>
      <c r="Z1896" t="s">
        <v>78</v>
      </c>
      <c r="AC1896" t="s">
        <v>39</v>
      </c>
      <c r="AD1896" t="s">
        <v>65</v>
      </c>
    </row>
    <row r="1897" spans="3:30" ht="13.95" x14ac:dyDescent="0.25">
      <c r="C1897" s="3" t="s">
        <v>67</v>
      </c>
      <c r="D1897" s="3" t="s">
        <v>55</v>
      </c>
      <c r="E1897" s="3" t="s">
        <v>4029</v>
      </c>
      <c r="F1897">
        <v>1195</v>
      </c>
      <c r="G1897" t="s">
        <v>4023</v>
      </c>
      <c r="H1897" t="s">
        <v>4024</v>
      </c>
      <c r="I1897" t="s">
        <v>4034</v>
      </c>
      <c r="K1897" t="s">
        <v>306</v>
      </c>
      <c r="L1897" t="s">
        <v>3154</v>
      </c>
      <c r="M1897" t="s">
        <v>61</v>
      </c>
      <c r="N1897" s="2">
        <v>45678</v>
      </c>
      <c r="O1897" s="2">
        <v>45828</v>
      </c>
      <c r="P1897" s="2">
        <v>45828</v>
      </c>
      <c r="Q1897" t="s">
        <v>36</v>
      </c>
      <c r="R1897" t="s">
        <v>4026</v>
      </c>
      <c r="S1897" t="s">
        <v>4035</v>
      </c>
      <c r="T1897" t="s">
        <v>4036</v>
      </c>
      <c r="W1897" t="s">
        <v>113</v>
      </c>
      <c r="Y1897" t="s">
        <v>78</v>
      </c>
      <c r="Z1897" t="s">
        <v>78</v>
      </c>
      <c r="AC1897" t="s">
        <v>39</v>
      </c>
      <c r="AD1897" t="s">
        <v>65</v>
      </c>
    </row>
    <row r="1898" spans="3:30" ht="13.95" x14ac:dyDescent="0.25">
      <c r="C1898" s="3" t="s">
        <v>67</v>
      </c>
      <c r="D1898" s="3" t="s">
        <v>55</v>
      </c>
      <c r="E1898" s="3" t="s">
        <v>4029</v>
      </c>
      <c r="F1898">
        <v>1195</v>
      </c>
      <c r="G1898" t="s">
        <v>4023</v>
      </c>
      <c r="H1898" t="s">
        <v>4024</v>
      </c>
      <c r="I1898" t="s">
        <v>4037</v>
      </c>
      <c r="K1898" t="s">
        <v>306</v>
      </c>
      <c r="L1898" t="s">
        <v>3154</v>
      </c>
      <c r="M1898" t="s">
        <v>61</v>
      </c>
      <c r="N1898" s="2">
        <v>45678</v>
      </c>
      <c r="O1898" s="2">
        <v>45805</v>
      </c>
      <c r="P1898" s="2">
        <v>45805</v>
      </c>
      <c r="Q1898" t="s">
        <v>36</v>
      </c>
      <c r="R1898" t="s">
        <v>2757</v>
      </c>
      <c r="S1898" t="s">
        <v>4038</v>
      </c>
      <c r="T1898" t="s">
        <v>4039</v>
      </c>
      <c r="U1898" t="s">
        <v>299</v>
      </c>
      <c r="W1898" t="s">
        <v>540</v>
      </c>
      <c r="X1898" t="s">
        <v>523</v>
      </c>
      <c r="Y1898" t="s">
        <v>226</v>
      </c>
      <c r="Z1898" t="s">
        <v>226</v>
      </c>
      <c r="AC1898" t="s">
        <v>39</v>
      </c>
      <c r="AD1898" t="s">
        <v>65</v>
      </c>
    </row>
    <row r="1899" spans="3:30" ht="13.95" x14ac:dyDescent="0.25">
      <c r="C1899" s="3" t="s">
        <v>205</v>
      </c>
      <c r="D1899" s="3" t="s">
        <v>5126</v>
      </c>
      <c r="E1899" s="3" t="s">
        <v>4040</v>
      </c>
      <c r="F1899">
        <v>4000</v>
      </c>
      <c r="G1899" t="s">
        <v>4041</v>
      </c>
      <c r="H1899" t="s">
        <v>4042</v>
      </c>
      <c r="I1899" t="s">
        <v>4043</v>
      </c>
      <c r="K1899" t="s">
        <v>60</v>
      </c>
      <c r="L1899" t="s">
        <v>3154</v>
      </c>
      <c r="M1899" t="s">
        <v>61</v>
      </c>
      <c r="N1899" s="2">
        <v>45735</v>
      </c>
      <c r="O1899" s="2"/>
      <c r="P1899" s="2"/>
      <c r="Q1899" t="s">
        <v>52</v>
      </c>
      <c r="AC1899" t="s">
        <v>39</v>
      </c>
      <c r="AD1899" t="s">
        <v>65</v>
      </c>
    </row>
    <row r="1900" spans="3:30" ht="13.95" x14ac:dyDescent="0.25">
      <c r="C1900" s="3" t="s">
        <v>141</v>
      </c>
      <c r="D1900" s="3" t="s">
        <v>263</v>
      </c>
      <c r="E1900" s="3" t="s">
        <v>4044</v>
      </c>
      <c r="F1900">
        <v>4000</v>
      </c>
      <c r="G1900" t="s">
        <v>4041</v>
      </c>
      <c r="H1900" t="s">
        <v>4042</v>
      </c>
      <c r="I1900" t="s">
        <v>4045</v>
      </c>
      <c r="K1900" t="s">
        <v>60</v>
      </c>
      <c r="L1900" t="s">
        <v>3154</v>
      </c>
      <c r="M1900" t="s">
        <v>61</v>
      </c>
      <c r="N1900" s="2">
        <v>45735</v>
      </c>
      <c r="O1900" s="2">
        <v>45793</v>
      </c>
      <c r="P1900" s="2">
        <v>45793</v>
      </c>
      <c r="Q1900" t="s">
        <v>36</v>
      </c>
      <c r="R1900" t="s">
        <v>225</v>
      </c>
      <c r="S1900" t="s">
        <v>4046</v>
      </c>
      <c r="T1900" t="s">
        <v>4047</v>
      </c>
      <c r="U1900" t="s">
        <v>300</v>
      </c>
      <c r="W1900" t="s">
        <v>114</v>
      </c>
      <c r="Y1900" t="s">
        <v>276</v>
      </c>
      <c r="Z1900" t="s">
        <v>276</v>
      </c>
      <c r="AC1900" t="s">
        <v>39</v>
      </c>
      <c r="AD1900" t="s">
        <v>65</v>
      </c>
    </row>
    <row r="1901" spans="3:30" ht="13.95" x14ac:dyDescent="0.25">
      <c r="C1901" s="3" t="s">
        <v>67</v>
      </c>
      <c r="D1901" s="3" t="s">
        <v>94</v>
      </c>
      <c r="E1901" s="3" t="s">
        <v>4048</v>
      </c>
      <c r="F1901">
        <v>0</v>
      </c>
      <c r="G1901" t="s">
        <v>4049</v>
      </c>
      <c r="H1901" t="s">
        <v>4050</v>
      </c>
      <c r="I1901" t="s">
        <v>4051</v>
      </c>
      <c r="K1901" t="s">
        <v>60</v>
      </c>
      <c r="L1901" t="s">
        <v>3154</v>
      </c>
      <c r="M1901" t="s">
        <v>61</v>
      </c>
      <c r="N1901" s="2">
        <v>45736</v>
      </c>
      <c r="O1901" s="2"/>
      <c r="P1901" s="2"/>
      <c r="Q1901" t="s">
        <v>84</v>
      </c>
      <c r="AC1901" t="s">
        <v>84</v>
      </c>
      <c r="AD1901" t="s">
        <v>65</v>
      </c>
    </row>
    <row r="1902" spans="3:30" ht="13.95" x14ac:dyDescent="0.25">
      <c r="C1902" s="3" t="s">
        <v>54</v>
      </c>
      <c r="D1902" s="3" t="s">
        <v>133</v>
      </c>
      <c r="E1902" s="3"/>
      <c r="F1902">
        <v>895</v>
      </c>
      <c r="G1902" t="s">
        <v>3193</v>
      </c>
      <c r="H1902" t="s">
        <v>4052</v>
      </c>
      <c r="I1902" t="s">
        <v>4053</v>
      </c>
      <c r="K1902" t="s">
        <v>2197</v>
      </c>
      <c r="L1902" t="s">
        <v>3154</v>
      </c>
      <c r="M1902" t="s">
        <v>61</v>
      </c>
      <c r="N1902" s="2">
        <v>45783</v>
      </c>
      <c r="O1902" s="2"/>
      <c r="P1902" s="2"/>
      <c r="Q1902" t="s">
        <v>36</v>
      </c>
      <c r="R1902" t="s">
        <v>523</v>
      </c>
      <c r="W1902" t="s">
        <v>503</v>
      </c>
      <c r="AC1902" t="s">
        <v>39</v>
      </c>
      <c r="AD1902" t="s">
        <v>65</v>
      </c>
    </row>
    <row r="1903" spans="3:30" ht="13.95" x14ac:dyDescent="0.25">
      <c r="C1903" s="3" t="s">
        <v>141</v>
      </c>
      <c r="D1903" s="3" t="s">
        <v>133</v>
      </c>
      <c r="E1903" s="3"/>
      <c r="F1903">
        <v>795</v>
      </c>
      <c r="G1903" t="s">
        <v>4054</v>
      </c>
      <c r="H1903" t="s">
        <v>4055</v>
      </c>
      <c r="I1903" t="s">
        <v>4056</v>
      </c>
      <c r="K1903" t="s">
        <v>60</v>
      </c>
      <c r="L1903" t="s">
        <v>3154</v>
      </c>
      <c r="M1903" t="s">
        <v>61</v>
      </c>
      <c r="N1903" s="2">
        <v>45716</v>
      </c>
      <c r="O1903" s="2">
        <v>45849</v>
      </c>
      <c r="P1903" s="2">
        <v>45849</v>
      </c>
      <c r="Q1903" t="s">
        <v>101</v>
      </c>
      <c r="R1903" t="s">
        <v>103</v>
      </c>
      <c r="S1903" t="s">
        <v>4057</v>
      </c>
      <c r="U1903" t="s">
        <v>38</v>
      </c>
      <c r="W1903" t="s">
        <v>114</v>
      </c>
      <c r="Y1903" t="s">
        <v>290</v>
      </c>
      <c r="Z1903" t="s">
        <v>290</v>
      </c>
      <c r="AC1903" t="s">
        <v>39</v>
      </c>
      <c r="AD1903" t="s">
        <v>65</v>
      </c>
    </row>
    <row r="1904" spans="3:30" ht="13.95" x14ac:dyDescent="0.25">
      <c r="C1904" s="3" t="s">
        <v>141</v>
      </c>
      <c r="D1904" s="3" t="s">
        <v>133</v>
      </c>
      <c r="E1904" s="3"/>
      <c r="F1904">
        <v>150</v>
      </c>
      <c r="G1904" t="s">
        <v>4054</v>
      </c>
      <c r="H1904" t="s">
        <v>4055</v>
      </c>
      <c r="I1904" t="s">
        <v>4058</v>
      </c>
      <c r="K1904" t="s">
        <v>60</v>
      </c>
      <c r="L1904" t="s">
        <v>3154</v>
      </c>
      <c r="M1904" t="s">
        <v>61</v>
      </c>
      <c r="N1904" s="2">
        <v>45716</v>
      </c>
      <c r="O1904" s="2">
        <v>45849</v>
      </c>
      <c r="P1904" s="2">
        <v>45849</v>
      </c>
      <c r="Q1904" t="s">
        <v>52</v>
      </c>
      <c r="Y1904" t="s">
        <v>290</v>
      </c>
      <c r="Z1904" t="s">
        <v>290</v>
      </c>
      <c r="AC1904" t="s">
        <v>39</v>
      </c>
      <c r="AD1904" t="s">
        <v>65</v>
      </c>
    </row>
    <row r="1905" spans="3:30" ht="13.95" x14ac:dyDescent="0.25">
      <c r="C1905" s="3" t="s">
        <v>141</v>
      </c>
      <c r="D1905" s="3" t="s">
        <v>133</v>
      </c>
      <c r="E1905" s="3"/>
      <c r="F1905">
        <v>150</v>
      </c>
      <c r="G1905" t="s">
        <v>4054</v>
      </c>
      <c r="H1905" t="s">
        <v>4055</v>
      </c>
      <c r="I1905" t="s">
        <v>4059</v>
      </c>
      <c r="K1905" t="s">
        <v>60</v>
      </c>
      <c r="L1905" t="s">
        <v>3154</v>
      </c>
      <c r="M1905" t="s">
        <v>61</v>
      </c>
      <c r="N1905" s="2">
        <v>45716</v>
      </c>
      <c r="O1905" s="2">
        <v>45849</v>
      </c>
      <c r="P1905" s="2">
        <v>45849</v>
      </c>
      <c r="Q1905" t="s">
        <v>36</v>
      </c>
      <c r="Y1905" t="s">
        <v>290</v>
      </c>
      <c r="Z1905" t="s">
        <v>290</v>
      </c>
      <c r="AC1905" t="s">
        <v>39</v>
      </c>
      <c r="AD1905" t="s">
        <v>65</v>
      </c>
    </row>
    <row r="1906" spans="3:30" ht="13.95" x14ac:dyDescent="0.25">
      <c r="C1906" s="3" t="s">
        <v>54</v>
      </c>
      <c r="D1906" s="3" t="s">
        <v>263</v>
      </c>
      <c r="E1906" s="3"/>
      <c r="F1906">
        <v>622.5</v>
      </c>
      <c r="G1906" t="s">
        <v>4060</v>
      </c>
      <c r="H1906" t="s">
        <v>4061</v>
      </c>
      <c r="I1906" t="s">
        <v>4062</v>
      </c>
      <c r="K1906" t="s">
        <v>2197</v>
      </c>
      <c r="L1906" t="s">
        <v>3154</v>
      </c>
      <c r="M1906" t="s">
        <v>61</v>
      </c>
      <c r="N1906" s="2">
        <v>45775</v>
      </c>
      <c r="O1906" s="2">
        <v>45863</v>
      </c>
      <c r="P1906" s="2">
        <v>45863</v>
      </c>
      <c r="Q1906" t="s">
        <v>52</v>
      </c>
      <c r="R1906" t="s">
        <v>785</v>
      </c>
      <c r="U1906" t="s">
        <v>784</v>
      </c>
      <c r="W1906" t="s">
        <v>38</v>
      </c>
      <c r="Y1906" t="s">
        <v>509</v>
      </c>
      <c r="Z1906" t="s">
        <v>509</v>
      </c>
      <c r="AC1906" t="s">
        <v>39</v>
      </c>
      <c r="AD1906" t="s">
        <v>65</v>
      </c>
    </row>
    <row r="1907" spans="3:30" ht="13.95" x14ac:dyDescent="0.25">
      <c r="C1907" s="3" t="s">
        <v>54</v>
      </c>
      <c r="D1907" s="3" t="s">
        <v>263</v>
      </c>
      <c r="E1907" s="3"/>
      <c r="F1907">
        <v>622.5</v>
      </c>
      <c r="G1907" t="s">
        <v>4060</v>
      </c>
      <c r="H1907" t="s">
        <v>4061</v>
      </c>
      <c r="I1907" t="s">
        <v>4063</v>
      </c>
      <c r="K1907" t="s">
        <v>2197</v>
      </c>
      <c r="L1907" t="s">
        <v>3154</v>
      </c>
      <c r="M1907" t="s">
        <v>61</v>
      </c>
      <c r="N1907" s="2">
        <v>45775</v>
      </c>
      <c r="O1907" s="2">
        <v>45863</v>
      </c>
      <c r="P1907" s="2">
        <v>45863</v>
      </c>
      <c r="Q1907" t="s">
        <v>52</v>
      </c>
      <c r="R1907" t="s">
        <v>785</v>
      </c>
      <c r="U1907" t="s">
        <v>784</v>
      </c>
      <c r="W1907" t="s">
        <v>38</v>
      </c>
      <c r="Y1907" t="s">
        <v>509</v>
      </c>
      <c r="Z1907" t="s">
        <v>509</v>
      </c>
      <c r="AC1907" t="s">
        <v>39</v>
      </c>
      <c r="AD1907" t="s">
        <v>65</v>
      </c>
    </row>
    <row r="1908" spans="3:30" ht="13.95" x14ac:dyDescent="0.25">
      <c r="C1908" s="3" t="s">
        <v>829</v>
      </c>
      <c r="D1908" s="3" t="s">
        <v>133</v>
      </c>
      <c r="E1908" s="3"/>
      <c r="F1908">
        <v>1295</v>
      </c>
      <c r="G1908" t="s">
        <v>4064</v>
      </c>
      <c r="H1908" t="s">
        <v>4065</v>
      </c>
      <c r="I1908" t="s">
        <v>4066</v>
      </c>
      <c r="K1908" t="s">
        <v>306</v>
      </c>
      <c r="L1908" t="s">
        <v>3154</v>
      </c>
      <c r="M1908" t="s">
        <v>61</v>
      </c>
      <c r="N1908" s="2">
        <v>45789</v>
      </c>
      <c r="O1908" s="2">
        <v>45821</v>
      </c>
      <c r="P1908" s="2">
        <v>45821</v>
      </c>
      <c r="Q1908" t="s">
        <v>36</v>
      </c>
      <c r="R1908" t="s">
        <v>317</v>
      </c>
      <c r="S1908" t="s">
        <v>4067</v>
      </c>
      <c r="W1908" t="s">
        <v>115</v>
      </c>
      <c r="Y1908" t="s">
        <v>115</v>
      </c>
      <c r="Z1908" t="s">
        <v>115</v>
      </c>
      <c r="AC1908" t="s">
        <v>39</v>
      </c>
      <c r="AD1908" t="s">
        <v>65</v>
      </c>
    </row>
    <row r="1909" spans="3:30" ht="13.95" x14ac:dyDescent="0.25">
      <c r="C1909" s="3" t="s">
        <v>205</v>
      </c>
      <c r="D1909" s="3" t="s">
        <v>133</v>
      </c>
      <c r="E1909" s="3"/>
      <c r="F1909">
        <v>695</v>
      </c>
      <c r="G1909" t="s">
        <v>4068</v>
      </c>
      <c r="H1909" t="s">
        <v>4069</v>
      </c>
      <c r="I1909" t="s">
        <v>4070</v>
      </c>
      <c r="K1909" t="s">
        <v>2197</v>
      </c>
      <c r="L1909" t="s">
        <v>3154</v>
      </c>
      <c r="M1909" t="s">
        <v>61</v>
      </c>
      <c r="N1909" s="2">
        <v>45747</v>
      </c>
      <c r="O1909" s="2">
        <v>45805</v>
      </c>
      <c r="P1909" s="2">
        <v>45805</v>
      </c>
      <c r="Q1909" t="s">
        <v>36</v>
      </c>
      <c r="R1909" t="s">
        <v>1522</v>
      </c>
      <c r="S1909" t="s">
        <v>4071</v>
      </c>
      <c r="T1909" t="s">
        <v>4071</v>
      </c>
      <c r="U1909" t="s">
        <v>299</v>
      </c>
      <c r="W1909" t="s">
        <v>114</v>
      </c>
      <c r="Y1909" t="s">
        <v>226</v>
      </c>
      <c r="Z1909" t="s">
        <v>226</v>
      </c>
      <c r="AC1909" t="s">
        <v>39</v>
      </c>
      <c r="AD1909" t="s">
        <v>65</v>
      </c>
    </row>
    <row r="1910" spans="3:30" ht="13.95" x14ac:dyDescent="0.25">
      <c r="C1910" s="3" t="s">
        <v>54</v>
      </c>
      <c r="D1910" s="3" t="s">
        <v>133</v>
      </c>
      <c r="E1910" s="3"/>
      <c r="F1910">
        <v>995</v>
      </c>
      <c r="G1910" t="s">
        <v>4068</v>
      </c>
      <c r="H1910" t="s">
        <v>4069</v>
      </c>
      <c r="I1910" t="s">
        <v>4072</v>
      </c>
      <c r="K1910" t="s">
        <v>2197</v>
      </c>
      <c r="L1910" t="s">
        <v>3154</v>
      </c>
      <c r="M1910" t="s">
        <v>61</v>
      </c>
      <c r="N1910" s="2">
        <v>45747</v>
      </c>
      <c r="O1910" s="2"/>
      <c r="P1910" s="2"/>
      <c r="Q1910" t="s">
        <v>101</v>
      </c>
      <c r="R1910" t="s">
        <v>1522</v>
      </c>
      <c r="W1910" t="s">
        <v>38</v>
      </c>
      <c r="AC1910" t="s">
        <v>39</v>
      </c>
      <c r="AD1910" t="s">
        <v>65</v>
      </c>
    </row>
    <row r="1911" spans="3:30" ht="13.95" x14ac:dyDescent="0.25">
      <c r="C1911" s="3" t="s">
        <v>54</v>
      </c>
      <c r="D1911" s="3" t="s">
        <v>133</v>
      </c>
      <c r="E1911" s="3"/>
      <c r="F1911">
        <v>995</v>
      </c>
      <c r="G1911" t="s">
        <v>4068</v>
      </c>
      <c r="H1911" t="s">
        <v>4069</v>
      </c>
      <c r="I1911" t="s">
        <v>4073</v>
      </c>
      <c r="K1911" t="s">
        <v>2197</v>
      </c>
      <c r="L1911" t="s">
        <v>3154</v>
      </c>
      <c r="M1911" t="s">
        <v>61</v>
      </c>
      <c r="N1911" s="2">
        <v>45747</v>
      </c>
      <c r="O1911" s="2"/>
      <c r="P1911" s="2"/>
      <c r="Q1911" t="s">
        <v>101</v>
      </c>
      <c r="W1911" t="s">
        <v>38</v>
      </c>
      <c r="AC1911" t="s">
        <v>39</v>
      </c>
      <c r="AD1911" t="s">
        <v>65</v>
      </c>
    </row>
    <row r="1912" spans="3:30" ht="13.95" x14ac:dyDescent="0.25">
      <c r="C1912" s="3" t="s">
        <v>54</v>
      </c>
      <c r="D1912" s="3" t="s">
        <v>263</v>
      </c>
      <c r="E1912" s="3"/>
      <c r="F1912">
        <v>1350</v>
      </c>
      <c r="G1912" t="s">
        <v>4068</v>
      </c>
      <c r="H1912" t="s">
        <v>4069</v>
      </c>
      <c r="I1912" t="s">
        <v>4074</v>
      </c>
      <c r="K1912" t="s">
        <v>2197</v>
      </c>
      <c r="L1912" t="s">
        <v>3154</v>
      </c>
      <c r="M1912" t="s">
        <v>61</v>
      </c>
      <c r="N1912" s="2">
        <v>45747</v>
      </c>
      <c r="O1912" s="2">
        <v>45828</v>
      </c>
      <c r="P1912" s="2">
        <v>45828</v>
      </c>
      <c r="Q1912" t="s">
        <v>52</v>
      </c>
      <c r="U1912" t="s">
        <v>115</v>
      </c>
      <c r="W1912" t="s">
        <v>38</v>
      </c>
      <c r="Y1912" t="s">
        <v>78</v>
      </c>
      <c r="Z1912" t="s">
        <v>78</v>
      </c>
      <c r="AC1912" t="s">
        <v>39</v>
      </c>
      <c r="AD1912" t="s">
        <v>65</v>
      </c>
    </row>
    <row r="1913" spans="3:30" ht="13.95" x14ac:dyDescent="0.25">
      <c r="C1913" s="3" t="s">
        <v>54</v>
      </c>
      <c r="D1913" s="3" t="s">
        <v>263</v>
      </c>
      <c r="E1913" s="3"/>
      <c r="F1913">
        <v>1350</v>
      </c>
      <c r="G1913" t="s">
        <v>4068</v>
      </c>
      <c r="H1913" t="s">
        <v>4069</v>
      </c>
      <c r="I1913" t="s">
        <v>4075</v>
      </c>
      <c r="K1913" t="s">
        <v>2197</v>
      </c>
      <c r="L1913" t="s">
        <v>3154</v>
      </c>
      <c r="M1913" t="s">
        <v>61</v>
      </c>
      <c r="N1913" s="2">
        <v>45747</v>
      </c>
      <c r="O1913" s="2">
        <v>45835</v>
      </c>
      <c r="P1913" s="2">
        <v>45835</v>
      </c>
      <c r="Q1913" t="s">
        <v>52</v>
      </c>
      <c r="R1913" t="s">
        <v>1522</v>
      </c>
      <c r="U1913" t="s">
        <v>78</v>
      </c>
      <c r="W1913" t="s">
        <v>38</v>
      </c>
      <c r="Y1913" t="s">
        <v>503</v>
      </c>
      <c r="Z1913" t="s">
        <v>503</v>
      </c>
      <c r="AC1913" t="s">
        <v>39</v>
      </c>
      <c r="AD1913" t="s">
        <v>65</v>
      </c>
    </row>
    <row r="1914" spans="3:30" ht="13.95" x14ac:dyDescent="0.25">
      <c r="C1914" s="3" t="s">
        <v>54</v>
      </c>
      <c r="D1914" s="3" t="s">
        <v>263</v>
      </c>
      <c r="E1914" s="3"/>
      <c r="F1914">
        <v>1350</v>
      </c>
      <c r="G1914" t="s">
        <v>4068</v>
      </c>
      <c r="H1914" t="s">
        <v>4069</v>
      </c>
      <c r="I1914" t="s">
        <v>4076</v>
      </c>
      <c r="K1914" t="s">
        <v>2197</v>
      </c>
      <c r="L1914" t="s">
        <v>3154</v>
      </c>
      <c r="M1914" t="s">
        <v>61</v>
      </c>
      <c r="N1914" s="2">
        <v>45747</v>
      </c>
      <c r="O1914" s="2">
        <v>45835</v>
      </c>
      <c r="P1914" s="2">
        <v>45835</v>
      </c>
      <c r="Q1914" t="s">
        <v>52</v>
      </c>
      <c r="R1914" t="s">
        <v>1522</v>
      </c>
      <c r="U1914" t="s">
        <v>78</v>
      </c>
      <c r="W1914" t="s">
        <v>38</v>
      </c>
      <c r="Y1914" t="s">
        <v>503</v>
      </c>
      <c r="Z1914" t="s">
        <v>503</v>
      </c>
      <c r="AC1914" t="s">
        <v>39</v>
      </c>
      <c r="AD1914" t="s">
        <v>65</v>
      </c>
    </row>
    <row r="1915" spans="3:30" ht="13.95" x14ac:dyDescent="0.25">
      <c r="C1915" s="3" t="s">
        <v>54</v>
      </c>
      <c r="D1915" s="3" t="s">
        <v>133</v>
      </c>
      <c r="E1915" s="3"/>
      <c r="F1915">
        <v>150</v>
      </c>
      <c r="G1915" t="s">
        <v>4068</v>
      </c>
      <c r="H1915" t="s">
        <v>4069</v>
      </c>
      <c r="I1915" t="s">
        <v>4077</v>
      </c>
      <c r="K1915" t="s">
        <v>2197</v>
      </c>
      <c r="L1915" t="s">
        <v>3154</v>
      </c>
      <c r="M1915" t="s">
        <v>61</v>
      </c>
      <c r="N1915" s="2">
        <v>45747</v>
      </c>
      <c r="O1915" s="2">
        <v>45805</v>
      </c>
      <c r="P1915" s="2">
        <v>45805</v>
      </c>
      <c r="Q1915" t="s">
        <v>52</v>
      </c>
      <c r="W1915" t="s">
        <v>114</v>
      </c>
      <c r="Y1915" t="s">
        <v>226</v>
      </c>
      <c r="Z1915" t="s">
        <v>226</v>
      </c>
      <c r="AC1915" t="s">
        <v>39</v>
      </c>
      <c r="AD1915" t="s">
        <v>65</v>
      </c>
    </row>
    <row r="1916" spans="3:30" ht="13.95" x14ac:dyDescent="0.25">
      <c r="C1916" s="3" t="s">
        <v>54</v>
      </c>
      <c r="D1916" s="3" t="s">
        <v>133</v>
      </c>
      <c r="E1916" s="3"/>
      <c r="F1916">
        <v>150</v>
      </c>
      <c r="G1916" t="s">
        <v>4068</v>
      </c>
      <c r="H1916" t="s">
        <v>4069</v>
      </c>
      <c r="I1916" t="s">
        <v>4078</v>
      </c>
      <c r="K1916" t="s">
        <v>2197</v>
      </c>
      <c r="L1916" t="s">
        <v>3154</v>
      </c>
      <c r="M1916" t="s">
        <v>61</v>
      </c>
      <c r="N1916" s="2">
        <v>45747</v>
      </c>
      <c r="O1916" s="2"/>
      <c r="P1916" s="2"/>
      <c r="Q1916" t="s">
        <v>52</v>
      </c>
      <c r="R1916" t="s">
        <v>1522</v>
      </c>
      <c r="W1916" t="s">
        <v>38</v>
      </c>
      <c r="AC1916" t="s">
        <v>39</v>
      </c>
      <c r="AD1916" t="s">
        <v>65</v>
      </c>
    </row>
    <row r="1917" spans="3:30" ht="13.95" x14ac:dyDescent="0.25">
      <c r="C1917" s="3" t="s">
        <v>54</v>
      </c>
      <c r="D1917" s="3" t="s">
        <v>133</v>
      </c>
      <c r="E1917" s="3"/>
      <c r="F1917">
        <v>150</v>
      </c>
      <c r="G1917" t="s">
        <v>4068</v>
      </c>
      <c r="H1917" t="s">
        <v>4069</v>
      </c>
      <c r="I1917" t="s">
        <v>4079</v>
      </c>
      <c r="K1917" t="s">
        <v>2197</v>
      </c>
      <c r="L1917" t="s">
        <v>3154</v>
      </c>
      <c r="M1917" t="s">
        <v>61</v>
      </c>
      <c r="N1917" s="2">
        <v>45747</v>
      </c>
      <c r="O1917" s="2"/>
      <c r="P1917" s="2"/>
      <c r="Q1917" t="s">
        <v>52</v>
      </c>
      <c r="W1917" t="s">
        <v>38</v>
      </c>
      <c r="AC1917" t="s">
        <v>39</v>
      </c>
      <c r="AD1917" t="s">
        <v>65</v>
      </c>
    </row>
    <row r="1918" spans="3:30" ht="13.95" x14ac:dyDescent="0.25">
      <c r="C1918" s="3" t="s">
        <v>54</v>
      </c>
      <c r="D1918" s="3" t="s">
        <v>5126</v>
      </c>
      <c r="E1918" s="3"/>
      <c r="F1918">
        <v>150</v>
      </c>
      <c r="G1918" t="s">
        <v>4068</v>
      </c>
      <c r="H1918" t="s">
        <v>4069</v>
      </c>
      <c r="I1918" t="s">
        <v>4080</v>
      </c>
      <c r="K1918" t="s">
        <v>2197</v>
      </c>
      <c r="L1918" t="s">
        <v>3154</v>
      </c>
      <c r="M1918" t="s">
        <v>61</v>
      </c>
      <c r="N1918" s="2">
        <v>45747</v>
      </c>
      <c r="O1918" s="2"/>
      <c r="P1918" s="2"/>
      <c r="Q1918" t="s">
        <v>52</v>
      </c>
      <c r="W1918" t="s">
        <v>38</v>
      </c>
      <c r="AC1918" t="s">
        <v>39</v>
      </c>
      <c r="AD1918" t="s">
        <v>65</v>
      </c>
    </row>
    <row r="1919" spans="3:30" ht="13.95" x14ac:dyDescent="0.25">
      <c r="C1919" s="3" t="s">
        <v>54</v>
      </c>
      <c r="D1919" s="3" t="s">
        <v>5126</v>
      </c>
      <c r="E1919" s="3"/>
      <c r="F1919">
        <v>150</v>
      </c>
      <c r="G1919" t="s">
        <v>4068</v>
      </c>
      <c r="H1919" t="s">
        <v>4069</v>
      </c>
      <c r="I1919" t="s">
        <v>4081</v>
      </c>
      <c r="K1919" t="s">
        <v>2197</v>
      </c>
      <c r="L1919" t="s">
        <v>3154</v>
      </c>
      <c r="M1919" t="s">
        <v>61</v>
      </c>
      <c r="N1919" s="2">
        <v>45747</v>
      </c>
      <c r="O1919" s="2"/>
      <c r="P1919" s="2"/>
      <c r="Q1919" t="s">
        <v>52</v>
      </c>
      <c r="R1919" t="s">
        <v>1522</v>
      </c>
      <c r="W1919" t="s">
        <v>38</v>
      </c>
      <c r="AC1919" t="s">
        <v>39</v>
      </c>
      <c r="AD1919" t="s">
        <v>65</v>
      </c>
    </row>
    <row r="1920" spans="3:30" ht="13.95" x14ac:dyDescent="0.25">
      <c r="C1920" s="3" t="s">
        <v>54</v>
      </c>
      <c r="D1920" s="3" t="s">
        <v>5126</v>
      </c>
      <c r="E1920" s="3"/>
      <c r="F1920">
        <v>150</v>
      </c>
      <c r="G1920" t="s">
        <v>4068</v>
      </c>
      <c r="H1920" t="s">
        <v>4069</v>
      </c>
      <c r="I1920" t="s">
        <v>4082</v>
      </c>
      <c r="K1920" t="s">
        <v>2197</v>
      </c>
      <c r="L1920" t="s">
        <v>3154</v>
      </c>
      <c r="M1920" t="s">
        <v>61</v>
      </c>
      <c r="N1920" s="2">
        <v>45747</v>
      </c>
      <c r="O1920" s="2"/>
      <c r="P1920" s="2"/>
      <c r="Q1920" t="s">
        <v>52</v>
      </c>
      <c r="R1920" t="s">
        <v>1522</v>
      </c>
      <c r="W1920" t="s">
        <v>38</v>
      </c>
      <c r="AC1920" t="s">
        <v>39</v>
      </c>
      <c r="AD1920" t="s">
        <v>65</v>
      </c>
    </row>
    <row r="1921" spans="3:30" ht="13.95" x14ac:dyDescent="0.25">
      <c r="C1921" s="3" t="s">
        <v>205</v>
      </c>
      <c r="D1921" s="3" t="s">
        <v>133</v>
      </c>
      <c r="E1921" s="3"/>
      <c r="F1921">
        <v>150</v>
      </c>
      <c r="G1921" t="s">
        <v>4068</v>
      </c>
      <c r="H1921" t="s">
        <v>4069</v>
      </c>
      <c r="I1921" t="s">
        <v>4083</v>
      </c>
      <c r="K1921" t="s">
        <v>2197</v>
      </c>
      <c r="L1921" t="s">
        <v>3154</v>
      </c>
      <c r="M1921" t="s">
        <v>61</v>
      </c>
      <c r="N1921" s="2">
        <v>45747</v>
      </c>
      <c r="O1921" s="2">
        <v>45805</v>
      </c>
      <c r="P1921" s="2">
        <v>45805</v>
      </c>
      <c r="Q1921" t="s">
        <v>36</v>
      </c>
      <c r="Y1921" t="s">
        <v>226</v>
      </c>
      <c r="Z1921" t="s">
        <v>226</v>
      </c>
      <c r="AC1921" t="s">
        <v>39</v>
      </c>
      <c r="AD1921" t="s">
        <v>65</v>
      </c>
    </row>
    <row r="1922" spans="3:30" ht="13.95" x14ac:dyDescent="0.25">
      <c r="C1922" s="3" t="s">
        <v>54</v>
      </c>
      <c r="D1922" s="3" t="s">
        <v>133</v>
      </c>
      <c r="E1922" s="3"/>
      <c r="F1922">
        <v>150</v>
      </c>
      <c r="G1922" t="s">
        <v>4068</v>
      </c>
      <c r="H1922" t="s">
        <v>4069</v>
      </c>
      <c r="I1922" t="s">
        <v>4084</v>
      </c>
      <c r="K1922" t="s">
        <v>2197</v>
      </c>
      <c r="L1922" t="s">
        <v>3154</v>
      </c>
      <c r="M1922" t="s">
        <v>61</v>
      </c>
      <c r="N1922" s="2">
        <v>45747</v>
      </c>
      <c r="O1922" s="2"/>
      <c r="P1922" s="2"/>
      <c r="Q1922" t="s">
        <v>36</v>
      </c>
      <c r="AC1922" t="s">
        <v>39</v>
      </c>
      <c r="AD1922" t="s">
        <v>65</v>
      </c>
    </row>
    <row r="1923" spans="3:30" ht="13.95" x14ac:dyDescent="0.25">
      <c r="C1923" s="3" t="s">
        <v>54</v>
      </c>
      <c r="D1923" s="3" t="s">
        <v>133</v>
      </c>
      <c r="E1923" s="3"/>
      <c r="F1923">
        <v>150</v>
      </c>
      <c r="G1923" t="s">
        <v>4068</v>
      </c>
      <c r="H1923" t="s">
        <v>4069</v>
      </c>
      <c r="I1923" t="s">
        <v>4085</v>
      </c>
      <c r="K1923" t="s">
        <v>2197</v>
      </c>
      <c r="L1923" t="s">
        <v>3154</v>
      </c>
      <c r="M1923" t="s">
        <v>61</v>
      </c>
      <c r="N1923" s="2">
        <v>45747</v>
      </c>
      <c r="O1923" s="2"/>
      <c r="P1923" s="2"/>
      <c r="Q1923" t="s">
        <v>36</v>
      </c>
      <c r="AC1923" t="s">
        <v>39</v>
      </c>
      <c r="AD1923" t="s">
        <v>65</v>
      </c>
    </row>
    <row r="1924" spans="3:30" ht="13.95" x14ac:dyDescent="0.25">
      <c r="C1924" s="3" t="s">
        <v>54</v>
      </c>
      <c r="D1924" s="3" t="s">
        <v>5126</v>
      </c>
      <c r="E1924" s="3"/>
      <c r="F1924">
        <v>150</v>
      </c>
      <c r="G1924" t="s">
        <v>4068</v>
      </c>
      <c r="H1924" t="s">
        <v>4069</v>
      </c>
      <c r="I1924" t="s">
        <v>4086</v>
      </c>
      <c r="K1924" t="s">
        <v>2197</v>
      </c>
      <c r="L1924" t="s">
        <v>3154</v>
      </c>
      <c r="M1924" t="s">
        <v>61</v>
      </c>
      <c r="N1924" s="2">
        <v>45747</v>
      </c>
      <c r="O1924" s="2"/>
      <c r="P1924" s="2"/>
      <c r="Q1924" t="s">
        <v>36</v>
      </c>
      <c r="AC1924" t="s">
        <v>39</v>
      </c>
      <c r="AD1924" t="s">
        <v>65</v>
      </c>
    </row>
    <row r="1925" spans="3:30" ht="13.95" x14ac:dyDescent="0.25">
      <c r="C1925" s="3" t="s">
        <v>54</v>
      </c>
      <c r="D1925" s="3" t="s">
        <v>5126</v>
      </c>
      <c r="E1925" s="3"/>
      <c r="F1925">
        <v>150</v>
      </c>
      <c r="G1925" t="s">
        <v>4068</v>
      </c>
      <c r="H1925" t="s">
        <v>4069</v>
      </c>
      <c r="I1925" t="s">
        <v>4087</v>
      </c>
      <c r="K1925" t="s">
        <v>2197</v>
      </c>
      <c r="L1925" t="s">
        <v>3154</v>
      </c>
      <c r="M1925" t="s">
        <v>61</v>
      </c>
      <c r="N1925" s="2">
        <v>45747</v>
      </c>
      <c r="O1925" s="2"/>
      <c r="P1925" s="2"/>
      <c r="Q1925" t="s">
        <v>36</v>
      </c>
      <c r="AC1925" t="s">
        <v>39</v>
      </c>
      <c r="AD1925" t="s">
        <v>65</v>
      </c>
    </row>
    <row r="1926" spans="3:30" ht="13.95" x14ac:dyDescent="0.25">
      <c r="C1926" s="3" t="s">
        <v>54</v>
      </c>
      <c r="D1926" s="3" t="s">
        <v>5126</v>
      </c>
      <c r="E1926" s="3"/>
      <c r="F1926">
        <v>150</v>
      </c>
      <c r="G1926" t="s">
        <v>4068</v>
      </c>
      <c r="H1926" t="s">
        <v>4069</v>
      </c>
      <c r="I1926" t="s">
        <v>4088</v>
      </c>
      <c r="K1926" t="s">
        <v>2197</v>
      </c>
      <c r="L1926" t="s">
        <v>3154</v>
      </c>
      <c r="M1926" t="s">
        <v>61</v>
      </c>
      <c r="N1926" s="2">
        <v>45747</v>
      </c>
      <c r="O1926" s="2"/>
      <c r="P1926" s="2"/>
      <c r="Q1926" t="s">
        <v>36</v>
      </c>
      <c r="AC1926" t="s">
        <v>39</v>
      </c>
      <c r="AD1926" t="s">
        <v>65</v>
      </c>
    </row>
    <row r="1927" spans="3:30" ht="13.95" x14ac:dyDescent="0.25">
      <c r="C1927" s="3" t="s">
        <v>54</v>
      </c>
      <c r="D1927" s="3" t="s">
        <v>133</v>
      </c>
      <c r="E1927" s="3"/>
      <c r="F1927">
        <v>995</v>
      </c>
      <c r="G1927" t="s">
        <v>4089</v>
      </c>
      <c r="H1927" t="s">
        <v>4090</v>
      </c>
      <c r="I1927" t="s">
        <v>4091</v>
      </c>
      <c r="K1927" t="s">
        <v>306</v>
      </c>
      <c r="L1927" t="s">
        <v>3154</v>
      </c>
      <c r="M1927" t="s">
        <v>61</v>
      </c>
      <c r="N1927" s="2">
        <v>45782</v>
      </c>
      <c r="O1927" s="2"/>
      <c r="P1927" s="2"/>
      <c r="Q1927" t="s">
        <v>101</v>
      </c>
      <c r="R1927" t="s">
        <v>523</v>
      </c>
      <c r="W1927" t="s">
        <v>4092</v>
      </c>
      <c r="AC1927" t="s">
        <v>39</v>
      </c>
      <c r="AD1927" t="s">
        <v>65</v>
      </c>
    </row>
    <row r="1928" spans="3:30" ht="13.95" x14ac:dyDescent="0.25">
      <c r="C1928" s="3" t="s">
        <v>205</v>
      </c>
      <c r="D1928" s="3" t="s">
        <v>133</v>
      </c>
      <c r="E1928" s="3"/>
      <c r="F1928">
        <v>1795</v>
      </c>
      <c r="G1928" t="s">
        <v>4093</v>
      </c>
      <c r="H1928" t="s">
        <v>4094</v>
      </c>
      <c r="I1928" t="s">
        <v>4095</v>
      </c>
      <c r="K1928" t="s">
        <v>2197</v>
      </c>
      <c r="L1928" t="s">
        <v>3154</v>
      </c>
      <c r="M1928" t="s">
        <v>61</v>
      </c>
      <c r="N1928" s="2">
        <v>45775</v>
      </c>
      <c r="O1928" s="2">
        <v>45805</v>
      </c>
      <c r="P1928" s="2">
        <v>45805</v>
      </c>
      <c r="Q1928" t="s">
        <v>36</v>
      </c>
      <c r="R1928" t="s">
        <v>240</v>
      </c>
      <c r="S1928" t="s">
        <v>4096</v>
      </c>
      <c r="T1928" t="s">
        <v>4097</v>
      </c>
      <c r="U1928" t="s">
        <v>299</v>
      </c>
      <c r="W1928" t="s">
        <v>78</v>
      </c>
      <c r="X1928" t="s">
        <v>317</v>
      </c>
      <c r="Y1928" t="s">
        <v>226</v>
      </c>
      <c r="Z1928" t="s">
        <v>226</v>
      </c>
      <c r="AC1928" t="s">
        <v>39</v>
      </c>
      <c r="AD1928" t="s">
        <v>65</v>
      </c>
    </row>
    <row r="1929" spans="3:30" ht="13.95" x14ac:dyDescent="0.25">
      <c r="C1929" s="3" t="s">
        <v>244</v>
      </c>
      <c r="D1929" s="3" t="s">
        <v>5126</v>
      </c>
      <c r="E1929" s="3" t="s">
        <v>4098</v>
      </c>
      <c r="F1929">
        <v>-100</v>
      </c>
      <c r="G1929" t="s">
        <v>4099</v>
      </c>
      <c r="H1929" t="s">
        <v>4100</v>
      </c>
      <c r="I1929" t="s">
        <v>4101</v>
      </c>
      <c r="K1929" t="s">
        <v>60</v>
      </c>
      <c r="L1929" t="s">
        <v>3154</v>
      </c>
      <c r="M1929" t="s">
        <v>61</v>
      </c>
      <c r="N1929" s="2">
        <v>45741</v>
      </c>
      <c r="O1929" s="2">
        <v>45800</v>
      </c>
      <c r="P1929" s="2">
        <v>45800</v>
      </c>
      <c r="Q1929" t="s">
        <v>84</v>
      </c>
      <c r="R1929" t="s">
        <v>4102</v>
      </c>
      <c r="S1929" t="s">
        <v>4103</v>
      </c>
      <c r="T1929" t="s">
        <v>4104</v>
      </c>
      <c r="U1929" t="s">
        <v>4105</v>
      </c>
      <c r="W1929" t="s">
        <v>4106</v>
      </c>
      <c r="Y1929" t="s">
        <v>299</v>
      </c>
      <c r="Z1929" t="s">
        <v>299</v>
      </c>
      <c r="AC1929" t="s">
        <v>84</v>
      </c>
      <c r="AD1929" t="s">
        <v>65</v>
      </c>
    </row>
    <row r="1930" spans="3:30" ht="13.95" x14ac:dyDescent="0.25">
      <c r="C1930" s="3" t="s">
        <v>244</v>
      </c>
      <c r="D1930" s="3" t="s">
        <v>5126</v>
      </c>
      <c r="E1930" s="3" t="s">
        <v>4098</v>
      </c>
      <c r="F1930">
        <v>230</v>
      </c>
      <c r="G1930" t="s">
        <v>4099</v>
      </c>
      <c r="H1930" t="s">
        <v>4100</v>
      </c>
      <c r="I1930" t="s">
        <v>4107</v>
      </c>
      <c r="K1930" t="s">
        <v>60</v>
      </c>
      <c r="L1930" t="s">
        <v>3154</v>
      </c>
      <c r="M1930" t="s">
        <v>61</v>
      </c>
      <c r="N1930" s="2">
        <v>45741</v>
      </c>
      <c r="O1930" s="2">
        <v>45800</v>
      </c>
      <c r="P1930" s="2">
        <v>45800</v>
      </c>
      <c r="Q1930" t="s">
        <v>52</v>
      </c>
      <c r="Y1930" t="s">
        <v>299</v>
      </c>
      <c r="Z1930" t="s">
        <v>299</v>
      </c>
      <c r="AC1930" t="s">
        <v>39</v>
      </c>
      <c r="AD1930" t="s">
        <v>65</v>
      </c>
    </row>
    <row r="1931" spans="3:30" ht="13.95" x14ac:dyDescent="0.25">
      <c r="C1931" s="3" t="s">
        <v>244</v>
      </c>
      <c r="D1931" s="3" t="s">
        <v>5126</v>
      </c>
      <c r="E1931" s="3" t="s">
        <v>4098</v>
      </c>
      <c r="F1931">
        <v>230</v>
      </c>
      <c r="G1931" t="s">
        <v>4099</v>
      </c>
      <c r="H1931" t="s">
        <v>4100</v>
      </c>
      <c r="I1931" t="s">
        <v>4108</v>
      </c>
      <c r="K1931" t="s">
        <v>60</v>
      </c>
      <c r="L1931" t="s">
        <v>3154</v>
      </c>
      <c r="M1931" t="s">
        <v>61</v>
      </c>
      <c r="N1931" s="2">
        <v>45741</v>
      </c>
      <c r="O1931" s="2">
        <v>45800</v>
      </c>
      <c r="P1931" s="2">
        <v>45800</v>
      </c>
      <c r="Q1931" t="s">
        <v>36</v>
      </c>
      <c r="Y1931" t="s">
        <v>299</v>
      </c>
      <c r="Z1931" t="s">
        <v>299</v>
      </c>
      <c r="AC1931" t="s">
        <v>39</v>
      </c>
      <c r="AD1931" t="s">
        <v>65</v>
      </c>
    </row>
    <row r="1932" spans="3:30" ht="13.95" x14ac:dyDescent="0.25">
      <c r="C1932" s="3" t="s">
        <v>54</v>
      </c>
      <c r="D1932" s="3" t="s">
        <v>142</v>
      </c>
      <c r="E1932" s="3" t="s">
        <v>4109</v>
      </c>
      <c r="F1932">
        <v>1099</v>
      </c>
      <c r="G1932" t="s">
        <v>4110</v>
      </c>
      <c r="H1932" t="s">
        <v>4111</v>
      </c>
      <c r="I1932" t="s">
        <v>4112</v>
      </c>
      <c r="K1932" t="s">
        <v>60</v>
      </c>
      <c r="L1932" t="s">
        <v>3154</v>
      </c>
      <c r="M1932" t="s">
        <v>61</v>
      </c>
      <c r="N1932" s="2">
        <v>45639</v>
      </c>
      <c r="O1932" s="2"/>
      <c r="P1932" s="2"/>
      <c r="Q1932" t="s">
        <v>36</v>
      </c>
      <c r="R1932" t="s">
        <v>523</v>
      </c>
      <c r="AC1932" t="s">
        <v>39</v>
      </c>
      <c r="AD1932" t="s">
        <v>65</v>
      </c>
    </row>
    <row r="1933" spans="3:30" ht="13.95" x14ac:dyDescent="0.25">
      <c r="C1933" s="3" t="s">
        <v>268</v>
      </c>
      <c r="D1933" s="3" t="s">
        <v>268</v>
      </c>
      <c r="E1933" s="3"/>
      <c r="F1933">
        <v>1550</v>
      </c>
      <c r="G1933" t="s">
        <v>4113</v>
      </c>
      <c r="H1933" t="s">
        <v>4114</v>
      </c>
      <c r="I1933" t="s">
        <v>4115</v>
      </c>
      <c r="K1933" t="s">
        <v>2197</v>
      </c>
      <c r="L1933" t="s">
        <v>3154</v>
      </c>
      <c r="M1933" t="s">
        <v>61</v>
      </c>
      <c r="N1933" s="2">
        <v>45559</v>
      </c>
      <c r="O1933" s="2">
        <v>45800</v>
      </c>
      <c r="P1933" s="2">
        <v>45793</v>
      </c>
      <c r="Q1933" t="s">
        <v>101</v>
      </c>
      <c r="R1933" t="s">
        <v>273</v>
      </c>
      <c r="S1933" t="s">
        <v>4116</v>
      </c>
      <c r="T1933" t="s">
        <v>4117</v>
      </c>
      <c r="U1933" t="s">
        <v>276</v>
      </c>
      <c r="W1933" t="s">
        <v>276</v>
      </c>
      <c r="X1933" t="s">
        <v>1522</v>
      </c>
      <c r="Y1933" t="s">
        <v>276</v>
      </c>
      <c r="Z1933" t="s">
        <v>276</v>
      </c>
      <c r="AA1933" t="s">
        <v>299</v>
      </c>
      <c r="AC1933" t="s">
        <v>39</v>
      </c>
      <c r="AD1933" t="s">
        <v>65</v>
      </c>
    </row>
    <row r="1934" spans="3:30" ht="13.95" x14ac:dyDescent="0.25">
      <c r="C1934" s="3" t="s">
        <v>54</v>
      </c>
      <c r="D1934" s="3" t="s">
        <v>133</v>
      </c>
      <c r="E1934" s="3"/>
      <c r="F1934">
        <v>1100</v>
      </c>
      <c r="G1934" t="s">
        <v>4118</v>
      </c>
      <c r="H1934" t="s">
        <v>4119</v>
      </c>
      <c r="I1934" t="s">
        <v>4120</v>
      </c>
      <c r="J1934" t="s">
        <v>4121</v>
      </c>
      <c r="K1934" t="s">
        <v>332</v>
      </c>
      <c r="L1934" t="s">
        <v>3154</v>
      </c>
      <c r="M1934" t="s">
        <v>35</v>
      </c>
      <c r="N1934" s="2">
        <v>45784</v>
      </c>
      <c r="O1934" s="2">
        <v>45835</v>
      </c>
      <c r="P1934" s="2"/>
      <c r="Q1934" t="s">
        <v>101</v>
      </c>
      <c r="W1934" t="s">
        <v>81</v>
      </c>
      <c r="Z1934" t="s">
        <v>503</v>
      </c>
      <c r="AA1934" t="s">
        <v>503</v>
      </c>
      <c r="AC1934" t="s">
        <v>39</v>
      </c>
      <c r="AD1934" t="s">
        <v>40</v>
      </c>
    </row>
    <row r="1935" spans="3:30" ht="13.95" x14ac:dyDescent="0.25">
      <c r="C1935" s="3" t="s">
        <v>54</v>
      </c>
      <c r="D1935" s="3" t="s">
        <v>133</v>
      </c>
      <c r="E1935" s="3"/>
      <c r="F1935">
        <v>0</v>
      </c>
      <c r="G1935" t="s">
        <v>4118</v>
      </c>
      <c r="H1935" t="s">
        <v>4119</v>
      </c>
      <c r="I1935" t="s">
        <v>4122</v>
      </c>
      <c r="J1935" t="s">
        <v>4123</v>
      </c>
      <c r="K1935" t="s">
        <v>332</v>
      </c>
      <c r="L1935" t="s">
        <v>3154</v>
      </c>
      <c r="M1935" t="s">
        <v>35</v>
      </c>
      <c r="N1935" s="2">
        <v>45784</v>
      </c>
      <c r="O1935" s="2">
        <v>45835</v>
      </c>
      <c r="P1935" s="2"/>
      <c r="Q1935" t="s">
        <v>36</v>
      </c>
      <c r="W1935" t="s">
        <v>81</v>
      </c>
      <c r="Z1935" t="s">
        <v>503</v>
      </c>
      <c r="AA1935" t="s">
        <v>503</v>
      </c>
      <c r="AC1935" t="s">
        <v>39</v>
      </c>
      <c r="AD1935" t="s">
        <v>40</v>
      </c>
    </row>
    <row r="1936" spans="3:30" ht="13.95" x14ac:dyDescent="0.25">
      <c r="C1936" s="3" t="s">
        <v>205</v>
      </c>
      <c r="D1936" s="3" t="s">
        <v>133</v>
      </c>
      <c r="E1936" s="3" t="s">
        <v>4124</v>
      </c>
      <c r="F1936">
        <v>1395</v>
      </c>
      <c r="G1936" t="s">
        <v>4125</v>
      </c>
      <c r="H1936" t="s">
        <v>4126</v>
      </c>
      <c r="I1936" t="s">
        <v>4127</v>
      </c>
      <c r="K1936" t="s">
        <v>306</v>
      </c>
      <c r="L1936" t="s">
        <v>3154</v>
      </c>
      <c r="M1936" t="s">
        <v>61</v>
      </c>
      <c r="N1936" s="2">
        <v>45776</v>
      </c>
      <c r="O1936" s="2">
        <v>45805</v>
      </c>
      <c r="P1936" s="2">
        <v>45805</v>
      </c>
      <c r="Q1936" t="s">
        <v>36</v>
      </c>
      <c r="R1936" t="s">
        <v>1101</v>
      </c>
      <c r="S1936" t="s">
        <v>4128</v>
      </c>
      <c r="T1936" t="s">
        <v>4129</v>
      </c>
      <c r="U1936" t="s">
        <v>64</v>
      </c>
      <c r="W1936" t="s">
        <v>226</v>
      </c>
      <c r="X1936" t="s">
        <v>300</v>
      </c>
      <c r="Y1936" t="s">
        <v>226</v>
      </c>
      <c r="Z1936" t="s">
        <v>226</v>
      </c>
      <c r="AC1936" t="s">
        <v>39</v>
      </c>
      <c r="AD1936" t="s">
        <v>65</v>
      </c>
    </row>
    <row r="1937" spans="3:30" ht="13.95" x14ac:dyDescent="0.25">
      <c r="C1937" s="3" t="s">
        <v>205</v>
      </c>
      <c r="D1937" s="3" t="s">
        <v>133</v>
      </c>
      <c r="E1937" s="3"/>
      <c r="F1937">
        <v>895</v>
      </c>
      <c r="G1937" t="s">
        <v>4130</v>
      </c>
      <c r="H1937" t="s">
        <v>4131</v>
      </c>
      <c r="I1937" t="s">
        <v>4132</v>
      </c>
      <c r="K1937" t="s">
        <v>2197</v>
      </c>
      <c r="L1937" t="s">
        <v>3154</v>
      </c>
      <c r="M1937" t="s">
        <v>61</v>
      </c>
      <c r="N1937" s="2">
        <v>45769</v>
      </c>
      <c r="O1937" s="2"/>
      <c r="P1937" s="2"/>
      <c r="Q1937" t="s">
        <v>36</v>
      </c>
      <c r="R1937" t="s">
        <v>77</v>
      </c>
      <c r="W1937" t="s">
        <v>115</v>
      </c>
      <c r="AC1937" t="s">
        <v>39</v>
      </c>
      <c r="AD1937" t="s">
        <v>65</v>
      </c>
    </row>
    <row r="1938" spans="3:30" ht="13.95" x14ac:dyDescent="0.25">
      <c r="C1938" s="3" t="s">
        <v>205</v>
      </c>
      <c r="D1938" s="3" t="s">
        <v>133</v>
      </c>
      <c r="E1938" s="3"/>
      <c r="F1938">
        <v>150</v>
      </c>
      <c r="G1938" t="s">
        <v>4130</v>
      </c>
      <c r="H1938" t="s">
        <v>4131</v>
      </c>
      <c r="I1938" t="s">
        <v>4133</v>
      </c>
      <c r="K1938" t="s">
        <v>2197</v>
      </c>
      <c r="L1938" t="s">
        <v>3154</v>
      </c>
      <c r="M1938" t="s">
        <v>61</v>
      </c>
      <c r="N1938" s="2">
        <v>45769</v>
      </c>
      <c r="O1938" s="2"/>
      <c r="P1938" s="2"/>
      <c r="Q1938" t="s">
        <v>52</v>
      </c>
      <c r="R1938" t="s">
        <v>77</v>
      </c>
      <c r="W1938" t="s">
        <v>115</v>
      </c>
      <c r="AC1938" t="s">
        <v>39</v>
      </c>
      <c r="AD1938" t="s">
        <v>65</v>
      </c>
    </row>
    <row r="1939" spans="3:30" ht="13.95" x14ac:dyDescent="0.25">
      <c r="C1939" s="3" t="s">
        <v>205</v>
      </c>
      <c r="D1939" s="3" t="s">
        <v>133</v>
      </c>
      <c r="E1939" s="3"/>
      <c r="F1939">
        <v>150</v>
      </c>
      <c r="G1939" t="s">
        <v>4130</v>
      </c>
      <c r="H1939" t="s">
        <v>4131</v>
      </c>
      <c r="I1939" t="s">
        <v>4134</v>
      </c>
      <c r="K1939" t="s">
        <v>2197</v>
      </c>
      <c r="L1939" t="s">
        <v>3154</v>
      </c>
      <c r="M1939" t="s">
        <v>61</v>
      </c>
      <c r="N1939" s="2">
        <v>45769</v>
      </c>
      <c r="O1939" s="2"/>
      <c r="P1939" s="2"/>
      <c r="Q1939" t="s">
        <v>36</v>
      </c>
      <c r="AC1939" t="s">
        <v>39</v>
      </c>
      <c r="AD1939" t="s">
        <v>65</v>
      </c>
    </row>
    <row r="1940" spans="3:30" ht="13.95" x14ac:dyDescent="0.25">
      <c r="C1940" s="3" t="s">
        <v>205</v>
      </c>
      <c r="D1940" s="3" t="s">
        <v>677</v>
      </c>
      <c r="E1940" s="3"/>
      <c r="F1940">
        <v>1900</v>
      </c>
      <c r="G1940" t="s">
        <v>4135</v>
      </c>
      <c r="H1940" t="s">
        <v>4136</v>
      </c>
      <c r="I1940" t="s">
        <v>4137</v>
      </c>
      <c r="K1940" t="s">
        <v>2197</v>
      </c>
      <c r="L1940" t="s">
        <v>3154</v>
      </c>
      <c r="M1940" t="s">
        <v>61</v>
      </c>
      <c r="N1940" s="2">
        <v>45771</v>
      </c>
      <c r="O1940" s="2"/>
      <c r="P1940" s="2"/>
      <c r="Q1940" t="s">
        <v>52</v>
      </c>
      <c r="R1940" t="s">
        <v>531</v>
      </c>
      <c r="W1940" t="s">
        <v>784</v>
      </c>
      <c r="AC1940" t="s">
        <v>39</v>
      </c>
      <c r="AD1940" t="s">
        <v>65</v>
      </c>
    </row>
    <row r="1941" spans="3:30" ht="13.95" x14ac:dyDescent="0.25">
      <c r="C1941" s="3" t="s">
        <v>205</v>
      </c>
      <c r="D1941" s="3" t="s">
        <v>133</v>
      </c>
      <c r="E1941" s="3" t="s">
        <v>4124</v>
      </c>
      <c r="F1941">
        <v>2200</v>
      </c>
      <c r="G1941" t="s">
        <v>4138</v>
      </c>
      <c r="H1941" t="s">
        <v>4139</v>
      </c>
      <c r="I1941" t="s">
        <v>4140</v>
      </c>
      <c r="K1941" t="s">
        <v>306</v>
      </c>
      <c r="L1941" t="s">
        <v>3154</v>
      </c>
      <c r="M1941" t="s">
        <v>61</v>
      </c>
      <c r="N1941" s="2">
        <v>45747</v>
      </c>
      <c r="O1941" s="2">
        <v>45805</v>
      </c>
      <c r="P1941" s="2">
        <v>45805</v>
      </c>
      <c r="Q1941" t="s">
        <v>36</v>
      </c>
      <c r="R1941" t="s">
        <v>1522</v>
      </c>
      <c r="S1941" t="s">
        <v>4141</v>
      </c>
      <c r="T1941" t="s">
        <v>4142</v>
      </c>
      <c r="U1941" t="s">
        <v>299</v>
      </c>
      <c r="W1941" t="s">
        <v>64</v>
      </c>
      <c r="X1941" t="s">
        <v>1101</v>
      </c>
      <c r="Y1941" t="s">
        <v>226</v>
      </c>
      <c r="Z1941" t="s">
        <v>226</v>
      </c>
      <c r="AC1941" t="s">
        <v>39</v>
      </c>
      <c r="AD1941" t="s">
        <v>65</v>
      </c>
    </row>
    <row r="1942" spans="3:30" ht="13.95" x14ac:dyDescent="0.25">
      <c r="C1942" s="3" t="s">
        <v>54</v>
      </c>
      <c r="D1942" s="3" t="s">
        <v>55</v>
      </c>
      <c r="E1942" s="3" t="s">
        <v>71</v>
      </c>
      <c r="F1942">
        <v>1371</v>
      </c>
      <c r="G1942" t="s">
        <v>4138</v>
      </c>
      <c r="H1942" t="s">
        <v>4143</v>
      </c>
      <c r="I1942" t="s">
        <v>4144</v>
      </c>
      <c r="J1942" t="s">
        <v>4145</v>
      </c>
      <c r="K1942" t="s">
        <v>332</v>
      </c>
      <c r="L1942" t="s">
        <v>3154</v>
      </c>
      <c r="M1942" t="s">
        <v>35</v>
      </c>
      <c r="N1942" s="2">
        <v>45727</v>
      </c>
      <c r="O1942" s="2">
        <v>45807</v>
      </c>
      <c r="P1942" s="2"/>
      <c r="Q1942" t="s">
        <v>101</v>
      </c>
      <c r="W1942" t="s">
        <v>64</v>
      </c>
      <c r="Z1942" t="s">
        <v>64</v>
      </c>
      <c r="AA1942" t="s">
        <v>64</v>
      </c>
      <c r="AC1942" t="s">
        <v>39</v>
      </c>
      <c r="AD1942" t="s">
        <v>40</v>
      </c>
    </row>
    <row r="1943" spans="3:30" ht="13.95" x14ac:dyDescent="0.25">
      <c r="C1943" s="3" t="s">
        <v>54</v>
      </c>
      <c r="D1943" s="3" t="s">
        <v>55</v>
      </c>
      <c r="E1943" s="3" t="s">
        <v>71</v>
      </c>
      <c r="F1943">
        <v>0</v>
      </c>
      <c r="G1943" t="s">
        <v>4138</v>
      </c>
      <c r="H1943" t="s">
        <v>4143</v>
      </c>
      <c r="I1943" t="s">
        <v>4146</v>
      </c>
      <c r="J1943" t="s">
        <v>4147</v>
      </c>
      <c r="K1943" t="s">
        <v>332</v>
      </c>
      <c r="L1943" t="s">
        <v>3154</v>
      </c>
      <c r="M1943" t="s">
        <v>35</v>
      </c>
      <c r="N1943" s="2">
        <v>45727</v>
      </c>
      <c r="O1943" s="2">
        <v>45807</v>
      </c>
      <c r="P1943" s="2"/>
      <c r="Q1943" t="s">
        <v>36</v>
      </c>
      <c r="W1943" t="s">
        <v>64</v>
      </c>
      <c r="Z1943" t="s">
        <v>64</v>
      </c>
      <c r="AA1943" t="s">
        <v>64</v>
      </c>
      <c r="AC1943" t="s">
        <v>39</v>
      </c>
      <c r="AD1943" t="s">
        <v>40</v>
      </c>
    </row>
    <row r="1944" spans="3:30" ht="13.95" x14ac:dyDescent="0.25">
      <c r="C1944" s="3" t="s">
        <v>54</v>
      </c>
      <c r="D1944" s="3" t="s">
        <v>55</v>
      </c>
      <c r="E1944" s="3" t="s">
        <v>71</v>
      </c>
      <c r="F1944">
        <v>-0.55333333333305745</v>
      </c>
      <c r="G1944" t="s">
        <v>4138</v>
      </c>
      <c r="H1944" t="s">
        <v>4143</v>
      </c>
      <c r="I1944" t="s">
        <v>4148</v>
      </c>
      <c r="J1944" t="s">
        <v>4149</v>
      </c>
      <c r="K1944" t="s">
        <v>332</v>
      </c>
      <c r="L1944" t="s">
        <v>3154</v>
      </c>
      <c r="M1944" t="s">
        <v>35</v>
      </c>
      <c r="N1944" s="2">
        <v>45727</v>
      </c>
      <c r="O1944" s="2">
        <v>45807</v>
      </c>
      <c r="P1944" s="2"/>
      <c r="Q1944" t="s">
        <v>84</v>
      </c>
      <c r="W1944" t="s">
        <v>64</v>
      </c>
      <c r="Z1944" t="s">
        <v>64</v>
      </c>
      <c r="AA1944" t="s">
        <v>64</v>
      </c>
      <c r="AC1944" t="s">
        <v>84</v>
      </c>
      <c r="AD1944" t="s">
        <v>40</v>
      </c>
    </row>
    <row r="1945" spans="3:30" ht="13.95" x14ac:dyDescent="0.25">
      <c r="C1945" s="3" t="s">
        <v>205</v>
      </c>
      <c r="D1945" s="3" t="s">
        <v>133</v>
      </c>
      <c r="E1945" s="3" t="s">
        <v>4150</v>
      </c>
      <c r="F1945">
        <v>849.93</v>
      </c>
      <c r="G1945" t="s">
        <v>4138</v>
      </c>
      <c r="H1945" t="s">
        <v>4151</v>
      </c>
      <c r="I1945" t="s">
        <v>4152</v>
      </c>
      <c r="K1945" t="s">
        <v>306</v>
      </c>
      <c r="L1945" t="s">
        <v>3154</v>
      </c>
      <c r="M1945" t="s">
        <v>61</v>
      </c>
      <c r="N1945" s="2">
        <v>45744</v>
      </c>
      <c r="O1945" s="2">
        <v>45821</v>
      </c>
      <c r="P1945" s="2">
        <v>45821</v>
      </c>
      <c r="Q1945" t="s">
        <v>36</v>
      </c>
      <c r="R1945" t="s">
        <v>1636</v>
      </c>
      <c r="S1945" t="s">
        <v>4153</v>
      </c>
      <c r="T1945" t="s">
        <v>4154</v>
      </c>
      <c r="U1945" t="s">
        <v>115</v>
      </c>
      <c r="W1945" t="s">
        <v>114</v>
      </c>
      <c r="X1945" t="s">
        <v>225</v>
      </c>
      <c r="Y1945" t="s">
        <v>115</v>
      </c>
      <c r="Z1945" t="s">
        <v>115</v>
      </c>
      <c r="AC1945" t="s">
        <v>39</v>
      </c>
      <c r="AD1945" t="s">
        <v>65</v>
      </c>
    </row>
    <row r="1946" spans="3:30" ht="13.95" x14ac:dyDescent="0.25">
      <c r="C1946" s="3" t="s">
        <v>205</v>
      </c>
      <c r="D1946" s="3" t="s">
        <v>133</v>
      </c>
      <c r="E1946" s="3" t="s">
        <v>4124</v>
      </c>
      <c r="F1946">
        <v>849.93</v>
      </c>
      <c r="G1946" t="s">
        <v>4138</v>
      </c>
      <c r="H1946" t="s">
        <v>4151</v>
      </c>
      <c r="I1946" t="s">
        <v>4155</v>
      </c>
      <c r="K1946" t="s">
        <v>306</v>
      </c>
      <c r="L1946" t="s">
        <v>3154</v>
      </c>
      <c r="M1946" t="s">
        <v>61</v>
      </c>
      <c r="N1946" s="2">
        <v>45744</v>
      </c>
      <c r="O1946" s="2">
        <v>45821</v>
      </c>
      <c r="P1946" s="2">
        <v>45821</v>
      </c>
      <c r="Q1946" t="s">
        <v>52</v>
      </c>
      <c r="R1946" t="s">
        <v>540</v>
      </c>
      <c r="U1946" t="s">
        <v>115</v>
      </c>
      <c r="W1946" t="s">
        <v>114</v>
      </c>
      <c r="X1946" t="s">
        <v>225</v>
      </c>
      <c r="Y1946" t="s">
        <v>115</v>
      </c>
      <c r="Z1946" t="s">
        <v>115</v>
      </c>
      <c r="AC1946" t="s">
        <v>39</v>
      </c>
      <c r="AD1946" t="s">
        <v>65</v>
      </c>
    </row>
    <row r="1947" spans="3:30" ht="13.95" x14ac:dyDescent="0.25">
      <c r="C1947" s="3" t="s">
        <v>141</v>
      </c>
      <c r="D1947" s="3" t="s">
        <v>142</v>
      </c>
      <c r="E1947" s="3" t="s">
        <v>4156</v>
      </c>
      <c r="F1947">
        <v>1495</v>
      </c>
      <c r="G1947" t="s">
        <v>4157</v>
      </c>
      <c r="H1947" t="s">
        <v>4158</v>
      </c>
      <c r="I1947" t="s">
        <v>4159</v>
      </c>
      <c r="K1947" t="s">
        <v>60</v>
      </c>
      <c r="L1947" t="s">
        <v>3154</v>
      </c>
      <c r="M1947" t="s">
        <v>61</v>
      </c>
      <c r="N1947" s="2">
        <v>45741</v>
      </c>
      <c r="O1947" s="2"/>
      <c r="P1947" s="2"/>
      <c r="Q1947" t="s">
        <v>36</v>
      </c>
      <c r="AC1947" t="s">
        <v>39</v>
      </c>
      <c r="AD1947" t="s">
        <v>65</v>
      </c>
    </row>
    <row r="1948" spans="3:30" ht="13.95" x14ac:dyDescent="0.25">
      <c r="C1948" s="3" t="s">
        <v>141</v>
      </c>
      <c r="D1948" s="3" t="s">
        <v>142</v>
      </c>
      <c r="E1948" s="3" t="s">
        <v>4156</v>
      </c>
      <c r="F1948">
        <v>1295</v>
      </c>
      <c r="G1948" t="s">
        <v>4157</v>
      </c>
      <c r="H1948" t="s">
        <v>4158</v>
      </c>
      <c r="I1948" t="s">
        <v>4160</v>
      </c>
      <c r="K1948" t="s">
        <v>60</v>
      </c>
      <c r="L1948" t="s">
        <v>3154</v>
      </c>
      <c r="M1948" t="s">
        <v>61</v>
      </c>
      <c r="N1948" s="2">
        <v>45741</v>
      </c>
      <c r="O1948" s="2"/>
      <c r="P1948" s="2"/>
      <c r="Q1948" t="s">
        <v>36</v>
      </c>
      <c r="AC1948" t="s">
        <v>39</v>
      </c>
      <c r="AD1948" t="s">
        <v>65</v>
      </c>
    </row>
    <row r="1949" spans="3:30" ht="13.95" x14ac:dyDescent="0.25">
      <c r="C1949" s="3" t="s">
        <v>141</v>
      </c>
      <c r="D1949" s="3" t="s">
        <v>142</v>
      </c>
      <c r="E1949" s="3" t="s">
        <v>4156</v>
      </c>
      <c r="F1949">
        <v>200</v>
      </c>
      <c r="G1949" t="s">
        <v>4157</v>
      </c>
      <c r="H1949" t="s">
        <v>4158</v>
      </c>
      <c r="I1949" t="s">
        <v>4161</v>
      </c>
      <c r="K1949" t="s">
        <v>60</v>
      </c>
      <c r="L1949" t="s">
        <v>3154</v>
      </c>
      <c r="M1949" t="s">
        <v>61</v>
      </c>
      <c r="N1949" s="2">
        <v>45741</v>
      </c>
      <c r="O1949" s="2"/>
      <c r="P1949" s="2"/>
      <c r="Q1949" t="s">
        <v>52</v>
      </c>
      <c r="AC1949" t="s">
        <v>39</v>
      </c>
      <c r="AD1949" t="s">
        <v>65</v>
      </c>
    </row>
    <row r="1950" spans="3:30" ht="13.95" x14ac:dyDescent="0.25">
      <c r="C1950" s="3" t="s">
        <v>67</v>
      </c>
      <c r="D1950" s="3" t="s">
        <v>55</v>
      </c>
      <c r="E1950" s="3" t="s">
        <v>2690</v>
      </c>
      <c r="F1950">
        <v>1196</v>
      </c>
      <c r="G1950" t="s">
        <v>4162</v>
      </c>
      <c r="H1950" t="s">
        <v>4163</v>
      </c>
      <c r="I1950" t="s">
        <v>4164</v>
      </c>
      <c r="K1950" t="s">
        <v>306</v>
      </c>
      <c r="L1950" t="s">
        <v>3154</v>
      </c>
      <c r="M1950" t="s">
        <v>61</v>
      </c>
      <c r="N1950" s="2">
        <v>45282</v>
      </c>
      <c r="O1950" s="2">
        <v>45800</v>
      </c>
      <c r="P1950" s="2">
        <v>45800</v>
      </c>
      <c r="Q1950" t="s">
        <v>101</v>
      </c>
      <c r="R1950" t="s">
        <v>4165</v>
      </c>
      <c r="S1950" t="s">
        <v>4166</v>
      </c>
      <c r="T1950" t="s">
        <v>4167</v>
      </c>
      <c r="X1950" t="s">
        <v>4168</v>
      </c>
      <c r="Y1950" t="s">
        <v>299</v>
      </c>
      <c r="Z1950" t="s">
        <v>299</v>
      </c>
      <c r="AC1950" t="s">
        <v>39</v>
      </c>
      <c r="AD1950" t="s">
        <v>65</v>
      </c>
    </row>
    <row r="1951" spans="3:30" ht="13.95" x14ac:dyDescent="0.25">
      <c r="C1951" s="3" t="s">
        <v>54</v>
      </c>
      <c r="D1951" s="3" t="s">
        <v>55</v>
      </c>
      <c r="E1951" s="3" t="s">
        <v>2690</v>
      </c>
      <c r="F1951">
        <v>199.5</v>
      </c>
      <c r="G1951" t="s">
        <v>4162</v>
      </c>
      <c r="H1951" t="s">
        <v>4163</v>
      </c>
      <c r="I1951" t="s">
        <v>4169</v>
      </c>
      <c r="K1951" t="s">
        <v>306</v>
      </c>
      <c r="L1951" t="s">
        <v>3154</v>
      </c>
      <c r="M1951" t="s">
        <v>61</v>
      </c>
      <c r="N1951" s="2">
        <v>45282</v>
      </c>
      <c r="O1951" s="2">
        <v>45800</v>
      </c>
      <c r="P1951" s="2">
        <v>45800</v>
      </c>
      <c r="Q1951" t="s">
        <v>52</v>
      </c>
      <c r="R1951" t="s">
        <v>4170</v>
      </c>
      <c r="X1951" t="s">
        <v>4168</v>
      </c>
      <c r="Y1951" t="s">
        <v>299</v>
      </c>
      <c r="Z1951" t="s">
        <v>299</v>
      </c>
      <c r="AC1951" t="s">
        <v>39</v>
      </c>
      <c r="AD1951" t="s">
        <v>65</v>
      </c>
    </row>
    <row r="1952" spans="3:30" ht="13.95" x14ac:dyDescent="0.25">
      <c r="C1952" s="3" t="s">
        <v>54</v>
      </c>
      <c r="D1952" s="3" t="s">
        <v>55</v>
      </c>
      <c r="E1952" s="3" t="s">
        <v>4171</v>
      </c>
      <c r="F1952">
        <v>199.5</v>
      </c>
      <c r="G1952" t="s">
        <v>4162</v>
      </c>
      <c r="H1952" t="s">
        <v>4163</v>
      </c>
      <c r="I1952" t="s">
        <v>4172</v>
      </c>
      <c r="K1952" t="s">
        <v>306</v>
      </c>
      <c r="L1952" t="s">
        <v>3154</v>
      </c>
      <c r="M1952" t="s">
        <v>61</v>
      </c>
      <c r="N1952" s="2">
        <v>45282</v>
      </c>
      <c r="O1952" s="2">
        <v>45800</v>
      </c>
      <c r="P1952" s="2">
        <v>45800</v>
      </c>
      <c r="Q1952" t="s">
        <v>36</v>
      </c>
      <c r="X1952" t="s">
        <v>4168</v>
      </c>
      <c r="Y1952" t="s">
        <v>299</v>
      </c>
      <c r="Z1952" t="s">
        <v>299</v>
      </c>
      <c r="AC1952" t="s">
        <v>39</v>
      </c>
      <c r="AD1952" t="s">
        <v>65</v>
      </c>
    </row>
    <row r="1953" spans="3:30" ht="13.95" x14ac:dyDescent="0.25">
      <c r="C1953" s="3" t="s">
        <v>205</v>
      </c>
      <c r="D1953" s="3" t="s">
        <v>133</v>
      </c>
      <c r="E1953" s="3"/>
      <c r="F1953">
        <v>1895</v>
      </c>
      <c r="G1953" t="s">
        <v>4173</v>
      </c>
      <c r="H1953" t="s">
        <v>4174</v>
      </c>
      <c r="I1953" t="s">
        <v>4175</v>
      </c>
      <c r="K1953" t="s">
        <v>2197</v>
      </c>
      <c r="L1953" t="s">
        <v>3154</v>
      </c>
      <c r="M1953" t="s">
        <v>61</v>
      </c>
      <c r="N1953" s="2">
        <v>45769</v>
      </c>
      <c r="O1953" s="2">
        <v>45821</v>
      </c>
      <c r="P1953" s="2">
        <v>45821</v>
      </c>
      <c r="Q1953" t="s">
        <v>36</v>
      </c>
      <c r="R1953" t="s">
        <v>1362</v>
      </c>
      <c r="S1953" t="s">
        <v>4176</v>
      </c>
      <c r="T1953" t="s">
        <v>4177</v>
      </c>
      <c r="U1953" t="s">
        <v>114</v>
      </c>
      <c r="W1953" t="s">
        <v>115</v>
      </c>
      <c r="Y1953" t="s">
        <v>115</v>
      </c>
      <c r="Z1953" t="s">
        <v>115</v>
      </c>
      <c r="AC1953" t="s">
        <v>39</v>
      </c>
      <c r="AD1953" t="s">
        <v>65</v>
      </c>
    </row>
    <row r="1954" spans="3:30" ht="13.95" x14ac:dyDescent="0.25">
      <c r="C1954" s="3" t="s">
        <v>67</v>
      </c>
      <c r="D1954" s="3" t="s">
        <v>133</v>
      </c>
      <c r="E1954" s="3"/>
      <c r="F1954">
        <v>1495</v>
      </c>
      <c r="G1954" t="s">
        <v>4178</v>
      </c>
      <c r="H1954" t="s">
        <v>4179</v>
      </c>
      <c r="I1954" t="s">
        <v>4180</v>
      </c>
      <c r="K1954" t="s">
        <v>306</v>
      </c>
      <c r="L1954" t="s">
        <v>3154</v>
      </c>
      <c r="M1954" t="s">
        <v>61</v>
      </c>
      <c r="N1954" s="2">
        <v>45602</v>
      </c>
      <c r="O1954" s="2">
        <v>45828</v>
      </c>
      <c r="P1954" s="2">
        <v>45828</v>
      </c>
      <c r="Q1954" t="s">
        <v>101</v>
      </c>
      <c r="R1954" t="s">
        <v>482</v>
      </c>
      <c r="S1954" t="s">
        <v>4181</v>
      </c>
      <c r="T1954" t="s">
        <v>4182</v>
      </c>
      <c r="U1954" t="s">
        <v>115</v>
      </c>
      <c r="W1954" t="s">
        <v>623</v>
      </c>
      <c r="X1954" t="s">
        <v>1244</v>
      </c>
      <c r="Y1954" t="s">
        <v>78</v>
      </c>
      <c r="Z1954" t="s">
        <v>78</v>
      </c>
      <c r="AC1954" t="s">
        <v>39</v>
      </c>
      <c r="AD1954" t="s">
        <v>65</v>
      </c>
    </row>
    <row r="1955" spans="3:30" ht="13.95" x14ac:dyDescent="0.25">
      <c r="C1955" s="3" t="s">
        <v>67</v>
      </c>
      <c r="D1955" s="3" t="s">
        <v>55</v>
      </c>
      <c r="E1955" s="3" t="s">
        <v>4183</v>
      </c>
      <c r="F1955">
        <v>1245</v>
      </c>
      <c r="G1955" t="s">
        <v>4184</v>
      </c>
      <c r="H1955" t="s">
        <v>4185</v>
      </c>
      <c r="I1955" t="s">
        <v>4186</v>
      </c>
      <c r="K1955" t="s">
        <v>332</v>
      </c>
      <c r="L1955" t="s">
        <v>3154</v>
      </c>
      <c r="M1955" t="s">
        <v>61</v>
      </c>
      <c r="N1955" s="2">
        <v>45751</v>
      </c>
      <c r="O1955" s="2">
        <v>45800</v>
      </c>
      <c r="P1955" s="2">
        <v>45800</v>
      </c>
      <c r="Q1955" t="s">
        <v>36</v>
      </c>
      <c r="R1955" t="s">
        <v>277</v>
      </c>
      <c r="S1955" t="s">
        <v>4187</v>
      </c>
      <c r="T1955" t="s">
        <v>4188</v>
      </c>
      <c r="U1955" t="s">
        <v>276</v>
      </c>
      <c r="W1955" t="s">
        <v>64</v>
      </c>
      <c r="X1955" t="s">
        <v>1244</v>
      </c>
      <c r="Y1955" t="s">
        <v>299</v>
      </c>
      <c r="Z1955" t="s">
        <v>299</v>
      </c>
      <c r="AC1955" t="s">
        <v>39</v>
      </c>
      <c r="AD1955" t="s">
        <v>65</v>
      </c>
    </row>
    <row r="1956" spans="3:30" ht="13.95" x14ac:dyDescent="0.25">
      <c r="C1956" s="3" t="s">
        <v>54</v>
      </c>
      <c r="D1956" s="3" t="s">
        <v>561</v>
      </c>
      <c r="E1956" s="3"/>
      <c r="F1956">
        <v>2500</v>
      </c>
      <c r="G1956" t="s">
        <v>4189</v>
      </c>
      <c r="H1956" t="s">
        <v>4190</v>
      </c>
      <c r="I1956" t="s">
        <v>4191</v>
      </c>
      <c r="J1956" t="s">
        <v>4192</v>
      </c>
      <c r="K1956" t="s">
        <v>332</v>
      </c>
      <c r="L1956" t="s">
        <v>3154</v>
      </c>
      <c r="M1956" t="s">
        <v>35</v>
      </c>
      <c r="N1956" s="2">
        <v>45674</v>
      </c>
      <c r="O1956" s="2">
        <v>45807</v>
      </c>
      <c r="P1956" s="2">
        <v>45730</v>
      </c>
      <c r="Q1956" t="s">
        <v>84</v>
      </c>
      <c r="U1956" t="s">
        <v>62</v>
      </c>
      <c r="W1956" t="s">
        <v>225</v>
      </c>
      <c r="X1956" t="s">
        <v>1562</v>
      </c>
      <c r="Y1956" t="s">
        <v>62</v>
      </c>
      <c r="Z1956" t="s">
        <v>64</v>
      </c>
      <c r="AA1956" t="s">
        <v>64</v>
      </c>
      <c r="AC1956" t="s">
        <v>84</v>
      </c>
      <c r="AD1956" t="s">
        <v>40</v>
      </c>
    </row>
    <row r="1957" spans="3:30" ht="13.95" x14ac:dyDescent="0.25">
      <c r="C1957" s="3" t="s">
        <v>54</v>
      </c>
      <c r="D1957" s="3" t="s">
        <v>561</v>
      </c>
      <c r="E1957" s="3"/>
      <c r="F1957">
        <v>2900</v>
      </c>
      <c r="G1957" t="s">
        <v>4189</v>
      </c>
      <c r="H1957" t="s">
        <v>4190</v>
      </c>
      <c r="I1957" t="s">
        <v>4193</v>
      </c>
      <c r="J1957" t="s">
        <v>4194</v>
      </c>
      <c r="K1957" t="s">
        <v>332</v>
      </c>
      <c r="L1957" t="s">
        <v>3154</v>
      </c>
      <c r="M1957" t="s">
        <v>35</v>
      </c>
      <c r="N1957" s="2">
        <v>45674</v>
      </c>
      <c r="O1957" s="2">
        <v>45807</v>
      </c>
      <c r="P1957" s="2">
        <v>45730</v>
      </c>
      <c r="Q1957" t="s">
        <v>84</v>
      </c>
      <c r="U1957" t="s">
        <v>62</v>
      </c>
      <c r="W1957" t="s">
        <v>225</v>
      </c>
      <c r="X1957" t="s">
        <v>1562</v>
      </c>
      <c r="Y1957" t="s">
        <v>62</v>
      </c>
      <c r="Z1957" t="s">
        <v>64</v>
      </c>
      <c r="AA1957" t="s">
        <v>64</v>
      </c>
      <c r="AC1957" t="s">
        <v>84</v>
      </c>
      <c r="AD1957" t="s">
        <v>40</v>
      </c>
    </row>
    <row r="1958" spans="3:30" ht="13.95" x14ac:dyDescent="0.25">
      <c r="C1958" s="3" t="s">
        <v>268</v>
      </c>
      <c r="D1958" s="3" t="s">
        <v>268</v>
      </c>
      <c r="E1958" s="3"/>
      <c r="F1958">
        <v>794</v>
      </c>
      <c r="G1958" t="s">
        <v>4195</v>
      </c>
      <c r="H1958" t="s">
        <v>4196</v>
      </c>
      <c r="I1958" t="s">
        <v>4197</v>
      </c>
      <c r="K1958" t="s">
        <v>2197</v>
      </c>
      <c r="L1958" t="s">
        <v>3154</v>
      </c>
      <c r="M1958" t="s">
        <v>61</v>
      </c>
      <c r="N1958" s="2">
        <v>45763</v>
      </c>
      <c r="O1958" s="2">
        <v>45800</v>
      </c>
      <c r="P1958" s="2">
        <v>45800</v>
      </c>
      <c r="Q1958" t="s">
        <v>36</v>
      </c>
      <c r="R1958" t="s">
        <v>1362</v>
      </c>
      <c r="S1958" t="s">
        <v>4198</v>
      </c>
      <c r="T1958" t="s">
        <v>4199</v>
      </c>
      <c r="U1958" t="s">
        <v>276</v>
      </c>
      <c r="W1958" t="s">
        <v>299</v>
      </c>
      <c r="X1958" t="s">
        <v>523</v>
      </c>
      <c r="Y1958" t="s">
        <v>299</v>
      </c>
      <c r="Z1958" t="s">
        <v>299</v>
      </c>
      <c r="AC1958" t="s">
        <v>39</v>
      </c>
      <c r="AD1958" t="s">
        <v>65</v>
      </c>
    </row>
    <row r="1959" spans="3:30" ht="13.95" x14ac:dyDescent="0.25">
      <c r="C1959" s="3" t="s">
        <v>268</v>
      </c>
      <c r="D1959" s="3" t="s">
        <v>268</v>
      </c>
      <c r="E1959" s="3"/>
      <c r="F1959">
        <v>150</v>
      </c>
      <c r="G1959" t="s">
        <v>4195</v>
      </c>
      <c r="H1959" t="s">
        <v>4196</v>
      </c>
      <c r="I1959" t="s">
        <v>4200</v>
      </c>
      <c r="K1959" t="s">
        <v>2197</v>
      </c>
      <c r="L1959" t="s">
        <v>3154</v>
      </c>
      <c r="M1959" t="s">
        <v>61</v>
      </c>
      <c r="N1959" s="2">
        <v>45763</v>
      </c>
      <c r="O1959" s="2"/>
      <c r="P1959" s="2"/>
      <c r="Q1959" t="s">
        <v>52</v>
      </c>
      <c r="W1959" t="s">
        <v>299</v>
      </c>
      <c r="X1959" t="s">
        <v>523</v>
      </c>
      <c r="AC1959" t="s">
        <v>39</v>
      </c>
      <c r="AD1959" t="s">
        <v>65</v>
      </c>
    </row>
    <row r="1960" spans="3:30" ht="13.95" x14ac:dyDescent="0.25">
      <c r="C1960" s="3" t="s">
        <v>268</v>
      </c>
      <c r="D1960" s="3" t="s">
        <v>268</v>
      </c>
      <c r="E1960" s="3"/>
      <c r="F1960">
        <v>150</v>
      </c>
      <c r="G1960" t="s">
        <v>4195</v>
      </c>
      <c r="H1960" t="s">
        <v>4196</v>
      </c>
      <c r="I1960" t="s">
        <v>4201</v>
      </c>
      <c r="K1960" t="s">
        <v>2197</v>
      </c>
      <c r="L1960" t="s">
        <v>3154</v>
      </c>
      <c r="M1960" t="s">
        <v>61</v>
      </c>
      <c r="N1960" s="2">
        <v>45763</v>
      </c>
      <c r="O1960" s="2"/>
      <c r="P1960" s="2"/>
      <c r="Q1960" t="s">
        <v>36</v>
      </c>
      <c r="X1960" t="s">
        <v>523</v>
      </c>
      <c r="AC1960" t="s">
        <v>39</v>
      </c>
      <c r="AD1960" t="s">
        <v>65</v>
      </c>
    </row>
    <row r="1961" spans="3:30" ht="13.95" x14ac:dyDescent="0.25">
      <c r="C1961" s="3" t="s">
        <v>141</v>
      </c>
      <c r="D1961" s="3" t="s">
        <v>5126</v>
      </c>
      <c r="E1961" s="3" t="s">
        <v>4098</v>
      </c>
      <c r="F1961">
        <v>997.5</v>
      </c>
      <c r="G1961" t="s">
        <v>4202</v>
      </c>
      <c r="H1961" t="s">
        <v>4203</v>
      </c>
      <c r="I1961" t="s">
        <v>4204</v>
      </c>
      <c r="K1961" t="s">
        <v>60</v>
      </c>
      <c r="L1961" t="s">
        <v>3154</v>
      </c>
      <c r="M1961" t="s">
        <v>61</v>
      </c>
      <c r="N1961" s="2">
        <v>45460</v>
      </c>
      <c r="O1961" s="2">
        <v>45807</v>
      </c>
      <c r="P1961" s="2">
        <v>45807</v>
      </c>
      <c r="Q1961" t="s">
        <v>52</v>
      </c>
      <c r="U1961" t="s">
        <v>1594</v>
      </c>
      <c r="Y1961" t="s">
        <v>64</v>
      </c>
      <c r="Z1961" t="s">
        <v>64</v>
      </c>
      <c r="AC1961" t="s">
        <v>39</v>
      </c>
      <c r="AD1961" t="s">
        <v>65</v>
      </c>
    </row>
    <row r="1962" spans="3:30" ht="13.95" x14ac:dyDescent="0.25">
      <c r="C1962" s="3" t="s">
        <v>141</v>
      </c>
      <c r="D1962" s="3" t="s">
        <v>5126</v>
      </c>
      <c r="E1962" s="3" t="s">
        <v>4098</v>
      </c>
      <c r="F1962">
        <v>997.5</v>
      </c>
      <c r="G1962" t="s">
        <v>4202</v>
      </c>
      <c r="H1962" t="s">
        <v>4203</v>
      </c>
      <c r="I1962" t="s">
        <v>4205</v>
      </c>
      <c r="K1962" t="s">
        <v>60</v>
      </c>
      <c r="L1962" t="s">
        <v>3154</v>
      </c>
      <c r="M1962" t="s">
        <v>61</v>
      </c>
      <c r="N1962" s="2">
        <v>45460</v>
      </c>
      <c r="O1962" s="2">
        <v>45807</v>
      </c>
      <c r="P1962" s="2">
        <v>45807</v>
      </c>
      <c r="Q1962" t="s">
        <v>52</v>
      </c>
      <c r="U1962" t="s">
        <v>1594</v>
      </c>
      <c r="Y1962" t="s">
        <v>64</v>
      </c>
      <c r="Z1962" t="s">
        <v>64</v>
      </c>
      <c r="AC1962" t="s">
        <v>39</v>
      </c>
      <c r="AD1962" t="s">
        <v>65</v>
      </c>
    </row>
    <row r="1963" spans="3:30" ht="13.95" x14ac:dyDescent="0.25">
      <c r="C1963" s="3" t="s">
        <v>54</v>
      </c>
      <c r="D1963" s="3" t="s">
        <v>133</v>
      </c>
      <c r="E1963" s="3"/>
      <c r="F1963">
        <v>622.5</v>
      </c>
      <c r="G1963" t="s">
        <v>4206</v>
      </c>
      <c r="H1963" t="s">
        <v>4207</v>
      </c>
      <c r="I1963" t="s">
        <v>4208</v>
      </c>
      <c r="K1963" t="s">
        <v>2197</v>
      </c>
      <c r="L1963" t="s">
        <v>3154</v>
      </c>
      <c r="M1963" t="s">
        <v>61</v>
      </c>
      <c r="N1963" s="2">
        <v>45749</v>
      </c>
      <c r="O1963" s="2"/>
      <c r="P1963" s="2"/>
      <c r="Q1963" t="s">
        <v>101</v>
      </c>
      <c r="R1963" t="s">
        <v>1522</v>
      </c>
      <c r="W1963" t="s">
        <v>4209</v>
      </c>
      <c r="AC1963" t="s">
        <v>39</v>
      </c>
      <c r="AD1963" t="s">
        <v>65</v>
      </c>
    </row>
    <row r="1964" spans="3:30" ht="13.95" x14ac:dyDescent="0.25">
      <c r="C1964" s="3" t="s">
        <v>54</v>
      </c>
      <c r="D1964" s="3" t="s">
        <v>133</v>
      </c>
      <c r="E1964" s="3"/>
      <c r="F1964">
        <v>622.5</v>
      </c>
      <c r="G1964" t="s">
        <v>4206</v>
      </c>
      <c r="H1964" t="s">
        <v>4207</v>
      </c>
      <c r="I1964" t="s">
        <v>4210</v>
      </c>
      <c r="K1964" t="s">
        <v>2197</v>
      </c>
      <c r="L1964" t="s">
        <v>3154</v>
      </c>
      <c r="M1964" t="s">
        <v>61</v>
      </c>
      <c r="N1964" s="2">
        <v>45749</v>
      </c>
      <c r="O1964" s="2"/>
      <c r="P1964" s="2"/>
      <c r="Q1964" t="s">
        <v>52</v>
      </c>
      <c r="R1964" t="s">
        <v>1522</v>
      </c>
      <c r="W1964" t="s">
        <v>1362</v>
      </c>
      <c r="AC1964" t="s">
        <v>39</v>
      </c>
      <c r="AD1964" t="s">
        <v>65</v>
      </c>
    </row>
    <row r="1965" spans="3:30" ht="13.95" x14ac:dyDescent="0.25">
      <c r="C1965" s="3" t="s">
        <v>141</v>
      </c>
      <c r="D1965" s="3" t="s">
        <v>133</v>
      </c>
      <c r="E1965" s="3"/>
      <c r="F1965">
        <v>-1439.2666666666671</v>
      </c>
      <c r="G1965" t="s">
        <v>4211</v>
      </c>
      <c r="H1965" t="s">
        <v>4212</v>
      </c>
      <c r="I1965" t="s">
        <v>4213</v>
      </c>
      <c r="J1965" t="s">
        <v>4214</v>
      </c>
      <c r="K1965" t="s">
        <v>332</v>
      </c>
      <c r="L1965" t="s">
        <v>3154</v>
      </c>
      <c r="M1965" t="s">
        <v>61</v>
      </c>
      <c r="N1965" s="2">
        <v>45776</v>
      </c>
      <c r="O1965" s="2">
        <v>45800</v>
      </c>
      <c r="P1965" s="2"/>
      <c r="Q1965" t="s">
        <v>84</v>
      </c>
      <c r="W1965" t="s">
        <v>387</v>
      </c>
      <c r="Z1965" t="s">
        <v>299</v>
      </c>
      <c r="AA1965" t="s">
        <v>299</v>
      </c>
      <c r="AC1965" t="s">
        <v>84</v>
      </c>
      <c r="AD1965" t="s">
        <v>40</v>
      </c>
    </row>
    <row r="1966" spans="3:30" ht="13.95" x14ac:dyDescent="0.25">
      <c r="C1966" s="3" t="s">
        <v>141</v>
      </c>
      <c r="D1966" s="3" t="s">
        <v>133</v>
      </c>
      <c r="E1966" s="3"/>
      <c r="F1966">
        <v>2500</v>
      </c>
      <c r="G1966" t="s">
        <v>4211</v>
      </c>
      <c r="H1966" t="s">
        <v>4212</v>
      </c>
      <c r="I1966" t="s">
        <v>4215</v>
      </c>
      <c r="J1966" t="s">
        <v>4216</v>
      </c>
      <c r="K1966" t="s">
        <v>332</v>
      </c>
      <c r="L1966" t="s">
        <v>3154</v>
      </c>
      <c r="M1966" t="s">
        <v>35</v>
      </c>
      <c r="N1966" s="2">
        <v>45776</v>
      </c>
      <c r="O1966" s="2">
        <v>45800</v>
      </c>
      <c r="P1966" s="2"/>
      <c r="Q1966" t="s">
        <v>36</v>
      </c>
      <c r="W1966" t="s">
        <v>387</v>
      </c>
      <c r="Z1966" t="s">
        <v>299</v>
      </c>
      <c r="AA1966" t="s">
        <v>299</v>
      </c>
      <c r="AC1966" t="s">
        <v>39</v>
      </c>
      <c r="AD1966" t="s">
        <v>40</v>
      </c>
    </row>
    <row r="1967" spans="3:30" ht="13.95" x14ac:dyDescent="0.25">
      <c r="C1967" s="3" t="s">
        <v>141</v>
      </c>
      <c r="D1967" s="3" t="s">
        <v>133</v>
      </c>
      <c r="E1967" s="3"/>
      <c r="F1967">
        <v>134</v>
      </c>
      <c r="G1967" t="s">
        <v>4211</v>
      </c>
      <c r="H1967" t="s">
        <v>4212</v>
      </c>
      <c r="I1967" t="s">
        <v>4217</v>
      </c>
      <c r="J1967" t="s">
        <v>4218</v>
      </c>
      <c r="K1967" t="s">
        <v>332</v>
      </c>
      <c r="L1967" t="s">
        <v>3154</v>
      </c>
      <c r="M1967" t="s">
        <v>35</v>
      </c>
      <c r="N1967" s="2">
        <v>45776</v>
      </c>
      <c r="O1967" s="2">
        <v>45800</v>
      </c>
      <c r="P1967" s="2"/>
      <c r="Q1967" t="s">
        <v>36</v>
      </c>
      <c r="W1967" t="s">
        <v>387</v>
      </c>
      <c r="Z1967" t="s">
        <v>299</v>
      </c>
      <c r="AA1967" t="s">
        <v>299</v>
      </c>
      <c r="AC1967" t="s">
        <v>39</v>
      </c>
      <c r="AD1967" t="s">
        <v>40</v>
      </c>
    </row>
    <row r="1968" spans="3:30" ht="13.95" x14ac:dyDescent="0.25">
      <c r="C1968" s="3" t="s">
        <v>205</v>
      </c>
      <c r="D1968" s="3" t="s">
        <v>133</v>
      </c>
      <c r="E1968" s="3"/>
      <c r="F1968">
        <v>622.5</v>
      </c>
      <c r="G1968" t="s">
        <v>4219</v>
      </c>
      <c r="H1968" t="s">
        <v>4220</v>
      </c>
      <c r="I1968" t="s">
        <v>4221</v>
      </c>
      <c r="K1968" t="s">
        <v>2197</v>
      </c>
      <c r="L1968" t="s">
        <v>3154</v>
      </c>
      <c r="M1968" t="s">
        <v>61</v>
      </c>
      <c r="N1968" s="2">
        <v>45758</v>
      </c>
      <c r="O1968" s="2">
        <v>45821</v>
      </c>
      <c r="P1968" s="2">
        <v>45821</v>
      </c>
      <c r="Q1968" t="s">
        <v>36</v>
      </c>
      <c r="R1968" t="s">
        <v>364</v>
      </c>
      <c r="S1968" t="s">
        <v>4222</v>
      </c>
      <c r="T1968" t="s">
        <v>4223</v>
      </c>
      <c r="U1968" t="s">
        <v>114</v>
      </c>
      <c r="W1968" t="s">
        <v>115</v>
      </c>
      <c r="Y1968" t="s">
        <v>115</v>
      </c>
      <c r="Z1968" t="s">
        <v>115</v>
      </c>
      <c r="AC1968" t="s">
        <v>39</v>
      </c>
      <c r="AD1968" t="s">
        <v>65</v>
      </c>
    </row>
    <row r="1969" spans="3:30" ht="13.95" x14ac:dyDescent="0.25">
      <c r="C1969" s="3" t="s">
        <v>205</v>
      </c>
      <c r="D1969" s="3" t="s">
        <v>133</v>
      </c>
      <c r="E1969" s="3"/>
      <c r="F1969">
        <v>622.5</v>
      </c>
      <c r="G1969" t="s">
        <v>4219</v>
      </c>
      <c r="H1969" t="s">
        <v>4220</v>
      </c>
      <c r="I1969" t="s">
        <v>4224</v>
      </c>
      <c r="K1969" t="s">
        <v>2197</v>
      </c>
      <c r="L1969" t="s">
        <v>3154</v>
      </c>
      <c r="M1969" t="s">
        <v>61</v>
      </c>
      <c r="N1969" s="2">
        <v>45758</v>
      </c>
      <c r="O1969" s="2">
        <v>45821</v>
      </c>
      <c r="P1969" s="2">
        <v>45821</v>
      </c>
      <c r="Q1969" t="s">
        <v>52</v>
      </c>
      <c r="R1969" t="s">
        <v>364</v>
      </c>
      <c r="U1969" t="s">
        <v>114</v>
      </c>
      <c r="W1969" t="s">
        <v>115</v>
      </c>
      <c r="Y1969" t="s">
        <v>115</v>
      </c>
      <c r="Z1969" t="s">
        <v>115</v>
      </c>
      <c r="AC1969" t="s">
        <v>39</v>
      </c>
      <c r="AD1969" t="s">
        <v>65</v>
      </c>
    </row>
    <row r="1970" spans="3:30" ht="13.95" x14ac:dyDescent="0.25">
      <c r="C1970" s="3" t="s">
        <v>54</v>
      </c>
      <c r="D1970" s="3" t="s">
        <v>133</v>
      </c>
      <c r="E1970" s="3"/>
      <c r="F1970">
        <v>995</v>
      </c>
      <c r="G1970" t="s">
        <v>4225</v>
      </c>
      <c r="H1970" t="s">
        <v>4226</v>
      </c>
      <c r="I1970" t="s">
        <v>4227</v>
      </c>
      <c r="K1970" t="s">
        <v>2197</v>
      </c>
      <c r="L1970" t="s">
        <v>3154</v>
      </c>
      <c r="M1970" t="s">
        <v>61</v>
      </c>
      <c r="N1970" s="2">
        <v>45785</v>
      </c>
      <c r="O1970" s="2"/>
      <c r="P1970" s="2"/>
      <c r="Q1970" t="s">
        <v>101</v>
      </c>
      <c r="R1970" t="s">
        <v>317</v>
      </c>
      <c r="W1970" t="s">
        <v>510</v>
      </c>
      <c r="AC1970" t="s">
        <v>39</v>
      </c>
      <c r="AD1970" t="s">
        <v>65</v>
      </c>
    </row>
    <row r="1971" spans="3:30" ht="13.95" x14ac:dyDescent="0.25">
      <c r="C1971" s="3" t="s">
        <v>54</v>
      </c>
      <c r="D1971" s="3" t="s">
        <v>55</v>
      </c>
      <c r="E1971" s="3" t="s">
        <v>71</v>
      </c>
      <c r="F1971">
        <v>-774.90000000000009</v>
      </c>
      <c r="G1971" t="s">
        <v>4228</v>
      </c>
      <c r="H1971" t="s">
        <v>4229</v>
      </c>
      <c r="I1971" t="s">
        <v>4230</v>
      </c>
      <c r="K1971" t="s">
        <v>306</v>
      </c>
      <c r="L1971" t="s">
        <v>3154</v>
      </c>
      <c r="M1971" t="s">
        <v>61</v>
      </c>
      <c r="N1971" s="2">
        <v>45749</v>
      </c>
      <c r="O1971" s="2">
        <v>45805</v>
      </c>
      <c r="P1971" s="2">
        <v>45805</v>
      </c>
      <c r="Q1971" t="s">
        <v>84</v>
      </c>
      <c r="Y1971" t="s">
        <v>226</v>
      </c>
      <c r="Z1971" t="s">
        <v>226</v>
      </c>
      <c r="AC1971" t="s">
        <v>84</v>
      </c>
      <c r="AD1971" t="s">
        <v>65</v>
      </c>
    </row>
    <row r="1972" spans="3:30" ht="13.95" x14ac:dyDescent="0.25">
      <c r="C1972" s="3" t="s">
        <v>205</v>
      </c>
      <c r="D1972" s="3" t="s">
        <v>55</v>
      </c>
      <c r="E1972" s="3" t="s">
        <v>4231</v>
      </c>
      <c r="F1972">
        <v>1260</v>
      </c>
      <c r="G1972" t="s">
        <v>4228</v>
      </c>
      <c r="H1972" t="s">
        <v>4229</v>
      </c>
      <c r="I1972" t="s">
        <v>4232</v>
      </c>
      <c r="K1972" t="s">
        <v>306</v>
      </c>
      <c r="L1972" t="s">
        <v>3154</v>
      </c>
      <c r="M1972" t="s">
        <v>61</v>
      </c>
      <c r="N1972" s="2">
        <v>45749</v>
      </c>
      <c r="O1972" s="2">
        <v>45814</v>
      </c>
      <c r="P1972" s="2">
        <v>45814</v>
      </c>
      <c r="Q1972" t="s">
        <v>36</v>
      </c>
      <c r="R1972" t="s">
        <v>1236</v>
      </c>
      <c r="S1972" t="s">
        <v>4233</v>
      </c>
      <c r="T1972" t="s">
        <v>4234</v>
      </c>
      <c r="U1972" t="s">
        <v>64</v>
      </c>
      <c r="W1972" t="s">
        <v>114</v>
      </c>
      <c r="Y1972" t="s">
        <v>114</v>
      </c>
      <c r="Z1972" t="s">
        <v>114</v>
      </c>
      <c r="AC1972" t="s">
        <v>39</v>
      </c>
      <c r="AD1972" t="s">
        <v>65</v>
      </c>
    </row>
    <row r="1973" spans="3:30" ht="13.95" x14ac:dyDescent="0.25">
      <c r="C1973" s="3" t="s">
        <v>141</v>
      </c>
      <c r="D1973" s="3" t="s">
        <v>142</v>
      </c>
      <c r="E1973" s="3"/>
      <c r="F1973">
        <v>-2900.95</v>
      </c>
      <c r="G1973" t="s">
        <v>4235</v>
      </c>
      <c r="H1973" t="s">
        <v>4236</v>
      </c>
      <c r="I1973" t="s">
        <v>4237</v>
      </c>
      <c r="K1973" t="s">
        <v>60</v>
      </c>
      <c r="L1973" t="s">
        <v>3154</v>
      </c>
      <c r="M1973" t="s">
        <v>61</v>
      </c>
      <c r="N1973" s="2">
        <v>45744</v>
      </c>
      <c r="O1973" s="2"/>
      <c r="P1973" s="2"/>
      <c r="Q1973" t="s">
        <v>84</v>
      </c>
      <c r="AC1973" t="s">
        <v>84</v>
      </c>
      <c r="AD1973" t="s">
        <v>65</v>
      </c>
    </row>
    <row r="1974" spans="3:30" ht="13.95" x14ac:dyDescent="0.25">
      <c r="C1974" s="3" t="s">
        <v>141</v>
      </c>
      <c r="D1974" s="3" t="s">
        <v>142</v>
      </c>
      <c r="E1974" s="3" t="s">
        <v>4238</v>
      </c>
      <c r="F1974">
        <v>-1666.06</v>
      </c>
      <c r="G1974" t="s">
        <v>4235</v>
      </c>
      <c r="H1974" t="s">
        <v>4236</v>
      </c>
      <c r="I1974" t="s">
        <v>4239</v>
      </c>
      <c r="K1974" t="s">
        <v>60</v>
      </c>
      <c r="L1974" t="s">
        <v>3154</v>
      </c>
      <c r="M1974" t="s">
        <v>61</v>
      </c>
      <c r="N1974" s="2">
        <v>45744</v>
      </c>
      <c r="O1974" s="2"/>
      <c r="P1974" s="2"/>
      <c r="Q1974" t="s">
        <v>84</v>
      </c>
      <c r="R1974" t="s">
        <v>4240</v>
      </c>
      <c r="S1974" t="s">
        <v>4241</v>
      </c>
      <c r="T1974" t="s">
        <v>4241</v>
      </c>
      <c r="AC1974" t="s">
        <v>84</v>
      </c>
      <c r="AD1974" t="s">
        <v>65</v>
      </c>
    </row>
    <row r="1975" spans="3:30" ht="13.95" x14ac:dyDescent="0.25">
      <c r="C1975" s="3" t="s">
        <v>54</v>
      </c>
      <c r="D1975" s="3" t="s">
        <v>5126</v>
      </c>
      <c r="E1975" s="3" t="s">
        <v>4242</v>
      </c>
      <c r="F1975">
        <v>1326</v>
      </c>
      <c r="G1975" t="s">
        <v>4243</v>
      </c>
      <c r="H1975" t="s">
        <v>4244</v>
      </c>
      <c r="I1975" t="s">
        <v>4245</v>
      </c>
      <c r="K1975" t="s">
        <v>60</v>
      </c>
      <c r="L1975" t="s">
        <v>3154</v>
      </c>
      <c r="M1975" t="s">
        <v>61</v>
      </c>
      <c r="N1975" s="2">
        <v>45736</v>
      </c>
      <c r="O1975" s="2">
        <v>45828</v>
      </c>
      <c r="P1975" s="2">
        <v>45828</v>
      </c>
      <c r="Q1975" t="s">
        <v>101</v>
      </c>
      <c r="R1975" t="s">
        <v>540</v>
      </c>
      <c r="W1975" t="s">
        <v>78</v>
      </c>
      <c r="Y1975" t="s">
        <v>78</v>
      </c>
      <c r="Z1975" t="s">
        <v>78</v>
      </c>
      <c r="AC1975" t="s">
        <v>39</v>
      </c>
      <c r="AD1975" t="s">
        <v>65</v>
      </c>
    </row>
    <row r="1976" spans="3:30" ht="13.95" x14ac:dyDescent="0.25">
      <c r="C1976" s="3" t="s">
        <v>141</v>
      </c>
      <c r="D1976" s="3" t="s">
        <v>142</v>
      </c>
      <c r="E1976" s="3" t="s">
        <v>4246</v>
      </c>
      <c r="F1976">
        <v>1994</v>
      </c>
      <c r="G1976" t="s">
        <v>4247</v>
      </c>
      <c r="H1976" t="s">
        <v>4248</v>
      </c>
      <c r="I1976" t="s">
        <v>4249</v>
      </c>
      <c r="K1976" t="s">
        <v>60</v>
      </c>
      <c r="L1976" t="s">
        <v>3154</v>
      </c>
      <c r="M1976" t="s">
        <v>61</v>
      </c>
      <c r="N1976" s="2">
        <v>45687</v>
      </c>
      <c r="O1976" s="2">
        <v>45807</v>
      </c>
      <c r="P1976" s="2">
        <v>45807</v>
      </c>
      <c r="Q1976" t="s">
        <v>36</v>
      </c>
      <c r="R1976" t="s">
        <v>2187</v>
      </c>
      <c r="S1976" t="s">
        <v>4250</v>
      </c>
      <c r="T1976" t="s">
        <v>4251</v>
      </c>
      <c r="W1976" t="s">
        <v>463</v>
      </c>
      <c r="Y1976" t="s">
        <v>64</v>
      </c>
      <c r="Z1976" t="s">
        <v>64</v>
      </c>
      <c r="AC1976" t="s">
        <v>39</v>
      </c>
      <c r="AD1976" t="s">
        <v>65</v>
      </c>
    </row>
    <row r="1977" spans="3:30" ht="13.95" x14ac:dyDescent="0.25">
      <c r="C1977" s="3" t="s">
        <v>205</v>
      </c>
      <c r="D1977" s="3" t="s">
        <v>55</v>
      </c>
      <c r="E1977" s="3" t="s">
        <v>4252</v>
      </c>
      <c r="F1977">
        <v>2050</v>
      </c>
      <c r="G1977" t="s">
        <v>4253</v>
      </c>
      <c r="H1977" t="s">
        <v>4254</v>
      </c>
      <c r="I1977" t="s">
        <v>4255</v>
      </c>
      <c r="K1977" t="s">
        <v>306</v>
      </c>
      <c r="L1977" t="s">
        <v>3154</v>
      </c>
      <c r="M1977" t="s">
        <v>61</v>
      </c>
      <c r="N1977" s="2">
        <v>45672</v>
      </c>
      <c r="O1977" s="2">
        <v>45800</v>
      </c>
      <c r="P1977" s="2">
        <v>45800</v>
      </c>
      <c r="Q1977" t="s">
        <v>36</v>
      </c>
      <c r="R1977" t="s">
        <v>516</v>
      </c>
      <c r="S1977" t="s">
        <v>4256</v>
      </c>
      <c r="T1977" t="s">
        <v>4257</v>
      </c>
      <c r="U1977" t="s">
        <v>1551</v>
      </c>
      <c r="W1977" t="s">
        <v>62</v>
      </c>
      <c r="Y1977" t="s">
        <v>299</v>
      </c>
      <c r="Z1977" t="s">
        <v>299</v>
      </c>
      <c r="AC1977" t="s">
        <v>39</v>
      </c>
      <c r="AD1977" t="s">
        <v>65</v>
      </c>
    </row>
    <row r="1978" spans="3:30" ht="13.95" x14ac:dyDescent="0.25">
      <c r="C1978" s="3" t="s">
        <v>205</v>
      </c>
      <c r="D1978" s="3" t="s">
        <v>55</v>
      </c>
      <c r="E1978" s="3" t="s">
        <v>4252</v>
      </c>
      <c r="F1978">
        <v>2050</v>
      </c>
      <c r="G1978" t="s">
        <v>4253</v>
      </c>
      <c r="H1978" t="s">
        <v>4254</v>
      </c>
      <c r="I1978" t="s">
        <v>4258</v>
      </c>
      <c r="K1978" t="s">
        <v>306</v>
      </c>
      <c r="L1978" t="s">
        <v>3154</v>
      </c>
      <c r="M1978" t="s">
        <v>61</v>
      </c>
      <c r="N1978" s="2">
        <v>45672</v>
      </c>
      <c r="O1978" s="2">
        <v>45800</v>
      </c>
      <c r="P1978" s="2">
        <v>45800</v>
      </c>
      <c r="Q1978" t="s">
        <v>36</v>
      </c>
      <c r="R1978" t="s">
        <v>516</v>
      </c>
      <c r="S1978" t="s">
        <v>4259</v>
      </c>
      <c r="T1978" t="s">
        <v>4260</v>
      </c>
      <c r="U1978" t="s">
        <v>1551</v>
      </c>
      <c r="W1978" t="s">
        <v>62</v>
      </c>
      <c r="Y1978" t="s">
        <v>299</v>
      </c>
      <c r="Z1978" t="s">
        <v>299</v>
      </c>
      <c r="AC1978" t="s">
        <v>39</v>
      </c>
      <c r="AD1978" t="s">
        <v>65</v>
      </c>
    </row>
    <row r="1979" spans="3:30" ht="13.95" x14ac:dyDescent="0.25">
      <c r="C1979" s="3" t="s">
        <v>205</v>
      </c>
      <c r="D1979" s="3" t="s">
        <v>55</v>
      </c>
      <c r="E1979" s="3" t="s">
        <v>4252</v>
      </c>
      <c r="F1979">
        <v>2400</v>
      </c>
      <c r="G1979" t="s">
        <v>4253</v>
      </c>
      <c r="H1979" t="s">
        <v>4254</v>
      </c>
      <c r="I1979" t="s">
        <v>4261</v>
      </c>
      <c r="K1979" t="s">
        <v>306</v>
      </c>
      <c r="L1979" t="s">
        <v>3154</v>
      </c>
      <c r="M1979" t="s">
        <v>61</v>
      </c>
      <c r="N1979" s="2">
        <v>45672</v>
      </c>
      <c r="O1979" s="2">
        <v>45800</v>
      </c>
      <c r="P1979" s="2">
        <v>45800</v>
      </c>
      <c r="Q1979" t="s">
        <v>36</v>
      </c>
      <c r="R1979" t="s">
        <v>516</v>
      </c>
      <c r="S1979" t="s">
        <v>4262</v>
      </c>
      <c r="T1979" t="s">
        <v>4263</v>
      </c>
      <c r="U1979" t="s">
        <v>1551</v>
      </c>
      <c r="W1979" t="s">
        <v>62</v>
      </c>
      <c r="Y1979" t="s">
        <v>299</v>
      </c>
      <c r="Z1979" t="s">
        <v>299</v>
      </c>
      <c r="AC1979" t="s">
        <v>39</v>
      </c>
      <c r="AD1979" t="s">
        <v>65</v>
      </c>
    </row>
    <row r="1980" spans="3:30" ht="13.95" x14ac:dyDescent="0.25">
      <c r="C1980" s="3" t="s">
        <v>268</v>
      </c>
      <c r="D1980" s="3" t="s">
        <v>268</v>
      </c>
      <c r="E1980" s="3" t="s">
        <v>4264</v>
      </c>
      <c r="F1980">
        <v>-468.61000000000013</v>
      </c>
      <c r="G1980" t="s">
        <v>4265</v>
      </c>
      <c r="H1980" t="s">
        <v>4266</v>
      </c>
      <c r="I1980" t="s">
        <v>4267</v>
      </c>
      <c r="K1980" t="s">
        <v>332</v>
      </c>
      <c r="L1980" t="s">
        <v>3154</v>
      </c>
      <c r="M1980" t="s">
        <v>61</v>
      </c>
      <c r="N1980" s="2">
        <v>45574</v>
      </c>
      <c r="O1980" s="2">
        <v>45793</v>
      </c>
      <c r="P1980" s="2">
        <v>45793</v>
      </c>
      <c r="Q1980" t="s">
        <v>84</v>
      </c>
      <c r="R1980" t="s">
        <v>4268</v>
      </c>
      <c r="U1980" t="s">
        <v>80</v>
      </c>
      <c r="Y1980" t="s">
        <v>276</v>
      </c>
      <c r="Z1980" t="s">
        <v>276</v>
      </c>
      <c r="AC1980" t="s">
        <v>84</v>
      </c>
      <c r="AD1980" t="s">
        <v>65</v>
      </c>
    </row>
    <row r="1981" spans="3:30" ht="13.95" x14ac:dyDescent="0.25">
      <c r="C1981" s="3" t="s">
        <v>67</v>
      </c>
      <c r="D1981" s="3" t="s">
        <v>133</v>
      </c>
      <c r="E1981" s="3"/>
      <c r="F1981">
        <v>-2218</v>
      </c>
      <c r="G1981" t="s">
        <v>4269</v>
      </c>
      <c r="H1981" t="s">
        <v>4270</v>
      </c>
      <c r="I1981" t="s">
        <v>4271</v>
      </c>
      <c r="K1981" t="s">
        <v>306</v>
      </c>
      <c r="L1981" t="s">
        <v>3154</v>
      </c>
      <c r="M1981" t="s">
        <v>61</v>
      </c>
      <c r="N1981" s="2">
        <v>45784</v>
      </c>
      <c r="O1981" s="2">
        <v>45793</v>
      </c>
      <c r="P1981" s="2">
        <v>45793</v>
      </c>
      <c r="Q1981" t="s">
        <v>84</v>
      </c>
      <c r="R1981" t="s">
        <v>4272</v>
      </c>
      <c r="S1981" t="s">
        <v>4273</v>
      </c>
      <c r="T1981" t="s">
        <v>4273</v>
      </c>
      <c r="W1981" t="s">
        <v>4274</v>
      </c>
      <c r="Y1981" t="s">
        <v>276</v>
      </c>
      <c r="Z1981" t="s">
        <v>276</v>
      </c>
      <c r="AC1981" t="s">
        <v>84</v>
      </c>
      <c r="AD1981" t="s">
        <v>65</v>
      </c>
    </row>
    <row r="1982" spans="3:30" ht="13.95" x14ac:dyDescent="0.25">
      <c r="C1982" s="3" t="s">
        <v>54</v>
      </c>
      <c r="D1982" s="3" t="s">
        <v>263</v>
      </c>
      <c r="E1982" s="3" t="s">
        <v>4275</v>
      </c>
      <c r="F1982">
        <v>1395</v>
      </c>
      <c r="G1982" t="s">
        <v>4276</v>
      </c>
      <c r="H1982" t="s">
        <v>4277</v>
      </c>
      <c r="I1982" t="s">
        <v>4278</v>
      </c>
      <c r="K1982" t="s">
        <v>60</v>
      </c>
      <c r="L1982" t="s">
        <v>3154</v>
      </c>
      <c r="M1982" t="s">
        <v>61</v>
      </c>
      <c r="N1982" s="2">
        <v>45580</v>
      </c>
      <c r="O1982" s="2">
        <v>45807</v>
      </c>
      <c r="P1982" s="2">
        <v>45807</v>
      </c>
      <c r="Q1982" t="s">
        <v>52</v>
      </c>
      <c r="Y1982" t="s">
        <v>64</v>
      </c>
      <c r="Z1982" t="s">
        <v>64</v>
      </c>
      <c r="AC1982" t="s">
        <v>39</v>
      </c>
      <c r="AD1982" t="s">
        <v>65</v>
      </c>
    </row>
    <row r="1983" spans="3:30" ht="13.95" x14ac:dyDescent="0.25">
      <c r="C1983" s="3" t="s">
        <v>205</v>
      </c>
      <c r="D1983" s="3" t="s">
        <v>133</v>
      </c>
      <c r="E1983" s="3" t="s">
        <v>4279</v>
      </c>
      <c r="F1983">
        <v>1195</v>
      </c>
      <c r="G1983" t="s">
        <v>4280</v>
      </c>
      <c r="H1983" t="s">
        <v>4281</v>
      </c>
      <c r="I1983" t="s">
        <v>4282</v>
      </c>
      <c r="K1983" t="s">
        <v>306</v>
      </c>
      <c r="L1983" t="s">
        <v>3154</v>
      </c>
      <c r="M1983" t="s">
        <v>61</v>
      </c>
      <c r="N1983" s="2">
        <v>45631</v>
      </c>
      <c r="O1983" s="2">
        <v>45800</v>
      </c>
      <c r="P1983" s="2">
        <v>45800</v>
      </c>
      <c r="Q1983" t="s">
        <v>84</v>
      </c>
      <c r="R1983" t="s">
        <v>4283</v>
      </c>
      <c r="U1983" t="s">
        <v>229</v>
      </c>
      <c r="Y1983" t="s">
        <v>299</v>
      </c>
      <c r="Z1983" t="s">
        <v>299</v>
      </c>
      <c r="AC1983" t="s">
        <v>84</v>
      </c>
      <c r="AD1983" t="s">
        <v>65</v>
      </c>
    </row>
    <row r="1984" spans="3:30" ht="13.95" x14ac:dyDescent="0.25">
      <c r="C1984" s="3" t="s">
        <v>205</v>
      </c>
      <c r="D1984" s="3" t="s">
        <v>133</v>
      </c>
      <c r="E1984" s="3" t="s">
        <v>4279</v>
      </c>
      <c r="F1984">
        <v>200</v>
      </c>
      <c r="G1984" t="s">
        <v>4280</v>
      </c>
      <c r="H1984" t="s">
        <v>4281</v>
      </c>
      <c r="I1984" t="s">
        <v>4284</v>
      </c>
      <c r="K1984" t="s">
        <v>306</v>
      </c>
      <c r="L1984" t="s">
        <v>3154</v>
      </c>
      <c r="M1984" t="s">
        <v>61</v>
      </c>
      <c r="N1984" s="2">
        <v>45631</v>
      </c>
      <c r="O1984" s="2">
        <v>45800</v>
      </c>
      <c r="P1984" s="2">
        <v>45800</v>
      </c>
      <c r="Q1984" t="s">
        <v>52</v>
      </c>
      <c r="R1984" t="s">
        <v>818</v>
      </c>
      <c r="W1984" t="s">
        <v>276</v>
      </c>
      <c r="Y1984" t="s">
        <v>299</v>
      </c>
      <c r="Z1984" t="s">
        <v>299</v>
      </c>
      <c r="AC1984" t="s">
        <v>39</v>
      </c>
      <c r="AD1984" t="s">
        <v>65</v>
      </c>
    </row>
    <row r="1985" spans="3:30" ht="13.95" x14ac:dyDescent="0.25">
      <c r="C1985" s="3" t="s">
        <v>67</v>
      </c>
      <c r="D1985" s="3" t="s">
        <v>142</v>
      </c>
      <c r="E1985" s="3" t="s">
        <v>4246</v>
      </c>
      <c r="F1985">
        <v>-1268.6099999999999</v>
      </c>
      <c r="G1985" t="s">
        <v>4285</v>
      </c>
      <c r="H1985" t="s">
        <v>4286</v>
      </c>
      <c r="I1985" t="s">
        <v>4287</v>
      </c>
      <c r="K1985" t="s">
        <v>60</v>
      </c>
      <c r="L1985" t="s">
        <v>3154</v>
      </c>
      <c r="M1985" t="s">
        <v>61</v>
      </c>
      <c r="N1985" s="2">
        <v>45728</v>
      </c>
      <c r="O1985" s="2"/>
      <c r="P1985" s="2"/>
      <c r="Q1985" t="s">
        <v>84</v>
      </c>
      <c r="R1985" t="s">
        <v>4288</v>
      </c>
      <c r="S1985" t="s">
        <v>4289</v>
      </c>
      <c r="T1985" t="s">
        <v>4290</v>
      </c>
      <c r="W1985" t="s">
        <v>4291</v>
      </c>
      <c r="AC1985" t="s">
        <v>84</v>
      </c>
      <c r="AD1985" t="s">
        <v>65</v>
      </c>
    </row>
    <row r="1986" spans="3:30" ht="13.95" x14ac:dyDescent="0.25">
      <c r="C1986" s="3" t="s">
        <v>67</v>
      </c>
      <c r="D1986" s="3" t="s">
        <v>142</v>
      </c>
      <c r="E1986" s="3" t="s">
        <v>4246</v>
      </c>
      <c r="F1986">
        <v>213.27</v>
      </c>
      <c r="G1986" t="s">
        <v>4285</v>
      </c>
      <c r="H1986" t="s">
        <v>4286</v>
      </c>
      <c r="I1986" t="s">
        <v>4292</v>
      </c>
      <c r="K1986" t="s">
        <v>60</v>
      </c>
      <c r="L1986" t="s">
        <v>3154</v>
      </c>
      <c r="M1986" t="s">
        <v>61</v>
      </c>
      <c r="N1986" s="2">
        <v>45728</v>
      </c>
      <c r="O1986" s="2"/>
      <c r="P1986" s="2"/>
      <c r="Q1986" t="s">
        <v>84</v>
      </c>
      <c r="R1986" t="s">
        <v>4288</v>
      </c>
      <c r="S1986" t="s">
        <v>4293</v>
      </c>
      <c r="T1986" t="s">
        <v>4294</v>
      </c>
      <c r="W1986" t="s">
        <v>4291</v>
      </c>
      <c r="AC1986" t="s">
        <v>84</v>
      </c>
      <c r="AD1986" t="s">
        <v>65</v>
      </c>
    </row>
    <row r="1987" spans="3:30" ht="13.95" x14ac:dyDescent="0.25">
      <c r="C1987" s="3" t="s">
        <v>67</v>
      </c>
      <c r="D1987" s="3" t="s">
        <v>55</v>
      </c>
      <c r="E1987" s="3" t="s">
        <v>4295</v>
      </c>
      <c r="F1987">
        <v>-250.61999999999989</v>
      </c>
      <c r="G1987" t="s">
        <v>4296</v>
      </c>
      <c r="H1987" t="s">
        <v>4297</v>
      </c>
      <c r="I1987" t="s">
        <v>4298</v>
      </c>
      <c r="K1987" t="s">
        <v>60</v>
      </c>
      <c r="L1987" t="s">
        <v>3154</v>
      </c>
      <c r="M1987" t="s">
        <v>61</v>
      </c>
      <c r="N1987" s="2">
        <v>45688</v>
      </c>
      <c r="O1987" s="2"/>
      <c r="P1987" s="2"/>
      <c r="Q1987" t="s">
        <v>84</v>
      </c>
      <c r="R1987" t="s">
        <v>4299</v>
      </c>
      <c r="U1987" t="s">
        <v>1522</v>
      </c>
      <c r="AC1987" t="s">
        <v>84</v>
      </c>
      <c r="AD1987" t="s">
        <v>65</v>
      </c>
    </row>
    <row r="1988" spans="3:30" ht="13.95" x14ac:dyDescent="0.25">
      <c r="C1988" s="3" t="s">
        <v>67</v>
      </c>
      <c r="D1988" s="3" t="s">
        <v>55</v>
      </c>
      <c r="E1988" s="3" t="s">
        <v>4295</v>
      </c>
      <c r="F1988">
        <v>200</v>
      </c>
      <c r="G1988" t="s">
        <v>4296</v>
      </c>
      <c r="H1988" t="s">
        <v>4297</v>
      </c>
      <c r="I1988" t="s">
        <v>4300</v>
      </c>
      <c r="K1988" t="s">
        <v>60</v>
      </c>
      <c r="L1988" t="s">
        <v>3154</v>
      </c>
      <c r="M1988" t="s">
        <v>61</v>
      </c>
      <c r="N1988" s="2">
        <v>45688</v>
      </c>
      <c r="O1988" s="2"/>
      <c r="P1988" s="2"/>
      <c r="Q1988" t="s">
        <v>52</v>
      </c>
      <c r="AC1988" t="s">
        <v>39</v>
      </c>
      <c r="AD1988" t="s">
        <v>65</v>
      </c>
    </row>
    <row r="1989" spans="3:30" ht="13.95" x14ac:dyDescent="0.25">
      <c r="C1989" s="3" t="s">
        <v>54</v>
      </c>
      <c r="D1989" s="3" t="s">
        <v>55</v>
      </c>
      <c r="E1989" s="3"/>
      <c r="F1989">
        <v>995</v>
      </c>
      <c r="G1989" t="s">
        <v>4301</v>
      </c>
      <c r="H1989" t="s">
        <v>4302</v>
      </c>
      <c r="I1989" t="s">
        <v>4303</v>
      </c>
      <c r="K1989" t="s">
        <v>306</v>
      </c>
      <c r="L1989" t="s">
        <v>3154</v>
      </c>
      <c r="M1989" t="s">
        <v>61</v>
      </c>
      <c r="N1989" s="2">
        <v>45785</v>
      </c>
      <c r="O1989" s="2"/>
      <c r="P1989" s="2"/>
      <c r="Q1989" t="s">
        <v>36</v>
      </c>
      <c r="R1989" t="s">
        <v>300</v>
      </c>
      <c r="W1989" t="s">
        <v>503</v>
      </c>
      <c r="AC1989" t="s">
        <v>39</v>
      </c>
      <c r="AD1989" t="s">
        <v>65</v>
      </c>
    </row>
    <row r="1990" spans="3:30" ht="13.95" x14ac:dyDescent="0.25">
      <c r="C1990" s="3" t="s">
        <v>205</v>
      </c>
      <c r="D1990" s="3" t="s">
        <v>55</v>
      </c>
      <c r="E1990" s="3" t="s">
        <v>4304</v>
      </c>
      <c r="F1990">
        <v>1500</v>
      </c>
      <c r="G1990" t="s">
        <v>4305</v>
      </c>
      <c r="H1990" t="s">
        <v>4306</v>
      </c>
      <c r="I1990" t="s">
        <v>4307</v>
      </c>
      <c r="J1990" t="s">
        <v>4308</v>
      </c>
      <c r="K1990" t="s">
        <v>332</v>
      </c>
      <c r="L1990" t="s">
        <v>3154</v>
      </c>
      <c r="M1990" t="s">
        <v>61</v>
      </c>
      <c r="N1990" s="2">
        <v>45336</v>
      </c>
      <c r="O1990" s="2">
        <v>45807</v>
      </c>
      <c r="P1990" s="2"/>
      <c r="Q1990" t="s">
        <v>36</v>
      </c>
      <c r="W1990" t="s">
        <v>4309</v>
      </c>
      <c r="Z1990" t="s">
        <v>64</v>
      </c>
      <c r="AA1990" t="s">
        <v>64</v>
      </c>
      <c r="AC1990" t="s">
        <v>39</v>
      </c>
      <c r="AD1990" t="s">
        <v>40</v>
      </c>
    </row>
    <row r="1991" spans="3:30" ht="13.95" x14ac:dyDescent="0.25">
      <c r="C1991" s="3" t="s">
        <v>205</v>
      </c>
      <c r="D1991" s="3" t="s">
        <v>55</v>
      </c>
      <c r="E1991" s="3" t="s">
        <v>4304</v>
      </c>
      <c r="F1991">
        <v>0</v>
      </c>
      <c r="G1991" t="s">
        <v>4305</v>
      </c>
      <c r="H1991" t="s">
        <v>4306</v>
      </c>
      <c r="I1991" t="s">
        <v>4310</v>
      </c>
      <c r="J1991" t="s">
        <v>4311</v>
      </c>
      <c r="K1991" t="s">
        <v>332</v>
      </c>
      <c r="L1991" t="s">
        <v>3154</v>
      </c>
      <c r="M1991" t="s">
        <v>61</v>
      </c>
      <c r="N1991" s="2">
        <v>45336</v>
      </c>
      <c r="O1991" s="2">
        <v>45807</v>
      </c>
      <c r="P1991" s="2"/>
      <c r="Q1991" t="s">
        <v>36</v>
      </c>
      <c r="W1991" t="s">
        <v>4309</v>
      </c>
      <c r="Z1991" t="s">
        <v>64</v>
      </c>
      <c r="AA1991" t="s">
        <v>64</v>
      </c>
      <c r="AC1991" t="s">
        <v>39</v>
      </c>
      <c r="AD1991" t="s">
        <v>40</v>
      </c>
    </row>
    <row r="1992" spans="3:30" ht="13.95" x14ac:dyDescent="0.25">
      <c r="C1992" s="3" t="s">
        <v>205</v>
      </c>
      <c r="D1992" s="3" t="s">
        <v>55</v>
      </c>
      <c r="E1992" s="3" t="s">
        <v>4304</v>
      </c>
      <c r="F1992">
        <v>2000</v>
      </c>
      <c r="G1992" t="s">
        <v>4305</v>
      </c>
      <c r="H1992" t="s">
        <v>4306</v>
      </c>
      <c r="I1992" t="s">
        <v>4312</v>
      </c>
      <c r="J1992" t="s">
        <v>4313</v>
      </c>
      <c r="K1992" t="s">
        <v>332</v>
      </c>
      <c r="L1992" t="s">
        <v>3154</v>
      </c>
      <c r="M1992" t="s">
        <v>61</v>
      </c>
      <c r="N1992" s="2">
        <v>45336</v>
      </c>
      <c r="O1992" s="2">
        <v>45807</v>
      </c>
      <c r="P1992" s="2"/>
      <c r="Q1992" t="s">
        <v>36</v>
      </c>
      <c r="W1992" t="s">
        <v>4309</v>
      </c>
      <c r="Z1992" t="s">
        <v>64</v>
      </c>
      <c r="AA1992" t="s">
        <v>64</v>
      </c>
      <c r="AC1992" t="s">
        <v>39</v>
      </c>
      <c r="AD1992" t="s">
        <v>40</v>
      </c>
    </row>
    <row r="1993" spans="3:30" ht="13.95" x14ac:dyDescent="0.25">
      <c r="C1993" s="3" t="s">
        <v>205</v>
      </c>
      <c r="D1993" s="3" t="s">
        <v>55</v>
      </c>
      <c r="E1993" s="3" t="s">
        <v>4304</v>
      </c>
      <c r="F1993">
        <v>0</v>
      </c>
      <c r="G1993" t="s">
        <v>4305</v>
      </c>
      <c r="H1993" t="s">
        <v>4306</v>
      </c>
      <c r="I1993" t="s">
        <v>4314</v>
      </c>
      <c r="J1993" t="s">
        <v>4315</v>
      </c>
      <c r="K1993" t="s">
        <v>332</v>
      </c>
      <c r="L1993" t="s">
        <v>3154</v>
      </c>
      <c r="M1993" t="s">
        <v>61</v>
      </c>
      <c r="N1993" s="2">
        <v>45336</v>
      </c>
      <c r="O1993" s="2">
        <v>45807</v>
      </c>
      <c r="P1993" s="2"/>
      <c r="Q1993" t="s">
        <v>36</v>
      </c>
      <c r="W1993" t="s">
        <v>4309</v>
      </c>
      <c r="Z1993" t="s">
        <v>64</v>
      </c>
      <c r="AA1993" t="s">
        <v>64</v>
      </c>
      <c r="AC1993" t="s">
        <v>39</v>
      </c>
      <c r="AD1993" t="s">
        <v>40</v>
      </c>
    </row>
    <row r="1994" spans="3:30" ht="13.95" x14ac:dyDescent="0.25">
      <c r="C1994" s="3" t="s">
        <v>205</v>
      </c>
      <c r="D1994" s="3" t="s">
        <v>55</v>
      </c>
      <c r="E1994" s="3" t="s">
        <v>4304</v>
      </c>
      <c r="F1994">
        <v>2000</v>
      </c>
      <c r="G1994" t="s">
        <v>4305</v>
      </c>
      <c r="H1994" t="s">
        <v>4306</v>
      </c>
      <c r="I1994" t="s">
        <v>4316</v>
      </c>
      <c r="J1994" t="s">
        <v>4317</v>
      </c>
      <c r="K1994" t="s">
        <v>332</v>
      </c>
      <c r="L1994" t="s">
        <v>3154</v>
      </c>
      <c r="M1994" t="s">
        <v>61</v>
      </c>
      <c r="N1994" s="2">
        <v>45336</v>
      </c>
      <c r="O1994" s="2">
        <v>45807</v>
      </c>
      <c r="P1994" s="2"/>
      <c r="Q1994" t="s">
        <v>36</v>
      </c>
      <c r="W1994" t="s">
        <v>4309</v>
      </c>
      <c r="Z1994" t="s">
        <v>64</v>
      </c>
      <c r="AA1994" t="s">
        <v>64</v>
      </c>
      <c r="AC1994" t="s">
        <v>39</v>
      </c>
      <c r="AD1994" t="s">
        <v>40</v>
      </c>
    </row>
    <row r="1995" spans="3:30" ht="13.95" x14ac:dyDescent="0.25">
      <c r="C1995" s="3" t="s">
        <v>205</v>
      </c>
      <c r="D1995" s="3" t="s">
        <v>133</v>
      </c>
      <c r="E1995" s="3"/>
      <c r="F1995">
        <v>1200</v>
      </c>
      <c r="G1995" t="s">
        <v>4318</v>
      </c>
      <c r="H1995" t="s">
        <v>4319</v>
      </c>
      <c r="I1995" t="s">
        <v>4320</v>
      </c>
      <c r="K1995" t="s">
        <v>306</v>
      </c>
      <c r="L1995" t="s">
        <v>3154</v>
      </c>
      <c r="M1995" t="s">
        <v>61</v>
      </c>
      <c r="N1995" s="2">
        <v>45751</v>
      </c>
      <c r="O1995" s="2">
        <v>45828</v>
      </c>
      <c r="P1995" s="2">
        <v>45828</v>
      </c>
      <c r="Q1995" t="s">
        <v>36</v>
      </c>
      <c r="R1995" t="s">
        <v>2546</v>
      </c>
      <c r="S1995" t="s">
        <v>4321</v>
      </c>
      <c r="T1995" t="s">
        <v>4322</v>
      </c>
      <c r="U1995" t="s">
        <v>78</v>
      </c>
      <c r="W1995" t="s">
        <v>114</v>
      </c>
      <c r="Y1995" t="s">
        <v>78</v>
      </c>
      <c r="Z1995" t="s">
        <v>78</v>
      </c>
      <c r="AC1995" t="s">
        <v>39</v>
      </c>
      <c r="AD1995" t="s">
        <v>65</v>
      </c>
    </row>
    <row r="1996" spans="3:30" ht="13.95" x14ac:dyDescent="0.25">
      <c r="C1996" s="3" t="s">
        <v>3053</v>
      </c>
      <c r="D1996" s="3" t="s">
        <v>213</v>
      </c>
      <c r="E1996" s="3" t="s">
        <v>4323</v>
      </c>
      <c r="F1996">
        <v>1495</v>
      </c>
      <c r="G1996" t="s">
        <v>4324</v>
      </c>
      <c r="H1996" t="s">
        <v>4325</v>
      </c>
      <c r="I1996" t="s">
        <v>4326</v>
      </c>
      <c r="J1996" t="s">
        <v>4327</v>
      </c>
      <c r="K1996" t="s">
        <v>332</v>
      </c>
      <c r="L1996" t="s">
        <v>3154</v>
      </c>
      <c r="M1996" t="s">
        <v>35</v>
      </c>
      <c r="N1996" s="2">
        <v>45784</v>
      </c>
      <c r="O1996" s="2">
        <v>45884</v>
      </c>
      <c r="P1996" s="2"/>
      <c r="Q1996" t="s">
        <v>36</v>
      </c>
      <c r="W1996" t="s">
        <v>387</v>
      </c>
      <c r="Z1996" t="s">
        <v>1922</v>
      </c>
      <c r="AA1996" t="s">
        <v>1922</v>
      </c>
      <c r="AC1996" t="s">
        <v>39</v>
      </c>
      <c r="AD1996" t="s">
        <v>40</v>
      </c>
    </row>
    <row r="1997" spans="3:30" ht="14.4" x14ac:dyDescent="0.3">
      <c r="C1997" s="3" t="s">
        <v>3053</v>
      </c>
      <c r="D1997" s="3" t="s">
        <v>213</v>
      </c>
      <c r="E1997" s="36" t="s">
        <v>4323</v>
      </c>
      <c r="F1997">
        <v>0</v>
      </c>
      <c r="G1997" t="s">
        <v>4324</v>
      </c>
      <c r="H1997" t="s">
        <v>4325</v>
      </c>
      <c r="I1997" t="s">
        <v>4328</v>
      </c>
      <c r="J1997" t="s">
        <v>4329</v>
      </c>
      <c r="K1997" t="s">
        <v>332</v>
      </c>
      <c r="L1997" t="s">
        <v>3154</v>
      </c>
      <c r="M1997" t="s">
        <v>35</v>
      </c>
      <c r="N1997" s="2">
        <v>45784</v>
      </c>
      <c r="O1997" s="2">
        <v>45884</v>
      </c>
      <c r="P1997" s="2"/>
      <c r="Q1997" t="s">
        <v>36</v>
      </c>
      <c r="W1997" t="s">
        <v>387</v>
      </c>
      <c r="Z1997" t="s">
        <v>1922</v>
      </c>
      <c r="AA1997" t="s">
        <v>1922</v>
      </c>
      <c r="AC1997" t="s">
        <v>39</v>
      </c>
      <c r="AD1997" t="s">
        <v>40</v>
      </c>
    </row>
    <row r="1998" spans="3:30" ht="13.95" x14ac:dyDescent="0.25">
      <c r="C1998" s="3" t="s">
        <v>808</v>
      </c>
      <c r="D1998" s="3" t="s">
        <v>133</v>
      </c>
      <c r="E1998" s="3" t="s">
        <v>5148</v>
      </c>
      <c r="F1998">
        <v>1495</v>
      </c>
      <c r="G1998" t="s">
        <v>4330</v>
      </c>
      <c r="H1998" t="s">
        <v>4331</v>
      </c>
      <c r="I1998" t="s">
        <v>4332</v>
      </c>
      <c r="K1998" t="s">
        <v>306</v>
      </c>
      <c r="L1998" t="s">
        <v>3154</v>
      </c>
      <c r="M1998" t="s">
        <v>61</v>
      </c>
      <c r="N1998" s="2">
        <v>45782</v>
      </c>
      <c r="O1998" s="2">
        <v>45805</v>
      </c>
      <c r="P1998" s="2">
        <v>45805</v>
      </c>
      <c r="Q1998" t="s">
        <v>36</v>
      </c>
      <c r="R1998" t="s">
        <v>508</v>
      </c>
      <c r="S1998" t="s">
        <v>4333</v>
      </c>
      <c r="T1998" t="s">
        <v>4334</v>
      </c>
      <c r="U1998" t="s">
        <v>299</v>
      </c>
      <c r="W1998" t="s">
        <v>299</v>
      </c>
      <c r="X1998" t="s">
        <v>317</v>
      </c>
      <c r="Y1998" t="s">
        <v>226</v>
      </c>
      <c r="Z1998" t="s">
        <v>226</v>
      </c>
      <c r="AC1998" t="s">
        <v>39</v>
      </c>
      <c r="AD1998" t="s">
        <v>65</v>
      </c>
    </row>
    <row r="1999" spans="3:30" ht="13.95" x14ac:dyDescent="0.25">
      <c r="C1999" s="3" t="s">
        <v>205</v>
      </c>
      <c r="D1999" s="3" t="s">
        <v>133</v>
      </c>
      <c r="E1999" s="3"/>
      <c r="G1999" t="s">
        <v>4335</v>
      </c>
      <c r="H1999" t="s">
        <v>4336</v>
      </c>
      <c r="I1999" t="s">
        <v>4337</v>
      </c>
      <c r="K1999" t="s">
        <v>2197</v>
      </c>
      <c r="L1999" t="s">
        <v>3154</v>
      </c>
      <c r="M1999" t="s">
        <v>61</v>
      </c>
      <c r="N1999" s="2">
        <v>45771</v>
      </c>
      <c r="O1999" s="2">
        <v>45807</v>
      </c>
      <c r="P1999" s="2">
        <v>45807</v>
      </c>
      <c r="Q1999" t="s">
        <v>84</v>
      </c>
      <c r="R1999" t="s">
        <v>4338</v>
      </c>
      <c r="S1999" t="s">
        <v>4339</v>
      </c>
      <c r="T1999" t="s">
        <v>4340</v>
      </c>
      <c r="U1999" t="s">
        <v>299</v>
      </c>
      <c r="W1999" t="s">
        <v>3303</v>
      </c>
      <c r="X1999" t="s">
        <v>531</v>
      </c>
      <c r="Y1999" t="s">
        <v>64</v>
      </c>
      <c r="Z1999" t="s">
        <v>64</v>
      </c>
      <c r="AC1999" t="s">
        <v>84</v>
      </c>
      <c r="AD1999" t="s">
        <v>65</v>
      </c>
    </row>
    <row r="2000" spans="3:30" ht="13.95" x14ac:dyDescent="0.25">
      <c r="C2000" s="3" t="s">
        <v>54</v>
      </c>
      <c r="D2000" s="3" t="s">
        <v>5078</v>
      </c>
      <c r="E2000" s="3" t="s">
        <v>4341</v>
      </c>
      <c r="F2000">
        <v>977.35333333333301</v>
      </c>
      <c r="G2000" t="s">
        <v>4342</v>
      </c>
      <c r="H2000" t="s">
        <v>4343</v>
      </c>
      <c r="I2000" t="s">
        <v>4344</v>
      </c>
      <c r="J2000" t="s">
        <v>4345</v>
      </c>
      <c r="K2000" t="s">
        <v>332</v>
      </c>
      <c r="L2000" t="s">
        <v>3154</v>
      </c>
      <c r="M2000" t="s">
        <v>35</v>
      </c>
      <c r="N2000" s="2">
        <v>45694</v>
      </c>
      <c r="O2000" s="2">
        <v>45807</v>
      </c>
      <c r="P2000" s="2">
        <v>45807</v>
      </c>
      <c r="Q2000" t="s">
        <v>84</v>
      </c>
      <c r="U2000" t="s">
        <v>365</v>
      </c>
      <c r="W2000" t="s">
        <v>240</v>
      </c>
      <c r="X2000" t="s">
        <v>225</v>
      </c>
      <c r="Y2000" t="s">
        <v>64</v>
      </c>
      <c r="Z2000" t="s">
        <v>64</v>
      </c>
      <c r="AA2000" t="s">
        <v>64</v>
      </c>
      <c r="AC2000" t="s">
        <v>84</v>
      </c>
      <c r="AD2000" t="s">
        <v>40</v>
      </c>
    </row>
    <row r="2001" spans="3:30" ht="13.95" x14ac:dyDescent="0.25">
      <c r="C2001" s="3" t="s">
        <v>54</v>
      </c>
      <c r="D2001" s="3" t="s">
        <v>5078</v>
      </c>
      <c r="E2001" s="3" t="s">
        <v>4341</v>
      </c>
      <c r="F2001">
        <v>-2285.79</v>
      </c>
      <c r="G2001" t="s">
        <v>4342</v>
      </c>
      <c r="H2001" t="s">
        <v>4343</v>
      </c>
      <c r="I2001" t="s">
        <v>4346</v>
      </c>
      <c r="J2001" t="s">
        <v>4347</v>
      </c>
      <c r="K2001" t="s">
        <v>332</v>
      </c>
      <c r="L2001" t="s">
        <v>3154</v>
      </c>
      <c r="M2001" t="s">
        <v>35</v>
      </c>
      <c r="N2001" s="2">
        <v>45694</v>
      </c>
      <c r="O2001" s="2">
        <v>45807</v>
      </c>
      <c r="P2001" s="2">
        <v>45807</v>
      </c>
      <c r="Q2001" t="s">
        <v>84</v>
      </c>
      <c r="U2001" t="s">
        <v>365</v>
      </c>
      <c r="W2001" t="s">
        <v>240</v>
      </c>
      <c r="X2001" t="s">
        <v>225</v>
      </c>
      <c r="Y2001" t="s">
        <v>64</v>
      </c>
      <c r="Z2001" t="s">
        <v>64</v>
      </c>
      <c r="AA2001" t="s">
        <v>64</v>
      </c>
      <c r="AC2001" t="s">
        <v>84</v>
      </c>
      <c r="AD2001" t="s">
        <v>40</v>
      </c>
    </row>
    <row r="2002" spans="3:30" ht="13.95" x14ac:dyDescent="0.25">
      <c r="C2002" s="3" t="s">
        <v>141</v>
      </c>
      <c r="D2002" s="3" t="s">
        <v>133</v>
      </c>
      <c r="E2002" s="3"/>
      <c r="F2002">
        <v>3000</v>
      </c>
      <c r="G2002" t="s">
        <v>4348</v>
      </c>
      <c r="H2002" t="s">
        <v>4349</v>
      </c>
      <c r="I2002" t="s">
        <v>4350</v>
      </c>
      <c r="J2002" t="s">
        <v>4351</v>
      </c>
      <c r="K2002" t="s">
        <v>332</v>
      </c>
      <c r="L2002" t="s">
        <v>3154</v>
      </c>
      <c r="M2002" t="s">
        <v>35</v>
      </c>
      <c r="N2002" s="2">
        <v>45782</v>
      </c>
      <c r="O2002" s="2">
        <v>45835</v>
      </c>
      <c r="P2002" s="2">
        <v>45835</v>
      </c>
      <c r="Q2002" t="s">
        <v>36</v>
      </c>
      <c r="U2002" t="s">
        <v>503</v>
      </c>
      <c r="W2002" t="s">
        <v>81</v>
      </c>
      <c r="Y2002" t="s">
        <v>503</v>
      </c>
      <c r="Z2002" t="s">
        <v>503</v>
      </c>
      <c r="AA2002" t="s">
        <v>503</v>
      </c>
      <c r="AC2002" t="s">
        <v>39</v>
      </c>
      <c r="AD2002" t="s">
        <v>40</v>
      </c>
    </row>
    <row r="2003" spans="3:30" ht="13.95" x14ac:dyDescent="0.25">
      <c r="C2003" s="3" t="s">
        <v>141</v>
      </c>
      <c r="D2003" s="3" t="s">
        <v>133</v>
      </c>
      <c r="E2003" s="3"/>
      <c r="F2003">
        <v>3000</v>
      </c>
      <c r="G2003" t="s">
        <v>4348</v>
      </c>
      <c r="H2003" t="s">
        <v>4349</v>
      </c>
      <c r="I2003" t="s">
        <v>4352</v>
      </c>
      <c r="J2003" t="s">
        <v>4353</v>
      </c>
      <c r="K2003" t="s">
        <v>332</v>
      </c>
      <c r="L2003" t="s">
        <v>3154</v>
      </c>
      <c r="M2003" t="s">
        <v>35</v>
      </c>
      <c r="N2003" s="2">
        <v>45782</v>
      </c>
      <c r="O2003" s="2">
        <v>45835</v>
      </c>
      <c r="P2003" s="2">
        <v>45835</v>
      </c>
      <c r="Q2003" t="s">
        <v>36</v>
      </c>
      <c r="U2003" t="s">
        <v>503</v>
      </c>
      <c r="W2003" t="s">
        <v>81</v>
      </c>
      <c r="Y2003" t="s">
        <v>503</v>
      </c>
      <c r="Z2003" t="s">
        <v>503</v>
      </c>
      <c r="AA2003" t="s">
        <v>503</v>
      </c>
      <c r="AC2003" t="s">
        <v>39</v>
      </c>
      <c r="AD2003" t="s">
        <v>40</v>
      </c>
    </row>
    <row r="2004" spans="3:30" ht="13.95" x14ac:dyDescent="0.25">
      <c r="C2004" s="3" t="s">
        <v>141</v>
      </c>
      <c r="D2004" s="3" t="s">
        <v>133</v>
      </c>
      <c r="E2004" s="3"/>
      <c r="F2004">
        <v>50</v>
      </c>
      <c r="G2004" t="s">
        <v>4348</v>
      </c>
      <c r="H2004" t="s">
        <v>4349</v>
      </c>
      <c r="I2004" t="s">
        <v>4354</v>
      </c>
      <c r="J2004" t="s">
        <v>4355</v>
      </c>
      <c r="K2004" t="s">
        <v>332</v>
      </c>
      <c r="L2004" t="s">
        <v>3154</v>
      </c>
      <c r="M2004" t="s">
        <v>35</v>
      </c>
      <c r="N2004" s="2">
        <v>45782</v>
      </c>
      <c r="O2004" s="2">
        <v>45835</v>
      </c>
      <c r="P2004" s="2">
        <v>45835</v>
      </c>
      <c r="Q2004" t="s">
        <v>36</v>
      </c>
      <c r="U2004" t="s">
        <v>503</v>
      </c>
      <c r="W2004" t="s">
        <v>81</v>
      </c>
      <c r="Y2004" t="s">
        <v>503</v>
      </c>
      <c r="Z2004" t="s">
        <v>503</v>
      </c>
      <c r="AA2004" t="s">
        <v>503</v>
      </c>
      <c r="AC2004" t="s">
        <v>39</v>
      </c>
      <c r="AD2004" t="s">
        <v>40</v>
      </c>
    </row>
    <row r="2005" spans="3:30" ht="13.95" x14ac:dyDescent="0.25">
      <c r="C2005" s="3" t="s">
        <v>141</v>
      </c>
      <c r="D2005" s="3" t="s">
        <v>133</v>
      </c>
      <c r="E2005" s="3"/>
      <c r="F2005">
        <v>50</v>
      </c>
      <c r="G2005" t="s">
        <v>4348</v>
      </c>
      <c r="H2005" t="s">
        <v>4349</v>
      </c>
      <c r="I2005" t="s">
        <v>4356</v>
      </c>
      <c r="J2005" t="s">
        <v>4357</v>
      </c>
      <c r="K2005" t="s">
        <v>332</v>
      </c>
      <c r="L2005" t="s">
        <v>3154</v>
      </c>
      <c r="M2005" t="s">
        <v>35</v>
      </c>
      <c r="N2005" s="2">
        <v>45782</v>
      </c>
      <c r="O2005" s="2">
        <v>45835</v>
      </c>
      <c r="P2005" s="2">
        <v>45835</v>
      </c>
      <c r="Q2005" t="s">
        <v>36</v>
      </c>
      <c r="U2005" t="s">
        <v>503</v>
      </c>
      <c r="W2005" t="s">
        <v>81</v>
      </c>
      <c r="Y2005" t="s">
        <v>503</v>
      </c>
      <c r="Z2005" t="s">
        <v>503</v>
      </c>
      <c r="AA2005" t="s">
        <v>503</v>
      </c>
      <c r="AC2005" t="s">
        <v>39</v>
      </c>
      <c r="AD2005" t="s">
        <v>40</v>
      </c>
    </row>
    <row r="2006" spans="3:30" ht="13.95" x14ac:dyDescent="0.25">
      <c r="C2006" s="3" t="s">
        <v>141</v>
      </c>
      <c r="D2006" s="3" t="s">
        <v>133</v>
      </c>
      <c r="E2006" s="3"/>
      <c r="F2006">
        <v>60</v>
      </c>
      <c r="G2006" t="s">
        <v>4348</v>
      </c>
      <c r="H2006" t="s">
        <v>4349</v>
      </c>
      <c r="I2006" t="s">
        <v>4358</v>
      </c>
      <c r="J2006" t="s">
        <v>4359</v>
      </c>
      <c r="K2006" t="s">
        <v>332</v>
      </c>
      <c r="L2006" t="s">
        <v>3154</v>
      </c>
      <c r="M2006" t="s">
        <v>35</v>
      </c>
      <c r="N2006" s="2">
        <v>45782</v>
      </c>
      <c r="O2006" s="2">
        <v>45835</v>
      </c>
      <c r="P2006" s="2">
        <v>45835</v>
      </c>
      <c r="Q2006" t="s">
        <v>36</v>
      </c>
      <c r="U2006" t="s">
        <v>503</v>
      </c>
      <c r="W2006" t="s">
        <v>81</v>
      </c>
      <c r="Y2006" t="s">
        <v>503</v>
      </c>
      <c r="Z2006" t="s">
        <v>503</v>
      </c>
      <c r="AA2006" t="s">
        <v>503</v>
      </c>
      <c r="AC2006" t="s">
        <v>39</v>
      </c>
      <c r="AD2006" t="s">
        <v>40</v>
      </c>
    </row>
    <row r="2007" spans="3:30" ht="13.95" x14ac:dyDescent="0.25">
      <c r="C2007" s="3" t="s">
        <v>141</v>
      </c>
      <c r="D2007" s="3" t="s">
        <v>133</v>
      </c>
      <c r="E2007" s="3"/>
      <c r="F2007">
        <v>60</v>
      </c>
      <c r="G2007" t="s">
        <v>4348</v>
      </c>
      <c r="H2007" t="s">
        <v>4349</v>
      </c>
      <c r="I2007" t="s">
        <v>4360</v>
      </c>
      <c r="J2007" t="s">
        <v>4361</v>
      </c>
      <c r="K2007" t="s">
        <v>332</v>
      </c>
      <c r="L2007" t="s">
        <v>3154</v>
      </c>
      <c r="M2007" t="s">
        <v>35</v>
      </c>
      <c r="N2007" s="2">
        <v>45782</v>
      </c>
      <c r="O2007" s="2">
        <v>45835</v>
      </c>
      <c r="P2007" s="2">
        <v>45835</v>
      </c>
      <c r="Q2007" t="s">
        <v>36</v>
      </c>
      <c r="U2007" t="s">
        <v>503</v>
      </c>
      <c r="W2007" t="s">
        <v>81</v>
      </c>
      <c r="Y2007" t="s">
        <v>503</v>
      </c>
      <c r="Z2007" t="s">
        <v>503</v>
      </c>
      <c r="AA2007" t="s">
        <v>503</v>
      </c>
      <c r="AC2007" t="s">
        <v>39</v>
      </c>
      <c r="AD2007" t="s">
        <v>40</v>
      </c>
    </row>
    <row r="2008" spans="3:30" ht="13.95" x14ac:dyDescent="0.25">
      <c r="C2008" s="3" t="s">
        <v>141</v>
      </c>
      <c r="D2008" s="3" t="s">
        <v>133</v>
      </c>
      <c r="E2008" s="3"/>
      <c r="F2008">
        <v>176</v>
      </c>
      <c r="G2008" t="s">
        <v>4348</v>
      </c>
      <c r="H2008" t="s">
        <v>4349</v>
      </c>
      <c r="I2008" t="s">
        <v>4362</v>
      </c>
      <c r="J2008" t="s">
        <v>4363</v>
      </c>
      <c r="K2008" t="s">
        <v>332</v>
      </c>
      <c r="L2008" t="s">
        <v>3154</v>
      </c>
      <c r="M2008" t="s">
        <v>35</v>
      </c>
      <c r="N2008" s="2">
        <v>45782</v>
      </c>
      <c r="O2008" s="2">
        <v>45835</v>
      </c>
      <c r="P2008" s="2">
        <v>45835</v>
      </c>
      <c r="Q2008" t="s">
        <v>36</v>
      </c>
      <c r="U2008" t="s">
        <v>503</v>
      </c>
      <c r="W2008" t="s">
        <v>81</v>
      </c>
      <c r="Y2008" t="s">
        <v>503</v>
      </c>
      <c r="Z2008" t="s">
        <v>503</v>
      </c>
      <c r="AA2008" t="s">
        <v>503</v>
      </c>
      <c r="AC2008" t="s">
        <v>39</v>
      </c>
      <c r="AD2008" t="s">
        <v>40</v>
      </c>
    </row>
    <row r="2009" spans="3:30" ht="13.95" x14ac:dyDescent="0.25">
      <c r="C2009" s="3" t="s">
        <v>54</v>
      </c>
      <c r="D2009" s="3" t="s">
        <v>55</v>
      </c>
      <c r="E2009" s="3" t="s">
        <v>4007</v>
      </c>
      <c r="F2009">
        <v>1395</v>
      </c>
      <c r="G2009" t="s">
        <v>4364</v>
      </c>
      <c r="H2009" t="s">
        <v>4365</v>
      </c>
      <c r="I2009" t="s">
        <v>4366</v>
      </c>
      <c r="K2009" t="s">
        <v>306</v>
      </c>
      <c r="L2009" t="s">
        <v>3154</v>
      </c>
      <c r="M2009" t="s">
        <v>61</v>
      </c>
      <c r="N2009" s="2">
        <v>45741</v>
      </c>
      <c r="O2009" s="2">
        <v>45884</v>
      </c>
      <c r="P2009" s="2">
        <v>45884</v>
      </c>
      <c r="Q2009" t="s">
        <v>36</v>
      </c>
      <c r="R2009" t="s">
        <v>317</v>
      </c>
      <c r="W2009" t="s">
        <v>1922</v>
      </c>
      <c r="Y2009" t="s">
        <v>1922</v>
      </c>
      <c r="Z2009" t="s">
        <v>1922</v>
      </c>
      <c r="AC2009" t="s">
        <v>39</v>
      </c>
      <c r="AD2009" t="s">
        <v>65</v>
      </c>
    </row>
    <row r="2010" spans="3:30" ht="13.95" x14ac:dyDescent="0.25">
      <c r="C2010" s="3" t="s">
        <v>205</v>
      </c>
      <c r="D2010" s="3" t="s">
        <v>133</v>
      </c>
      <c r="E2010" s="3"/>
      <c r="F2010">
        <v>1695</v>
      </c>
      <c r="G2010" t="s">
        <v>4367</v>
      </c>
      <c r="H2010" t="s">
        <v>4368</v>
      </c>
      <c r="I2010" t="s">
        <v>4369</v>
      </c>
      <c r="J2010" t="s">
        <v>4370</v>
      </c>
      <c r="K2010" t="s">
        <v>332</v>
      </c>
      <c r="L2010" t="s">
        <v>3154</v>
      </c>
      <c r="M2010" t="s">
        <v>35</v>
      </c>
      <c r="N2010" s="2">
        <v>45776</v>
      </c>
      <c r="O2010" s="2">
        <v>45805</v>
      </c>
      <c r="P2010" s="2"/>
      <c r="Q2010" t="s">
        <v>101</v>
      </c>
      <c r="W2010" t="s">
        <v>387</v>
      </c>
      <c r="Z2010" t="s">
        <v>226</v>
      </c>
      <c r="AA2010" t="s">
        <v>226</v>
      </c>
      <c r="AC2010" t="s">
        <v>39</v>
      </c>
      <c r="AD2010" t="s">
        <v>40</v>
      </c>
    </row>
    <row r="2011" spans="3:30" ht="13.95" x14ac:dyDescent="0.25">
      <c r="C2011" s="3" t="s">
        <v>205</v>
      </c>
      <c r="D2011" s="3" t="s">
        <v>133</v>
      </c>
      <c r="E2011" s="3"/>
      <c r="F2011">
        <v>0</v>
      </c>
      <c r="G2011" t="s">
        <v>4367</v>
      </c>
      <c r="H2011" t="s">
        <v>4368</v>
      </c>
      <c r="I2011" t="s">
        <v>4371</v>
      </c>
      <c r="J2011" t="s">
        <v>4372</v>
      </c>
      <c r="K2011" t="s">
        <v>332</v>
      </c>
      <c r="L2011" t="s">
        <v>3154</v>
      </c>
      <c r="M2011" t="s">
        <v>35</v>
      </c>
      <c r="N2011" s="2">
        <v>45776</v>
      </c>
      <c r="O2011" s="2">
        <v>45805</v>
      </c>
      <c r="P2011" s="2"/>
      <c r="Q2011" t="s">
        <v>84</v>
      </c>
      <c r="W2011" t="s">
        <v>387</v>
      </c>
      <c r="Z2011" t="s">
        <v>226</v>
      </c>
      <c r="AA2011" t="s">
        <v>226</v>
      </c>
      <c r="AC2011" t="s">
        <v>84</v>
      </c>
      <c r="AD2011" t="s">
        <v>40</v>
      </c>
    </row>
    <row r="2012" spans="3:30" ht="13.95" x14ac:dyDescent="0.25">
      <c r="C2012" s="3" t="s">
        <v>205</v>
      </c>
      <c r="D2012" s="3" t="s">
        <v>133</v>
      </c>
      <c r="E2012" s="3"/>
      <c r="F2012">
        <v>100</v>
      </c>
      <c r="G2012" t="s">
        <v>4367</v>
      </c>
      <c r="H2012" t="s">
        <v>4368</v>
      </c>
      <c r="I2012" t="s">
        <v>4373</v>
      </c>
      <c r="J2012" t="s">
        <v>4374</v>
      </c>
      <c r="K2012" t="s">
        <v>332</v>
      </c>
      <c r="L2012" t="s">
        <v>3154</v>
      </c>
      <c r="M2012" t="s">
        <v>35</v>
      </c>
      <c r="N2012" s="2">
        <v>45776</v>
      </c>
      <c r="O2012" s="2">
        <v>45805</v>
      </c>
      <c r="P2012" s="2"/>
      <c r="Q2012" t="s">
        <v>84</v>
      </c>
      <c r="W2012" t="s">
        <v>387</v>
      </c>
      <c r="Z2012" t="s">
        <v>226</v>
      </c>
      <c r="AA2012" t="s">
        <v>226</v>
      </c>
      <c r="AC2012" t="s">
        <v>84</v>
      </c>
      <c r="AD2012" t="s">
        <v>40</v>
      </c>
    </row>
    <row r="2013" spans="3:30" ht="13.95" x14ac:dyDescent="0.25">
      <c r="C2013" s="3" t="s">
        <v>205</v>
      </c>
      <c r="D2013" s="3" t="s">
        <v>5126</v>
      </c>
      <c r="E2013" s="3" t="s">
        <v>4375</v>
      </c>
      <c r="F2013">
        <v>2500</v>
      </c>
      <c r="G2013" t="s">
        <v>4376</v>
      </c>
      <c r="H2013" t="s">
        <v>4377</v>
      </c>
      <c r="I2013" t="s">
        <v>4378</v>
      </c>
      <c r="K2013" t="s">
        <v>60</v>
      </c>
      <c r="L2013" t="s">
        <v>3154</v>
      </c>
      <c r="M2013" t="s">
        <v>61</v>
      </c>
      <c r="N2013" s="2">
        <v>45715</v>
      </c>
      <c r="O2013" s="2">
        <v>45793</v>
      </c>
      <c r="P2013" s="2">
        <v>45793</v>
      </c>
      <c r="Q2013" t="s">
        <v>36</v>
      </c>
      <c r="R2013" t="s">
        <v>103</v>
      </c>
      <c r="S2013" t="s">
        <v>4379</v>
      </c>
      <c r="T2013" t="s">
        <v>4380</v>
      </c>
      <c r="U2013" t="s">
        <v>63</v>
      </c>
      <c r="W2013" t="s">
        <v>63</v>
      </c>
      <c r="X2013" t="s">
        <v>240</v>
      </c>
      <c r="Y2013" t="s">
        <v>276</v>
      </c>
      <c r="Z2013" t="s">
        <v>276</v>
      </c>
      <c r="AC2013" t="s">
        <v>39</v>
      </c>
      <c r="AD2013" t="s">
        <v>65</v>
      </c>
    </row>
    <row r="2014" spans="3:30" ht="13.95" x14ac:dyDescent="0.25">
      <c r="C2014" s="3" t="s">
        <v>54</v>
      </c>
      <c r="D2014" s="3" t="s">
        <v>55</v>
      </c>
      <c r="E2014" s="3" t="s">
        <v>4381</v>
      </c>
      <c r="F2014">
        <v>3600</v>
      </c>
      <c r="G2014" t="s">
        <v>4382</v>
      </c>
      <c r="H2014" t="s">
        <v>4383</v>
      </c>
      <c r="I2014" t="s">
        <v>4384</v>
      </c>
      <c r="J2014" t="s">
        <v>4385</v>
      </c>
      <c r="K2014" t="s">
        <v>332</v>
      </c>
      <c r="L2014" t="s">
        <v>3154</v>
      </c>
      <c r="M2014" t="s">
        <v>35</v>
      </c>
      <c r="N2014" s="2">
        <v>45667</v>
      </c>
      <c r="O2014" s="2">
        <v>45800</v>
      </c>
      <c r="P2014" s="2">
        <v>45751</v>
      </c>
      <c r="Q2014" t="s">
        <v>101</v>
      </c>
      <c r="U2014" t="s">
        <v>277</v>
      </c>
      <c r="W2014" t="s">
        <v>1636</v>
      </c>
      <c r="Y2014" t="s">
        <v>277</v>
      </c>
      <c r="Z2014" t="s">
        <v>299</v>
      </c>
      <c r="AA2014" t="s">
        <v>299</v>
      </c>
      <c r="AC2014" t="s">
        <v>39</v>
      </c>
      <c r="AD2014" t="s">
        <v>40</v>
      </c>
    </row>
    <row r="2015" spans="3:30" ht="13.95" x14ac:dyDescent="0.25">
      <c r="C2015" s="3" t="s">
        <v>205</v>
      </c>
      <c r="D2015" s="3" t="s">
        <v>55</v>
      </c>
      <c r="E2015" s="3" t="s">
        <v>4231</v>
      </c>
      <c r="F2015">
        <v>1510</v>
      </c>
      <c r="G2015" t="s">
        <v>4386</v>
      </c>
      <c r="H2015" t="s">
        <v>4387</v>
      </c>
      <c r="I2015" t="s">
        <v>4388</v>
      </c>
      <c r="K2015" t="s">
        <v>306</v>
      </c>
      <c r="L2015" t="s">
        <v>3154</v>
      </c>
      <c r="M2015" t="s">
        <v>61</v>
      </c>
      <c r="N2015" s="2">
        <v>45747</v>
      </c>
      <c r="O2015" s="2">
        <v>45805</v>
      </c>
      <c r="P2015" s="2">
        <v>45805</v>
      </c>
      <c r="Q2015" t="s">
        <v>36</v>
      </c>
      <c r="R2015" t="s">
        <v>225</v>
      </c>
      <c r="S2015" t="s">
        <v>4389</v>
      </c>
      <c r="T2015" t="s">
        <v>4390</v>
      </c>
      <c r="U2015" t="s">
        <v>64</v>
      </c>
      <c r="W2015" t="s">
        <v>114</v>
      </c>
      <c r="X2015" t="s">
        <v>317</v>
      </c>
      <c r="Y2015" t="s">
        <v>226</v>
      </c>
      <c r="Z2015" t="s">
        <v>226</v>
      </c>
      <c r="AC2015" t="s">
        <v>39</v>
      </c>
      <c r="AD2015" t="s">
        <v>65</v>
      </c>
    </row>
    <row r="2016" spans="3:30" ht="13.95" x14ac:dyDescent="0.25">
      <c r="C2016" s="3"/>
      <c r="D2016" s="3"/>
      <c r="E2016" s="3"/>
      <c r="F2016">
        <v>1116.9000000000001</v>
      </c>
      <c r="G2016" t="s">
        <v>4391</v>
      </c>
      <c r="H2016" t="s">
        <v>4392</v>
      </c>
      <c r="I2016" t="s">
        <v>4393</v>
      </c>
      <c r="K2016" t="s">
        <v>4394</v>
      </c>
      <c r="L2016" t="s">
        <v>3154</v>
      </c>
      <c r="M2016" t="s">
        <v>92</v>
      </c>
      <c r="N2016" s="2">
        <v>44909</v>
      </c>
      <c r="O2016" s="2">
        <v>45028</v>
      </c>
      <c r="P2016" s="2"/>
      <c r="Q2016" t="s">
        <v>36</v>
      </c>
    </row>
    <row r="2017" spans="3:30" ht="13.95" x14ac:dyDescent="0.25">
      <c r="C2017" s="3" t="s">
        <v>141</v>
      </c>
      <c r="D2017" s="3" t="s">
        <v>133</v>
      </c>
      <c r="E2017" s="3"/>
      <c r="F2017">
        <v>2550</v>
      </c>
      <c r="G2017" t="s">
        <v>4395</v>
      </c>
      <c r="H2017" t="s">
        <v>4396</v>
      </c>
      <c r="I2017" t="s">
        <v>4397</v>
      </c>
      <c r="J2017" t="s">
        <v>4398</v>
      </c>
      <c r="K2017" t="s">
        <v>332</v>
      </c>
      <c r="L2017" t="s">
        <v>3154</v>
      </c>
      <c r="M2017" t="s">
        <v>35</v>
      </c>
      <c r="N2017" s="2">
        <v>45783</v>
      </c>
      <c r="O2017" s="2">
        <v>45807</v>
      </c>
      <c r="P2017" s="2">
        <v>45807</v>
      </c>
      <c r="Q2017" t="s">
        <v>36</v>
      </c>
      <c r="U2017" t="s">
        <v>64</v>
      </c>
      <c r="W2017" t="s">
        <v>236</v>
      </c>
      <c r="Y2017" t="s">
        <v>64</v>
      </c>
      <c r="Z2017" t="s">
        <v>64</v>
      </c>
      <c r="AA2017" t="s">
        <v>64</v>
      </c>
      <c r="AC2017" t="s">
        <v>39</v>
      </c>
      <c r="AD2017" t="s">
        <v>40</v>
      </c>
    </row>
    <row r="2018" spans="3:30" ht="13.95" x14ac:dyDescent="0.25">
      <c r="C2018" s="3" t="s">
        <v>141</v>
      </c>
      <c r="D2018" s="3" t="s">
        <v>133</v>
      </c>
      <c r="E2018" s="3"/>
      <c r="F2018">
        <v>60</v>
      </c>
      <c r="G2018" t="s">
        <v>4395</v>
      </c>
      <c r="H2018" t="s">
        <v>4396</v>
      </c>
      <c r="I2018" t="s">
        <v>4399</v>
      </c>
      <c r="J2018" t="s">
        <v>4400</v>
      </c>
      <c r="K2018" t="s">
        <v>332</v>
      </c>
      <c r="L2018" t="s">
        <v>3154</v>
      </c>
      <c r="M2018" t="s">
        <v>35</v>
      </c>
      <c r="N2018" s="2">
        <v>45783</v>
      </c>
      <c r="O2018" s="2">
        <v>45807</v>
      </c>
      <c r="P2018" s="2">
        <v>45807</v>
      </c>
      <c r="Q2018" t="s">
        <v>36</v>
      </c>
      <c r="U2018" t="s">
        <v>64</v>
      </c>
      <c r="W2018" t="s">
        <v>236</v>
      </c>
      <c r="Y2018" t="s">
        <v>64</v>
      </c>
      <c r="Z2018" t="s">
        <v>64</v>
      </c>
      <c r="AA2018" t="s">
        <v>64</v>
      </c>
      <c r="AC2018" t="s">
        <v>39</v>
      </c>
      <c r="AD2018" t="s">
        <v>40</v>
      </c>
    </row>
    <row r="2019" spans="3:30" ht="13.95" x14ac:dyDescent="0.25">
      <c r="C2019" s="3" t="s">
        <v>141</v>
      </c>
      <c r="D2019" s="3" t="s">
        <v>133</v>
      </c>
      <c r="E2019" s="3"/>
      <c r="F2019">
        <v>9200</v>
      </c>
      <c r="G2019" t="s">
        <v>4395</v>
      </c>
      <c r="H2019" t="s">
        <v>4396</v>
      </c>
      <c r="I2019" t="s">
        <v>4401</v>
      </c>
      <c r="J2019" t="s">
        <v>4402</v>
      </c>
      <c r="K2019" t="s">
        <v>332</v>
      </c>
      <c r="L2019" t="s">
        <v>3154</v>
      </c>
      <c r="M2019" t="s">
        <v>35</v>
      </c>
      <c r="N2019" s="2">
        <v>45783</v>
      </c>
      <c r="O2019" s="2">
        <v>45807</v>
      </c>
      <c r="P2019" s="2">
        <v>45807</v>
      </c>
      <c r="Q2019" t="s">
        <v>36</v>
      </c>
      <c r="U2019" t="s">
        <v>64</v>
      </c>
      <c r="W2019" t="s">
        <v>236</v>
      </c>
      <c r="Y2019" t="s">
        <v>64</v>
      </c>
      <c r="Z2019" t="s">
        <v>64</v>
      </c>
      <c r="AA2019" t="s">
        <v>64</v>
      </c>
      <c r="AC2019" t="s">
        <v>39</v>
      </c>
      <c r="AD2019" t="s">
        <v>40</v>
      </c>
    </row>
    <row r="2020" spans="3:30" ht="13.95" x14ac:dyDescent="0.25">
      <c r="C2020" s="3" t="s">
        <v>141</v>
      </c>
      <c r="D2020" s="3" t="s">
        <v>133</v>
      </c>
      <c r="E2020" s="3"/>
      <c r="F2020">
        <v>60</v>
      </c>
      <c r="G2020" t="s">
        <v>4395</v>
      </c>
      <c r="H2020" t="s">
        <v>4396</v>
      </c>
      <c r="I2020" t="s">
        <v>4403</v>
      </c>
      <c r="J2020" t="s">
        <v>4404</v>
      </c>
      <c r="K2020" t="s">
        <v>332</v>
      </c>
      <c r="L2020" t="s">
        <v>3154</v>
      </c>
      <c r="M2020" t="s">
        <v>35</v>
      </c>
      <c r="N2020" s="2">
        <v>45783</v>
      </c>
      <c r="O2020" s="2">
        <v>45807</v>
      </c>
      <c r="P2020" s="2">
        <v>45807</v>
      </c>
      <c r="Q2020" t="s">
        <v>36</v>
      </c>
      <c r="U2020" t="s">
        <v>64</v>
      </c>
      <c r="W2020" t="s">
        <v>236</v>
      </c>
      <c r="Y2020" t="s">
        <v>64</v>
      </c>
      <c r="Z2020" t="s">
        <v>64</v>
      </c>
      <c r="AA2020" t="s">
        <v>64</v>
      </c>
      <c r="AC2020" t="s">
        <v>39</v>
      </c>
      <c r="AD2020" t="s">
        <v>40</v>
      </c>
    </row>
    <row r="2021" spans="3:30" ht="13.95" x14ac:dyDescent="0.25">
      <c r="C2021" s="3" t="s">
        <v>54</v>
      </c>
      <c r="D2021" s="3" t="s">
        <v>133</v>
      </c>
      <c r="E2021" s="3"/>
      <c r="F2021">
        <v>895</v>
      </c>
      <c r="G2021" t="s">
        <v>4405</v>
      </c>
      <c r="H2021" t="s">
        <v>4406</v>
      </c>
      <c r="I2021" t="s">
        <v>4407</v>
      </c>
      <c r="K2021" t="s">
        <v>306</v>
      </c>
      <c r="L2021" t="s">
        <v>3154</v>
      </c>
      <c r="M2021" t="s">
        <v>61</v>
      </c>
      <c r="N2021" s="2">
        <v>45789</v>
      </c>
      <c r="O2021" s="2"/>
      <c r="P2021" s="2"/>
      <c r="Q2021" t="s">
        <v>36</v>
      </c>
      <c r="R2021" t="s">
        <v>317</v>
      </c>
      <c r="W2021" t="s">
        <v>38</v>
      </c>
      <c r="AC2021" t="s">
        <v>39</v>
      </c>
      <c r="AD2021" t="s">
        <v>65</v>
      </c>
    </row>
    <row r="2022" spans="3:30" ht="13.95" x14ac:dyDescent="0.25">
      <c r="C2022" s="3" t="s">
        <v>829</v>
      </c>
      <c r="D2022" s="3" t="s">
        <v>133</v>
      </c>
      <c r="E2022" s="3"/>
      <c r="F2022">
        <v>984</v>
      </c>
      <c r="G2022" t="s">
        <v>4408</v>
      </c>
      <c r="H2022" t="s">
        <v>4409</v>
      </c>
      <c r="I2022" t="s">
        <v>4410</v>
      </c>
      <c r="K2022" t="s">
        <v>2197</v>
      </c>
      <c r="L2022" t="s">
        <v>3154</v>
      </c>
      <c r="M2022" t="s">
        <v>61</v>
      </c>
      <c r="N2022" s="2">
        <v>45742</v>
      </c>
      <c r="O2022" s="2">
        <v>45828</v>
      </c>
      <c r="P2022" s="2">
        <v>45828</v>
      </c>
      <c r="Q2022" t="s">
        <v>101</v>
      </c>
      <c r="R2022" t="s">
        <v>540</v>
      </c>
      <c r="S2022" t="s">
        <v>4411</v>
      </c>
      <c r="U2022" t="s">
        <v>115</v>
      </c>
      <c r="W2022" t="s">
        <v>78</v>
      </c>
      <c r="Y2022" t="s">
        <v>78</v>
      </c>
      <c r="Z2022" t="s">
        <v>78</v>
      </c>
      <c r="AC2022" t="s">
        <v>39</v>
      </c>
      <c r="AD2022" t="s">
        <v>65</v>
      </c>
    </row>
    <row r="2023" spans="3:30" ht="13.95" x14ac:dyDescent="0.25">
      <c r="C2023" s="3" t="s">
        <v>141</v>
      </c>
      <c r="D2023" s="3" t="s">
        <v>263</v>
      </c>
      <c r="E2023" s="3" t="s">
        <v>4412</v>
      </c>
      <c r="F2023">
        <v>697.5</v>
      </c>
      <c r="G2023" t="s">
        <v>4413</v>
      </c>
      <c r="H2023" t="s">
        <v>4414</v>
      </c>
      <c r="I2023" t="s">
        <v>4415</v>
      </c>
      <c r="K2023" t="s">
        <v>60</v>
      </c>
      <c r="L2023" t="s">
        <v>3154</v>
      </c>
      <c r="M2023" t="s">
        <v>61</v>
      </c>
      <c r="N2023" s="2">
        <v>45740</v>
      </c>
      <c r="O2023" s="2"/>
      <c r="P2023" s="2"/>
      <c r="Q2023" t="s">
        <v>52</v>
      </c>
      <c r="R2023" t="s">
        <v>1244</v>
      </c>
      <c r="U2023" t="s">
        <v>503</v>
      </c>
      <c r="W2023" t="s">
        <v>337</v>
      </c>
      <c r="AC2023" t="s">
        <v>39</v>
      </c>
      <c r="AD2023" t="s">
        <v>65</v>
      </c>
    </row>
    <row r="2024" spans="3:30" ht="13.95" x14ac:dyDescent="0.25">
      <c r="C2024" s="3" t="s">
        <v>141</v>
      </c>
      <c r="D2024" s="3" t="s">
        <v>263</v>
      </c>
      <c r="E2024" s="3" t="s">
        <v>4412</v>
      </c>
      <c r="F2024">
        <v>597.5</v>
      </c>
      <c r="G2024" t="s">
        <v>4413</v>
      </c>
      <c r="H2024" t="s">
        <v>4414</v>
      </c>
      <c r="I2024" t="s">
        <v>4416</v>
      </c>
      <c r="K2024" t="s">
        <v>60</v>
      </c>
      <c r="L2024" t="s">
        <v>3154</v>
      </c>
      <c r="M2024" t="s">
        <v>61</v>
      </c>
      <c r="N2024" s="2">
        <v>45740</v>
      </c>
      <c r="O2024" s="2"/>
      <c r="P2024" s="2"/>
      <c r="Q2024" t="s">
        <v>36</v>
      </c>
      <c r="AC2024" t="s">
        <v>39</v>
      </c>
      <c r="AD2024" t="s">
        <v>65</v>
      </c>
    </row>
    <row r="2025" spans="3:30" ht="13.95" x14ac:dyDescent="0.25">
      <c r="C2025" s="3" t="s">
        <v>141</v>
      </c>
      <c r="D2025" s="3" t="s">
        <v>263</v>
      </c>
      <c r="E2025" s="3" t="s">
        <v>4412</v>
      </c>
      <c r="F2025">
        <v>597.5</v>
      </c>
      <c r="G2025" t="s">
        <v>4413</v>
      </c>
      <c r="H2025" t="s">
        <v>4414</v>
      </c>
      <c r="I2025" t="s">
        <v>4417</v>
      </c>
      <c r="K2025" t="s">
        <v>60</v>
      </c>
      <c r="L2025" t="s">
        <v>3154</v>
      </c>
      <c r="M2025" t="s">
        <v>61</v>
      </c>
      <c r="N2025" s="2">
        <v>45740</v>
      </c>
      <c r="O2025" s="2"/>
      <c r="P2025" s="2"/>
      <c r="Q2025" t="s">
        <v>36</v>
      </c>
      <c r="AC2025" t="s">
        <v>39</v>
      </c>
      <c r="AD2025" t="s">
        <v>65</v>
      </c>
    </row>
    <row r="2026" spans="3:30" ht="13.95" x14ac:dyDescent="0.25">
      <c r="C2026" s="3" t="s">
        <v>141</v>
      </c>
      <c r="D2026" s="3" t="s">
        <v>263</v>
      </c>
      <c r="E2026" s="3" t="s">
        <v>4412</v>
      </c>
      <c r="F2026">
        <v>597.5</v>
      </c>
      <c r="G2026" t="s">
        <v>4413</v>
      </c>
      <c r="H2026" t="s">
        <v>4414</v>
      </c>
      <c r="I2026" t="s">
        <v>4418</v>
      </c>
      <c r="K2026" t="s">
        <v>60</v>
      </c>
      <c r="L2026" t="s">
        <v>3154</v>
      </c>
      <c r="M2026" t="s">
        <v>61</v>
      </c>
      <c r="N2026" s="2">
        <v>45740</v>
      </c>
      <c r="O2026" s="2"/>
      <c r="P2026" s="2"/>
      <c r="Q2026" t="s">
        <v>36</v>
      </c>
      <c r="AC2026" t="s">
        <v>39</v>
      </c>
      <c r="AD2026" t="s">
        <v>65</v>
      </c>
    </row>
    <row r="2027" spans="3:30" ht="13.95" x14ac:dyDescent="0.25">
      <c r="C2027" s="3" t="s">
        <v>141</v>
      </c>
      <c r="D2027" s="3" t="s">
        <v>263</v>
      </c>
      <c r="E2027" s="3" t="s">
        <v>4412</v>
      </c>
      <c r="F2027">
        <v>697.5</v>
      </c>
      <c r="G2027" t="s">
        <v>4413</v>
      </c>
      <c r="H2027" t="s">
        <v>4414</v>
      </c>
      <c r="I2027" t="s">
        <v>4419</v>
      </c>
      <c r="K2027" t="s">
        <v>60</v>
      </c>
      <c r="L2027" t="s">
        <v>3154</v>
      </c>
      <c r="M2027" t="s">
        <v>61</v>
      </c>
      <c r="N2027" s="2">
        <v>45740</v>
      </c>
      <c r="O2027" s="2">
        <v>45814</v>
      </c>
      <c r="P2027" s="2">
        <v>45814</v>
      </c>
      <c r="Q2027" t="s">
        <v>36</v>
      </c>
      <c r="R2027" t="s">
        <v>463</v>
      </c>
      <c r="S2027" t="s">
        <v>4420</v>
      </c>
      <c r="T2027" t="s">
        <v>4421</v>
      </c>
      <c r="U2027" t="s">
        <v>64</v>
      </c>
      <c r="W2027" t="s">
        <v>114</v>
      </c>
      <c r="Y2027" t="s">
        <v>114</v>
      </c>
      <c r="Z2027" t="s">
        <v>114</v>
      </c>
      <c r="AC2027" t="s">
        <v>39</v>
      </c>
      <c r="AD2027" t="s">
        <v>65</v>
      </c>
    </row>
    <row r="2028" spans="3:30" ht="13.95" x14ac:dyDescent="0.25">
      <c r="C2028" s="3" t="s">
        <v>141</v>
      </c>
      <c r="D2028" s="3" t="s">
        <v>263</v>
      </c>
      <c r="E2028" s="3" t="s">
        <v>4412</v>
      </c>
      <c r="F2028">
        <v>697.5</v>
      </c>
      <c r="G2028" t="s">
        <v>4413</v>
      </c>
      <c r="H2028" t="s">
        <v>4414</v>
      </c>
      <c r="I2028" t="s">
        <v>4422</v>
      </c>
      <c r="K2028" t="s">
        <v>60</v>
      </c>
      <c r="L2028" t="s">
        <v>3154</v>
      </c>
      <c r="M2028" t="s">
        <v>61</v>
      </c>
      <c r="N2028" s="2">
        <v>45740</v>
      </c>
      <c r="O2028" s="2"/>
      <c r="P2028" s="2"/>
      <c r="Q2028" t="s">
        <v>52</v>
      </c>
      <c r="U2028" t="s">
        <v>503</v>
      </c>
      <c r="AC2028" t="s">
        <v>39</v>
      </c>
      <c r="AD2028" t="s">
        <v>65</v>
      </c>
    </row>
    <row r="2029" spans="3:30" ht="13.95" x14ac:dyDescent="0.25">
      <c r="C2029" s="3" t="s">
        <v>141</v>
      </c>
      <c r="D2029" s="3" t="s">
        <v>263</v>
      </c>
      <c r="E2029" s="3" t="s">
        <v>4412</v>
      </c>
      <c r="F2029">
        <v>597.5</v>
      </c>
      <c r="G2029" t="s">
        <v>4413</v>
      </c>
      <c r="H2029" t="s">
        <v>4414</v>
      </c>
      <c r="I2029" t="s">
        <v>4423</v>
      </c>
      <c r="K2029" t="s">
        <v>60</v>
      </c>
      <c r="L2029" t="s">
        <v>3154</v>
      </c>
      <c r="M2029" t="s">
        <v>61</v>
      </c>
      <c r="N2029" s="2">
        <v>45740</v>
      </c>
      <c r="O2029" s="2"/>
      <c r="P2029" s="2"/>
      <c r="Q2029" t="s">
        <v>52</v>
      </c>
      <c r="AC2029" t="s">
        <v>39</v>
      </c>
      <c r="AD2029" t="s">
        <v>65</v>
      </c>
    </row>
    <row r="2030" spans="3:30" ht="13.95" x14ac:dyDescent="0.25">
      <c r="C2030" s="3" t="s">
        <v>141</v>
      </c>
      <c r="D2030" s="3" t="s">
        <v>263</v>
      </c>
      <c r="E2030" s="3" t="s">
        <v>4412</v>
      </c>
      <c r="F2030">
        <v>597.5</v>
      </c>
      <c r="G2030" t="s">
        <v>4413</v>
      </c>
      <c r="H2030" t="s">
        <v>4414</v>
      </c>
      <c r="I2030" t="s">
        <v>4424</v>
      </c>
      <c r="K2030" t="s">
        <v>60</v>
      </c>
      <c r="L2030" t="s">
        <v>3154</v>
      </c>
      <c r="M2030" t="s">
        <v>61</v>
      </c>
      <c r="N2030" s="2">
        <v>45740</v>
      </c>
      <c r="O2030" s="2"/>
      <c r="P2030" s="2"/>
      <c r="Q2030" t="s">
        <v>52</v>
      </c>
      <c r="AC2030" t="s">
        <v>39</v>
      </c>
      <c r="AD2030" t="s">
        <v>65</v>
      </c>
    </row>
    <row r="2031" spans="3:30" ht="13.95" x14ac:dyDescent="0.25">
      <c r="C2031" s="3" t="s">
        <v>141</v>
      </c>
      <c r="D2031" s="3" t="s">
        <v>263</v>
      </c>
      <c r="E2031" s="3" t="s">
        <v>4412</v>
      </c>
      <c r="F2031">
        <v>597.5</v>
      </c>
      <c r="G2031" t="s">
        <v>4413</v>
      </c>
      <c r="H2031" t="s">
        <v>4414</v>
      </c>
      <c r="I2031" t="s">
        <v>4425</v>
      </c>
      <c r="K2031" t="s">
        <v>60</v>
      </c>
      <c r="L2031" t="s">
        <v>3154</v>
      </c>
      <c r="M2031" t="s">
        <v>61</v>
      </c>
      <c r="N2031" s="2">
        <v>45740</v>
      </c>
      <c r="O2031" s="2"/>
      <c r="P2031" s="2"/>
      <c r="Q2031" t="s">
        <v>52</v>
      </c>
      <c r="AC2031" t="s">
        <v>39</v>
      </c>
      <c r="AD2031" t="s">
        <v>65</v>
      </c>
    </row>
    <row r="2032" spans="3:30" ht="13.95" x14ac:dyDescent="0.25">
      <c r="C2032" s="3" t="s">
        <v>141</v>
      </c>
      <c r="D2032" s="3" t="s">
        <v>263</v>
      </c>
      <c r="E2032" s="3" t="s">
        <v>4412</v>
      </c>
      <c r="F2032">
        <v>697.5</v>
      </c>
      <c r="G2032" t="s">
        <v>4413</v>
      </c>
      <c r="H2032" t="s">
        <v>4414</v>
      </c>
      <c r="I2032" t="s">
        <v>4426</v>
      </c>
      <c r="K2032" t="s">
        <v>60</v>
      </c>
      <c r="L2032" t="s">
        <v>3154</v>
      </c>
      <c r="M2032" t="s">
        <v>61</v>
      </c>
      <c r="N2032" s="2">
        <v>45740</v>
      </c>
      <c r="O2032" s="2">
        <v>45814</v>
      </c>
      <c r="P2032" s="2">
        <v>45814</v>
      </c>
      <c r="Q2032" t="s">
        <v>52</v>
      </c>
      <c r="R2032" t="s">
        <v>463</v>
      </c>
      <c r="U2032" t="s">
        <v>64</v>
      </c>
      <c r="W2032" t="s">
        <v>114</v>
      </c>
      <c r="Y2032" t="s">
        <v>114</v>
      </c>
      <c r="Z2032" t="s">
        <v>114</v>
      </c>
      <c r="AC2032" t="s">
        <v>39</v>
      </c>
      <c r="AD2032" t="s">
        <v>65</v>
      </c>
    </row>
    <row r="2033" spans="3:30" ht="13.95" x14ac:dyDescent="0.25">
      <c r="C2033" s="3" t="s">
        <v>268</v>
      </c>
      <c r="D2033" s="3" t="s">
        <v>268</v>
      </c>
      <c r="E2033" s="3"/>
      <c r="F2033">
        <v>-210.23</v>
      </c>
      <c r="G2033" t="s">
        <v>4427</v>
      </c>
      <c r="H2033" t="s">
        <v>4428</v>
      </c>
      <c r="I2033" t="s">
        <v>4429</v>
      </c>
      <c r="K2033" t="s">
        <v>2197</v>
      </c>
      <c r="L2033" t="s">
        <v>3154</v>
      </c>
      <c r="M2033" t="s">
        <v>61</v>
      </c>
      <c r="N2033" s="2">
        <v>45791</v>
      </c>
      <c r="O2033" s="2"/>
      <c r="P2033" s="2"/>
      <c r="Q2033" t="s">
        <v>84</v>
      </c>
      <c r="R2033" t="s">
        <v>4430</v>
      </c>
      <c r="S2033" t="s">
        <v>4431</v>
      </c>
      <c r="T2033" t="s">
        <v>4432</v>
      </c>
      <c r="W2033" t="s">
        <v>4433</v>
      </c>
      <c r="AC2033" t="s">
        <v>84</v>
      </c>
      <c r="AD2033" t="s">
        <v>65</v>
      </c>
    </row>
    <row r="2034" spans="3:30" ht="13.95" x14ac:dyDescent="0.25">
      <c r="C2034" s="3" t="s">
        <v>268</v>
      </c>
      <c r="D2034" s="3" t="s">
        <v>268</v>
      </c>
      <c r="E2034" s="3"/>
      <c r="F2034">
        <v>200</v>
      </c>
      <c r="G2034" t="s">
        <v>4427</v>
      </c>
      <c r="H2034" t="s">
        <v>4428</v>
      </c>
      <c r="I2034" t="s">
        <v>4434</v>
      </c>
      <c r="K2034" t="s">
        <v>2197</v>
      </c>
      <c r="L2034" t="s">
        <v>3154</v>
      </c>
      <c r="M2034" t="s">
        <v>61</v>
      </c>
      <c r="N2034" s="2">
        <v>45791</v>
      </c>
      <c r="O2034" s="2"/>
      <c r="P2034" s="2"/>
      <c r="Q2034" t="s">
        <v>84</v>
      </c>
      <c r="AC2034" t="s">
        <v>84</v>
      </c>
      <c r="AD2034" t="s">
        <v>65</v>
      </c>
    </row>
    <row r="2035" spans="3:30" ht="13.95" x14ac:dyDescent="0.25">
      <c r="C2035" s="3" t="s">
        <v>268</v>
      </c>
      <c r="D2035" s="3" t="s">
        <v>268</v>
      </c>
      <c r="E2035" s="3"/>
      <c r="F2035">
        <v>-292.70999999999998</v>
      </c>
      <c r="G2035" t="s">
        <v>4427</v>
      </c>
      <c r="H2035" t="s">
        <v>4428</v>
      </c>
      <c r="I2035" t="s">
        <v>4435</v>
      </c>
      <c r="K2035" t="s">
        <v>2197</v>
      </c>
      <c r="L2035" t="s">
        <v>3154</v>
      </c>
      <c r="M2035" t="s">
        <v>61</v>
      </c>
      <c r="N2035" s="2">
        <v>45791</v>
      </c>
      <c r="O2035" s="2"/>
      <c r="P2035" s="2"/>
      <c r="Q2035" t="s">
        <v>84</v>
      </c>
      <c r="AC2035" t="s">
        <v>84</v>
      </c>
      <c r="AD2035" t="s">
        <v>65</v>
      </c>
    </row>
    <row r="2036" spans="3:30" ht="13.95" x14ac:dyDescent="0.25">
      <c r="C2036" s="3" t="s">
        <v>268</v>
      </c>
      <c r="D2036" s="3" t="s">
        <v>268</v>
      </c>
      <c r="E2036" s="3"/>
      <c r="F2036">
        <v>734.09999999999991</v>
      </c>
      <c r="G2036" t="s">
        <v>4436</v>
      </c>
      <c r="H2036" t="s">
        <v>4437</v>
      </c>
      <c r="I2036" t="s">
        <v>4438</v>
      </c>
      <c r="K2036" t="s">
        <v>306</v>
      </c>
      <c r="L2036" t="s">
        <v>3154</v>
      </c>
      <c r="M2036" t="s">
        <v>61</v>
      </c>
      <c r="N2036" s="2">
        <v>45734</v>
      </c>
      <c r="O2036" s="2">
        <v>45793</v>
      </c>
      <c r="P2036" s="2">
        <v>45793</v>
      </c>
      <c r="Q2036" t="s">
        <v>84</v>
      </c>
      <c r="R2036" t="s">
        <v>4439</v>
      </c>
      <c r="S2036" t="s">
        <v>4440</v>
      </c>
      <c r="T2036" t="s">
        <v>4441</v>
      </c>
      <c r="U2036" t="s">
        <v>1199</v>
      </c>
      <c r="W2036" t="s">
        <v>4274</v>
      </c>
      <c r="Y2036" t="s">
        <v>276</v>
      </c>
      <c r="Z2036" t="s">
        <v>276</v>
      </c>
      <c r="AC2036" t="s">
        <v>84</v>
      </c>
      <c r="AD2036" t="s">
        <v>65</v>
      </c>
    </row>
    <row r="2037" spans="3:30" ht="13.95" x14ac:dyDescent="0.25">
      <c r="C2037" s="3" t="s">
        <v>205</v>
      </c>
      <c r="D2037" s="3" t="s">
        <v>133</v>
      </c>
      <c r="E2037" s="3"/>
      <c r="F2037">
        <v>2210</v>
      </c>
      <c r="G2037" t="s">
        <v>4436</v>
      </c>
      <c r="H2037" t="s">
        <v>4437</v>
      </c>
      <c r="I2037" t="s">
        <v>4442</v>
      </c>
      <c r="K2037" t="s">
        <v>306</v>
      </c>
      <c r="L2037" t="s">
        <v>3154</v>
      </c>
      <c r="M2037" t="s">
        <v>61</v>
      </c>
      <c r="N2037" s="2">
        <v>45734</v>
      </c>
      <c r="O2037" s="2">
        <v>45835</v>
      </c>
      <c r="P2037" s="2">
        <v>45835</v>
      </c>
      <c r="Q2037" t="s">
        <v>36</v>
      </c>
      <c r="R2037" t="s">
        <v>4443</v>
      </c>
      <c r="S2037" t="s">
        <v>4444</v>
      </c>
      <c r="T2037" t="s">
        <v>4445</v>
      </c>
      <c r="U2037" t="s">
        <v>503</v>
      </c>
      <c r="W2037" t="s">
        <v>276</v>
      </c>
      <c r="Y2037" t="s">
        <v>503</v>
      </c>
      <c r="Z2037" t="s">
        <v>503</v>
      </c>
      <c r="AC2037" t="s">
        <v>39</v>
      </c>
      <c r="AD2037" t="s">
        <v>65</v>
      </c>
    </row>
    <row r="2038" spans="3:30" ht="13.95" x14ac:dyDescent="0.25">
      <c r="C2038" s="3" t="s">
        <v>3053</v>
      </c>
      <c r="D2038" s="3" t="s">
        <v>561</v>
      </c>
      <c r="E2038" s="3" t="s">
        <v>4446</v>
      </c>
      <c r="F2038">
        <v>949</v>
      </c>
      <c r="G2038" t="s">
        <v>4447</v>
      </c>
      <c r="H2038" t="s">
        <v>4448</v>
      </c>
      <c r="I2038" t="s">
        <v>4449</v>
      </c>
      <c r="K2038" t="s">
        <v>2197</v>
      </c>
      <c r="L2038" t="s">
        <v>3154</v>
      </c>
      <c r="M2038" t="s">
        <v>61</v>
      </c>
      <c r="N2038" s="2">
        <v>45467</v>
      </c>
      <c r="O2038" s="2">
        <v>45931</v>
      </c>
      <c r="P2038" s="2">
        <v>45931</v>
      </c>
      <c r="Q2038" t="s">
        <v>52</v>
      </c>
      <c r="Y2038" t="s">
        <v>560</v>
      </c>
      <c r="Z2038" t="s">
        <v>560</v>
      </c>
      <c r="AC2038" t="s">
        <v>39</v>
      </c>
      <c r="AD2038" t="s">
        <v>65</v>
      </c>
    </row>
    <row r="2039" spans="3:30" ht="13.95" x14ac:dyDescent="0.25">
      <c r="C2039" s="3" t="s">
        <v>141</v>
      </c>
      <c r="D2039" s="3" t="s">
        <v>55</v>
      </c>
      <c r="E2039" s="3" t="s">
        <v>4007</v>
      </c>
      <c r="F2039">
        <v>1295</v>
      </c>
      <c r="G2039" t="s">
        <v>4450</v>
      </c>
      <c r="H2039" t="s">
        <v>4451</v>
      </c>
      <c r="I2039" t="s">
        <v>4452</v>
      </c>
      <c r="K2039" t="s">
        <v>306</v>
      </c>
      <c r="L2039" t="s">
        <v>3154</v>
      </c>
      <c r="M2039" t="s">
        <v>61</v>
      </c>
      <c r="N2039" s="2">
        <v>45775</v>
      </c>
      <c r="O2039" s="2">
        <v>45884</v>
      </c>
      <c r="P2039" s="2">
        <v>45884</v>
      </c>
      <c r="Q2039" t="s">
        <v>36</v>
      </c>
      <c r="R2039" t="s">
        <v>4453</v>
      </c>
      <c r="W2039" t="s">
        <v>1922</v>
      </c>
      <c r="Y2039" t="s">
        <v>1922</v>
      </c>
      <c r="Z2039" t="s">
        <v>1922</v>
      </c>
      <c r="AC2039" t="s">
        <v>39</v>
      </c>
      <c r="AD2039" t="s">
        <v>65</v>
      </c>
    </row>
    <row r="2040" spans="3:30" ht="13.95" x14ac:dyDescent="0.25">
      <c r="C2040" s="3" t="s">
        <v>205</v>
      </c>
      <c r="D2040" s="3" t="s">
        <v>133</v>
      </c>
      <c r="E2040" s="3"/>
      <c r="F2040">
        <v>1100</v>
      </c>
      <c r="G2040" t="s">
        <v>4454</v>
      </c>
      <c r="H2040" t="s">
        <v>4455</v>
      </c>
      <c r="I2040" t="s">
        <v>4456</v>
      </c>
      <c r="J2040" t="s">
        <v>4457</v>
      </c>
      <c r="K2040" t="s">
        <v>332</v>
      </c>
      <c r="L2040" t="s">
        <v>3154</v>
      </c>
      <c r="M2040" t="s">
        <v>35</v>
      </c>
      <c r="N2040" s="2">
        <v>45776</v>
      </c>
      <c r="O2040" s="2">
        <v>45800</v>
      </c>
      <c r="P2040" s="2"/>
      <c r="Q2040" t="s">
        <v>36</v>
      </c>
      <c r="W2040" t="s">
        <v>78</v>
      </c>
      <c r="Z2040" t="s">
        <v>299</v>
      </c>
      <c r="AA2040" t="s">
        <v>299</v>
      </c>
      <c r="AC2040" t="s">
        <v>39</v>
      </c>
      <c r="AD2040" t="s">
        <v>40</v>
      </c>
    </row>
    <row r="2041" spans="3:30" ht="13.95" x14ac:dyDescent="0.25">
      <c r="C2041" s="3" t="s">
        <v>205</v>
      </c>
      <c r="D2041" s="3" t="s">
        <v>133</v>
      </c>
      <c r="E2041" s="3"/>
      <c r="F2041">
        <v>0</v>
      </c>
      <c r="G2041" t="s">
        <v>4454</v>
      </c>
      <c r="H2041" t="s">
        <v>4455</v>
      </c>
      <c r="I2041" t="s">
        <v>4458</v>
      </c>
      <c r="J2041" t="s">
        <v>4459</v>
      </c>
      <c r="K2041" t="s">
        <v>332</v>
      </c>
      <c r="L2041" t="s">
        <v>3154</v>
      </c>
      <c r="M2041" t="s">
        <v>35</v>
      </c>
      <c r="N2041" s="2">
        <v>45776</v>
      </c>
      <c r="O2041" s="2">
        <v>45800</v>
      </c>
      <c r="P2041" s="2"/>
      <c r="Q2041" t="s">
        <v>36</v>
      </c>
      <c r="W2041" t="s">
        <v>78</v>
      </c>
      <c r="Z2041" t="s">
        <v>299</v>
      </c>
      <c r="AA2041" t="s">
        <v>299</v>
      </c>
      <c r="AC2041" t="s">
        <v>39</v>
      </c>
      <c r="AD2041" t="s">
        <v>40</v>
      </c>
    </row>
    <row r="2042" spans="3:30" ht="13.95" x14ac:dyDescent="0.25">
      <c r="C2042" s="3" t="s">
        <v>67</v>
      </c>
      <c r="D2042" s="3" t="s">
        <v>133</v>
      </c>
      <c r="E2042" s="3" t="s">
        <v>4460</v>
      </c>
      <c r="F2042">
        <v>714.90000000000009</v>
      </c>
      <c r="G2042" t="s">
        <v>4461</v>
      </c>
      <c r="H2042" t="s">
        <v>4462</v>
      </c>
      <c r="I2042" t="s">
        <v>4463</v>
      </c>
      <c r="K2042" t="s">
        <v>2197</v>
      </c>
      <c r="L2042" t="s">
        <v>3154</v>
      </c>
      <c r="M2042" t="s">
        <v>61</v>
      </c>
      <c r="N2042" s="2">
        <v>45776</v>
      </c>
      <c r="O2042" s="2"/>
      <c r="P2042" s="2"/>
      <c r="Q2042" t="s">
        <v>84</v>
      </c>
      <c r="R2042" t="s">
        <v>4464</v>
      </c>
      <c r="S2042" t="s">
        <v>4465</v>
      </c>
      <c r="T2042" t="s">
        <v>4465</v>
      </c>
      <c r="W2042" t="s">
        <v>4466</v>
      </c>
      <c r="AC2042" t="s">
        <v>84</v>
      </c>
      <c r="AD2042" t="s">
        <v>65</v>
      </c>
    </row>
    <row r="2043" spans="3:30" ht="13.95" x14ac:dyDescent="0.25">
      <c r="C2043" s="3" t="s">
        <v>205</v>
      </c>
      <c r="D2043" s="3" t="s">
        <v>133</v>
      </c>
      <c r="E2043" s="3" t="s">
        <v>4467</v>
      </c>
      <c r="F2043">
        <v>-578.58999999999992</v>
      </c>
      <c r="G2043" t="s">
        <v>4468</v>
      </c>
      <c r="H2043" t="s">
        <v>4469</v>
      </c>
      <c r="I2043" t="s">
        <v>4470</v>
      </c>
      <c r="K2043" t="s">
        <v>306</v>
      </c>
      <c r="L2043" t="s">
        <v>3154</v>
      </c>
      <c r="M2043" t="s">
        <v>61</v>
      </c>
      <c r="N2043" s="2">
        <v>45583</v>
      </c>
      <c r="O2043" s="2">
        <v>45800</v>
      </c>
      <c r="P2043" s="2">
        <v>45800</v>
      </c>
      <c r="Q2043" t="s">
        <v>84</v>
      </c>
      <c r="R2043" t="s">
        <v>4471</v>
      </c>
      <c r="U2043" t="s">
        <v>229</v>
      </c>
      <c r="W2043" t="s">
        <v>299</v>
      </c>
      <c r="Y2043" t="s">
        <v>299</v>
      </c>
      <c r="Z2043" t="s">
        <v>299</v>
      </c>
      <c r="AC2043" t="s">
        <v>84</v>
      </c>
      <c r="AD2043" t="s">
        <v>65</v>
      </c>
    </row>
    <row r="2044" spans="3:30" ht="13.95" x14ac:dyDescent="0.25">
      <c r="C2044" s="3" t="s">
        <v>205</v>
      </c>
      <c r="D2044" s="3" t="s">
        <v>133</v>
      </c>
      <c r="E2044" s="3" t="s">
        <v>4467</v>
      </c>
      <c r="F2044">
        <v>200</v>
      </c>
      <c r="G2044" t="s">
        <v>4468</v>
      </c>
      <c r="H2044" t="s">
        <v>4469</v>
      </c>
      <c r="I2044" t="s">
        <v>4472</v>
      </c>
      <c r="K2044" t="s">
        <v>306</v>
      </c>
      <c r="L2044" t="s">
        <v>3154</v>
      </c>
      <c r="M2044" t="s">
        <v>61</v>
      </c>
      <c r="N2044" s="2">
        <v>45583</v>
      </c>
      <c r="O2044" s="2">
        <v>45800</v>
      </c>
      <c r="P2044" s="2">
        <v>45800</v>
      </c>
      <c r="Q2044" t="s">
        <v>52</v>
      </c>
      <c r="W2044" t="s">
        <v>276</v>
      </c>
      <c r="Y2044" t="s">
        <v>299</v>
      </c>
      <c r="Z2044" t="s">
        <v>299</v>
      </c>
      <c r="AC2044" t="s">
        <v>39</v>
      </c>
      <c r="AD2044" t="s">
        <v>65</v>
      </c>
    </row>
    <row r="2045" spans="3:30" ht="13.95" x14ac:dyDescent="0.25">
      <c r="C2045" s="3" t="s">
        <v>141</v>
      </c>
      <c r="D2045" s="3" t="s">
        <v>213</v>
      </c>
      <c r="E2045" s="3" t="s">
        <v>4473</v>
      </c>
      <c r="F2045">
        <v>1495</v>
      </c>
      <c r="G2045" t="s">
        <v>4474</v>
      </c>
      <c r="H2045" t="s">
        <v>4475</v>
      </c>
      <c r="I2045" t="s">
        <v>4476</v>
      </c>
      <c r="K2045" t="s">
        <v>60</v>
      </c>
      <c r="L2045" t="s">
        <v>3154</v>
      </c>
      <c r="M2045" t="s">
        <v>61</v>
      </c>
      <c r="N2045" s="2">
        <v>45733</v>
      </c>
      <c r="O2045" s="2"/>
      <c r="P2045" s="2"/>
      <c r="Q2045" t="s">
        <v>36</v>
      </c>
      <c r="AC2045" t="s">
        <v>39</v>
      </c>
      <c r="AD2045" t="s">
        <v>65</v>
      </c>
    </row>
    <row r="2046" spans="3:30" ht="13.95" x14ac:dyDescent="0.25">
      <c r="C2046" s="3" t="s">
        <v>141</v>
      </c>
      <c r="D2046" s="3" t="s">
        <v>213</v>
      </c>
      <c r="E2046" s="3" t="s">
        <v>4473</v>
      </c>
      <c r="F2046">
        <v>1497.87</v>
      </c>
      <c r="G2046" t="s">
        <v>4474</v>
      </c>
      <c r="H2046" t="s">
        <v>4475</v>
      </c>
      <c r="I2046" t="s">
        <v>4477</v>
      </c>
      <c r="K2046" t="s">
        <v>60</v>
      </c>
      <c r="L2046" t="s">
        <v>3154</v>
      </c>
      <c r="M2046" t="s">
        <v>61</v>
      </c>
      <c r="N2046" s="2">
        <v>45733</v>
      </c>
      <c r="O2046" s="2"/>
      <c r="P2046" s="2"/>
      <c r="Q2046" t="s">
        <v>84</v>
      </c>
      <c r="R2046" t="s">
        <v>4478</v>
      </c>
      <c r="AC2046" t="s">
        <v>84</v>
      </c>
      <c r="AD2046" t="s">
        <v>65</v>
      </c>
    </row>
    <row r="2047" spans="3:30" ht="13.95" x14ac:dyDescent="0.25">
      <c r="C2047" s="3" t="s">
        <v>141</v>
      </c>
      <c r="D2047" s="3" t="s">
        <v>213</v>
      </c>
      <c r="E2047" s="3" t="s">
        <v>4473</v>
      </c>
      <c r="F2047">
        <v>1888.5</v>
      </c>
      <c r="G2047" t="s">
        <v>4474</v>
      </c>
      <c r="H2047" t="s">
        <v>4475</v>
      </c>
      <c r="I2047" t="s">
        <v>4479</v>
      </c>
      <c r="K2047" t="s">
        <v>60</v>
      </c>
      <c r="L2047" t="s">
        <v>3154</v>
      </c>
      <c r="M2047" t="s">
        <v>61</v>
      </c>
      <c r="N2047" s="2">
        <v>45733</v>
      </c>
      <c r="O2047" s="2"/>
      <c r="P2047" s="2"/>
      <c r="Q2047" t="s">
        <v>36</v>
      </c>
      <c r="AC2047" t="s">
        <v>39</v>
      </c>
      <c r="AD2047" t="s">
        <v>65</v>
      </c>
    </row>
    <row r="2048" spans="3:30" ht="13.95" x14ac:dyDescent="0.25">
      <c r="C2048" s="3" t="s">
        <v>141</v>
      </c>
      <c r="D2048" s="3" t="s">
        <v>213</v>
      </c>
      <c r="E2048" s="3" t="s">
        <v>4473</v>
      </c>
      <c r="F2048">
        <v>1000</v>
      </c>
      <c r="G2048" t="s">
        <v>4474</v>
      </c>
      <c r="H2048" t="s">
        <v>4475</v>
      </c>
      <c r="I2048" t="s">
        <v>4480</v>
      </c>
      <c r="K2048" t="s">
        <v>60</v>
      </c>
      <c r="L2048" t="s">
        <v>3154</v>
      </c>
      <c r="M2048" t="s">
        <v>61</v>
      </c>
      <c r="N2048" s="2">
        <v>45733</v>
      </c>
      <c r="O2048" s="2"/>
      <c r="P2048" s="2"/>
      <c r="Q2048" t="s">
        <v>36</v>
      </c>
      <c r="R2048" t="s">
        <v>463</v>
      </c>
      <c r="W2048" t="s">
        <v>114</v>
      </c>
      <c r="AC2048" t="s">
        <v>39</v>
      </c>
      <c r="AD2048" t="s">
        <v>65</v>
      </c>
    </row>
    <row r="2049" spans="3:30" ht="13.95" x14ac:dyDescent="0.25">
      <c r="C2049" s="3" t="s">
        <v>141</v>
      </c>
      <c r="D2049" s="3" t="s">
        <v>213</v>
      </c>
      <c r="E2049" s="3" t="s">
        <v>4473</v>
      </c>
      <c r="F2049">
        <v>-2141.4</v>
      </c>
      <c r="G2049" t="s">
        <v>4474</v>
      </c>
      <c r="H2049" t="s">
        <v>4475</v>
      </c>
      <c r="I2049" t="s">
        <v>4481</v>
      </c>
      <c r="K2049" t="s">
        <v>60</v>
      </c>
      <c r="L2049" t="s">
        <v>3154</v>
      </c>
      <c r="M2049" t="s">
        <v>61</v>
      </c>
      <c r="N2049" s="2">
        <v>45733</v>
      </c>
      <c r="O2049" s="2"/>
      <c r="P2049" s="2"/>
      <c r="Q2049" t="s">
        <v>84</v>
      </c>
      <c r="AC2049" t="s">
        <v>84</v>
      </c>
      <c r="AD2049" t="s">
        <v>65</v>
      </c>
    </row>
    <row r="2050" spans="3:30" ht="13.95" x14ac:dyDescent="0.25">
      <c r="C2050" s="3" t="s">
        <v>141</v>
      </c>
      <c r="D2050" s="3" t="s">
        <v>213</v>
      </c>
      <c r="E2050" s="3" t="s">
        <v>4473</v>
      </c>
      <c r="F2050">
        <v>1888.5</v>
      </c>
      <c r="G2050" t="s">
        <v>4474</v>
      </c>
      <c r="H2050" t="s">
        <v>4475</v>
      </c>
      <c r="I2050" t="s">
        <v>4482</v>
      </c>
      <c r="K2050" t="s">
        <v>60</v>
      </c>
      <c r="L2050" t="s">
        <v>3154</v>
      </c>
      <c r="M2050" t="s">
        <v>61</v>
      </c>
      <c r="N2050" s="2">
        <v>45733</v>
      </c>
      <c r="O2050" s="2"/>
      <c r="P2050" s="2"/>
      <c r="Q2050" t="s">
        <v>36</v>
      </c>
      <c r="AC2050" t="s">
        <v>39</v>
      </c>
      <c r="AD2050" t="s">
        <v>65</v>
      </c>
    </row>
    <row r="2051" spans="3:30" ht="13.95" x14ac:dyDescent="0.25">
      <c r="C2051" s="3" t="s">
        <v>205</v>
      </c>
      <c r="D2051" s="3" t="s">
        <v>55</v>
      </c>
      <c r="E2051" s="3" t="s">
        <v>4483</v>
      </c>
      <c r="F2051">
        <v>2000</v>
      </c>
      <c r="G2051" t="s">
        <v>4484</v>
      </c>
      <c r="H2051" t="s">
        <v>4485</v>
      </c>
      <c r="I2051" t="s">
        <v>4486</v>
      </c>
      <c r="K2051" t="s">
        <v>306</v>
      </c>
      <c r="L2051" t="s">
        <v>3154</v>
      </c>
      <c r="M2051" t="s">
        <v>61</v>
      </c>
      <c r="N2051" s="2">
        <v>45352</v>
      </c>
      <c r="O2051" s="2">
        <v>45800</v>
      </c>
      <c r="P2051" s="2">
        <v>45800</v>
      </c>
      <c r="Q2051" t="s">
        <v>36</v>
      </c>
      <c r="R2051" t="s">
        <v>4487</v>
      </c>
      <c r="S2051" t="s">
        <v>4488</v>
      </c>
      <c r="T2051" t="s">
        <v>4489</v>
      </c>
      <c r="W2051" t="s">
        <v>2495</v>
      </c>
      <c r="Y2051" t="s">
        <v>299</v>
      </c>
      <c r="Z2051" t="s">
        <v>299</v>
      </c>
      <c r="AC2051" t="s">
        <v>39</v>
      </c>
      <c r="AD2051" t="s">
        <v>65</v>
      </c>
    </row>
    <row r="2052" spans="3:30" ht="13.95" x14ac:dyDescent="0.25">
      <c r="C2052" s="3" t="s">
        <v>54</v>
      </c>
      <c r="D2052" s="3" t="s">
        <v>55</v>
      </c>
      <c r="E2052" s="3" t="s">
        <v>4490</v>
      </c>
      <c r="F2052">
        <v>1865</v>
      </c>
      <c r="G2052" t="s">
        <v>4491</v>
      </c>
      <c r="H2052" t="s">
        <v>4492</v>
      </c>
      <c r="I2052" t="s">
        <v>4493</v>
      </c>
      <c r="J2052" t="s">
        <v>4494</v>
      </c>
      <c r="K2052" t="s">
        <v>332</v>
      </c>
      <c r="L2052" t="s">
        <v>3154</v>
      </c>
      <c r="M2052" t="s">
        <v>61</v>
      </c>
      <c r="N2052" s="2">
        <v>45684</v>
      </c>
      <c r="O2052" s="2">
        <v>45805</v>
      </c>
      <c r="P2052" s="2">
        <v>45793</v>
      </c>
      <c r="Q2052" t="s">
        <v>36</v>
      </c>
      <c r="U2052" t="s">
        <v>63</v>
      </c>
      <c r="W2052" t="s">
        <v>1183</v>
      </c>
      <c r="Y2052" t="s">
        <v>276</v>
      </c>
      <c r="Z2052" t="s">
        <v>226</v>
      </c>
      <c r="AA2052" t="s">
        <v>226</v>
      </c>
      <c r="AC2052" t="s">
        <v>39</v>
      </c>
      <c r="AD2052" t="s">
        <v>40</v>
      </c>
    </row>
    <row r="2053" spans="3:30" ht="13.95" x14ac:dyDescent="0.25">
      <c r="C2053" s="3" t="s">
        <v>54</v>
      </c>
      <c r="D2053" s="3" t="s">
        <v>55</v>
      </c>
      <c r="E2053" s="3" t="s">
        <v>4490</v>
      </c>
      <c r="F2053">
        <v>842</v>
      </c>
      <c r="G2053" t="s">
        <v>4491</v>
      </c>
      <c r="H2053" t="s">
        <v>4492</v>
      </c>
      <c r="I2053" t="s">
        <v>4495</v>
      </c>
      <c r="J2053" t="s">
        <v>4496</v>
      </c>
      <c r="K2053" t="s">
        <v>332</v>
      </c>
      <c r="L2053" t="s">
        <v>3154</v>
      </c>
      <c r="M2053" t="s">
        <v>35</v>
      </c>
      <c r="N2053" s="2">
        <v>45684</v>
      </c>
      <c r="O2053" s="2">
        <v>45805</v>
      </c>
      <c r="P2053" s="2">
        <v>45779</v>
      </c>
      <c r="Q2053" t="s">
        <v>36</v>
      </c>
      <c r="U2053" t="s">
        <v>77</v>
      </c>
      <c r="W2053" t="s">
        <v>1183</v>
      </c>
      <c r="Y2053" t="s">
        <v>278</v>
      </c>
      <c r="Z2053" t="s">
        <v>226</v>
      </c>
      <c r="AA2053" t="s">
        <v>226</v>
      </c>
      <c r="AC2053" t="s">
        <v>39</v>
      </c>
      <c r="AD2053" t="s">
        <v>40</v>
      </c>
    </row>
    <row r="2054" spans="3:30" ht="13.95" x14ac:dyDescent="0.25">
      <c r="C2054" s="3" t="s">
        <v>54</v>
      </c>
      <c r="D2054" s="3" t="s">
        <v>55</v>
      </c>
      <c r="E2054" s="3" t="s">
        <v>4490</v>
      </c>
      <c r="F2054">
        <v>228</v>
      </c>
      <c r="G2054" t="s">
        <v>4491</v>
      </c>
      <c r="H2054" t="s">
        <v>4492</v>
      </c>
      <c r="I2054" t="s">
        <v>4497</v>
      </c>
      <c r="J2054" t="s">
        <v>4498</v>
      </c>
      <c r="K2054" t="s">
        <v>332</v>
      </c>
      <c r="L2054" t="s">
        <v>3154</v>
      </c>
      <c r="M2054" t="s">
        <v>35</v>
      </c>
      <c r="N2054" s="2">
        <v>45684</v>
      </c>
      <c r="O2054" s="2">
        <v>45805</v>
      </c>
      <c r="P2054" s="2">
        <v>45779</v>
      </c>
      <c r="Q2054" t="s">
        <v>36</v>
      </c>
      <c r="U2054" t="s">
        <v>77</v>
      </c>
      <c r="W2054" t="s">
        <v>1183</v>
      </c>
      <c r="Y2054" t="s">
        <v>278</v>
      </c>
      <c r="Z2054" t="s">
        <v>226</v>
      </c>
      <c r="AA2054" t="s">
        <v>226</v>
      </c>
      <c r="AC2054" t="s">
        <v>39</v>
      </c>
      <c r="AD2054" t="s">
        <v>40</v>
      </c>
    </row>
    <row r="2055" spans="3:30" ht="13.95" x14ac:dyDescent="0.25">
      <c r="C2055" s="3" t="s">
        <v>205</v>
      </c>
      <c r="D2055" s="3" t="s">
        <v>133</v>
      </c>
      <c r="E2055" s="3"/>
      <c r="F2055">
        <v>895</v>
      </c>
      <c r="G2055" t="s">
        <v>4499</v>
      </c>
      <c r="H2055" t="s">
        <v>4500</v>
      </c>
      <c r="I2055" t="s">
        <v>4501</v>
      </c>
      <c r="K2055" t="s">
        <v>306</v>
      </c>
      <c r="L2055" t="s">
        <v>3154</v>
      </c>
      <c r="M2055" t="s">
        <v>61</v>
      </c>
      <c r="N2055" s="2">
        <v>45736</v>
      </c>
      <c r="O2055" s="2">
        <v>45805</v>
      </c>
      <c r="P2055" s="2">
        <v>45805</v>
      </c>
      <c r="Q2055" t="s">
        <v>36</v>
      </c>
      <c r="R2055" t="s">
        <v>672</v>
      </c>
      <c r="S2055" t="s">
        <v>4502</v>
      </c>
      <c r="T2055" t="s">
        <v>4503</v>
      </c>
      <c r="U2055" t="s">
        <v>299</v>
      </c>
      <c r="W2055" t="s">
        <v>299</v>
      </c>
      <c r="X2055" t="s">
        <v>785</v>
      </c>
      <c r="Y2055" t="s">
        <v>226</v>
      </c>
      <c r="Z2055" t="s">
        <v>226</v>
      </c>
      <c r="AC2055" t="s">
        <v>39</v>
      </c>
      <c r="AD2055" t="s">
        <v>65</v>
      </c>
    </row>
    <row r="2056" spans="3:30" ht="13.95" x14ac:dyDescent="0.25">
      <c r="C2056" s="3" t="s">
        <v>205</v>
      </c>
      <c r="D2056" s="3" t="s">
        <v>133</v>
      </c>
      <c r="E2056" s="3"/>
      <c r="F2056">
        <v>200</v>
      </c>
      <c r="G2056" t="s">
        <v>4499</v>
      </c>
      <c r="H2056" t="s">
        <v>4500</v>
      </c>
      <c r="I2056" t="s">
        <v>4504</v>
      </c>
      <c r="K2056" t="s">
        <v>306</v>
      </c>
      <c r="L2056" t="s">
        <v>3154</v>
      </c>
      <c r="M2056" t="s">
        <v>61</v>
      </c>
      <c r="N2056" s="2">
        <v>45736</v>
      </c>
      <c r="O2056" s="2">
        <v>45805</v>
      </c>
      <c r="P2056" s="2">
        <v>45805</v>
      </c>
      <c r="Q2056" t="s">
        <v>52</v>
      </c>
      <c r="R2056" t="s">
        <v>672</v>
      </c>
      <c r="W2056" t="s">
        <v>276</v>
      </c>
      <c r="X2056" t="s">
        <v>785</v>
      </c>
      <c r="Y2056" t="s">
        <v>226</v>
      </c>
      <c r="Z2056" t="s">
        <v>226</v>
      </c>
      <c r="AC2056" t="s">
        <v>39</v>
      </c>
      <c r="AD2056" t="s">
        <v>65</v>
      </c>
    </row>
    <row r="2057" spans="3:30" ht="13.95" x14ac:dyDescent="0.25">
      <c r="C2057" s="3" t="s">
        <v>244</v>
      </c>
      <c r="D2057" s="3" t="s">
        <v>133</v>
      </c>
      <c r="E2057" s="3"/>
      <c r="F2057">
        <v>200</v>
      </c>
      <c r="G2057" t="s">
        <v>4499</v>
      </c>
      <c r="H2057" t="s">
        <v>4500</v>
      </c>
      <c r="I2057" t="s">
        <v>4505</v>
      </c>
      <c r="K2057" t="s">
        <v>306</v>
      </c>
      <c r="L2057" t="s">
        <v>3154</v>
      </c>
      <c r="M2057" t="s">
        <v>61</v>
      </c>
      <c r="N2057" s="2">
        <v>45736</v>
      </c>
      <c r="O2057" s="2">
        <v>45805</v>
      </c>
      <c r="P2057" s="2">
        <v>45805</v>
      </c>
      <c r="Q2057" t="s">
        <v>36</v>
      </c>
      <c r="X2057" t="s">
        <v>785</v>
      </c>
      <c r="Y2057" t="s">
        <v>226</v>
      </c>
      <c r="Z2057" t="s">
        <v>226</v>
      </c>
      <c r="AC2057" t="s">
        <v>39</v>
      </c>
      <c r="AD2057" t="s">
        <v>65</v>
      </c>
    </row>
    <row r="2058" spans="3:30" ht="13.95" x14ac:dyDescent="0.25">
      <c r="C2058" s="3" t="s">
        <v>205</v>
      </c>
      <c r="D2058" s="3" t="s">
        <v>133</v>
      </c>
      <c r="E2058" s="3"/>
      <c r="F2058">
        <v>1395</v>
      </c>
      <c r="G2058" t="s">
        <v>4506</v>
      </c>
      <c r="H2058" t="s">
        <v>4507</v>
      </c>
      <c r="I2058" t="s">
        <v>4508</v>
      </c>
      <c r="K2058" t="s">
        <v>306</v>
      </c>
      <c r="L2058" t="s">
        <v>3154</v>
      </c>
      <c r="M2058" t="s">
        <v>61</v>
      </c>
      <c r="N2058" s="2">
        <v>45700</v>
      </c>
      <c r="O2058" s="2">
        <v>45800</v>
      </c>
      <c r="P2058" s="2">
        <v>45800</v>
      </c>
      <c r="Q2058" t="s">
        <v>52</v>
      </c>
      <c r="R2058" t="s">
        <v>418</v>
      </c>
      <c r="U2058" t="s">
        <v>299</v>
      </c>
      <c r="W2058" t="s">
        <v>240</v>
      </c>
      <c r="X2058" t="s">
        <v>463</v>
      </c>
      <c r="Y2058" t="s">
        <v>299</v>
      </c>
      <c r="Z2058" t="s">
        <v>299</v>
      </c>
      <c r="AC2058" t="s">
        <v>39</v>
      </c>
      <c r="AD2058" t="s">
        <v>65</v>
      </c>
    </row>
    <row r="2059" spans="3:30" ht="13.95" x14ac:dyDescent="0.25">
      <c r="C2059" s="3" t="s">
        <v>268</v>
      </c>
      <c r="D2059" s="3" t="s">
        <v>268</v>
      </c>
      <c r="E2059" s="3"/>
      <c r="F2059">
        <v>622.5</v>
      </c>
      <c r="G2059" t="s">
        <v>4509</v>
      </c>
      <c r="H2059" t="s">
        <v>4510</v>
      </c>
      <c r="I2059" t="s">
        <v>4511</v>
      </c>
      <c r="K2059" t="s">
        <v>2197</v>
      </c>
      <c r="L2059" t="s">
        <v>3154</v>
      </c>
      <c r="M2059" t="s">
        <v>61</v>
      </c>
      <c r="N2059" s="2">
        <v>45747</v>
      </c>
      <c r="O2059" s="2">
        <v>45800</v>
      </c>
      <c r="P2059" s="2">
        <v>45800</v>
      </c>
      <c r="Q2059" t="s">
        <v>36</v>
      </c>
      <c r="R2059" t="s">
        <v>311</v>
      </c>
      <c r="S2059" t="s">
        <v>4512</v>
      </c>
      <c r="T2059" t="s">
        <v>4513</v>
      </c>
      <c r="U2059" t="s">
        <v>276</v>
      </c>
      <c r="W2059" t="s">
        <v>64</v>
      </c>
      <c r="X2059" t="s">
        <v>531</v>
      </c>
      <c r="Y2059" t="s">
        <v>299</v>
      </c>
      <c r="Z2059" t="s">
        <v>299</v>
      </c>
      <c r="AC2059" t="s">
        <v>39</v>
      </c>
      <c r="AD2059" t="s">
        <v>65</v>
      </c>
    </row>
    <row r="2060" spans="3:30" ht="13.95" x14ac:dyDescent="0.25">
      <c r="C2060" s="3" t="s">
        <v>268</v>
      </c>
      <c r="D2060" s="3" t="s">
        <v>268</v>
      </c>
      <c r="E2060" s="3"/>
      <c r="F2060">
        <v>622.5</v>
      </c>
      <c r="G2060" t="s">
        <v>4509</v>
      </c>
      <c r="H2060" t="s">
        <v>4510</v>
      </c>
      <c r="I2060" t="s">
        <v>4514</v>
      </c>
      <c r="K2060" t="s">
        <v>2197</v>
      </c>
      <c r="L2060" t="s">
        <v>3154</v>
      </c>
      <c r="M2060" t="s">
        <v>61</v>
      </c>
      <c r="N2060" s="2">
        <v>45747</v>
      </c>
      <c r="O2060" s="2">
        <v>45800</v>
      </c>
      <c r="P2060" s="2">
        <v>45800</v>
      </c>
      <c r="Q2060" t="s">
        <v>52</v>
      </c>
      <c r="R2060" t="s">
        <v>311</v>
      </c>
      <c r="U2060" t="s">
        <v>276</v>
      </c>
      <c r="W2060" t="s">
        <v>1183</v>
      </c>
      <c r="X2060" t="s">
        <v>531</v>
      </c>
      <c r="Y2060" t="s">
        <v>299</v>
      </c>
      <c r="Z2060" t="s">
        <v>299</v>
      </c>
      <c r="AC2060" t="s">
        <v>39</v>
      </c>
      <c r="AD2060" t="s">
        <v>65</v>
      </c>
    </row>
    <row r="2061" spans="3:30" ht="13.95" x14ac:dyDescent="0.25">
      <c r="C2061" s="3" t="s">
        <v>67</v>
      </c>
      <c r="D2061" s="3" t="s">
        <v>55</v>
      </c>
      <c r="E2061" s="3" t="s">
        <v>71</v>
      </c>
      <c r="F2061">
        <v>749</v>
      </c>
      <c r="G2061" t="s">
        <v>4515</v>
      </c>
      <c r="H2061" t="s">
        <v>4516</v>
      </c>
      <c r="I2061" t="s">
        <v>4517</v>
      </c>
      <c r="K2061" t="s">
        <v>332</v>
      </c>
      <c r="L2061" t="s">
        <v>3154</v>
      </c>
      <c r="M2061" t="s">
        <v>61</v>
      </c>
      <c r="N2061" s="2">
        <v>45749</v>
      </c>
      <c r="O2061" s="2">
        <v>45800</v>
      </c>
      <c r="P2061" s="2">
        <v>45800</v>
      </c>
      <c r="Q2061" t="s">
        <v>36</v>
      </c>
      <c r="R2061" t="s">
        <v>1636</v>
      </c>
      <c r="S2061" t="s">
        <v>4518</v>
      </c>
      <c r="T2061" t="s">
        <v>4519</v>
      </c>
      <c r="U2061" t="s">
        <v>299</v>
      </c>
      <c r="W2061" t="s">
        <v>64</v>
      </c>
      <c r="X2061" t="s">
        <v>1101</v>
      </c>
      <c r="Y2061" t="s">
        <v>299</v>
      </c>
      <c r="Z2061" t="s">
        <v>299</v>
      </c>
      <c r="AC2061" t="s">
        <v>39</v>
      </c>
      <c r="AD2061" t="s">
        <v>65</v>
      </c>
    </row>
    <row r="2062" spans="3:30" ht="13.95" x14ac:dyDescent="0.25">
      <c r="C2062" s="3" t="s">
        <v>829</v>
      </c>
      <c r="D2062" s="3" t="s">
        <v>133</v>
      </c>
      <c r="E2062" s="3"/>
      <c r="F2062">
        <v>995</v>
      </c>
      <c r="G2062" t="s">
        <v>4520</v>
      </c>
      <c r="H2062" t="s">
        <v>4521</v>
      </c>
      <c r="I2062" t="s">
        <v>4522</v>
      </c>
      <c r="K2062" t="s">
        <v>2197</v>
      </c>
      <c r="L2062" t="s">
        <v>3154</v>
      </c>
      <c r="M2062" t="s">
        <v>61</v>
      </c>
      <c r="N2062" s="2">
        <v>45769</v>
      </c>
      <c r="O2062" s="2"/>
      <c r="P2062" s="2"/>
      <c r="Q2062" t="s">
        <v>36</v>
      </c>
      <c r="R2062" t="s">
        <v>289</v>
      </c>
      <c r="W2062" t="s">
        <v>115</v>
      </c>
      <c r="AC2062" t="s">
        <v>39</v>
      </c>
      <c r="AD2062" t="s">
        <v>65</v>
      </c>
    </row>
    <row r="2063" spans="3:30" ht="13.95" x14ac:dyDescent="0.25">
      <c r="C2063" s="3" t="s">
        <v>141</v>
      </c>
      <c r="D2063" s="3" t="s">
        <v>133</v>
      </c>
      <c r="E2063" s="3"/>
      <c r="F2063">
        <v>-523.71333333333314</v>
      </c>
      <c r="G2063" t="s">
        <v>4523</v>
      </c>
      <c r="H2063" t="s">
        <v>4524</v>
      </c>
      <c r="I2063" t="s">
        <v>4525</v>
      </c>
      <c r="J2063" t="s">
        <v>4526</v>
      </c>
      <c r="K2063" t="s">
        <v>332</v>
      </c>
      <c r="L2063" t="s">
        <v>3154</v>
      </c>
      <c r="M2063" t="s">
        <v>35</v>
      </c>
      <c r="N2063" s="2">
        <v>45790</v>
      </c>
      <c r="O2063" s="2">
        <v>45870</v>
      </c>
      <c r="P2063" s="2"/>
      <c r="Q2063" t="s">
        <v>84</v>
      </c>
      <c r="W2063" t="s">
        <v>3097</v>
      </c>
      <c r="Z2063" t="s">
        <v>510</v>
      </c>
      <c r="AA2063" t="s">
        <v>510</v>
      </c>
      <c r="AC2063" t="s">
        <v>84</v>
      </c>
      <c r="AD2063" t="s">
        <v>40</v>
      </c>
    </row>
    <row r="2064" spans="3:30" ht="13.95" x14ac:dyDescent="0.25">
      <c r="C2064" s="3" t="s">
        <v>141</v>
      </c>
      <c r="D2064" s="3" t="s">
        <v>133</v>
      </c>
      <c r="E2064" s="3"/>
      <c r="F2064">
        <v>1033.656666666667</v>
      </c>
      <c r="G2064" t="s">
        <v>4523</v>
      </c>
      <c r="H2064" t="s">
        <v>4524</v>
      </c>
      <c r="I2064" t="s">
        <v>4527</v>
      </c>
      <c r="J2064" t="s">
        <v>4528</v>
      </c>
      <c r="K2064" t="s">
        <v>332</v>
      </c>
      <c r="L2064" t="s">
        <v>3154</v>
      </c>
      <c r="M2064" t="s">
        <v>35</v>
      </c>
      <c r="N2064" s="2">
        <v>45790</v>
      </c>
      <c r="O2064" s="2">
        <v>45870</v>
      </c>
      <c r="P2064" s="2"/>
      <c r="Q2064" t="s">
        <v>84</v>
      </c>
      <c r="W2064" t="s">
        <v>3097</v>
      </c>
      <c r="Z2064" t="s">
        <v>510</v>
      </c>
      <c r="AA2064" t="s">
        <v>510</v>
      </c>
      <c r="AC2064" t="s">
        <v>84</v>
      </c>
      <c r="AD2064" t="s">
        <v>40</v>
      </c>
    </row>
    <row r="2065" spans="3:30" ht="13.95" x14ac:dyDescent="0.25">
      <c r="C2065" s="3" t="s">
        <v>141</v>
      </c>
      <c r="D2065" s="3" t="s">
        <v>133</v>
      </c>
      <c r="E2065" s="3"/>
      <c r="F2065">
        <v>-505.06333333333299</v>
      </c>
      <c r="G2065" t="s">
        <v>4523</v>
      </c>
      <c r="H2065" t="s">
        <v>4524</v>
      </c>
      <c r="I2065" t="s">
        <v>4529</v>
      </c>
      <c r="J2065" t="s">
        <v>4530</v>
      </c>
      <c r="K2065" t="s">
        <v>332</v>
      </c>
      <c r="L2065" t="s">
        <v>3154</v>
      </c>
      <c r="M2065" t="s">
        <v>35</v>
      </c>
      <c r="N2065" s="2">
        <v>45790</v>
      </c>
      <c r="O2065" s="2">
        <v>45870</v>
      </c>
      <c r="P2065" s="2"/>
      <c r="Q2065" t="s">
        <v>84</v>
      </c>
      <c r="W2065" t="s">
        <v>3097</v>
      </c>
      <c r="Z2065" t="s">
        <v>510</v>
      </c>
      <c r="AA2065" t="s">
        <v>510</v>
      </c>
      <c r="AC2065" t="s">
        <v>84</v>
      </c>
      <c r="AD2065" t="s">
        <v>40</v>
      </c>
    </row>
    <row r="2066" spans="3:30" ht="13.95" x14ac:dyDescent="0.25">
      <c r="C2066" s="3" t="s">
        <v>141</v>
      </c>
      <c r="D2066" s="3" t="s">
        <v>133</v>
      </c>
      <c r="E2066" s="3"/>
      <c r="F2066">
        <v>-1084.9000000000001</v>
      </c>
      <c r="G2066" t="s">
        <v>4523</v>
      </c>
      <c r="H2066" t="s">
        <v>4524</v>
      </c>
      <c r="I2066" t="s">
        <v>4531</v>
      </c>
      <c r="J2066" t="s">
        <v>4532</v>
      </c>
      <c r="K2066" t="s">
        <v>332</v>
      </c>
      <c r="L2066" t="s">
        <v>3154</v>
      </c>
      <c r="M2066" t="s">
        <v>35</v>
      </c>
      <c r="N2066" s="2">
        <v>45790</v>
      </c>
      <c r="O2066" s="2">
        <v>45870</v>
      </c>
      <c r="P2066" s="2"/>
      <c r="Q2066" t="s">
        <v>84</v>
      </c>
      <c r="W2066" t="s">
        <v>3097</v>
      </c>
      <c r="Z2066" t="s">
        <v>510</v>
      </c>
      <c r="AA2066" t="s">
        <v>510</v>
      </c>
      <c r="AC2066" t="s">
        <v>84</v>
      </c>
      <c r="AD2066" t="s">
        <v>40</v>
      </c>
    </row>
    <row r="2067" spans="3:30" ht="13.95" x14ac:dyDescent="0.25">
      <c r="C2067" s="3" t="s">
        <v>141</v>
      </c>
      <c r="D2067" s="3" t="s">
        <v>133</v>
      </c>
      <c r="E2067" s="3"/>
      <c r="F2067">
        <v>0</v>
      </c>
      <c r="G2067" t="s">
        <v>4523</v>
      </c>
      <c r="H2067" t="s">
        <v>4524</v>
      </c>
      <c r="I2067" t="s">
        <v>4533</v>
      </c>
      <c r="J2067" t="s">
        <v>4534</v>
      </c>
      <c r="K2067" t="s">
        <v>332</v>
      </c>
      <c r="L2067" t="s">
        <v>3154</v>
      </c>
      <c r="M2067" t="s">
        <v>35</v>
      </c>
      <c r="N2067" s="2">
        <v>45790</v>
      </c>
      <c r="O2067" s="2">
        <v>45870</v>
      </c>
      <c r="P2067" s="2"/>
      <c r="Q2067" t="s">
        <v>36</v>
      </c>
      <c r="W2067" t="s">
        <v>3097</v>
      </c>
      <c r="Z2067" t="s">
        <v>510</v>
      </c>
      <c r="AA2067" t="s">
        <v>510</v>
      </c>
      <c r="AC2067" t="s">
        <v>39</v>
      </c>
      <c r="AD2067" t="s">
        <v>40</v>
      </c>
    </row>
    <row r="2068" spans="3:30" ht="13.95" x14ac:dyDescent="0.25">
      <c r="C2068" s="3" t="s">
        <v>268</v>
      </c>
      <c r="D2068" s="3" t="s">
        <v>268</v>
      </c>
      <c r="E2068" s="3" t="s">
        <v>71</v>
      </c>
      <c r="F2068">
        <v>995</v>
      </c>
      <c r="G2068" t="s">
        <v>4535</v>
      </c>
      <c r="H2068" t="s">
        <v>4536</v>
      </c>
      <c r="I2068" t="s">
        <v>4537</v>
      </c>
      <c r="K2068" t="s">
        <v>60</v>
      </c>
      <c r="L2068" t="s">
        <v>3154</v>
      </c>
      <c r="M2068" t="s">
        <v>61</v>
      </c>
      <c r="N2068" s="2">
        <v>45601</v>
      </c>
      <c r="O2068" s="2">
        <v>45800</v>
      </c>
      <c r="P2068" s="2">
        <v>45800</v>
      </c>
      <c r="Q2068" t="s">
        <v>52</v>
      </c>
      <c r="R2068" t="s">
        <v>1588</v>
      </c>
      <c r="W2068" t="s">
        <v>483</v>
      </c>
      <c r="X2068" t="s">
        <v>1109</v>
      </c>
      <c r="Y2068" t="s">
        <v>299</v>
      </c>
      <c r="Z2068" t="s">
        <v>299</v>
      </c>
      <c r="AC2068" t="s">
        <v>39</v>
      </c>
      <c r="AD2068" t="s">
        <v>65</v>
      </c>
    </row>
    <row r="2069" spans="3:30" ht="13.95" x14ac:dyDescent="0.25">
      <c r="C2069" s="3" t="s">
        <v>268</v>
      </c>
      <c r="D2069" s="3" t="s">
        <v>268</v>
      </c>
      <c r="E2069" s="3" t="s">
        <v>71</v>
      </c>
      <c r="F2069">
        <v>150</v>
      </c>
      <c r="G2069" t="s">
        <v>4535</v>
      </c>
      <c r="H2069" t="s">
        <v>4536</v>
      </c>
      <c r="I2069" t="s">
        <v>4538</v>
      </c>
      <c r="K2069" t="s">
        <v>60</v>
      </c>
      <c r="L2069" t="s">
        <v>3154</v>
      </c>
      <c r="M2069" t="s">
        <v>61</v>
      </c>
      <c r="N2069" s="2">
        <v>45601</v>
      </c>
      <c r="O2069" s="2">
        <v>45800</v>
      </c>
      <c r="P2069" s="2">
        <v>45800</v>
      </c>
      <c r="Q2069" t="s">
        <v>52</v>
      </c>
      <c r="R2069" t="s">
        <v>1588</v>
      </c>
      <c r="W2069" t="s">
        <v>483</v>
      </c>
      <c r="X2069" t="s">
        <v>1109</v>
      </c>
      <c r="Y2069" t="s">
        <v>299</v>
      </c>
      <c r="Z2069" t="s">
        <v>299</v>
      </c>
      <c r="AC2069" t="s">
        <v>39</v>
      </c>
      <c r="AD2069" t="s">
        <v>65</v>
      </c>
    </row>
    <row r="2070" spans="3:30" ht="13.95" x14ac:dyDescent="0.25">
      <c r="C2070" s="3" t="s">
        <v>268</v>
      </c>
      <c r="D2070" s="3" t="s">
        <v>268</v>
      </c>
      <c r="E2070" s="3" t="s">
        <v>71</v>
      </c>
      <c r="F2070">
        <v>150</v>
      </c>
      <c r="G2070" t="s">
        <v>4535</v>
      </c>
      <c r="H2070" t="s">
        <v>4536</v>
      </c>
      <c r="I2070" t="s">
        <v>4539</v>
      </c>
      <c r="K2070" t="s">
        <v>60</v>
      </c>
      <c r="L2070" t="s">
        <v>3154</v>
      </c>
      <c r="M2070" t="s">
        <v>61</v>
      </c>
      <c r="N2070" s="2">
        <v>45601</v>
      </c>
      <c r="O2070" s="2">
        <v>45800</v>
      </c>
      <c r="P2070" s="2">
        <v>45800</v>
      </c>
      <c r="Q2070" t="s">
        <v>36</v>
      </c>
      <c r="X2070" t="s">
        <v>1109</v>
      </c>
      <c r="Y2070" t="s">
        <v>299</v>
      </c>
      <c r="Z2070" t="s">
        <v>299</v>
      </c>
      <c r="AC2070" t="s">
        <v>39</v>
      </c>
      <c r="AD2070" t="s">
        <v>65</v>
      </c>
    </row>
    <row r="2071" spans="3:30" ht="13.95" x14ac:dyDescent="0.25">
      <c r="C2071" s="3" t="s">
        <v>54</v>
      </c>
      <c r="D2071" s="3" t="s">
        <v>55</v>
      </c>
      <c r="E2071" s="3" t="s">
        <v>71</v>
      </c>
      <c r="F2071">
        <v>1495</v>
      </c>
      <c r="G2071" t="s">
        <v>4540</v>
      </c>
      <c r="H2071" t="s">
        <v>4541</v>
      </c>
      <c r="I2071" t="s">
        <v>4542</v>
      </c>
      <c r="J2071" t="s">
        <v>4543</v>
      </c>
      <c r="K2071" t="s">
        <v>332</v>
      </c>
      <c r="L2071" t="s">
        <v>3154</v>
      </c>
      <c r="M2071" t="s">
        <v>35</v>
      </c>
      <c r="N2071" s="2">
        <v>45707</v>
      </c>
      <c r="O2071" s="2">
        <v>45807</v>
      </c>
      <c r="P2071" s="2">
        <v>45793</v>
      </c>
      <c r="Q2071" t="s">
        <v>36</v>
      </c>
      <c r="U2071" t="s">
        <v>63</v>
      </c>
      <c r="W2071" t="s">
        <v>80</v>
      </c>
      <c r="X2071" t="s">
        <v>1636</v>
      </c>
      <c r="Y2071" t="s">
        <v>276</v>
      </c>
      <c r="Z2071" t="s">
        <v>64</v>
      </c>
      <c r="AA2071" t="s">
        <v>64</v>
      </c>
      <c r="AC2071" t="s">
        <v>39</v>
      </c>
      <c r="AD2071" t="s">
        <v>40</v>
      </c>
    </row>
    <row r="2072" spans="3:30" ht="13.95" x14ac:dyDescent="0.25">
      <c r="C2072" s="3" t="s">
        <v>54</v>
      </c>
      <c r="D2072" s="3" t="s">
        <v>55</v>
      </c>
      <c r="E2072" s="3" t="s">
        <v>71</v>
      </c>
      <c r="F2072">
        <v>0</v>
      </c>
      <c r="G2072" t="s">
        <v>4540</v>
      </c>
      <c r="H2072" t="s">
        <v>4541</v>
      </c>
      <c r="I2072" t="s">
        <v>4544</v>
      </c>
      <c r="J2072" t="s">
        <v>4545</v>
      </c>
      <c r="K2072" t="s">
        <v>332</v>
      </c>
      <c r="L2072" t="s">
        <v>3154</v>
      </c>
      <c r="M2072" t="s">
        <v>35</v>
      </c>
      <c r="N2072" s="2">
        <v>45707</v>
      </c>
      <c r="O2072" s="2">
        <v>45807</v>
      </c>
      <c r="P2072" s="2">
        <v>45793</v>
      </c>
      <c r="Q2072" t="s">
        <v>36</v>
      </c>
      <c r="U2072" t="s">
        <v>63</v>
      </c>
      <c r="W2072" t="s">
        <v>80</v>
      </c>
      <c r="Y2072" t="s">
        <v>276</v>
      </c>
      <c r="Z2072" t="s">
        <v>64</v>
      </c>
      <c r="AA2072" t="s">
        <v>64</v>
      </c>
      <c r="AC2072" t="s">
        <v>39</v>
      </c>
      <c r="AD2072" t="s">
        <v>40</v>
      </c>
    </row>
    <row r="2073" spans="3:30" ht="13.95" x14ac:dyDescent="0.25">
      <c r="C2073" s="3" t="s">
        <v>67</v>
      </c>
      <c r="D2073" s="3" t="s">
        <v>142</v>
      </c>
      <c r="E2073" s="3" t="s">
        <v>4546</v>
      </c>
      <c r="F2073">
        <v>2460</v>
      </c>
      <c r="G2073" t="s">
        <v>4547</v>
      </c>
      <c r="H2073" t="s">
        <v>4548</v>
      </c>
      <c r="I2073" t="s">
        <v>4549</v>
      </c>
      <c r="K2073" t="s">
        <v>306</v>
      </c>
      <c r="L2073" t="s">
        <v>3154</v>
      </c>
      <c r="M2073" t="s">
        <v>61</v>
      </c>
      <c r="N2073" s="2">
        <v>45706</v>
      </c>
      <c r="O2073" s="2">
        <v>45805</v>
      </c>
      <c r="P2073" s="2">
        <v>45805</v>
      </c>
      <c r="Q2073" t="s">
        <v>36</v>
      </c>
      <c r="R2073" t="s">
        <v>113</v>
      </c>
      <c r="S2073" t="s">
        <v>4550</v>
      </c>
      <c r="T2073" t="s">
        <v>4551</v>
      </c>
      <c r="Y2073" t="s">
        <v>226</v>
      </c>
      <c r="Z2073" t="s">
        <v>226</v>
      </c>
      <c r="AC2073" t="s">
        <v>39</v>
      </c>
      <c r="AD2073" t="s">
        <v>65</v>
      </c>
    </row>
    <row r="2074" spans="3:30" ht="13.95" x14ac:dyDescent="0.25">
      <c r="C2074" s="3" t="s">
        <v>67</v>
      </c>
      <c r="D2074" s="3" t="s">
        <v>142</v>
      </c>
      <c r="E2074" s="3" t="s">
        <v>4546</v>
      </c>
      <c r="F2074">
        <v>2460</v>
      </c>
      <c r="G2074" t="s">
        <v>4547</v>
      </c>
      <c r="H2074" t="s">
        <v>4548</v>
      </c>
      <c r="I2074" t="s">
        <v>4552</v>
      </c>
      <c r="K2074" t="s">
        <v>306</v>
      </c>
      <c r="L2074" t="s">
        <v>3154</v>
      </c>
      <c r="M2074" t="s">
        <v>61</v>
      </c>
      <c r="N2074" s="2">
        <v>45706</v>
      </c>
      <c r="O2074" s="2">
        <v>45805</v>
      </c>
      <c r="P2074" s="2">
        <v>45805</v>
      </c>
      <c r="Q2074" t="s">
        <v>36</v>
      </c>
      <c r="R2074" t="s">
        <v>113</v>
      </c>
      <c r="S2074" t="s">
        <v>4551</v>
      </c>
      <c r="T2074" t="s">
        <v>4553</v>
      </c>
      <c r="Y2074" t="s">
        <v>226</v>
      </c>
      <c r="Z2074" t="s">
        <v>226</v>
      </c>
      <c r="AC2074" t="s">
        <v>39</v>
      </c>
      <c r="AD2074" t="s">
        <v>65</v>
      </c>
    </row>
    <row r="2075" spans="3:30" ht="13.95" x14ac:dyDescent="0.25">
      <c r="C2075" s="3" t="s">
        <v>141</v>
      </c>
      <c r="D2075" s="3" t="s">
        <v>561</v>
      </c>
      <c r="E2075" s="3" t="s">
        <v>4554</v>
      </c>
      <c r="F2075">
        <v>1324</v>
      </c>
      <c r="G2075" t="s">
        <v>4547</v>
      </c>
      <c r="H2075" t="s">
        <v>4555</v>
      </c>
      <c r="I2075" t="s">
        <v>4556</v>
      </c>
      <c r="K2075" t="s">
        <v>306</v>
      </c>
      <c r="L2075" t="s">
        <v>3154</v>
      </c>
      <c r="M2075" t="s">
        <v>61</v>
      </c>
      <c r="N2075" s="2">
        <v>45726</v>
      </c>
      <c r="O2075" s="2">
        <v>45898</v>
      </c>
      <c r="P2075" s="2">
        <v>45898</v>
      </c>
      <c r="Q2075" t="s">
        <v>36</v>
      </c>
      <c r="Y2075" t="s">
        <v>1330</v>
      </c>
      <c r="Z2075" t="s">
        <v>1330</v>
      </c>
      <c r="AC2075" t="s">
        <v>39</v>
      </c>
      <c r="AD2075" t="s">
        <v>65</v>
      </c>
    </row>
    <row r="2076" spans="3:30" ht="13.95" x14ac:dyDescent="0.25">
      <c r="C2076" s="3" t="s">
        <v>808</v>
      </c>
      <c r="D2076" s="3" t="s">
        <v>133</v>
      </c>
      <c r="E2076" s="3" t="s">
        <v>5141</v>
      </c>
      <c r="F2076">
        <v>-4800.92</v>
      </c>
      <c r="G2076" t="s">
        <v>4557</v>
      </c>
      <c r="H2076" t="s">
        <v>4558</v>
      </c>
      <c r="I2076" t="s">
        <v>4559</v>
      </c>
      <c r="K2076" t="s">
        <v>306</v>
      </c>
      <c r="L2076" t="s">
        <v>3154</v>
      </c>
      <c r="M2076" t="s">
        <v>61</v>
      </c>
      <c r="N2076" s="2">
        <v>45779</v>
      </c>
      <c r="O2076" s="2">
        <v>45814</v>
      </c>
      <c r="P2076" s="2">
        <v>45814</v>
      </c>
      <c r="Q2076" t="s">
        <v>84</v>
      </c>
      <c r="R2076" t="s">
        <v>4560</v>
      </c>
      <c r="U2076" t="s">
        <v>276</v>
      </c>
      <c r="W2076" t="s">
        <v>4561</v>
      </c>
      <c r="Y2076" t="s">
        <v>114</v>
      </c>
      <c r="Z2076" t="s">
        <v>114</v>
      </c>
      <c r="AC2076" t="s">
        <v>84</v>
      </c>
      <c r="AD2076" t="s">
        <v>65</v>
      </c>
    </row>
    <row r="2077" spans="3:30" ht="13.95" x14ac:dyDescent="0.25">
      <c r="C2077" s="3" t="s">
        <v>54</v>
      </c>
      <c r="D2077" s="3" t="s">
        <v>55</v>
      </c>
      <c r="E2077" s="3" t="s">
        <v>4562</v>
      </c>
      <c r="F2077">
        <v>0</v>
      </c>
      <c r="G2077" t="s">
        <v>4563</v>
      </c>
      <c r="H2077" t="s">
        <v>4564</v>
      </c>
      <c r="I2077" t="s">
        <v>4565</v>
      </c>
      <c r="K2077" t="s">
        <v>306</v>
      </c>
      <c r="L2077" t="s">
        <v>3154</v>
      </c>
      <c r="M2077" t="s">
        <v>61</v>
      </c>
      <c r="N2077" s="2">
        <v>45758</v>
      </c>
      <c r="O2077" s="2"/>
      <c r="P2077" s="2"/>
      <c r="Q2077" t="s">
        <v>36</v>
      </c>
      <c r="R2077" t="s">
        <v>1362</v>
      </c>
      <c r="W2077" t="s">
        <v>114</v>
      </c>
      <c r="AC2077" t="s">
        <v>39</v>
      </c>
      <c r="AD2077" t="s">
        <v>65</v>
      </c>
    </row>
    <row r="2078" spans="3:30" ht="13.95" x14ac:dyDescent="0.25">
      <c r="C2078" s="3" t="s">
        <v>268</v>
      </c>
      <c r="D2078" s="3" t="s">
        <v>268</v>
      </c>
      <c r="E2078" s="3"/>
      <c r="G2078" t="s">
        <v>4563</v>
      </c>
      <c r="H2078" t="s">
        <v>4566</v>
      </c>
      <c r="I2078" t="s">
        <v>4567</v>
      </c>
      <c r="K2078" t="s">
        <v>306</v>
      </c>
      <c r="L2078" t="s">
        <v>3154</v>
      </c>
      <c r="M2078" t="s">
        <v>61</v>
      </c>
      <c r="N2078" s="2">
        <v>45789</v>
      </c>
      <c r="O2078" s="2">
        <v>45796</v>
      </c>
      <c r="P2078" s="2">
        <v>45796</v>
      </c>
      <c r="Q2078" t="s">
        <v>84</v>
      </c>
      <c r="R2078" t="s">
        <v>4568</v>
      </c>
      <c r="S2078" t="s">
        <v>4569</v>
      </c>
      <c r="T2078" t="s">
        <v>4570</v>
      </c>
      <c r="W2078" t="s">
        <v>4571</v>
      </c>
      <c r="Y2078" t="s">
        <v>224</v>
      </c>
      <c r="Z2078" t="s">
        <v>224</v>
      </c>
      <c r="AC2078" t="s">
        <v>84</v>
      </c>
      <c r="AD2078" t="s">
        <v>65</v>
      </c>
    </row>
    <row r="2079" spans="3:30" ht="13.95" x14ac:dyDescent="0.25">
      <c r="C2079" s="3" t="s">
        <v>808</v>
      </c>
      <c r="D2079" s="3" t="s">
        <v>133</v>
      </c>
      <c r="E2079" s="3" t="s">
        <v>5149</v>
      </c>
      <c r="F2079">
        <v>1895</v>
      </c>
      <c r="G2079" t="s">
        <v>4572</v>
      </c>
      <c r="H2079" t="s">
        <v>4573</v>
      </c>
      <c r="I2079" t="s">
        <v>4574</v>
      </c>
      <c r="K2079" t="s">
        <v>306</v>
      </c>
      <c r="L2079" t="s">
        <v>3154</v>
      </c>
      <c r="M2079" t="s">
        <v>61</v>
      </c>
      <c r="N2079" s="2">
        <v>45714</v>
      </c>
      <c r="O2079" s="2">
        <v>45811</v>
      </c>
      <c r="P2079" s="2">
        <v>45811</v>
      </c>
      <c r="Q2079" t="s">
        <v>36</v>
      </c>
      <c r="R2079" t="s">
        <v>818</v>
      </c>
      <c r="S2079" t="s">
        <v>4575</v>
      </c>
      <c r="T2079" t="s">
        <v>4576</v>
      </c>
      <c r="U2079" t="s">
        <v>224</v>
      </c>
      <c r="W2079" t="s">
        <v>4577</v>
      </c>
      <c r="Y2079" t="s">
        <v>457</v>
      </c>
      <c r="Z2079" t="s">
        <v>457</v>
      </c>
      <c r="AC2079" t="s">
        <v>39</v>
      </c>
      <c r="AD2079" t="s">
        <v>65</v>
      </c>
    </row>
    <row r="2080" spans="3:30" ht="13.95" x14ac:dyDescent="0.25">
      <c r="C2080" s="3" t="s">
        <v>54</v>
      </c>
      <c r="D2080" s="3" t="s">
        <v>5078</v>
      </c>
      <c r="E2080" s="3" t="s">
        <v>4341</v>
      </c>
      <c r="F2080">
        <v>2495</v>
      </c>
      <c r="G2080" t="s">
        <v>4572</v>
      </c>
      <c r="H2080" t="s">
        <v>4578</v>
      </c>
      <c r="I2080" t="s">
        <v>4579</v>
      </c>
      <c r="K2080" t="s">
        <v>332</v>
      </c>
      <c r="L2080" t="s">
        <v>3154</v>
      </c>
      <c r="M2080" t="s">
        <v>61</v>
      </c>
      <c r="N2080" s="2">
        <v>45736</v>
      </c>
      <c r="O2080" s="2">
        <v>45821</v>
      </c>
      <c r="P2080" s="2">
        <v>45821</v>
      </c>
      <c r="Q2080" t="s">
        <v>52</v>
      </c>
      <c r="R2080" t="s">
        <v>1551</v>
      </c>
      <c r="W2080" t="s">
        <v>115</v>
      </c>
      <c r="Y2080" t="s">
        <v>115</v>
      </c>
      <c r="Z2080" t="s">
        <v>115</v>
      </c>
      <c r="AC2080" t="s">
        <v>39</v>
      </c>
      <c r="AD2080" t="s">
        <v>65</v>
      </c>
    </row>
    <row r="2081" spans="3:30" ht="13.95" x14ac:dyDescent="0.25">
      <c r="C2081" s="3" t="s">
        <v>829</v>
      </c>
      <c r="D2081" s="3" t="s">
        <v>133</v>
      </c>
      <c r="E2081" s="3"/>
      <c r="F2081">
        <v>1095</v>
      </c>
      <c r="G2081" t="s">
        <v>4580</v>
      </c>
      <c r="H2081" t="s">
        <v>4581</v>
      </c>
      <c r="I2081" t="s">
        <v>4582</v>
      </c>
      <c r="K2081" t="s">
        <v>2197</v>
      </c>
      <c r="L2081" t="s">
        <v>3154</v>
      </c>
      <c r="M2081" t="s">
        <v>61</v>
      </c>
      <c r="N2081" s="2">
        <v>44973</v>
      </c>
      <c r="O2081" s="2">
        <v>45842</v>
      </c>
      <c r="P2081" s="2">
        <v>45842</v>
      </c>
      <c r="Q2081" t="s">
        <v>101</v>
      </c>
      <c r="R2081" t="s">
        <v>4583</v>
      </c>
      <c r="S2081" t="s">
        <v>4584</v>
      </c>
      <c r="U2081" t="s">
        <v>503</v>
      </c>
      <c r="W2081" t="s">
        <v>4585</v>
      </c>
      <c r="Y2081" t="s">
        <v>38</v>
      </c>
      <c r="Z2081" t="s">
        <v>38</v>
      </c>
      <c r="AC2081" t="s">
        <v>39</v>
      </c>
      <c r="AD2081" t="s">
        <v>65</v>
      </c>
    </row>
    <row r="2082" spans="3:30" ht="13.95" x14ac:dyDescent="0.25">
      <c r="C2082" s="3" t="s">
        <v>141</v>
      </c>
      <c r="D2082" s="3" t="s">
        <v>142</v>
      </c>
      <c r="E2082" s="3" t="s">
        <v>4586</v>
      </c>
      <c r="F2082">
        <v>847.5</v>
      </c>
      <c r="G2082" t="s">
        <v>4587</v>
      </c>
      <c r="H2082" t="s">
        <v>4588</v>
      </c>
      <c r="I2082" t="s">
        <v>4589</v>
      </c>
      <c r="K2082" t="s">
        <v>60</v>
      </c>
      <c r="L2082" t="s">
        <v>3154</v>
      </c>
      <c r="M2082" t="s">
        <v>61</v>
      </c>
      <c r="N2082" s="2">
        <v>45323</v>
      </c>
      <c r="O2082" s="2">
        <v>45800</v>
      </c>
      <c r="P2082" s="2">
        <v>45800</v>
      </c>
      <c r="Q2082" t="s">
        <v>36</v>
      </c>
      <c r="R2082" t="s">
        <v>2362</v>
      </c>
      <c r="S2082" t="s">
        <v>4590</v>
      </c>
      <c r="T2082" t="s">
        <v>4591</v>
      </c>
      <c r="U2082" t="s">
        <v>420</v>
      </c>
      <c r="W2082" t="s">
        <v>4592</v>
      </c>
      <c r="Y2082" t="s">
        <v>299</v>
      </c>
      <c r="Z2082" t="s">
        <v>299</v>
      </c>
      <c r="AC2082" t="s">
        <v>39</v>
      </c>
      <c r="AD2082" t="s">
        <v>65</v>
      </c>
    </row>
    <row r="2083" spans="3:30" ht="13.95" x14ac:dyDescent="0.25">
      <c r="C2083" s="3" t="s">
        <v>141</v>
      </c>
      <c r="D2083" s="3" t="s">
        <v>142</v>
      </c>
      <c r="E2083" s="3" t="s">
        <v>4586</v>
      </c>
      <c r="F2083">
        <v>847.5</v>
      </c>
      <c r="G2083" t="s">
        <v>4587</v>
      </c>
      <c r="H2083" t="s">
        <v>4588</v>
      </c>
      <c r="I2083" t="s">
        <v>4593</v>
      </c>
      <c r="K2083" t="s">
        <v>60</v>
      </c>
      <c r="L2083" t="s">
        <v>3154</v>
      </c>
      <c r="M2083" t="s">
        <v>61</v>
      </c>
      <c r="N2083" s="2">
        <v>45323</v>
      </c>
      <c r="O2083" s="2">
        <v>45800</v>
      </c>
      <c r="P2083" s="2">
        <v>45800</v>
      </c>
      <c r="Q2083" t="s">
        <v>52</v>
      </c>
      <c r="U2083" t="s">
        <v>420</v>
      </c>
      <c r="Y2083" t="s">
        <v>299</v>
      </c>
      <c r="Z2083" t="s">
        <v>299</v>
      </c>
      <c r="AC2083" t="s">
        <v>39</v>
      </c>
      <c r="AD2083" t="s">
        <v>65</v>
      </c>
    </row>
    <row r="2084" spans="3:30" ht="13.95" x14ac:dyDescent="0.25">
      <c r="C2084" s="3" t="s">
        <v>205</v>
      </c>
      <c r="D2084" s="3" t="s">
        <v>133</v>
      </c>
      <c r="E2084" s="3" t="s">
        <v>4962</v>
      </c>
      <c r="F2084">
        <v>899</v>
      </c>
      <c r="G2084" t="s">
        <v>4594</v>
      </c>
      <c r="H2084" t="s">
        <v>4595</v>
      </c>
      <c r="I2084" t="s">
        <v>4596</v>
      </c>
      <c r="K2084" t="s">
        <v>2197</v>
      </c>
      <c r="L2084" t="s">
        <v>3154</v>
      </c>
      <c r="M2084" t="s">
        <v>61</v>
      </c>
      <c r="N2084" s="2">
        <v>45755</v>
      </c>
      <c r="O2084" s="2">
        <v>45814</v>
      </c>
      <c r="P2084" s="2">
        <v>45814</v>
      </c>
      <c r="Q2084" t="s">
        <v>36</v>
      </c>
      <c r="R2084" t="s">
        <v>225</v>
      </c>
      <c r="S2084" t="s">
        <v>4597</v>
      </c>
      <c r="T2084" t="s">
        <v>1992</v>
      </c>
      <c r="U2084" t="s">
        <v>64</v>
      </c>
      <c r="W2084" t="s">
        <v>114</v>
      </c>
      <c r="X2084" t="s">
        <v>317</v>
      </c>
      <c r="Y2084" t="s">
        <v>114</v>
      </c>
      <c r="Z2084" t="s">
        <v>114</v>
      </c>
      <c r="AC2084" t="s">
        <v>39</v>
      </c>
      <c r="AD2084" t="s">
        <v>65</v>
      </c>
    </row>
    <row r="2085" spans="3:30" ht="13.95" x14ac:dyDescent="0.25">
      <c r="C2085" s="3" t="s">
        <v>268</v>
      </c>
      <c r="D2085" s="3" t="s">
        <v>268</v>
      </c>
      <c r="E2085" s="3" t="s">
        <v>4598</v>
      </c>
      <c r="F2085">
        <v>443.68795586666693</v>
      </c>
      <c r="G2085" t="s">
        <v>4599</v>
      </c>
      <c r="H2085" t="s">
        <v>4600</v>
      </c>
      <c r="I2085" t="s">
        <v>4601</v>
      </c>
      <c r="J2085" t="s">
        <v>4602</v>
      </c>
      <c r="K2085" t="s">
        <v>332</v>
      </c>
      <c r="L2085" t="s">
        <v>3154</v>
      </c>
      <c r="M2085" t="s">
        <v>92</v>
      </c>
      <c r="N2085" s="2">
        <v>44687</v>
      </c>
      <c r="O2085" s="2">
        <v>44741</v>
      </c>
      <c r="P2085" s="2">
        <v>44741</v>
      </c>
      <c r="Q2085" t="s">
        <v>84</v>
      </c>
    </row>
    <row r="2086" spans="3:30" ht="13.95" x14ac:dyDescent="0.25">
      <c r="C2086" s="3" t="s">
        <v>54</v>
      </c>
      <c r="D2086" s="3" t="s">
        <v>5126</v>
      </c>
      <c r="E2086" s="3"/>
      <c r="F2086">
        <v>955</v>
      </c>
      <c r="G2086" t="s">
        <v>4603</v>
      </c>
      <c r="H2086" t="s">
        <v>4604</v>
      </c>
      <c r="I2086" t="s">
        <v>4605</v>
      </c>
      <c r="K2086" t="s">
        <v>60</v>
      </c>
      <c r="L2086" t="s">
        <v>3154</v>
      </c>
      <c r="M2086" t="s">
        <v>61</v>
      </c>
      <c r="N2086" s="2">
        <v>45784</v>
      </c>
      <c r="O2086" s="2"/>
      <c r="P2086" s="2"/>
      <c r="Q2086" t="s">
        <v>36</v>
      </c>
      <c r="R2086" t="s">
        <v>63</v>
      </c>
      <c r="W2086" t="s">
        <v>38</v>
      </c>
      <c r="AC2086" t="s">
        <v>39</v>
      </c>
      <c r="AD2086" t="s">
        <v>65</v>
      </c>
    </row>
    <row r="2087" spans="3:30" ht="13.95" x14ac:dyDescent="0.25">
      <c r="C2087" s="3" t="s">
        <v>54</v>
      </c>
      <c r="D2087" s="3" t="s">
        <v>5126</v>
      </c>
      <c r="E2087" s="3"/>
      <c r="F2087">
        <v>200</v>
      </c>
      <c r="G2087" t="s">
        <v>4603</v>
      </c>
      <c r="H2087" t="s">
        <v>4604</v>
      </c>
      <c r="I2087" t="s">
        <v>4606</v>
      </c>
      <c r="K2087" t="s">
        <v>60</v>
      </c>
      <c r="L2087" t="s">
        <v>3154</v>
      </c>
      <c r="M2087" t="s">
        <v>61</v>
      </c>
      <c r="N2087" s="2">
        <v>45784</v>
      </c>
      <c r="O2087" s="2"/>
      <c r="P2087" s="2"/>
      <c r="Q2087" t="s">
        <v>52</v>
      </c>
      <c r="R2087" t="s">
        <v>63</v>
      </c>
      <c r="W2087" t="s">
        <v>38</v>
      </c>
      <c r="AC2087" t="s">
        <v>39</v>
      </c>
      <c r="AD2087" t="s">
        <v>65</v>
      </c>
    </row>
    <row r="2088" spans="3:30" ht="13.95" x14ac:dyDescent="0.25">
      <c r="C2088" s="3" t="s">
        <v>54</v>
      </c>
      <c r="D2088" s="3" t="s">
        <v>5126</v>
      </c>
      <c r="E2088" s="3"/>
      <c r="F2088">
        <v>200</v>
      </c>
      <c r="G2088" t="s">
        <v>4603</v>
      </c>
      <c r="H2088" t="s">
        <v>4604</v>
      </c>
      <c r="I2088" t="s">
        <v>4607</v>
      </c>
      <c r="K2088" t="s">
        <v>60</v>
      </c>
      <c r="L2088" t="s">
        <v>3154</v>
      </c>
      <c r="M2088" t="s">
        <v>61</v>
      </c>
      <c r="N2088" s="2">
        <v>45784</v>
      </c>
      <c r="O2088" s="2"/>
      <c r="P2088" s="2"/>
      <c r="Q2088" t="s">
        <v>36</v>
      </c>
      <c r="AC2088" t="s">
        <v>39</v>
      </c>
      <c r="AD2088" t="s">
        <v>65</v>
      </c>
    </row>
    <row r="2089" spans="3:30" ht="13.95" x14ac:dyDescent="0.25">
      <c r="C2089" s="3" t="s">
        <v>205</v>
      </c>
      <c r="D2089" s="3" t="s">
        <v>133</v>
      </c>
      <c r="E2089" s="3" t="s">
        <v>5140</v>
      </c>
      <c r="F2089">
        <v>1695</v>
      </c>
      <c r="G2089" t="s">
        <v>4608</v>
      </c>
      <c r="H2089" t="s">
        <v>4609</v>
      </c>
      <c r="I2089" t="s">
        <v>4610</v>
      </c>
      <c r="K2089" t="s">
        <v>306</v>
      </c>
      <c r="L2089" t="s">
        <v>3154</v>
      </c>
      <c r="M2089" t="s">
        <v>61</v>
      </c>
      <c r="N2089" s="2">
        <v>45770</v>
      </c>
      <c r="O2089" s="2">
        <v>45856</v>
      </c>
      <c r="P2089" s="2">
        <v>45856</v>
      </c>
      <c r="Q2089" t="s">
        <v>52</v>
      </c>
      <c r="R2089" t="s">
        <v>360</v>
      </c>
      <c r="U2089" t="s">
        <v>290</v>
      </c>
      <c r="W2089" t="s">
        <v>81</v>
      </c>
      <c r="X2089" t="s">
        <v>785</v>
      </c>
      <c r="Y2089" t="s">
        <v>784</v>
      </c>
      <c r="Z2089" t="s">
        <v>784</v>
      </c>
      <c r="AC2089" t="s">
        <v>39</v>
      </c>
      <c r="AD2089" t="s">
        <v>65</v>
      </c>
    </row>
    <row r="2090" spans="3:30" ht="13.95" x14ac:dyDescent="0.25">
      <c r="C2090" s="3" t="s">
        <v>54</v>
      </c>
      <c r="D2090" s="3" t="s">
        <v>263</v>
      </c>
      <c r="E2090" s="3"/>
      <c r="F2090">
        <v>2000</v>
      </c>
      <c r="G2090" t="s">
        <v>4611</v>
      </c>
      <c r="H2090" t="s">
        <v>4612</v>
      </c>
      <c r="I2090" t="s">
        <v>4613</v>
      </c>
      <c r="K2090" t="s">
        <v>2197</v>
      </c>
      <c r="L2090" t="s">
        <v>3154</v>
      </c>
      <c r="M2090" t="s">
        <v>61</v>
      </c>
      <c r="N2090" s="2">
        <v>45758</v>
      </c>
      <c r="O2090" s="2">
        <v>45842</v>
      </c>
      <c r="P2090" s="2">
        <v>45842</v>
      </c>
      <c r="Q2090" t="s">
        <v>52</v>
      </c>
      <c r="R2090" t="s">
        <v>364</v>
      </c>
      <c r="U2090" t="s">
        <v>503</v>
      </c>
      <c r="W2090" t="s">
        <v>290</v>
      </c>
      <c r="X2090" t="s">
        <v>240</v>
      </c>
      <c r="Y2090" t="s">
        <v>38</v>
      </c>
      <c r="Z2090" t="s">
        <v>38</v>
      </c>
      <c r="AC2090" t="s">
        <v>39</v>
      </c>
      <c r="AD2090" t="s">
        <v>65</v>
      </c>
    </row>
    <row r="2091" spans="3:30" ht="13.95" x14ac:dyDescent="0.25">
      <c r="C2091" s="3" t="s">
        <v>205</v>
      </c>
      <c r="D2091" s="3" t="s">
        <v>133</v>
      </c>
      <c r="E2091" s="3" t="s">
        <v>5139</v>
      </c>
      <c r="F2091">
        <v>1299</v>
      </c>
      <c r="G2091" t="s">
        <v>4614</v>
      </c>
      <c r="H2091" t="s">
        <v>4615</v>
      </c>
      <c r="I2091" t="s">
        <v>4616</v>
      </c>
      <c r="K2091" t="s">
        <v>2197</v>
      </c>
      <c r="L2091" t="s">
        <v>3154</v>
      </c>
      <c r="M2091" t="s">
        <v>61</v>
      </c>
      <c r="N2091" s="2">
        <v>45674</v>
      </c>
      <c r="O2091" s="2">
        <v>45814</v>
      </c>
      <c r="P2091" s="2">
        <v>45814</v>
      </c>
      <c r="Q2091" t="s">
        <v>52</v>
      </c>
      <c r="R2091" t="s">
        <v>2708</v>
      </c>
      <c r="U2091" t="s">
        <v>64</v>
      </c>
      <c r="W2091" t="s">
        <v>63</v>
      </c>
      <c r="X2091" t="s">
        <v>240</v>
      </c>
      <c r="Y2091" t="s">
        <v>114</v>
      </c>
      <c r="Z2091" t="s">
        <v>114</v>
      </c>
      <c r="AC2091" t="s">
        <v>39</v>
      </c>
      <c r="AD2091" t="s">
        <v>65</v>
      </c>
    </row>
    <row r="2092" spans="3:30" ht="13.95" x14ac:dyDescent="0.25">
      <c r="C2092" s="3" t="s">
        <v>205</v>
      </c>
      <c r="D2092" s="3" t="s">
        <v>133</v>
      </c>
      <c r="E2092" s="3" t="s">
        <v>5139</v>
      </c>
      <c r="F2092">
        <v>150</v>
      </c>
      <c r="G2092" t="s">
        <v>4614</v>
      </c>
      <c r="H2092" t="s">
        <v>4615</v>
      </c>
      <c r="I2092" t="s">
        <v>4617</v>
      </c>
      <c r="K2092" t="s">
        <v>2197</v>
      </c>
      <c r="L2092" t="s">
        <v>3154</v>
      </c>
      <c r="M2092" t="s">
        <v>61</v>
      </c>
      <c r="N2092" s="2">
        <v>45674</v>
      </c>
      <c r="O2092" s="2">
        <v>45814</v>
      </c>
      <c r="P2092" s="2">
        <v>45786</v>
      </c>
      <c r="Q2092" t="s">
        <v>52</v>
      </c>
      <c r="R2092" t="s">
        <v>2708</v>
      </c>
      <c r="W2092" t="s">
        <v>63</v>
      </c>
      <c r="X2092" t="s">
        <v>240</v>
      </c>
      <c r="Y2092" t="s">
        <v>63</v>
      </c>
      <c r="Z2092" t="s">
        <v>63</v>
      </c>
      <c r="AA2092" t="s">
        <v>114</v>
      </c>
      <c r="AC2092" t="s">
        <v>39</v>
      </c>
      <c r="AD2092" t="s">
        <v>65</v>
      </c>
    </row>
    <row r="2093" spans="3:30" ht="13.95" x14ac:dyDescent="0.25">
      <c r="C2093" s="3" t="s">
        <v>205</v>
      </c>
      <c r="D2093" s="3" t="s">
        <v>133</v>
      </c>
      <c r="E2093" s="3" t="s">
        <v>5139</v>
      </c>
      <c r="F2093">
        <v>150</v>
      </c>
      <c r="G2093" t="s">
        <v>4614</v>
      </c>
      <c r="H2093" t="s">
        <v>4615</v>
      </c>
      <c r="I2093" t="s">
        <v>4618</v>
      </c>
      <c r="K2093" t="s">
        <v>2197</v>
      </c>
      <c r="L2093" t="s">
        <v>3154</v>
      </c>
      <c r="M2093" t="s">
        <v>61</v>
      </c>
      <c r="N2093" s="2">
        <v>45674</v>
      </c>
      <c r="O2093" s="2">
        <v>45814</v>
      </c>
      <c r="P2093" s="2">
        <v>45786</v>
      </c>
      <c r="Q2093" t="s">
        <v>36</v>
      </c>
      <c r="X2093" t="s">
        <v>240</v>
      </c>
      <c r="Y2093" t="s">
        <v>63</v>
      </c>
      <c r="Z2093" t="s">
        <v>63</v>
      </c>
      <c r="AA2093" t="s">
        <v>114</v>
      </c>
      <c r="AC2093" t="s">
        <v>39</v>
      </c>
      <c r="AD2093" t="s">
        <v>65</v>
      </c>
    </row>
    <row r="2094" spans="3:30" ht="13.95" x14ac:dyDescent="0.25">
      <c r="C2094" s="3" t="s">
        <v>54</v>
      </c>
      <c r="D2094" s="3" t="s">
        <v>133</v>
      </c>
      <c r="E2094" s="3"/>
      <c r="F2094">
        <v>622.5</v>
      </c>
      <c r="G2094" t="s">
        <v>4619</v>
      </c>
      <c r="H2094" t="s">
        <v>4620</v>
      </c>
      <c r="I2094" t="s">
        <v>4621</v>
      </c>
      <c r="K2094" t="s">
        <v>2197</v>
      </c>
      <c r="L2094" t="s">
        <v>3154</v>
      </c>
      <c r="M2094" t="s">
        <v>61</v>
      </c>
      <c r="N2094" s="2">
        <v>45779</v>
      </c>
      <c r="O2094" s="2"/>
      <c r="P2094" s="2"/>
      <c r="Q2094" t="s">
        <v>36</v>
      </c>
      <c r="R2094" t="s">
        <v>508</v>
      </c>
      <c r="W2094" t="s">
        <v>503</v>
      </c>
      <c r="AC2094" t="s">
        <v>39</v>
      </c>
      <c r="AD2094" t="s">
        <v>65</v>
      </c>
    </row>
    <row r="2095" spans="3:30" ht="13.95" x14ac:dyDescent="0.25">
      <c r="C2095" s="3" t="s">
        <v>54</v>
      </c>
      <c r="D2095" s="3" t="s">
        <v>133</v>
      </c>
      <c r="E2095" s="3"/>
      <c r="F2095">
        <v>622.5</v>
      </c>
      <c r="G2095" t="s">
        <v>4619</v>
      </c>
      <c r="H2095" t="s">
        <v>4620</v>
      </c>
      <c r="I2095" t="s">
        <v>4622</v>
      </c>
      <c r="K2095" t="s">
        <v>2197</v>
      </c>
      <c r="L2095" t="s">
        <v>3154</v>
      </c>
      <c r="M2095" t="s">
        <v>61</v>
      </c>
      <c r="N2095" s="2">
        <v>45779</v>
      </c>
      <c r="O2095" s="2"/>
      <c r="P2095" s="2"/>
      <c r="Q2095" t="s">
        <v>52</v>
      </c>
      <c r="R2095" t="s">
        <v>508</v>
      </c>
      <c r="W2095" t="s">
        <v>503</v>
      </c>
      <c r="AC2095" t="s">
        <v>39</v>
      </c>
      <c r="AD2095" t="s">
        <v>65</v>
      </c>
    </row>
    <row r="2096" spans="3:30" ht="13.95" x14ac:dyDescent="0.25">
      <c r="C2096" s="3" t="s">
        <v>268</v>
      </c>
      <c r="D2096" s="3" t="s">
        <v>268</v>
      </c>
      <c r="E2096" s="3" t="s">
        <v>4623</v>
      </c>
      <c r="F2096">
        <v>912</v>
      </c>
      <c r="G2096" t="s">
        <v>4624</v>
      </c>
      <c r="H2096" t="s">
        <v>4625</v>
      </c>
      <c r="I2096" t="s">
        <v>4626</v>
      </c>
      <c r="K2096" t="s">
        <v>60</v>
      </c>
      <c r="L2096" t="s">
        <v>3154</v>
      </c>
      <c r="M2096" t="s">
        <v>61</v>
      </c>
      <c r="N2096" s="2">
        <v>45720</v>
      </c>
      <c r="O2096" s="2">
        <v>45793</v>
      </c>
      <c r="P2096" s="2">
        <v>45793</v>
      </c>
      <c r="Q2096" t="s">
        <v>36</v>
      </c>
      <c r="R2096" t="s">
        <v>103</v>
      </c>
      <c r="S2096" t="s">
        <v>4627</v>
      </c>
      <c r="T2096" t="s">
        <v>4628</v>
      </c>
      <c r="U2096" t="s">
        <v>276</v>
      </c>
      <c r="W2096" t="s">
        <v>63</v>
      </c>
      <c r="X2096" t="s">
        <v>278</v>
      </c>
      <c r="Y2096" t="s">
        <v>276</v>
      </c>
      <c r="Z2096" t="s">
        <v>276</v>
      </c>
      <c r="AC2096" t="s">
        <v>39</v>
      </c>
      <c r="AD2096" t="s">
        <v>65</v>
      </c>
    </row>
    <row r="2097" spans="3:30" ht="13.95" x14ac:dyDescent="0.25">
      <c r="C2097" s="3" t="s">
        <v>829</v>
      </c>
      <c r="D2097" s="3" t="s">
        <v>55</v>
      </c>
      <c r="E2097" s="3"/>
      <c r="F2097">
        <v>1700</v>
      </c>
      <c r="G2097" t="s">
        <v>4629</v>
      </c>
      <c r="H2097" t="s">
        <v>4630</v>
      </c>
      <c r="I2097" t="s">
        <v>4631</v>
      </c>
      <c r="K2097" t="s">
        <v>306</v>
      </c>
      <c r="L2097" t="s">
        <v>3154</v>
      </c>
      <c r="M2097" t="s">
        <v>61</v>
      </c>
      <c r="N2097" s="2">
        <v>45778</v>
      </c>
      <c r="O2097" s="2">
        <v>45835</v>
      </c>
      <c r="P2097" s="2">
        <v>45835</v>
      </c>
      <c r="Q2097" t="s">
        <v>101</v>
      </c>
      <c r="R2097" t="s">
        <v>278</v>
      </c>
      <c r="S2097" t="s">
        <v>4632</v>
      </c>
      <c r="U2097" t="s">
        <v>78</v>
      </c>
      <c r="W2097" t="s">
        <v>38</v>
      </c>
      <c r="Y2097" t="s">
        <v>503</v>
      </c>
      <c r="Z2097" t="s">
        <v>503</v>
      </c>
      <c r="AC2097" t="s">
        <v>39</v>
      </c>
      <c r="AD2097" t="s">
        <v>65</v>
      </c>
    </row>
    <row r="2098" spans="3:30" ht="13.95" x14ac:dyDescent="0.25">
      <c r="C2098" s="3" t="s">
        <v>829</v>
      </c>
      <c r="D2098" s="3" t="s">
        <v>55</v>
      </c>
      <c r="E2098" s="3" t="s">
        <v>71</v>
      </c>
      <c r="F2098">
        <v>895</v>
      </c>
      <c r="G2098" t="s">
        <v>4633</v>
      </c>
      <c r="H2098" t="s">
        <v>4634</v>
      </c>
      <c r="I2098" t="s">
        <v>4635</v>
      </c>
      <c r="K2098" t="s">
        <v>306</v>
      </c>
      <c r="L2098" t="s">
        <v>3154</v>
      </c>
      <c r="M2098" t="s">
        <v>61</v>
      </c>
      <c r="N2098" s="2">
        <v>45736</v>
      </c>
      <c r="O2098" s="2">
        <v>45828</v>
      </c>
      <c r="P2098" s="2">
        <v>45828</v>
      </c>
      <c r="Q2098" t="s">
        <v>101</v>
      </c>
      <c r="R2098" t="s">
        <v>540</v>
      </c>
      <c r="S2098" t="s">
        <v>4636</v>
      </c>
      <c r="U2098" t="s">
        <v>115</v>
      </c>
      <c r="W2098" t="s">
        <v>276</v>
      </c>
      <c r="Y2098" t="s">
        <v>78</v>
      </c>
      <c r="Z2098" t="s">
        <v>78</v>
      </c>
      <c r="AC2098" t="s">
        <v>39</v>
      </c>
      <c r="AD2098" t="s">
        <v>65</v>
      </c>
    </row>
    <row r="2099" spans="3:30" ht="13.95" x14ac:dyDescent="0.25">
      <c r="C2099" s="3" t="s">
        <v>54</v>
      </c>
      <c r="D2099" s="3" t="s">
        <v>55</v>
      </c>
      <c r="E2099" s="3" t="s">
        <v>71</v>
      </c>
      <c r="F2099">
        <v>200</v>
      </c>
      <c r="G2099" t="s">
        <v>4633</v>
      </c>
      <c r="H2099" t="s">
        <v>4634</v>
      </c>
      <c r="I2099" t="s">
        <v>4637</v>
      </c>
      <c r="K2099" t="s">
        <v>306</v>
      </c>
      <c r="L2099" t="s">
        <v>3154</v>
      </c>
      <c r="M2099" t="s">
        <v>61</v>
      </c>
      <c r="N2099" s="2">
        <v>45736</v>
      </c>
      <c r="O2099" s="2">
        <v>45828</v>
      </c>
      <c r="P2099" s="2">
        <v>45828</v>
      </c>
      <c r="Q2099" t="s">
        <v>52</v>
      </c>
      <c r="R2099" t="s">
        <v>540</v>
      </c>
      <c r="W2099" t="s">
        <v>276</v>
      </c>
      <c r="Y2099" t="s">
        <v>78</v>
      </c>
      <c r="Z2099" t="s">
        <v>78</v>
      </c>
      <c r="AC2099" t="s">
        <v>39</v>
      </c>
      <c r="AD2099" t="s">
        <v>65</v>
      </c>
    </row>
    <row r="2100" spans="3:30" ht="13.95" x14ac:dyDescent="0.25">
      <c r="C2100" s="3" t="s">
        <v>54</v>
      </c>
      <c r="D2100" s="3" t="s">
        <v>55</v>
      </c>
      <c r="E2100" s="3" t="s">
        <v>71</v>
      </c>
      <c r="F2100">
        <v>200</v>
      </c>
      <c r="G2100" t="s">
        <v>4633</v>
      </c>
      <c r="H2100" t="s">
        <v>4634</v>
      </c>
      <c r="I2100" t="s">
        <v>4638</v>
      </c>
      <c r="K2100" t="s">
        <v>306</v>
      </c>
      <c r="L2100" t="s">
        <v>3154</v>
      </c>
      <c r="M2100" t="s">
        <v>61</v>
      </c>
      <c r="N2100" s="2">
        <v>45736</v>
      </c>
      <c r="O2100" s="2">
        <v>45828</v>
      </c>
      <c r="P2100" s="2">
        <v>45828</v>
      </c>
      <c r="Q2100" t="s">
        <v>36</v>
      </c>
      <c r="Y2100" t="s">
        <v>78</v>
      </c>
      <c r="Z2100" t="s">
        <v>78</v>
      </c>
      <c r="AC2100" t="s">
        <v>39</v>
      </c>
      <c r="AD2100" t="s">
        <v>65</v>
      </c>
    </row>
    <row r="2101" spans="3:30" ht="13.95" x14ac:dyDescent="0.25">
      <c r="C2101" s="3" t="s">
        <v>141</v>
      </c>
      <c r="D2101" s="3" t="s">
        <v>142</v>
      </c>
      <c r="E2101" s="3" t="s">
        <v>4639</v>
      </c>
      <c r="F2101">
        <v>1345</v>
      </c>
      <c r="G2101" t="s">
        <v>4640</v>
      </c>
      <c r="H2101" t="s">
        <v>4641</v>
      </c>
      <c r="I2101" t="s">
        <v>4642</v>
      </c>
      <c r="K2101" t="s">
        <v>60</v>
      </c>
      <c r="L2101" t="s">
        <v>3154</v>
      </c>
      <c r="M2101" t="s">
        <v>61</v>
      </c>
      <c r="N2101" s="2">
        <v>45594</v>
      </c>
      <c r="O2101" s="2">
        <v>45842</v>
      </c>
      <c r="P2101" s="2">
        <v>45800</v>
      </c>
      <c r="Q2101" t="s">
        <v>52</v>
      </c>
      <c r="R2101" t="s">
        <v>1244</v>
      </c>
      <c r="U2101" t="s">
        <v>503</v>
      </c>
      <c r="W2101" t="s">
        <v>337</v>
      </c>
      <c r="Y2101" t="s">
        <v>299</v>
      </c>
      <c r="Z2101" t="s">
        <v>299</v>
      </c>
      <c r="AA2101" t="s">
        <v>38</v>
      </c>
      <c r="AC2101" t="s">
        <v>39</v>
      </c>
      <c r="AD2101" t="s">
        <v>65</v>
      </c>
    </row>
    <row r="2102" spans="3:30" ht="13.95" x14ac:dyDescent="0.25">
      <c r="C2102" s="3" t="s">
        <v>205</v>
      </c>
      <c r="D2102" s="3" t="s">
        <v>55</v>
      </c>
      <c r="E2102" s="3" t="s">
        <v>71</v>
      </c>
      <c r="F2102">
        <v>1445</v>
      </c>
      <c r="G2102" t="s">
        <v>4643</v>
      </c>
      <c r="H2102" t="s">
        <v>4644</v>
      </c>
      <c r="I2102" t="s">
        <v>4645</v>
      </c>
      <c r="K2102" t="s">
        <v>306</v>
      </c>
      <c r="L2102" t="s">
        <v>3154</v>
      </c>
      <c r="M2102" t="s">
        <v>61</v>
      </c>
      <c r="N2102" s="2">
        <v>45733</v>
      </c>
      <c r="O2102" s="2">
        <v>45800</v>
      </c>
      <c r="P2102" s="2">
        <v>45800</v>
      </c>
      <c r="Q2102" t="s">
        <v>36</v>
      </c>
      <c r="R2102" t="s">
        <v>3545</v>
      </c>
      <c r="S2102" t="s">
        <v>4646</v>
      </c>
      <c r="T2102" t="s">
        <v>4647</v>
      </c>
      <c r="U2102" t="s">
        <v>276</v>
      </c>
      <c r="W2102" t="s">
        <v>4577</v>
      </c>
      <c r="X2102" t="s">
        <v>240</v>
      </c>
      <c r="Y2102" t="s">
        <v>299</v>
      </c>
      <c r="Z2102" t="s">
        <v>299</v>
      </c>
      <c r="AC2102" t="s">
        <v>39</v>
      </c>
      <c r="AD2102" t="s">
        <v>65</v>
      </c>
    </row>
    <row r="2103" spans="3:30" ht="13.95" x14ac:dyDescent="0.25">
      <c r="C2103" s="3" t="s">
        <v>829</v>
      </c>
      <c r="D2103" s="3" t="s">
        <v>133</v>
      </c>
      <c r="E2103" s="3"/>
      <c r="F2103">
        <v>952</v>
      </c>
      <c r="G2103" t="s">
        <v>4648</v>
      </c>
      <c r="H2103" t="s">
        <v>4649</v>
      </c>
      <c r="I2103" t="s">
        <v>4650</v>
      </c>
      <c r="K2103" t="s">
        <v>2197</v>
      </c>
      <c r="L2103" t="s">
        <v>3154</v>
      </c>
      <c r="M2103" t="s">
        <v>61</v>
      </c>
      <c r="N2103" s="2">
        <v>45757</v>
      </c>
      <c r="O2103" s="2">
        <v>45849</v>
      </c>
      <c r="P2103" s="2">
        <v>45849</v>
      </c>
      <c r="Q2103" t="s">
        <v>101</v>
      </c>
      <c r="R2103" t="s">
        <v>364</v>
      </c>
      <c r="S2103" t="s">
        <v>4651</v>
      </c>
      <c r="U2103" t="s">
        <v>38</v>
      </c>
      <c r="W2103" t="s">
        <v>290</v>
      </c>
      <c r="Y2103" t="s">
        <v>290</v>
      </c>
      <c r="Z2103" t="s">
        <v>290</v>
      </c>
      <c r="AC2103" t="s">
        <v>39</v>
      </c>
      <c r="AD2103" t="s">
        <v>65</v>
      </c>
    </row>
    <row r="2104" spans="3:30" ht="13.95" x14ac:dyDescent="0.25">
      <c r="C2104" s="3" t="s">
        <v>54</v>
      </c>
      <c r="D2104" s="3" t="s">
        <v>55</v>
      </c>
      <c r="E2104" s="3"/>
      <c r="F2104">
        <v>625</v>
      </c>
      <c r="G2104" t="s">
        <v>4648</v>
      </c>
      <c r="H2104" t="s">
        <v>4652</v>
      </c>
      <c r="I2104" t="s">
        <v>4653</v>
      </c>
      <c r="K2104" t="s">
        <v>306</v>
      </c>
      <c r="L2104" t="s">
        <v>3154</v>
      </c>
      <c r="M2104" t="s">
        <v>61</v>
      </c>
      <c r="N2104" s="2">
        <v>45786</v>
      </c>
      <c r="O2104" s="2"/>
      <c r="P2104" s="2"/>
      <c r="Q2104" t="s">
        <v>101</v>
      </c>
      <c r="R2104" t="s">
        <v>317</v>
      </c>
      <c r="W2104" t="s">
        <v>1770</v>
      </c>
      <c r="AC2104" t="s">
        <v>39</v>
      </c>
      <c r="AD2104" t="s">
        <v>65</v>
      </c>
    </row>
    <row r="2105" spans="3:30" ht="13.95" x14ac:dyDescent="0.25">
      <c r="C2105" s="3" t="s">
        <v>54</v>
      </c>
      <c r="D2105" s="3" t="s">
        <v>55</v>
      </c>
      <c r="E2105" s="3"/>
      <c r="F2105">
        <v>625</v>
      </c>
      <c r="G2105" t="s">
        <v>4648</v>
      </c>
      <c r="H2105" t="s">
        <v>4652</v>
      </c>
      <c r="I2105" t="s">
        <v>4654</v>
      </c>
      <c r="K2105" t="s">
        <v>306</v>
      </c>
      <c r="L2105" t="s">
        <v>3154</v>
      </c>
      <c r="M2105" t="s">
        <v>61</v>
      </c>
      <c r="N2105" s="2">
        <v>45786</v>
      </c>
      <c r="O2105" s="2"/>
      <c r="P2105" s="2"/>
      <c r="Q2105" t="s">
        <v>52</v>
      </c>
      <c r="W2105" t="s">
        <v>1770</v>
      </c>
      <c r="AC2105" t="s">
        <v>39</v>
      </c>
      <c r="AD2105" t="s">
        <v>65</v>
      </c>
    </row>
    <row r="2106" spans="3:30" ht="13.95" x14ac:dyDescent="0.25">
      <c r="C2106" s="3" t="s">
        <v>141</v>
      </c>
      <c r="D2106" s="3" t="s">
        <v>263</v>
      </c>
      <c r="E2106" s="3" t="s">
        <v>4655</v>
      </c>
      <c r="F2106">
        <v>3660</v>
      </c>
      <c r="G2106" t="s">
        <v>4656</v>
      </c>
      <c r="H2106" t="s">
        <v>4657</v>
      </c>
      <c r="I2106" t="s">
        <v>4658</v>
      </c>
      <c r="K2106" t="s">
        <v>60</v>
      </c>
      <c r="L2106" t="s">
        <v>3154</v>
      </c>
      <c r="M2106" t="s">
        <v>61</v>
      </c>
      <c r="N2106" s="2">
        <v>45747</v>
      </c>
      <c r="O2106" s="2"/>
      <c r="P2106" s="2"/>
      <c r="Q2106" t="s">
        <v>52</v>
      </c>
      <c r="R2106" t="s">
        <v>225</v>
      </c>
      <c r="AC2106" t="s">
        <v>39</v>
      </c>
      <c r="AD2106" t="s">
        <v>65</v>
      </c>
    </row>
    <row r="2107" spans="3:30" ht="13.95" x14ac:dyDescent="0.25">
      <c r="C2107" s="3" t="s">
        <v>54</v>
      </c>
      <c r="D2107" s="3" t="s">
        <v>55</v>
      </c>
      <c r="E2107" s="3"/>
      <c r="F2107">
        <v>995</v>
      </c>
      <c r="G2107" t="s">
        <v>4659</v>
      </c>
      <c r="H2107" t="s">
        <v>4660</v>
      </c>
      <c r="I2107" t="s">
        <v>4661</v>
      </c>
      <c r="K2107" t="s">
        <v>306</v>
      </c>
      <c r="L2107" t="s">
        <v>3154</v>
      </c>
      <c r="M2107" t="s">
        <v>61</v>
      </c>
      <c r="N2107" s="2">
        <v>45786</v>
      </c>
      <c r="O2107" s="2"/>
      <c r="P2107" s="2"/>
      <c r="Q2107" t="s">
        <v>36</v>
      </c>
      <c r="W2107" t="s">
        <v>38</v>
      </c>
      <c r="AC2107" t="s">
        <v>39</v>
      </c>
      <c r="AD2107" t="s">
        <v>65</v>
      </c>
    </row>
    <row r="2108" spans="3:30" ht="13.95" x14ac:dyDescent="0.25">
      <c r="C2108" s="3" t="s">
        <v>86</v>
      </c>
      <c r="D2108" s="3" t="s">
        <v>142</v>
      </c>
      <c r="E2108" s="3" t="s">
        <v>4662</v>
      </c>
      <c r="F2108">
        <v>1595</v>
      </c>
      <c r="G2108" t="s">
        <v>4663</v>
      </c>
      <c r="H2108" t="s">
        <v>4664</v>
      </c>
      <c r="I2108" t="s">
        <v>4665</v>
      </c>
      <c r="K2108" t="s">
        <v>2197</v>
      </c>
      <c r="L2108" t="s">
        <v>3154</v>
      </c>
      <c r="M2108" t="s">
        <v>61</v>
      </c>
      <c r="N2108" s="2">
        <v>45776</v>
      </c>
      <c r="O2108" s="2"/>
      <c r="P2108" s="2"/>
      <c r="Q2108" t="s">
        <v>36</v>
      </c>
      <c r="R2108" t="s">
        <v>1101</v>
      </c>
      <c r="W2108" t="s">
        <v>78</v>
      </c>
      <c r="AC2108" t="s">
        <v>39</v>
      </c>
      <c r="AD2108" t="s">
        <v>65</v>
      </c>
    </row>
    <row r="2109" spans="3:30" ht="13.95" x14ac:dyDescent="0.25">
      <c r="C2109" s="3" t="s">
        <v>829</v>
      </c>
      <c r="D2109" s="3" t="s">
        <v>133</v>
      </c>
      <c r="E2109" s="3" t="s">
        <v>4666</v>
      </c>
      <c r="F2109">
        <v>622.5</v>
      </c>
      <c r="G2109" t="s">
        <v>4667</v>
      </c>
      <c r="H2109" t="s">
        <v>4668</v>
      </c>
      <c r="I2109" t="s">
        <v>4669</v>
      </c>
      <c r="K2109" t="s">
        <v>306</v>
      </c>
      <c r="L2109" t="s">
        <v>3154</v>
      </c>
      <c r="M2109" t="s">
        <v>61</v>
      </c>
      <c r="N2109" s="2">
        <v>45776</v>
      </c>
      <c r="O2109" s="2"/>
      <c r="P2109" s="2"/>
      <c r="Q2109" t="s">
        <v>36</v>
      </c>
      <c r="R2109" t="s">
        <v>278</v>
      </c>
      <c r="S2109" t="s">
        <v>4670</v>
      </c>
      <c r="U2109" t="s">
        <v>115</v>
      </c>
      <c r="W2109" t="s">
        <v>78</v>
      </c>
      <c r="AC2109" t="s">
        <v>39</v>
      </c>
      <c r="AD2109" t="s">
        <v>65</v>
      </c>
    </row>
    <row r="2110" spans="3:30" ht="13.95" x14ac:dyDescent="0.25">
      <c r="C2110" s="3" t="s">
        <v>829</v>
      </c>
      <c r="D2110" s="3" t="s">
        <v>133</v>
      </c>
      <c r="E2110" s="3" t="s">
        <v>4671</v>
      </c>
      <c r="F2110">
        <v>622.5</v>
      </c>
      <c r="G2110" t="s">
        <v>4667</v>
      </c>
      <c r="H2110" t="s">
        <v>4668</v>
      </c>
      <c r="I2110" t="s">
        <v>4672</v>
      </c>
      <c r="K2110" t="s">
        <v>306</v>
      </c>
      <c r="L2110" t="s">
        <v>3154</v>
      </c>
      <c r="M2110" t="s">
        <v>61</v>
      </c>
      <c r="N2110" s="2">
        <v>45776</v>
      </c>
      <c r="O2110" s="2"/>
      <c r="P2110" s="2"/>
      <c r="Q2110" t="s">
        <v>52</v>
      </c>
      <c r="R2110" t="s">
        <v>278</v>
      </c>
      <c r="U2110" t="s">
        <v>115</v>
      </c>
      <c r="W2110" t="s">
        <v>78</v>
      </c>
      <c r="AC2110" t="s">
        <v>39</v>
      </c>
      <c r="AD2110" t="s">
        <v>65</v>
      </c>
    </row>
    <row r="2111" spans="3:30" ht="13.95" x14ac:dyDescent="0.25">
      <c r="C2111" s="3" t="s">
        <v>141</v>
      </c>
      <c r="D2111" s="3" t="s">
        <v>142</v>
      </c>
      <c r="E2111" s="3" t="s">
        <v>4639</v>
      </c>
      <c r="F2111">
        <v>-181.15999999999991</v>
      </c>
      <c r="G2111" t="s">
        <v>4673</v>
      </c>
      <c r="H2111" t="s">
        <v>4674</v>
      </c>
      <c r="I2111" t="s">
        <v>4675</v>
      </c>
      <c r="K2111" t="s">
        <v>60</v>
      </c>
      <c r="L2111" t="s">
        <v>3154</v>
      </c>
      <c r="M2111" t="s">
        <v>61</v>
      </c>
      <c r="N2111" s="2">
        <v>45644</v>
      </c>
      <c r="O2111" s="2">
        <v>45807</v>
      </c>
      <c r="P2111" s="2">
        <v>45772</v>
      </c>
      <c r="Q2111" t="s">
        <v>84</v>
      </c>
      <c r="R2111" t="s">
        <v>4676</v>
      </c>
      <c r="S2111" t="s">
        <v>4677</v>
      </c>
      <c r="T2111" t="s">
        <v>4678</v>
      </c>
      <c r="W2111" t="s">
        <v>4679</v>
      </c>
      <c r="Y2111" t="s">
        <v>77</v>
      </c>
      <c r="Z2111" t="s">
        <v>77</v>
      </c>
      <c r="AA2111" t="s">
        <v>64</v>
      </c>
      <c r="AC2111" t="s">
        <v>84</v>
      </c>
      <c r="AD2111" t="s">
        <v>65</v>
      </c>
    </row>
    <row r="2112" spans="3:30" ht="13.95" x14ac:dyDescent="0.25">
      <c r="C2112" s="3" t="s">
        <v>141</v>
      </c>
      <c r="D2112" s="3" t="s">
        <v>142</v>
      </c>
      <c r="E2112" s="3" t="s">
        <v>4639</v>
      </c>
      <c r="F2112">
        <v>1495</v>
      </c>
      <c r="G2112" t="s">
        <v>4673</v>
      </c>
      <c r="H2112" t="s">
        <v>4674</v>
      </c>
      <c r="I2112" t="s">
        <v>4680</v>
      </c>
      <c r="K2112" t="s">
        <v>60</v>
      </c>
      <c r="L2112" t="s">
        <v>3154</v>
      </c>
      <c r="M2112" t="s">
        <v>61</v>
      </c>
      <c r="N2112" s="2">
        <v>45644</v>
      </c>
      <c r="O2112" s="2">
        <v>45807</v>
      </c>
      <c r="P2112" s="2">
        <v>45751</v>
      </c>
      <c r="Q2112" t="s">
        <v>101</v>
      </c>
      <c r="R2112" t="s">
        <v>3303</v>
      </c>
      <c r="S2112" t="s">
        <v>4681</v>
      </c>
      <c r="T2112" t="s">
        <v>4682</v>
      </c>
      <c r="U2112" t="s">
        <v>102</v>
      </c>
      <c r="Y2112" t="s">
        <v>277</v>
      </c>
      <c r="Z2112" t="s">
        <v>277</v>
      </c>
      <c r="AA2112" t="s">
        <v>64</v>
      </c>
      <c r="AC2112" t="s">
        <v>39</v>
      </c>
      <c r="AD2112" t="s">
        <v>65</v>
      </c>
    </row>
    <row r="2113" spans="3:30" ht="13.95" x14ac:dyDescent="0.25">
      <c r="C2113" s="3" t="s">
        <v>205</v>
      </c>
      <c r="D2113" s="3" t="s">
        <v>133</v>
      </c>
      <c r="E2113" s="3" t="s">
        <v>5138</v>
      </c>
      <c r="F2113">
        <v>1095</v>
      </c>
      <c r="G2113" t="s">
        <v>4683</v>
      </c>
      <c r="H2113" t="s">
        <v>4684</v>
      </c>
      <c r="I2113" t="s">
        <v>4685</v>
      </c>
      <c r="K2113" t="s">
        <v>2197</v>
      </c>
      <c r="L2113" t="s">
        <v>3154</v>
      </c>
      <c r="M2113" t="s">
        <v>61</v>
      </c>
      <c r="N2113" s="2">
        <v>45772</v>
      </c>
      <c r="O2113" s="2">
        <v>45814</v>
      </c>
      <c r="P2113" s="2">
        <v>45814</v>
      </c>
      <c r="Q2113" t="s">
        <v>36</v>
      </c>
      <c r="R2113" t="s">
        <v>531</v>
      </c>
      <c r="S2113" t="s">
        <v>4686</v>
      </c>
      <c r="T2113" t="s">
        <v>4687</v>
      </c>
      <c r="U2113" t="s">
        <v>64</v>
      </c>
      <c r="W2113" t="s">
        <v>114</v>
      </c>
      <c r="X2113" t="s">
        <v>63</v>
      </c>
      <c r="Y2113" t="s">
        <v>114</v>
      </c>
      <c r="Z2113" t="s">
        <v>114</v>
      </c>
      <c r="AC2113" t="s">
        <v>39</v>
      </c>
      <c r="AD2113" t="s">
        <v>65</v>
      </c>
    </row>
    <row r="2114" spans="3:30" ht="13.95" x14ac:dyDescent="0.25">
      <c r="C2114" s="3" t="s">
        <v>205</v>
      </c>
      <c r="D2114" s="3" t="s">
        <v>133</v>
      </c>
      <c r="E2114" s="3" t="s">
        <v>5138</v>
      </c>
      <c r="F2114">
        <v>225</v>
      </c>
      <c r="G2114" t="s">
        <v>4683</v>
      </c>
      <c r="H2114" t="s">
        <v>4684</v>
      </c>
      <c r="I2114" t="s">
        <v>4688</v>
      </c>
      <c r="K2114" t="s">
        <v>2197</v>
      </c>
      <c r="L2114" t="s">
        <v>3154</v>
      </c>
      <c r="M2114" t="s">
        <v>61</v>
      </c>
      <c r="N2114" s="2">
        <v>45772</v>
      </c>
      <c r="O2114" s="2"/>
      <c r="P2114" s="2"/>
      <c r="Q2114" t="s">
        <v>52</v>
      </c>
      <c r="R2114" t="s">
        <v>531</v>
      </c>
      <c r="W2114" t="s">
        <v>114</v>
      </c>
      <c r="X2114" t="s">
        <v>63</v>
      </c>
      <c r="AC2114" t="s">
        <v>39</v>
      </c>
      <c r="AD2114" t="s">
        <v>65</v>
      </c>
    </row>
    <row r="2115" spans="3:30" ht="13.95" x14ac:dyDescent="0.25">
      <c r="C2115" s="3" t="s">
        <v>205</v>
      </c>
      <c r="D2115" s="3" t="s">
        <v>133</v>
      </c>
      <c r="E2115" s="3" t="s">
        <v>5138</v>
      </c>
      <c r="F2115">
        <v>225</v>
      </c>
      <c r="G2115" t="s">
        <v>4683</v>
      </c>
      <c r="H2115" t="s">
        <v>4684</v>
      </c>
      <c r="I2115" t="s">
        <v>4689</v>
      </c>
      <c r="K2115" t="s">
        <v>2197</v>
      </c>
      <c r="L2115" t="s">
        <v>3154</v>
      </c>
      <c r="M2115" t="s">
        <v>61</v>
      </c>
      <c r="N2115" s="2">
        <v>45772</v>
      </c>
      <c r="O2115" s="2"/>
      <c r="P2115" s="2"/>
      <c r="Q2115" t="s">
        <v>36</v>
      </c>
      <c r="X2115" t="s">
        <v>63</v>
      </c>
      <c r="AC2115" t="s">
        <v>39</v>
      </c>
      <c r="AD2115" t="s">
        <v>65</v>
      </c>
    </row>
    <row r="2116" spans="3:30" ht="13.95" x14ac:dyDescent="0.25">
      <c r="C2116" s="3" t="s">
        <v>54</v>
      </c>
      <c r="D2116" s="3" t="s">
        <v>5078</v>
      </c>
      <c r="E2116" s="3" t="s">
        <v>4341</v>
      </c>
      <c r="F2116">
        <v>2100</v>
      </c>
      <c r="G2116" t="s">
        <v>4690</v>
      </c>
      <c r="H2116" t="s">
        <v>4691</v>
      </c>
      <c r="I2116" t="s">
        <v>4692</v>
      </c>
      <c r="J2116" t="s">
        <v>4693</v>
      </c>
      <c r="K2116" t="s">
        <v>332</v>
      </c>
      <c r="L2116" t="s">
        <v>3154</v>
      </c>
      <c r="M2116" t="s">
        <v>35</v>
      </c>
      <c r="N2116" s="2">
        <v>45755</v>
      </c>
      <c r="O2116" s="2">
        <v>45849</v>
      </c>
      <c r="P2116" s="2"/>
      <c r="Q2116" t="s">
        <v>52</v>
      </c>
      <c r="W2116" t="s">
        <v>503</v>
      </c>
      <c r="Z2116" t="s">
        <v>290</v>
      </c>
      <c r="AA2116" t="s">
        <v>290</v>
      </c>
      <c r="AC2116" t="s">
        <v>39</v>
      </c>
      <c r="AD2116" t="s">
        <v>40</v>
      </c>
    </row>
    <row r="2117" spans="3:30" ht="13.95" x14ac:dyDescent="0.25">
      <c r="C2117" s="3" t="s">
        <v>54</v>
      </c>
      <c r="D2117" s="3" t="s">
        <v>5078</v>
      </c>
      <c r="E2117" s="3" t="s">
        <v>4341</v>
      </c>
      <c r="F2117">
        <v>60</v>
      </c>
      <c r="G2117" t="s">
        <v>4690</v>
      </c>
      <c r="H2117" t="s">
        <v>4691</v>
      </c>
      <c r="I2117" t="s">
        <v>4694</v>
      </c>
      <c r="J2117" t="s">
        <v>4695</v>
      </c>
      <c r="K2117" t="s">
        <v>332</v>
      </c>
      <c r="L2117" t="s">
        <v>3154</v>
      </c>
      <c r="M2117" t="s">
        <v>35</v>
      </c>
      <c r="N2117" s="2">
        <v>45755</v>
      </c>
      <c r="O2117" s="2">
        <v>45849</v>
      </c>
      <c r="P2117" s="2"/>
      <c r="Q2117" t="s">
        <v>36</v>
      </c>
      <c r="W2117" t="s">
        <v>503</v>
      </c>
      <c r="Z2117" t="s">
        <v>290</v>
      </c>
      <c r="AA2117" t="s">
        <v>290</v>
      </c>
      <c r="AC2117" t="s">
        <v>39</v>
      </c>
      <c r="AD2117" t="s">
        <v>40</v>
      </c>
    </row>
    <row r="2118" spans="3:30" ht="13.95" x14ac:dyDescent="0.25">
      <c r="C2118" s="3" t="s">
        <v>205</v>
      </c>
      <c r="D2118" s="3" t="s">
        <v>133</v>
      </c>
      <c r="E2118" s="3" t="s">
        <v>71</v>
      </c>
      <c r="F2118">
        <v>3313</v>
      </c>
      <c r="G2118" t="s">
        <v>4696</v>
      </c>
      <c r="H2118" t="s">
        <v>4697</v>
      </c>
      <c r="I2118" t="s">
        <v>4698</v>
      </c>
      <c r="K2118" t="s">
        <v>306</v>
      </c>
      <c r="L2118" t="s">
        <v>3154</v>
      </c>
      <c r="M2118" t="s">
        <v>61</v>
      </c>
      <c r="N2118" s="2">
        <v>45737</v>
      </c>
      <c r="O2118" s="2">
        <v>45853</v>
      </c>
      <c r="P2118" s="2">
        <v>45853</v>
      </c>
      <c r="Q2118" t="s">
        <v>101</v>
      </c>
      <c r="R2118" t="s">
        <v>672</v>
      </c>
      <c r="S2118" t="s">
        <v>4699</v>
      </c>
      <c r="U2118" t="s">
        <v>78</v>
      </c>
      <c r="W2118" t="s">
        <v>4700</v>
      </c>
      <c r="Y2118" t="s">
        <v>3101</v>
      </c>
      <c r="Z2118" t="s">
        <v>3101</v>
      </c>
      <c r="AC2118" t="s">
        <v>39</v>
      </c>
      <c r="AD2118" t="s">
        <v>65</v>
      </c>
    </row>
    <row r="2119" spans="3:30" ht="13.95" x14ac:dyDescent="0.25">
      <c r="C2119" s="3" t="s">
        <v>67</v>
      </c>
      <c r="D2119" s="3" t="s">
        <v>245</v>
      </c>
      <c r="E2119" s="3" t="s">
        <v>4701</v>
      </c>
      <c r="F2119">
        <v>1778</v>
      </c>
      <c r="G2119" t="s">
        <v>4702</v>
      </c>
      <c r="H2119" t="s">
        <v>4703</v>
      </c>
      <c r="I2119" t="s">
        <v>4704</v>
      </c>
      <c r="K2119" t="s">
        <v>332</v>
      </c>
      <c r="L2119" t="s">
        <v>3154</v>
      </c>
      <c r="M2119" t="s">
        <v>61</v>
      </c>
      <c r="N2119" s="2">
        <v>45729</v>
      </c>
      <c r="O2119" s="2">
        <v>45807</v>
      </c>
      <c r="P2119" s="2">
        <v>45807</v>
      </c>
      <c r="Q2119" t="s">
        <v>36</v>
      </c>
      <c r="R2119" t="s">
        <v>418</v>
      </c>
      <c r="S2119" t="s">
        <v>4705</v>
      </c>
      <c r="T2119" t="s">
        <v>4706</v>
      </c>
      <c r="U2119" t="s">
        <v>299</v>
      </c>
      <c r="W2119" t="s">
        <v>63</v>
      </c>
      <c r="Y2119" t="s">
        <v>64</v>
      </c>
      <c r="Z2119" t="s">
        <v>64</v>
      </c>
      <c r="AC2119" t="s">
        <v>39</v>
      </c>
      <c r="AD2119" t="s">
        <v>65</v>
      </c>
    </row>
    <row r="2120" spans="3:30" ht="13.95" x14ac:dyDescent="0.25">
      <c r="C2120" s="3" t="s">
        <v>54</v>
      </c>
      <c r="D2120" s="3" t="s">
        <v>133</v>
      </c>
      <c r="E2120" s="3"/>
      <c r="F2120">
        <v>647.5</v>
      </c>
      <c r="G2120" t="s">
        <v>4707</v>
      </c>
      <c r="H2120" t="s">
        <v>4708</v>
      </c>
      <c r="I2120" t="s">
        <v>4709</v>
      </c>
      <c r="K2120" t="s">
        <v>2197</v>
      </c>
      <c r="L2120" t="s">
        <v>3154</v>
      </c>
      <c r="M2120" t="s">
        <v>61</v>
      </c>
      <c r="N2120" s="2">
        <v>45776</v>
      </c>
      <c r="O2120" s="2"/>
      <c r="P2120" s="2"/>
      <c r="Q2120" t="s">
        <v>36</v>
      </c>
      <c r="R2120" t="s">
        <v>1101</v>
      </c>
      <c r="W2120" t="s">
        <v>78</v>
      </c>
      <c r="AC2120" t="s">
        <v>39</v>
      </c>
      <c r="AD2120" t="s">
        <v>65</v>
      </c>
    </row>
    <row r="2121" spans="3:30" ht="13.95" x14ac:dyDescent="0.25">
      <c r="C2121" s="3" t="s">
        <v>54</v>
      </c>
      <c r="D2121" s="3" t="s">
        <v>133</v>
      </c>
      <c r="E2121" s="3"/>
      <c r="F2121">
        <v>647.5</v>
      </c>
      <c r="G2121" t="s">
        <v>4707</v>
      </c>
      <c r="H2121" t="s">
        <v>4708</v>
      </c>
      <c r="I2121" t="s">
        <v>4710</v>
      </c>
      <c r="K2121" t="s">
        <v>2197</v>
      </c>
      <c r="L2121" t="s">
        <v>3154</v>
      </c>
      <c r="M2121" t="s">
        <v>61</v>
      </c>
      <c r="N2121" s="2">
        <v>45776</v>
      </c>
      <c r="O2121" s="2"/>
      <c r="P2121" s="2"/>
      <c r="Q2121" t="s">
        <v>52</v>
      </c>
      <c r="R2121" t="s">
        <v>1101</v>
      </c>
      <c r="W2121" t="s">
        <v>78</v>
      </c>
      <c r="AC2121" t="s">
        <v>39</v>
      </c>
      <c r="AD2121" t="s">
        <v>65</v>
      </c>
    </row>
    <row r="2122" spans="3:30" ht="13.95" x14ac:dyDescent="0.25">
      <c r="C2122" s="3" t="s">
        <v>829</v>
      </c>
      <c r="D2122" s="3" t="s">
        <v>263</v>
      </c>
      <c r="E2122" s="3"/>
      <c r="F2122">
        <v>1400</v>
      </c>
      <c r="G2122" t="s">
        <v>4711</v>
      </c>
      <c r="H2122" t="s">
        <v>4712</v>
      </c>
      <c r="I2122" t="s">
        <v>4713</v>
      </c>
      <c r="K2122" t="s">
        <v>60</v>
      </c>
      <c r="L2122" t="s">
        <v>3154</v>
      </c>
      <c r="M2122" t="s">
        <v>61</v>
      </c>
      <c r="N2122" s="2">
        <v>45575</v>
      </c>
      <c r="O2122" s="2">
        <v>45821</v>
      </c>
      <c r="P2122" s="2">
        <v>45821</v>
      </c>
      <c r="Q2122" t="s">
        <v>52</v>
      </c>
      <c r="R2122" t="s">
        <v>3732</v>
      </c>
      <c r="W2122" t="s">
        <v>3303</v>
      </c>
      <c r="Y2122" t="s">
        <v>115</v>
      </c>
      <c r="Z2122" t="s">
        <v>115</v>
      </c>
      <c r="AC2122" t="s">
        <v>39</v>
      </c>
      <c r="AD2122" t="s">
        <v>65</v>
      </c>
    </row>
    <row r="2123" spans="3:30" ht="13.95" x14ac:dyDescent="0.25">
      <c r="C2123" s="3" t="s">
        <v>268</v>
      </c>
      <c r="D2123" s="3" t="s">
        <v>268</v>
      </c>
      <c r="E2123" s="3" t="s">
        <v>3874</v>
      </c>
      <c r="F2123">
        <v>895</v>
      </c>
      <c r="G2123" t="s">
        <v>4714</v>
      </c>
      <c r="H2123" t="s">
        <v>4715</v>
      </c>
      <c r="I2123" t="s">
        <v>4716</v>
      </c>
      <c r="K2123" t="s">
        <v>60</v>
      </c>
      <c r="L2123" t="s">
        <v>3154</v>
      </c>
      <c r="M2123" t="s">
        <v>61</v>
      </c>
      <c r="N2123" s="2">
        <v>45716</v>
      </c>
      <c r="O2123" s="2">
        <v>45800</v>
      </c>
      <c r="P2123" s="2">
        <v>45800</v>
      </c>
      <c r="Q2123" t="s">
        <v>36</v>
      </c>
      <c r="R2123" t="s">
        <v>103</v>
      </c>
      <c r="S2123" t="s">
        <v>4717</v>
      </c>
      <c r="T2123" t="s">
        <v>4718</v>
      </c>
      <c r="U2123" t="s">
        <v>276</v>
      </c>
      <c r="W2123" t="s">
        <v>63</v>
      </c>
      <c r="X2123" t="s">
        <v>278</v>
      </c>
      <c r="Y2123" t="s">
        <v>299</v>
      </c>
      <c r="Z2123" t="s">
        <v>299</v>
      </c>
      <c r="AC2123" t="s">
        <v>39</v>
      </c>
      <c r="AD2123" t="s">
        <v>65</v>
      </c>
    </row>
    <row r="2124" spans="3:30" ht="13.95" x14ac:dyDescent="0.25">
      <c r="C2124" s="3" t="s">
        <v>268</v>
      </c>
      <c r="D2124" s="3" t="s">
        <v>268</v>
      </c>
      <c r="E2124" s="3" t="s">
        <v>3874</v>
      </c>
      <c r="F2124">
        <v>200</v>
      </c>
      <c r="G2124" t="s">
        <v>4714</v>
      </c>
      <c r="H2124" t="s">
        <v>4715</v>
      </c>
      <c r="I2124" t="s">
        <v>4719</v>
      </c>
      <c r="K2124" t="s">
        <v>60</v>
      </c>
      <c r="L2124" t="s">
        <v>3154</v>
      </c>
      <c r="M2124" t="s">
        <v>61</v>
      </c>
      <c r="N2124" s="2">
        <v>45716</v>
      </c>
      <c r="O2124" s="2">
        <v>45800</v>
      </c>
      <c r="P2124" s="2">
        <v>45800</v>
      </c>
      <c r="Q2124" t="s">
        <v>52</v>
      </c>
      <c r="X2124" t="s">
        <v>278</v>
      </c>
      <c r="Y2124" t="s">
        <v>299</v>
      </c>
      <c r="Z2124" t="s">
        <v>299</v>
      </c>
      <c r="AC2124" t="s">
        <v>39</v>
      </c>
      <c r="AD2124" t="s">
        <v>65</v>
      </c>
    </row>
    <row r="2125" spans="3:30" ht="13.95" x14ac:dyDescent="0.25">
      <c r="C2125" s="3" t="s">
        <v>268</v>
      </c>
      <c r="D2125" s="3" t="s">
        <v>268</v>
      </c>
      <c r="E2125" s="3" t="s">
        <v>3874</v>
      </c>
      <c r="F2125">
        <v>200</v>
      </c>
      <c r="G2125" t="s">
        <v>4714</v>
      </c>
      <c r="H2125" t="s">
        <v>4715</v>
      </c>
      <c r="I2125" t="s">
        <v>4720</v>
      </c>
      <c r="K2125" t="s">
        <v>60</v>
      </c>
      <c r="L2125" t="s">
        <v>3154</v>
      </c>
      <c r="M2125" t="s">
        <v>61</v>
      </c>
      <c r="N2125" s="2">
        <v>45716</v>
      </c>
      <c r="O2125" s="2">
        <v>45800</v>
      </c>
      <c r="P2125" s="2">
        <v>45800</v>
      </c>
      <c r="Q2125" t="s">
        <v>36</v>
      </c>
      <c r="X2125" t="s">
        <v>278</v>
      </c>
      <c r="Y2125" t="s">
        <v>299</v>
      </c>
      <c r="Z2125" t="s">
        <v>299</v>
      </c>
      <c r="AC2125" t="s">
        <v>39</v>
      </c>
      <c r="AD2125" t="s">
        <v>65</v>
      </c>
    </row>
    <row r="2126" spans="3:30" ht="13.95" x14ac:dyDescent="0.25">
      <c r="C2126" s="3" t="s">
        <v>268</v>
      </c>
      <c r="D2126" s="3" t="s">
        <v>268</v>
      </c>
      <c r="E2126" s="3" t="s">
        <v>3874</v>
      </c>
      <c r="F2126">
        <v>1295</v>
      </c>
      <c r="G2126" t="s">
        <v>4721</v>
      </c>
      <c r="H2126" t="s">
        <v>4722</v>
      </c>
      <c r="I2126" t="s">
        <v>4723</v>
      </c>
      <c r="K2126" t="s">
        <v>60</v>
      </c>
      <c r="L2126" t="s">
        <v>3154</v>
      </c>
      <c r="M2126" t="s">
        <v>61</v>
      </c>
      <c r="N2126" s="2">
        <v>45740</v>
      </c>
      <c r="O2126" s="2">
        <v>45800</v>
      </c>
      <c r="P2126" s="2">
        <v>45800</v>
      </c>
      <c r="Q2126" t="s">
        <v>36</v>
      </c>
      <c r="R2126" t="s">
        <v>1551</v>
      </c>
      <c r="S2126" t="s">
        <v>4724</v>
      </c>
      <c r="T2126" t="s">
        <v>4725</v>
      </c>
      <c r="U2126" t="s">
        <v>276</v>
      </c>
      <c r="W2126" t="s">
        <v>299</v>
      </c>
      <c r="X2126" t="s">
        <v>240</v>
      </c>
      <c r="Y2126" t="s">
        <v>299</v>
      </c>
      <c r="Z2126" t="s">
        <v>299</v>
      </c>
      <c r="AC2126" t="s">
        <v>39</v>
      </c>
      <c r="AD2126" t="s">
        <v>65</v>
      </c>
    </row>
    <row r="2127" spans="3:30" ht="13.95" x14ac:dyDescent="0.25">
      <c r="C2127" s="3" t="s">
        <v>54</v>
      </c>
      <c r="D2127" s="3" t="s">
        <v>561</v>
      </c>
      <c r="E2127" s="3" t="s">
        <v>4726</v>
      </c>
      <c r="G2127" t="s">
        <v>4727</v>
      </c>
      <c r="H2127" t="s">
        <v>4728</v>
      </c>
      <c r="I2127" t="s">
        <v>4729</v>
      </c>
      <c r="K2127" t="s">
        <v>2197</v>
      </c>
      <c r="L2127" t="s">
        <v>3154</v>
      </c>
      <c r="M2127" t="s">
        <v>61</v>
      </c>
      <c r="N2127" s="2">
        <v>45777</v>
      </c>
      <c r="O2127" s="2"/>
      <c r="P2127" s="2"/>
      <c r="Q2127" t="s">
        <v>84</v>
      </c>
      <c r="R2127" t="s">
        <v>2386</v>
      </c>
      <c r="X2127" t="s">
        <v>360</v>
      </c>
      <c r="AC2127" t="s">
        <v>84</v>
      </c>
      <c r="AD2127" t="s">
        <v>65</v>
      </c>
    </row>
    <row r="2128" spans="3:30" ht="13.95" x14ac:dyDescent="0.25">
      <c r="C2128" s="3" t="s">
        <v>54</v>
      </c>
      <c r="D2128" s="3" t="s">
        <v>561</v>
      </c>
      <c r="E2128" s="3" t="s">
        <v>4726</v>
      </c>
      <c r="F2128">
        <v>1841</v>
      </c>
      <c r="G2128" t="s">
        <v>4727</v>
      </c>
      <c r="H2128" t="s">
        <v>4730</v>
      </c>
      <c r="I2128" t="s">
        <v>4731</v>
      </c>
      <c r="K2128" t="s">
        <v>2197</v>
      </c>
      <c r="L2128" t="s">
        <v>3154</v>
      </c>
      <c r="M2128" t="s">
        <v>61</v>
      </c>
      <c r="N2128" s="2">
        <v>45784</v>
      </c>
      <c r="O2128" s="2"/>
      <c r="P2128" s="2"/>
      <c r="Q2128" t="s">
        <v>36</v>
      </c>
      <c r="R2128" t="s">
        <v>523</v>
      </c>
      <c r="W2128" t="s">
        <v>4732</v>
      </c>
      <c r="AC2128" t="s">
        <v>39</v>
      </c>
      <c r="AD2128" t="s">
        <v>65</v>
      </c>
    </row>
    <row r="2129" spans="3:30" ht="13.95" x14ac:dyDescent="0.25">
      <c r="C2129" s="3" t="s">
        <v>268</v>
      </c>
      <c r="D2129" s="3" t="s">
        <v>268</v>
      </c>
      <c r="E2129" s="3"/>
      <c r="F2129">
        <v>1300</v>
      </c>
      <c r="G2129" t="s">
        <v>4733</v>
      </c>
      <c r="H2129" t="s">
        <v>4734</v>
      </c>
      <c r="I2129" t="s">
        <v>4735</v>
      </c>
      <c r="K2129" t="s">
        <v>2197</v>
      </c>
      <c r="L2129" t="s">
        <v>3154</v>
      </c>
      <c r="M2129" t="s">
        <v>61</v>
      </c>
      <c r="N2129" s="2">
        <v>45686</v>
      </c>
      <c r="O2129" s="2">
        <v>45800</v>
      </c>
      <c r="P2129" s="2">
        <v>45793</v>
      </c>
      <c r="Q2129" t="s">
        <v>101</v>
      </c>
      <c r="R2129" t="s">
        <v>1139</v>
      </c>
      <c r="S2129" t="s">
        <v>4736</v>
      </c>
      <c r="T2129" t="s">
        <v>4737</v>
      </c>
      <c r="U2129" t="s">
        <v>276</v>
      </c>
      <c r="W2129" t="s">
        <v>278</v>
      </c>
      <c r="X2129" t="s">
        <v>366</v>
      </c>
      <c r="Y2129" t="s">
        <v>276</v>
      </c>
      <c r="Z2129" t="s">
        <v>276</v>
      </c>
      <c r="AA2129" t="s">
        <v>299</v>
      </c>
      <c r="AC2129" t="s">
        <v>39</v>
      </c>
      <c r="AD2129" t="s">
        <v>65</v>
      </c>
    </row>
    <row r="2130" spans="3:30" ht="13.95" x14ac:dyDescent="0.25">
      <c r="C2130" s="3" t="s">
        <v>268</v>
      </c>
      <c r="D2130" s="3" t="s">
        <v>268</v>
      </c>
      <c r="E2130" s="3"/>
      <c r="F2130">
        <v>150</v>
      </c>
      <c r="G2130" t="s">
        <v>4733</v>
      </c>
      <c r="H2130" t="s">
        <v>4734</v>
      </c>
      <c r="I2130" t="s">
        <v>4738</v>
      </c>
      <c r="K2130" t="s">
        <v>2197</v>
      </c>
      <c r="L2130" t="s">
        <v>3154</v>
      </c>
      <c r="M2130" t="s">
        <v>61</v>
      </c>
      <c r="N2130" s="2">
        <v>45686</v>
      </c>
      <c r="O2130" s="2">
        <v>45800</v>
      </c>
      <c r="P2130" s="2">
        <v>45793</v>
      </c>
      <c r="Q2130" t="s">
        <v>52</v>
      </c>
      <c r="R2130" t="s">
        <v>1362</v>
      </c>
      <c r="W2130" t="s">
        <v>276</v>
      </c>
      <c r="X2130" t="s">
        <v>366</v>
      </c>
      <c r="Y2130" t="s">
        <v>276</v>
      </c>
      <c r="Z2130" t="s">
        <v>276</v>
      </c>
      <c r="AA2130" t="s">
        <v>299</v>
      </c>
      <c r="AC2130" t="s">
        <v>39</v>
      </c>
      <c r="AD2130" t="s">
        <v>65</v>
      </c>
    </row>
    <row r="2131" spans="3:30" ht="13.95" x14ac:dyDescent="0.25">
      <c r="C2131" s="3" t="s">
        <v>268</v>
      </c>
      <c r="D2131" s="3" t="s">
        <v>268</v>
      </c>
      <c r="E2131" s="3"/>
      <c r="F2131">
        <v>150</v>
      </c>
      <c r="G2131" t="s">
        <v>4733</v>
      </c>
      <c r="H2131" t="s">
        <v>4734</v>
      </c>
      <c r="I2131" t="s">
        <v>4739</v>
      </c>
      <c r="K2131" t="s">
        <v>2197</v>
      </c>
      <c r="L2131" t="s">
        <v>3154</v>
      </c>
      <c r="M2131" t="s">
        <v>61</v>
      </c>
      <c r="N2131" s="2">
        <v>45686</v>
      </c>
      <c r="O2131" s="2">
        <v>45800</v>
      </c>
      <c r="P2131" s="2">
        <v>45793</v>
      </c>
      <c r="Q2131" t="s">
        <v>36</v>
      </c>
      <c r="X2131" t="s">
        <v>366</v>
      </c>
      <c r="Y2131" t="s">
        <v>276</v>
      </c>
      <c r="Z2131" t="s">
        <v>276</v>
      </c>
      <c r="AA2131" t="s">
        <v>299</v>
      </c>
      <c r="AC2131" t="s">
        <v>39</v>
      </c>
      <c r="AD2131" t="s">
        <v>65</v>
      </c>
    </row>
    <row r="2132" spans="3:30" ht="13.95" x14ac:dyDescent="0.25">
      <c r="C2132" s="3" t="s">
        <v>205</v>
      </c>
      <c r="D2132" s="3" t="s">
        <v>133</v>
      </c>
      <c r="E2132" s="3" t="s">
        <v>2690</v>
      </c>
      <c r="F2132">
        <v>897.5</v>
      </c>
      <c r="G2132" t="s">
        <v>4740</v>
      </c>
      <c r="H2132" t="s">
        <v>4741</v>
      </c>
      <c r="I2132" t="s">
        <v>4742</v>
      </c>
      <c r="K2132" t="s">
        <v>306</v>
      </c>
      <c r="L2132" t="s">
        <v>3154</v>
      </c>
      <c r="M2132" t="s">
        <v>61</v>
      </c>
      <c r="N2132" s="2">
        <v>45394</v>
      </c>
      <c r="O2132" s="2">
        <v>45800</v>
      </c>
      <c r="P2132" s="2">
        <v>45800</v>
      </c>
      <c r="Q2132" t="s">
        <v>36</v>
      </c>
      <c r="R2132" t="s">
        <v>4471</v>
      </c>
      <c r="Y2132" t="s">
        <v>299</v>
      </c>
      <c r="Z2132" t="s">
        <v>299</v>
      </c>
      <c r="AC2132" t="s">
        <v>39</v>
      </c>
      <c r="AD2132" t="s">
        <v>65</v>
      </c>
    </row>
    <row r="2133" spans="3:30" ht="13.95" x14ac:dyDescent="0.25">
      <c r="C2133" s="3" t="s">
        <v>205</v>
      </c>
      <c r="D2133" s="3" t="s">
        <v>133</v>
      </c>
      <c r="E2133" s="3" t="s">
        <v>2690</v>
      </c>
      <c r="F2133">
        <v>897.5</v>
      </c>
      <c r="G2133" t="s">
        <v>4740</v>
      </c>
      <c r="H2133" t="s">
        <v>4741</v>
      </c>
      <c r="I2133" t="s">
        <v>4743</v>
      </c>
      <c r="K2133" t="s">
        <v>306</v>
      </c>
      <c r="L2133" t="s">
        <v>3154</v>
      </c>
      <c r="M2133" t="s">
        <v>61</v>
      </c>
      <c r="N2133" s="2">
        <v>45394</v>
      </c>
      <c r="O2133" s="2">
        <v>45800</v>
      </c>
      <c r="P2133" s="2">
        <v>45800</v>
      </c>
      <c r="Q2133" t="s">
        <v>52</v>
      </c>
      <c r="R2133" t="s">
        <v>4471</v>
      </c>
      <c r="Y2133" t="s">
        <v>299</v>
      </c>
      <c r="Z2133" t="s">
        <v>299</v>
      </c>
      <c r="AC2133" t="s">
        <v>39</v>
      </c>
      <c r="AD2133" t="s">
        <v>65</v>
      </c>
    </row>
    <row r="2134" spans="3:30" ht="13.95" x14ac:dyDescent="0.25">
      <c r="C2134" s="3" t="s">
        <v>205</v>
      </c>
      <c r="D2134" s="3" t="s">
        <v>133</v>
      </c>
      <c r="E2134" s="3" t="s">
        <v>5138</v>
      </c>
      <c r="F2134">
        <v>895</v>
      </c>
      <c r="G2134" t="s">
        <v>4744</v>
      </c>
      <c r="H2134" t="s">
        <v>4745</v>
      </c>
      <c r="I2134" t="s">
        <v>4746</v>
      </c>
      <c r="K2134" t="s">
        <v>2197</v>
      </c>
      <c r="L2134" t="s">
        <v>3154</v>
      </c>
      <c r="M2134" t="s">
        <v>61</v>
      </c>
      <c r="N2134" s="2">
        <v>45756</v>
      </c>
      <c r="O2134" s="2">
        <v>45814</v>
      </c>
      <c r="P2134" s="2">
        <v>45814</v>
      </c>
      <c r="Q2134" t="s">
        <v>36</v>
      </c>
      <c r="R2134" t="s">
        <v>1236</v>
      </c>
      <c r="S2134" t="s">
        <v>4747</v>
      </c>
      <c r="T2134" t="s">
        <v>4748</v>
      </c>
      <c r="U2134" t="s">
        <v>64</v>
      </c>
      <c r="W2134" t="s">
        <v>114</v>
      </c>
      <c r="X2134" t="s">
        <v>317</v>
      </c>
      <c r="Y2134" t="s">
        <v>114</v>
      </c>
      <c r="Z2134" t="s">
        <v>114</v>
      </c>
      <c r="AC2134" t="s">
        <v>39</v>
      </c>
      <c r="AD2134" t="s">
        <v>65</v>
      </c>
    </row>
    <row r="2135" spans="3:30" ht="13.95" x14ac:dyDescent="0.25">
      <c r="C2135" s="3" t="s">
        <v>205</v>
      </c>
      <c r="D2135" s="3" t="s">
        <v>133</v>
      </c>
      <c r="E2135" s="3" t="s">
        <v>5138</v>
      </c>
      <c r="F2135">
        <v>150</v>
      </c>
      <c r="G2135" t="s">
        <v>4744</v>
      </c>
      <c r="H2135" t="s">
        <v>4745</v>
      </c>
      <c r="I2135" t="s">
        <v>4749</v>
      </c>
      <c r="K2135" t="s">
        <v>2197</v>
      </c>
      <c r="L2135" t="s">
        <v>3154</v>
      </c>
      <c r="M2135" t="s">
        <v>61</v>
      </c>
      <c r="N2135" s="2">
        <v>45756</v>
      </c>
      <c r="O2135" s="2"/>
      <c r="P2135" s="2"/>
      <c r="Q2135" t="s">
        <v>52</v>
      </c>
      <c r="R2135" t="s">
        <v>1236</v>
      </c>
      <c r="W2135" t="s">
        <v>114</v>
      </c>
      <c r="X2135" t="s">
        <v>317</v>
      </c>
      <c r="AC2135" t="s">
        <v>39</v>
      </c>
      <c r="AD2135" t="s">
        <v>65</v>
      </c>
    </row>
    <row r="2136" spans="3:30" ht="13.95" x14ac:dyDescent="0.25">
      <c r="C2136" s="3" t="s">
        <v>205</v>
      </c>
      <c r="D2136" s="3" t="s">
        <v>133</v>
      </c>
      <c r="E2136" s="3" t="s">
        <v>5138</v>
      </c>
      <c r="F2136">
        <v>150</v>
      </c>
      <c r="G2136" t="s">
        <v>4744</v>
      </c>
      <c r="H2136" t="s">
        <v>4745</v>
      </c>
      <c r="I2136" t="s">
        <v>4750</v>
      </c>
      <c r="K2136" t="s">
        <v>2197</v>
      </c>
      <c r="L2136" t="s">
        <v>3154</v>
      </c>
      <c r="M2136" t="s">
        <v>61</v>
      </c>
      <c r="N2136" s="2">
        <v>45756</v>
      </c>
      <c r="O2136" s="2"/>
      <c r="P2136" s="2"/>
      <c r="Q2136" t="s">
        <v>36</v>
      </c>
      <c r="X2136" t="s">
        <v>317</v>
      </c>
      <c r="AC2136" t="s">
        <v>39</v>
      </c>
      <c r="AD2136" t="s">
        <v>65</v>
      </c>
    </row>
    <row r="2137" spans="3:30" ht="13.95" x14ac:dyDescent="0.25">
      <c r="C2137" s="3" t="s">
        <v>54</v>
      </c>
      <c r="D2137" s="3" t="s">
        <v>55</v>
      </c>
      <c r="E2137" s="3" t="s">
        <v>71</v>
      </c>
      <c r="F2137">
        <v>995</v>
      </c>
      <c r="G2137" t="s">
        <v>4751</v>
      </c>
      <c r="H2137" t="s">
        <v>4752</v>
      </c>
      <c r="I2137" t="s">
        <v>4753</v>
      </c>
      <c r="J2137" t="s">
        <v>4754</v>
      </c>
      <c r="K2137" t="s">
        <v>332</v>
      </c>
      <c r="L2137" t="s">
        <v>3154</v>
      </c>
      <c r="M2137" t="s">
        <v>35</v>
      </c>
      <c r="N2137" s="2">
        <v>45748</v>
      </c>
      <c r="O2137" s="2">
        <v>45807</v>
      </c>
      <c r="P2137" s="2"/>
      <c r="Q2137" t="s">
        <v>36</v>
      </c>
      <c r="W2137" t="s">
        <v>299</v>
      </c>
      <c r="Z2137" t="s">
        <v>64</v>
      </c>
      <c r="AA2137" t="s">
        <v>64</v>
      </c>
      <c r="AC2137" t="s">
        <v>39</v>
      </c>
      <c r="AD2137" t="s">
        <v>40</v>
      </c>
    </row>
    <row r="2138" spans="3:30" ht="13.95" x14ac:dyDescent="0.25">
      <c r="C2138" s="3" t="s">
        <v>54</v>
      </c>
      <c r="D2138" s="3" t="s">
        <v>245</v>
      </c>
      <c r="E2138" s="3" t="s">
        <v>4755</v>
      </c>
      <c r="F2138">
        <v>995</v>
      </c>
      <c r="G2138" t="s">
        <v>4751</v>
      </c>
      <c r="H2138" t="s">
        <v>4756</v>
      </c>
      <c r="I2138" t="s">
        <v>4757</v>
      </c>
      <c r="J2138" t="s">
        <v>4758</v>
      </c>
      <c r="K2138" t="s">
        <v>332</v>
      </c>
      <c r="L2138" t="s">
        <v>3154</v>
      </c>
      <c r="M2138" t="s">
        <v>35</v>
      </c>
      <c r="N2138" s="2">
        <v>45749</v>
      </c>
      <c r="O2138" s="2">
        <v>45807</v>
      </c>
      <c r="P2138" s="2"/>
      <c r="Q2138" t="s">
        <v>36</v>
      </c>
      <c r="W2138" t="s">
        <v>2702</v>
      </c>
      <c r="Z2138" t="s">
        <v>64</v>
      </c>
      <c r="AA2138" t="s">
        <v>64</v>
      </c>
      <c r="AC2138" t="s">
        <v>39</v>
      </c>
      <c r="AD2138" t="s">
        <v>40</v>
      </c>
    </row>
    <row r="2139" spans="3:30" ht="13.95" x14ac:dyDescent="0.25">
      <c r="C2139" s="3" t="s">
        <v>141</v>
      </c>
      <c r="D2139" s="3" t="s">
        <v>133</v>
      </c>
      <c r="E2139" s="3" t="s">
        <v>71</v>
      </c>
      <c r="F2139">
        <v>-231.95666666666691</v>
      </c>
      <c r="G2139" t="s">
        <v>4751</v>
      </c>
      <c r="H2139" t="s">
        <v>4759</v>
      </c>
      <c r="I2139" t="s">
        <v>4760</v>
      </c>
      <c r="J2139" t="s">
        <v>4761</v>
      </c>
      <c r="K2139" t="s">
        <v>332</v>
      </c>
      <c r="L2139" t="s">
        <v>3154</v>
      </c>
      <c r="M2139" t="s">
        <v>35</v>
      </c>
      <c r="N2139" s="2">
        <v>45789</v>
      </c>
      <c r="O2139" s="2">
        <v>45842</v>
      </c>
      <c r="P2139" s="2"/>
      <c r="Q2139" t="s">
        <v>84</v>
      </c>
      <c r="W2139" t="s">
        <v>1248</v>
      </c>
      <c r="Z2139" t="s">
        <v>38</v>
      </c>
      <c r="AA2139" t="s">
        <v>38</v>
      </c>
      <c r="AC2139" t="s">
        <v>84</v>
      </c>
      <c r="AD2139" t="s">
        <v>40</v>
      </c>
    </row>
    <row r="2140" spans="3:30" ht="13.95" x14ac:dyDescent="0.25">
      <c r="C2140" s="3" t="s">
        <v>3053</v>
      </c>
      <c r="D2140" s="3" t="s">
        <v>55</v>
      </c>
      <c r="E2140" s="3" t="s">
        <v>4762</v>
      </c>
      <c r="F2140">
        <v>795</v>
      </c>
      <c r="G2140" t="s">
        <v>4763</v>
      </c>
      <c r="H2140" t="s">
        <v>4764</v>
      </c>
      <c r="I2140" t="s">
        <v>4765</v>
      </c>
      <c r="J2140" t="s">
        <v>4766</v>
      </c>
      <c r="K2140" t="s">
        <v>332</v>
      </c>
      <c r="L2140" t="s">
        <v>3154</v>
      </c>
      <c r="M2140" t="s">
        <v>35</v>
      </c>
      <c r="N2140" s="2">
        <v>45785</v>
      </c>
      <c r="O2140" s="2"/>
      <c r="P2140" s="2"/>
      <c r="Q2140" t="s">
        <v>36</v>
      </c>
      <c r="W2140" t="s">
        <v>503</v>
      </c>
      <c r="AC2140" t="s">
        <v>39</v>
      </c>
      <c r="AD2140" t="s">
        <v>40</v>
      </c>
    </row>
    <row r="2141" spans="3:30" ht="13.95" x14ac:dyDescent="0.25">
      <c r="C2141" s="3" t="s">
        <v>3053</v>
      </c>
      <c r="D2141" s="3" t="s">
        <v>55</v>
      </c>
      <c r="E2141" s="37" t="s">
        <v>4762</v>
      </c>
      <c r="F2141">
        <v>96</v>
      </c>
      <c r="G2141" t="s">
        <v>4763</v>
      </c>
      <c r="H2141" t="s">
        <v>4764</v>
      </c>
      <c r="I2141" t="s">
        <v>4767</v>
      </c>
      <c r="J2141" t="s">
        <v>4768</v>
      </c>
      <c r="K2141" t="s">
        <v>332</v>
      </c>
      <c r="L2141" t="s">
        <v>3154</v>
      </c>
      <c r="M2141" t="s">
        <v>35</v>
      </c>
      <c r="N2141" s="2">
        <v>45785</v>
      </c>
      <c r="O2141" s="2"/>
      <c r="P2141" s="2"/>
      <c r="Q2141" t="s">
        <v>36</v>
      </c>
      <c r="W2141" t="s">
        <v>503</v>
      </c>
      <c r="AC2141" t="s">
        <v>39</v>
      </c>
      <c r="AD2141" t="s">
        <v>40</v>
      </c>
    </row>
    <row r="2142" spans="3:30" ht="13.95" x14ac:dyDescent="0.25">
      <c r="C2142" s="3" t="s">
        <v>3053</v>
      </c>
      <c r="D2142" s="3" t="s">
        <v>55</v>
      </c>
      <c r="E2142" s="37" t="s">
        <v>4762</v>
      </c>
      <c r="F2142">
        <v>0</v>
      </c>
      <c r="G2142" t="s">
        <v>4763</v>
      </c>
      <c r="H2142" t="s">
        <v>4764</v>
      </c>
      <c r="I2142" t="s">
        <v>4769</v>
      </c>
      <c r="J2142" t="s">
        <v>4770</v>
      </c>
      <c r="K2142" t="s">
        <v>332</v>
      </c>
      <c r="L2142" t="s">
        <v>3154</v>
      </c>
      <c r="M2142" t="s">
        <v>35</v>
      </c>
      <c r="N2142" s="2">
        <v>45785</v>
      </c>
      <c r="O2142" s="2"/>
      <c r="P2142" s="2"/>
      <c r="Q2142" t="s">
        <v>36</v>
      </c>
      <c r="W2142" t="s">
        <v>503</v>
      </c>
      <c r="AC2142" t="s">
        <v>39</v>
      </c>
      <c r="AD2142" t="s">
        <v>40</v>
      </c>
    </row>
    <row r="2143" spans="3:30" ht="13.95" x14ac:dyDescent="0.25">
      <c r="C2143" s="3" t="s">
        <v>205</v>
      </c>
      <c r="D2143" s="3" t="s">
        <v>133</v>
      </c>
      <c r="E2143" s="3" t="s">
        <v>4771</v>
      </c>
      <c r="F2143">
        <v>31.529999999999969</v>
      </c>
      <c r="G2143" t="s">
        <v>4772</v>
      </c>
      <c r="H2143" t="s">
        <v>4773</v>
      </c>
      <c r="I2143" t="s">
        <v>4774</v>
      </c>
      <c r="K2143" t="s">
        <v>306</v>
      </c>
      <c r="L2143" t="s">
        <v>3154</v>
      </c>
      <c r="M2143" t="s">
        <v>61</v>
      </c>
      <c r="N2143" s="2">
        <v>45754</v>
      </c>
      <c r="O2143" s="2"/>
      <c r="P2143" s="2"/>
      <c r="Q2143" t="s">
        <v>84</v>
      </c>
      <c r="R2143" t="s">
        <v>4775</v>
      </c>
      <c r="S2143" t="s">
        <v>4776</v>
      </c>
      <c r="T2143" t="s">
        <v>4777</v>
      </c>
      <c r="W2143" t="s">
        <v>4778</v>
      </c>
      <c r="AC2143" t="s">
        <v>84</v>
      </c>
      <c r="AD2143" t="s">
        <v>65</v>
      </c>
    </row>
    <row r="2144" spans="3:30" ht="13.95" x14ac:dyDescent="0.25">
      <c r="C2144" s="3" t="s">
        <v>205</v>
      </c>
      <c r="D2144" s="3" t="s">
        <v>133</v>
      </c>
      <c r="E2144" s="3" t="s">
        <v>4779</v>
      </c>
      <c r="F2144">
        <v>895</v>
      </c>
      <c r="G2144" t="s">
        <v>4780</v>
      </c>
      <c r="H2144" t="s">
        <v>4781</v>
      </c>
      <c r="I2144" t="s">
        <v>4782</v>
      </c>
      <c r="K2144" t="s">
        <v>306</v>
      </c>
      <c r="L2144" t="s">
        <v>3154</v>
      </c>
      <c r="M2144" t="s">
        <v>61</v>
      </c>
      <c r="N2144" s="2">
        <v>45776</v>
      </c>
      <c r="O2144" s="2"/>
      <c r="P2144" s="2"/>
      <c r="Q2144" t="s">
        <v>36</v>
      </c>
      <c r="R2144" t="s">
        <v>278</v>
      </c>
      <c r="S2144" t="s">
        <v>4783</v>
      </c>
      <c r="T2144" t="s">
        <v>4784</v>
      </c>
      <c r="U2144" t="s">
        <v>114</v>
      </c>
      <c r="W2144" t="s">
        <v>78</v>
      </c>
      <c r="AC2144" t="s">
        <v>39</v>
      </c>
      <c r="AD2144" t="s">
        <v>65</v>
      </c>
    </row>
    <row r="2145" spans="3:30" ht="13.95" x14ac:dyDescent="0.25">
      <c r="C2145" s="3" t="s">
        <v>141</v>
      </c>
      <c r="D2145" s="3" t="s">
        <v>142</v>
      </c>
      <c r="E2145" s="3" t="s">
        <v>4785</v>
      </c>
      <c r="F2145">
        <v>-0.61999999999989086</v>
      </c>
      <c r="G2145" t="s">
        <v>4786</v>
      </c>
      <c r="H2145" t="s">
        <v>4787</v>
      </c>
      <c r="I2145" t="s">
        <v>4788</v>
      </c>
      <c r="K2145" t="s">
        <v>60</v>
      </c>
      <c r="L2145" t="s">
        <v>3154</v>
      </c>
      <c r="M2145" t="s">
        <v>61</v>
      </c>
      <c r="N2145" s="2">
        <v>45698</v>
      </c>
      <c r="O2145" s="2"/>
      <c r="P2145" s="2"/>
      <c r="Q2145" t="s">
        <v>84</v>
      </c>
      <c r="R2145" t="s">
        <v>4789</v>
      </c>
      <c r="S2145" t="s">
        <v>4790</v>
      </c>
      <c r="W2145" t="s">
        <v>3185</v>
      </c>
      <c r="AC2145" t="s">
        <v>84</v>
      </c>
      <c r="AD2145" t="s">
        <v>65</v>
      </c>
    </row>
    <row r="2146" spans="3:30" ht="13.95" x14ac:dyDescent="0.25">
      <c r="C2146" s="3" t="s">
        <v>141</v>
      </c>
      <c r="D2146" s="3" t="s">
        <v>142</v>
      </c>
      <c r="E2146" s="3" t="s">
        <v>4785</v>
      </c>
      <c r="F2146">
        <v>200</v>
      </c>
      <c r="G2146" t="s">
        <v>4786</v>
      </c>
      <c r="H2146" t="s">
        <v>4787</v>
      </c>
      <c r="I2146" t="s">
        <v>4791</v>
      </c>
      <c r="K2146" t="s">
        <v>60</v>
      </c>
      <c r="L2146" t="s">
        <v>3154</v>
      </c>
      <c r="M2146" t="s">
        <v>61</v>
      </c>
      <c r="N2146" s="2">
        <v>45698</v>
      </c>
      <c r="O2146" s="2"/>
      <c r="P2146" s="2"/>
      <c r="Q2146" t="s">
        <v>52</v>
      </c>
      <c r="AC2146" t="s">
        <v>39</v>
      </c>
      <c r="AD2146" t="s">
        <v>65</v>
      </c>
    </row>
    <row r="2147" spans="3:30" ht="13.95" x14ac:dyDescent="0.25">
      <c r="C2147" s="3" t="s">
        <v>141</v>
      </c>
      <c r="D2147" s="3" t="s">
        <v>142</v>
      </c>
      <c r="E2147" s="3" t="s">
        <v>4785</v>
      </c>
      <c r="F2147">
        <v>200</v>
      </c>
      <c r="G2147" t="s">
        <v>4786</v>
      </c>
      <c r="H2147" t="s">
        <v>4787</v>
      </c>
      <c r="I2147" t="s">
        <v>4792</v>
      </c>
      <c r="K2147" t="s">
        <v>60</v>
      </c>
      <c r="L2147" t="s">
        <v>3154</v>
      </c>
      <c r="M2147" t="s">
        <v>61</v>
      </c>
      <c r="N2147" s="2">
        <v>45698</v>
      </c>
      <c r="O2147" s="2"/>
      <c r="P2147" s="2"/>
      <c r="Q2147" t="s">
        <v>36</v>
      </c>
      <c r="AC2147" t="s">
        <v>39</v>
      </c>
      <c r="AD2147" t="s">
        <v>65</v>
      </c>
    </row>
    <row r="2148" spans="3:30" ht="13.95" x14ac:dyDescent="0.25">
      <c r="C2148" s="3" t="s">
        <v>54</v>
      </c>
      <c r="D2148" s="3" t="s">
        <v>133</v>
      </c>
      <c r="E2148" s="3" t="s">
        <v>4793</v>
      </c>
      <c r="F2148">
        <v>1195</v>
      </c>
      <c r="G2148" t="s">
        <v>4794</v>
      </c>
      <c r="H2148" t="s">
        <v>4795</v>
      </c>
      <c r="I2148" t="s">
        <v>4796</v>
      </c>
      <c r="J2148" t="s">
        <v>4797</v>
      </c>
      <c r="K2148" t="s">
        <v>332</v>
      </c>
      <c r="L2148" t="s">
        <v>3154</v>
      </c>
      <c r="M2148" t="s">
        <v>35</v>
      </c>
      <c r="N2148" s="2">
        <v>45737</v>
      </c>
      <c r="O2148" s="2">
        <v>45821</v>
      </c>
      <c r="P2148" s="2">
        <v>45821</v>
      </c>
      <c r="Q2148" t="s">
        <v>101</v>
      </c>
      <c r="U2148" t="s">
        <v>114</v>
      </c>
      <c r="W2148" t="s">
        <v>4798</v>
      </c>
      <c r="Y2148" t="s">
        <v>115</v>
      </c>
      <c r="Z2148" t="s">
        <v>115</v>
      </c>
      <c r="AA2148" t="s">
        <v>115</v>
      </c>
      <c r="AC2148" t="s">
        <v>39</v>
      </c>
      <c r="AD2148" t="s">
        <v>40</v>
      </c>
    </row>
    <row r="2149" spans="3:30" ht="13.95" x14ac:dyDescent="0.25">
      <c r="C2149" s="3" t="s">
        <v>54</v>
      </c>
      <c r="D2149" s="3" t="s">
        <v>133</v>
      </c>
      <c r="E2149" s="3" t="s">
        <v>4793</v>
      </c>
      <c r="F2149">
        <v>0</v>
      </c>
      <c r="G2149" t="s">
        <v>4794</v>
      </c>
      <c r="H2149" t="s">
        <v>4795</v>
      </c>
      <c r="I2149" t="s">
        <v>4799</v>
      </c>
      <c r="J2149" t="s">
        <v>4800</v>
      </c>
      <c r="K2149" t="s">
        <v>332</v>
      </c>
      <c r="L2149" t="s">
        <v>3154</v>
      </c>
      <c r="M2149" t="s">
        <v>35</v>
      </c>
      <c r="N2149" s="2">
        <v>45737</v>
      </c>
      <c r="O2149" s="2">
        <v>45821</v>
      </c>
      <c r="P2149" s="2">
        <v>45821</v>
      </c>
      <c r="Q2149" t="s">
        <v>36</v>
      </c>
      <c r="U2149" t="s">
        <v>115</v>
      </c>
      <c r="W2149" t="s">
        <v>4798</v>
      </c>
      <c r="Y2149" t="s">
        <v>115</v>
      </c>
      <c r="Z2149" t="s">
        <v>115</v>
      </c>
      <c r="AA2149" t="s">
        <v>115</v>
      </c>
      <c r="AC2149" t="s">
        <v>39</v>
      </c>
      <c r="AD2149" t="s">
        <v>40</v>
      </c>
    </row>
    <row r="2150" spans="3:30" ht="13.95" x14ac:dyDescent="0.25">
      <c r="C2150" s="3" t="s">
        <v>205</v>
      </c>
      <c r="D2150" s="3" t="s">
        <v>133</v>
      </c>
      <c r="E2150" s="3" t="s">
        <v>71</v>
      </c>
      <c r="F2150">
        <v>497.5</v>
      </c>
      <c r="G2150" t="s">
        <v>4801</v>
      </c>
      <c r="H2150" t="s">
        <v>4802</v>
      </c>
      <c r="I2150" t="s">
        <v>4803</v>
      </c>
      <c r="K2150" t="s">
        <v>306</v>
      </c>
      <c r="L2150" t="s">
        <v>3154</v>
      </c>
      <c r="M2150" t="s">
        <v>61</v>
      </c>
      <c r="N2150" s="2">
        <v>45744</v>
      </c>
      <c r="O2150" s="2">
        <v>45821</v>
      </c>
      <c r="P2150" s="2">
        <v>45821</v>
      </c>
      <c r="Q2150" t="s">
        <v>36</v>
      </c>
      <c r="R2150" t="s">
        <v>691</v>
      </c>
      <c r="S2150" t="s">
        <v>4804</v>
      </c>
      <c r="T2150" t="s">
        <v>4805</v>
      </c>
      <c r="U2150" t="s">
        <v>114</v>
      </c>
      <c r="W2150" t="s">
        <v>115</v>
      </c>
      <c r="Y2150" t="s">
        <v>115</v>
      </c>
      <c r="Z2150" t="s">
        <v>115</v>
      </c>
      <c r="AC2150" t="s">
        <v>39</v>
      </c>
      <c r="AD2150" t="s">
        <v>65</v>
      </c>
    </row>
    <row r="2151" spans="3:30" ht="13.95" x14ac:dyDescent="0.25">
      <c r="C2151" s="3" t="s">
        <v>205</v>
      </c>
      <c r="D2151" s="3" t="s">
        <v>133</v>
      </c>
      <c r="E2151" s="3" t="s">
        <v>71</v>
      </c>
      <c r="F2151">
        <v>497.5</v>
      </c>
      <c r="G2151" t="s">
        <v>4801</v>
      </c>
      <c r="H2151" t="s">
        <v>4802</v>
      </c>
      <c r="I2151" t="s">
        <v>4806</v>
      </c>
      <c r="K2151" t="s">
        <v>306</v>
      </c>
      <c r="L2151" t="s">
        <v>3154</v>
      </c>
      <c r="M2151" t="s">
        <v>61</v>
      </c>
      <c r="N2151" s="2">
        <v>45744</v>
      </c>
      <c r="O2151" s="2">
        <v>45821</v>
      </c>
      <c r="P2151" s="2">
        <v>45821</v>
      </c>
      <c r="Q2151" t="s">
        <v>52</v>
      </c>
      <c r="R2151" t="s">
        <v>1101</v>
      </c>
      <c r="U2151" t="s">
        <v>114</v>
      </c>
      <c r="W2151" t="s">
        <v>115</v>
      </c>
      <c r="Y2151" t="s">
        <v>115</v>
      </c>
      <c r="Z2151" t="s">
        <v>115</v>
      </c>
      <c r="AC2151" t="s">
        <v>39</v>
      </c>
      <c r="AD2151" t="s">
        <v>65</v>
      </c>
    </row>
    <row r="2152" spans="3:30" ht="13.95" x14ac:dyDescent="0.25">
      <c r="C2152" s="3" t="s">
        <v>205</v>
      </c>
      <c r="D2152" s="3" t="s">
        <v>677</v>
      </c>
      <c r="E2152" s="3" t="s">
        <v>4807</v>
      </c>
      <c r="F2152">
        <v>2600</v>
      </c>
      <c r="G2152" t="s">
        <v>4808</v>
      </c>
      <c r="H2152" t="s">
        <v>4809</v>
      </c>
      <c r="I2152" t="s">
        <v>4810</v>
      </c>
      <c r="K2152" t="s">
        <v>60</v>
      </c>
      <c r="L2152" t="s">
        <v>3154</v>
      </c>
      <c r="M2152" t="s">
        <v>61</v>
      </c>
      <c r="N2152" s="2">
        <v>45698</v>
      </c>
      <c r="O2152" s="2"/>
      <c r="P2152" s="2"/>
      <c r="Q2152" t="s">
        <v>52</v>
      </c>
      <c r="R2152" t="s">
        <v>1551</v>
      </c>
      <c r="AC2152" t="s">
        <v>39</v>
      </c>
      <c r="AD2152" t="s">
        <v>65</v>
      </c>
    </row>
    <row r="2153" spans="3:30" ht="13.95" x14ac:dyDescent="0.25">
      <c r="C2153" s="3" t="s">
        <v>205</v>
      </c>
      <c r="D2153" s="3" t="s">
        <v>133</v>
      </c>
      <c r="E2153" s="3" t="s">
        <v>292</v>
      </c>
      <c r="F2153">
        <v>1095</v>
      </c>
      <c r="G2153" t="s">
        <v>4811</v>
      </c>
      <c r="H2153" t="s">
        <v>4812</v>
      </c>
      <c r="I2153" t="s">
        <v>4813</v>
      </c>
      <c r="K2153" t="s">
        <v>2197</v>
      </c>
      <c r="L2153" t="s">
        <v>3154</v>
      </c>
      <c r="M2153" t="s">
        <v>61</v>
      </c>
      <c r="N2153" s="2">
        <v>45720</v>
      </c>
      <c r="O2153" s="2">
        <v>45805</v>
      </c>
      <c r="P2153" s="2">
        <v>45805</v>
      </c>
      <c r="Q2153" t="s">
        <v>36</v>
      </c>
      <c r="R2153" t="s">
        <v>1316</v>
      </c>
      <c r="S2153" t="s">
        <v>4814</v>
      </c>
      <c r="T2153" t="s">
        <v>4815</v>
      </c>
      <c r="U2153" t="s">
        <v>299</v>
      </c>
      <c r="W2153" t="s">
        <v>278</v>
      </c>
      <c r="X2153" t="s">
        <v>63</v>
      </c>
      <c r="Y2153" t="s">
        <v>226</v>
      </c>
      <c r="Z2153" t="s">
        <v>226</v>
      </c>
      <c r="AC2153" t="s">
        <v>39</v>
      </c>
      <c r="AD2153" t="s">
        <v>65</v>
      </c>
    </row>
    <row r="2154" spans="3:30" ht="13.95" x14ac:dyDescent="0.25">
      <c r="C2154" s="3" t="s">
        <v>205</v>
      </c>
      <c r="D2154" s="3" t="s">
        <v>133</v>
      </c>
      <c r="E2154" s="3" t="s">
        <v>292</v>
      </c>
      <c r="F2154">
        <v>200</v>
      </c>
      <c r="G2154" t="s">
        <v>4811</v>
      </c>
      <c r="H2154" t="s">
        <v>4812</v>
      </c>
      <c r="I2154" t="s">
        <v>4816</v>
      </c>
      <c r="K2154" t="s">
        <v>2197</v>
      </c>
      <c r="L2154" t="s">
        <v>3154</v>
      </c>
      <c r="M2154" t="s">
        <v>61</v>
      </c>
      <c r="N2154" s="2">
        <v>45720</v>
      </c>
      <c r="O2154" s="2"/>
      <c r="P2154" s="2"/>
      <c r="Q2154" t="s">
        <v>52</v>
      </c>
      <c r="W2154" t="s">
        <v>226</v>
      </c>
      <c r="X2154" t="s">
        <v>63</v>
      </c>
      <c r="AC2154" t="s">
        <v>39</v>
      </c>
      <c r="AD2154" t="s">
        <v>65</v>
      </c>
    </row>
    <row r="2155" spans="3:30" ht="13.95" x14ac:dyDescent="0.25">
      <c r="C2155" s="3" t="s">
        <v>205</v>
      </c>
      <c r="D2155" s="3" t="s">
        <v>133</v>
      </c>
      <c r="E2155" s="3" t="s">
        <v>292</v>
      </c>
      <c r="F2155">
        <v>200</v>
      </c>
      <c r="G2155" t="s">
        <v>4811</v>
      </c>
      <c r="H2155" t="s">
        <v>4812</v>
      </c>
      <c r="I2155" t="s">
        <v>4817</v>
      </c>
      <c r="K2155" t="s">
        <v>2197</v>
      </c>
      <c r="L2155" t="s">
        <v>3154</v>
      </c>
      <c r="M2155" t="s">
        <v>61</v>
      </c>
      <c r="N2155" s="2">
        <v>45720</v>
      </c>
      <c r="O2155" s="2"/>
      <c r="P2155" s="2"/>
      <c r="Q2155" t="s">
        <v>36</v>
      </c>
      <c r="X2155" t="s">
        <v>63</v>
      </c>
      <c r="AC2155" t="s">
        <v>39</v>
      </c>
      <c r="AD2155" t="s">
        <v>65</v>
      </c>
    </row>
    <row r="2156" spans="3:30" ht="13.95" x14ac:dyDescent="0.25">
      <c r="C2156" s="3" t="s">
        <v>3053</v>
      </c>
      <c r="D2156" s="3" t="s">
        <v>2884</v>
      </c>
      <c r="E2156" s="3"/>
      <c r="F2156">
        <v>-1099.31</v>
      </c>
      <c r="G2156" t="s">
        <v>4818</v>
      </c>
      <c r="H2156" t="s">
        <v>4819</v>
      </c>
      <c r="I2156" t="s">
        <v>4820</v>
      </c>
      <c r="K2156" t="s">
        <v>60</v>
      </c>
      <c r="L2156" t="s">
        <v>3154</v>
      </c>
      <c r="M2156" t="s">
        <v>61</v>
      </c>
      <c r="N2156" s="2">
        <v>45604</v>
      </c>
      <c r="O2156" s="2"/>
      <c r="P2156" s="2"/>
      <c r="Q2156" t="s">
        <v>84</v>
      </c>
      <c r="AC2156" t="s">
        <v>84</v>
      </c>
      <c r="AD2156" t="s">
        <v>65</v>
      </c>
    </row>
    <row r="2157" spans="3:30" ht="13.95" x14ac:dyDescent="0.25">
      <c r="C2157" s="3" t="s">
        <v>3053</v>
      </c>
      <c r="D2157" s="3" t="s">
        <v>2884</v>
      </c>
      <c r="E2157" s="3"/>
      <c r="F2157">
        <v>-1099.31</v>
      </c>
      <c r="G2157" t="s">
        <v>4818</v>
      </c>
      <c r="H2157" t="s">
        <v>4819</v>
      </c>
      <c r="I2157" t="s">
        <v>4821</v>
      </c>
      <c r="K2157" t="s">
        <v>60</v>
      </c>
      <c r="L2157" t="s">
        <v>3154</v>
      </c>
      <c r="M2157" t="s">
        <v>61</v>
      </c>
      <c r="N2157" s="2">
        <v>45604</v>
      </c>
      <c r="O2157" s="2"/>
      <c r="P2157" s="2"/>
      <c r="Q2157" t="s">
        <v>84</v>
      </c>
      <c r="AC2157" t="s">
        <v>84</v>
      </c>
      <c r="AD2157" t="s">
        <v>65</v>
      </c>
    </row>
    <row r="2158" spans="3:30" ht="13.95" x14ac:dyDescent="0.25">
      <c r="C2158" s="3" t="s">
        <v>3053</v>
      </c>
      <c r="D2158" s="3" t="s">
        <v>2884</v>
      </c>
      <c r="E2158" s="3"/>
      <c r="F2158">
        <v>876.52</v>
      </c>
      <c r="G2158" t="s">
        <v>4818</v>
      </c>
      <c r="H2158" t="s">
        <v>4819</v>
      </c>
      <c r="I2158" t="s">
        <v>4822</v>
      </c>
      <c r="K2158" t="s">
        <v>60</v>
      </c>
      <c r="L2158" t="s">
        <v>3154</v>
      </c>
      <c r="M2158" t="s">
        <v>61</v>
      </c>
      <c r="N2158" s="2">
        <v>45604</v>
      </c>
      <c r="O2158" s="2"/>
      <c r="P2158" s="2"/>
      <c r="Q2158" t="s">
        <v>84</v>
      </c>
      <c r="AC2158" t="s">
        <v>84</v>
      </c>
      <c r="AD2158" t="s">
        <v>65</v>
      </c>
    </row>
    <row r="2159" spans="3:30" ht="13.95" x14ac:dyDescent="0.25">
      <c r="C2159" s="3" t="s">
        <v>3053</v>
      </c>
      <c r="D2159" s="3" t="s">
        <v>2884</v>
      </c>
      <c r="E2159" s="3"/>
      <c r="F2159">
        <v>876.52</v>
      </c>
      <c r="G2159" t="s">
        <v>4818</v>
      </c>
      <c r="H2159" t="s">
        <v>4819</v>
      </c>
      <c r="I2159" t="s">
        <v>4823</v>
      </c>
      <c r="K2159" t="s">
        <v>60</v>
      </c>
      <c r="L2159" t="s">
        <v>3154</v>
      </c>
      <c r="M2159" t="s">
        <v>61</v>
      </c>
      <c r="N2159" s="2">
        <v>45604</v>
      </c>
      <c r="O2159" s="2"/>
      <c r="P2159" s="2"/>
      <c r="Q2159" t="s">
        <v>84</v>
      </c>
      <c r="AC2159" t="s">
        <v>84</v>
      </c>
      <c r="AD2159" t="s">
        <v>65</v>
      </c>
    </row>
    <row r="2160" spans="3:30" ht="13.95" x14ac:dyDescent="0.25">
      <c r="C2160" s="3" t="s">
        <v>3053</v>
      </c>
      <c r="D2160" s="3" t="s">
        <v>2884</v>
      </c>
      <c r="E2160" s="3"/>
      <c r="F2160">
        <v>-199.30999999999989</v>
      </c>
      <c r="G2160" t="s">
        <v>4818</v>
      </c>
      <c r="H2160" t="s">
        <v>4824</v>
      </c>
      <c r="I2160" t="s">
        <v>4825</v>
      </c>
      <c r="K2160" t="s">
        <v>60</v>
      </c>
      <c r="L2160" t="s">
        <v>3154</v>
      </c>
      <c r="M2160" t="s">
        <v>61</v>
      </c>
      <c r="N2160" s="2">
        <v>45604</v>
      </c>
      <c r="O2160" s="2"/>
      <c r="P2160" s="2"/>
      <c r="Q2160" t="s">
        <v>84</v>
      </c>
      <c r="R2160" t="s">
        <v>4826</v>
      </c>
      <c r="AC2160" t="s">
        <v>84</v>
      </c>
      <c r="AD2160" t="s">
        <v>65</v>
      </c>
    </row>
    <row r="2161" spans="3:30" ht="13.95" x14ac:dyDescent="0.25">
      <c r="C2161" s="3" t="s">
        <v>3053</v>
      </c>
      <c r="D2161" s="3" t="s">
        <v>2884</v>
      </c>
      <c r="E2161" s="3"/>
      <c r="F2161">
        <v>100</v>
      </c>
      <c r="G2161" t="s">
        <v>4818</v>
      </c>
      <c r="H2161" t="s">
        <v>4824</v>
      </c>
      <c r="I2161" t="s">
        <v>4827</v>
      </c>
      <c r="K2161" t="s">
        <v>60</v>
      </c>
      <c r="L2161" t="s">
        <v>3154</v>
      </c>
      <c r="M2161" t="s">
        <v>61</v>
      </c>
      <c r="N2161" s="2">
        <v>45604</v>
      </c>
      <c r="O2161" s="2"/>
      <c r="P2161" s="2"/>
      <c r="Q2161" t="s">
        <v>52</v>
      </c>
      <c r="AC2161" t="s">
        <v>39</v>
      </c>
      <c r="AD2161" t="s">
        <v>65</v>
      </c>
    </row>
    <row r="2162" spans="3:30" ht="13.95" x14ac:dyDescent="0.25">
      <c r="C2162" s="3" t="s">
        <v>67</v>
      </c>
      <c r="D2162" s="3" t="s">
        <v>133</v>
      </c>
      <c r="E2162" s="3" t="s">
        <v>4828</v>
      </c>
      <c r="F2162">
        <v>1399</v>
      </c>
      <c r="G2162" t="s">
        <v>4829</v>
      </c>
      <c r="H2162" t="s">
        <v>4830</v>
      </c>
      <c r="I2162" t="s">
        <v>4831</v>
      </c>
      <c r="K2162" t="s">
        <v>332</v>
      </c>
      <c r="L2162" t="s">
        <v>3154</v>
      </c>
      <c r="M2162" t="s">
        <v>61</v>
      </c>
      <c r="N2162" s="2">
        <v>45747</v>
      </c>
      <c r="O2162" s="2">
        <v>45807</v>
      </c>
      <c r="P2162" s="2">
        <v>45807</v>
      </c>
      <c r="Q2162" t="s">
        <v>36</v>
      </c>
      <c r="R2162" t="s">
        <v>311</v>
      </c>
      <c r="S2162" t="s">
        <v>4832</v>
      </c>
      <c r="T2162" t="s">
        <v>4833</v>
      </c>
      <c r="U2162" t="s">
        <v>64</v>
      </c>
      <c r="W2162" t="s">
        <v>64</v>
      </c>
      <c r="X2162" t="s">
        <v>317</v>
      </c>
      <c r="Y2162" t="s">
        <v>64</v>
      </c>
      <c r="Z2162" t="s">
        <v>64</v>
      </c>
      <c r="AC2162" t="s">
        <v>39</v>
      </c>
      <c r="AD2162" t="s">
        <v>65</v>
      </c>
    </row>
    <row r="2163" spans="3:30" ht="13.95" x14ac:dyDescent="0.25">
      <c r="C2163" s="3" t="s">
        <v>268</v>
      </c>
      <c r="D2163" s="3" t="s">
        <v>268</v>
      </c>
      <c r="E2163" s="3" t="s">
        <v>4834</v>
      </c>
      <c r="F2163">
        <v>1245</v>
      </c>
      <c r="G2163" t="s">
        <v>4835</v>
      </c>
      <c r="H2163" t="s">
        <v>4836</v>
      </c>
      <c r="I2163" t="s">
        <v>4837</v>
      </c>
      <c r="K2163" t="s">
        <v>332</v>
      </c>
      <c r="L2163" t="s">
        <v>3154</v>
      </c>
      <c r="M2163" t="s">
        <v>61</v>
      </c>
      <c r="N2163" s="2">
        <v>45707</v>
      </c>
      <c r="O2163" s="2">
        <v>45793</v>
      </c>
      <c r="P2163" s="2">
        <v>45793</v>
      </c>
      <c r="Q2163" t="s">
        <v>36</v>
      </c>
      <c r="R2163" t="s">
        <v>37</v>
      </c>
      <c r="S2163" t="s">
        <v>4838</v>
      </c>
      <c r="T2163" t="s">
        <v>4839</v>
      </c>
      <c r="U2163" t="s">
        <v>276</v>
      </c>
      <c r="W2163" t="s">
        <v>467</v>
      </c>
      <c r="X2163" t="s">
        <v>1101</v>
      </c>
      <c r="Y2163" t="s">
        <v>276</v>
      </c>
      <c r="Z2163" t="s">
        <v>276</v>
      </c>
      <c r="AC2163" t="s">
        <v>39</v>
      </c>
      <c r="AD2163" t="s">
        <v>65</v>
      </c>
    </row>
    <row r="2164" spans="3:30" ht="13.95" x14ac:dyDescent="0.25">
      <c r="C2164" s="3" t="s">
        <v>67</v>
      </c>
      <c r="D2164" s="3" t="s">
        <v>55</v>
      </c>
      <c r="E2164" s="3" t="s">
        <v>4840</v>
      </c>
      <c r="F2164">
        <v>852</v>
      </c>
      <c r="G2164" t="s">
        <v>4841</v>
      </c>
      <c r="H2164" t="s">
        <v>4842</v>
      </c>
      <c r="I2164" t="s">
        <v>4843</v>
      </c>
      <c r="K2164" t="s">
        <v>60</v>
      </c>
      <c r="L2164" t="s">
        <v>3154</v>
      </c>
      <c r="M2164" t="s">
        <v>61</v>
      </c>
      <c r="N2164" s="2">
        <v>45735</v>
      </c>
      <c r="O2164" s="2">
        <v>45807</v>
      </c>
      <c r="P2164" s="2">
        <v>45807</v>
      </c>
      <c r="Q2164" t="s">
        <v>36</v>
      </c>
      <c r="R2164" t="s">
        <v>1551</v>
      </c>
      <c r="S2164" t="s">
        <v>4844</v>
      </c>
      <c r="T2164" t="s">
        <v>4845</v>
      </c>
      <c r="U2164" t="s">
        <v>299</v>
      </c>
      <c r="W2164" t="s">
        <v>299</v>
      </c>
      <c r="Y2164" t="s">
        <v>64</v>
      </c>
      <c r="Z2164" t="s">
        <v>64</v>
      </c>
      <c r="AC2164" t="s">
        <v>39</v>
      </c>
      <c r="AD2164" t="s">
        <v>65</v>
      </c>
    </row>
    <row r="2165" spans="3:30" ht="13.95" x14ac:dyDescent="0.25">
      <c r="C2165" s="3" t="s">
        <v>67</v>
      </c>
      <c r="D2165" s="3" t="s">
        <v>55</v>
      </c>
      <c r="E2165" s="3" t="s">
        <v>4840</v>
      </c>
      <c r="F2165">
        <v>852</v>
      </c>
      <c r="G2165" t="s">
        <v>4841</v>
      </c>
      <c r="H2165" t="s">
        <v>4842</v>
      </c>
      <c r="I2165" t="s">
        <v>4846</v>
      </c>
      <c r="K2165" t="s">
        <v>60</v>
      </c>
      <c r="L2165" t="s">
        <v>3154</v>
      </c>
      <c r="M2165" t="s">
        <v>61</v>
      </c>
      <c r="N2165" s="2">
        <v>45735</v>
      </c>
      <c r="O2165" s="2">
        <v>45807</v>
      </c>
      <c r="P2165" s="2">
        <v>45807</v>
      </c>
      <c r="Q2165" t="s">
        <v>36</v>
      </c>
      <c r="R2165" t="s">
        <v>1551</v>
      </c>
      <c r="S2165" t="s">
        <v>4847</v>
      </c>
      <c r="T2165" t="s">
        <v>4848</v>
      </c>
      <c r="U2165" t="s">
        <v>299</v>
      </c>
      <c r="W2165" t="s">
        <v>299</v>
      </c>
      <c r="Y2165" t="s">
        <v>64</v>
      </c>
      <c r="Z2165" t="s">
        <v>64</v>
      </c>
      <c r="AC2165" t="s">
        <v>39</v>
      </c>
      <c r="AD2165" t="s">
        <v>65</v>
      </c>
    </row>
    <row r="2166" spans="3:30" ht="13.95" x14ac:dyDescent="0.25">
      <c r="C2166" s="3" t="s">
        <v>4849</v>
      </c>
      <c r="D2166" s="3" t="s">
        <v>5126</v>
      </c>
      <c r="E2166" s="3" t="s">
        <v>4849</v>
      </c>
      <c r="F2166">
        <v>895</v>
      </c>
      <c r="G2166" t="s">
        <v>4850</v>
      </c>
      <c r="H2166" t="s">
        <v>4851</v>
      </c>
      <c r="I2166" t="s">
        <v>4852</v>
      </c>
      <c r="K2166" t="s">
        <v>60</v>
      </c>
      <c r="L2166" t="s">
        <v>3154</v>
      </c>
      <c r="M2166" t="s">
        <v>61</v>
      </c>
      <c r="N2166" s="2">
        <v>45716</v>
      </c>
      <c r="O2166" s="2">
        <v>45807</v>
      </c>
      <c r="P2166" s="2">
        <v>45807</v>
      </c>
      <c r="Q2166" t="s">
        <v>36</v>
      </c>
      <c r="R2166" t="s">
        <v>103</v>
      </c>
      <c r="S2166" t="s">
        <v>4853</v>
      </c>
      <c r="T2166" t="s">
        <v>4854</v>
      </c>
      <c r="W2166" t="s">
        <v>63</v>
      </c>
      <c r="Y2166" t="s">
        <v>64</v>
      </c>
      <c r="Z2166" t="s">
        <v>64</v>
      </c>
      <c r="AC2166" t="s">
        <v>39</v>
      </c>
      <c r="AD2166" t="s">
        <v>65</v>
      </c>
    </row>
    <row r="2167" spans="3:30" ht="13.95" x14ac:dyDescent="0.25">
      <c r="C2167" s="3" t="s">
        <v>829</v>
      </c>
      <c r="D2167" s="3" t="s">
        <v>5126</v>
      </c>
      <c r="E2167" s="3" t="s">
        <v>4849</v>
      </c>
      <c r="F2167">
        <v>200</v>
      </c>
      <c r="G2167" t="s">
        <v>4850</v>
      </c>
      <c r="H2167" t="s">
        <v>4851</v>
      </c>
      <c r="I2167" t="s">
        <v>4855</v>
      </c>
      <c r="K2167" t="s">
        <v>60</v>
      </c>
      <c r="L2167" t="s">
        <v>3154</v>
      </c>
      <c r="M2167" t="s">
        <v>61</v>
      </c>
      <c r="N2167" s="2">
        <v>45716</v>
      </c>
      <c r="O2167" s="2"/>
      <c r="P2167" s="2"/>
      <c r="Q2167" t="s">
        <v>52</v>
      </c>
      <c r="AC2167" t="s">
        <v>39</v>
      </c>
      <c r="AD2167" t="s">
        <v>65</v>
      </c>
    </row>
    <row r="2168" spans="3:30" ht="13.95" x14ac:dyDescent="0.25">
      <c r="C2168" s="3" t="s">
        <v>829</v>
      </c>
      <c r="D2168" s="3" t="s">
        <v>5126</v>
      </c>
      <c r="E2168" s="3" t="s">
        <v>4849</v>
      </c>
      <c r="F2168">
        <v>200</v>
      </c>
      <c r="G2168" t="s">
        <v>4850</v>
      </c>
      <c r="H2168" t="s">
        <v>4851</v>
      </c>
      <c r="I2168" t="s">
        <v>4856</v>
      </c>
      <c r="K2168" t="s">
        <v>60</v>
      </c>
      <c r="L2168" t="s">
        <v>3154</v>
      </c>
      <c r="M2168" t="s">
        <v>61</v>
      </c>
      <c r="N2168" s="2">
        <v>45716</v>
      </c>
      <c r="O2168" s="2"/>
      <c r="P2168" s="2"/>
      <c r="Q2168" t="s">
        <v>36</v>
      </c>
      <c r="AC2168" t="s">
        <v>39</v>
      </c>
      <c r="AD2168" t="s">
        <v>65</v>
      </c>
    </row>
    <row r="2169" spans="3:30" ht="13.95" x14ac:dyDescent="0.25">
      <c r="C2169" s="3" t="s">
        <v>205</v>
      </c>
      <c r="D2169" s="3" t="s">
        <v>133</v>
      </c>
      <c r="E2169" s="3" t="s">
        <v>5016</v>
      </c>
      <c r="F2169">
        <v>895</v>
      </c>
      <c r="G2169" t="s">
        <v>4857</v>
      </c>
      <c r="H2169" t="s">
        <v>4858</v>
      </c>
      <c r="I2169" t="s">
        <v>4859</v>
      </c>
      <c r="K2169" t="s">
        <v>306</v>
      </c>
      <c r="L2169" t="s">
        <v>3154</v>
      </c>
      <c r="M2169" t="s">
        <v>61</v>
      </c>
      <c r="N2169" s="2">
        <v>45770</v>
      </c>
      <c r="O2169" s="2">
        <v>45821</v>
      </c>
      <c r="P2169" s="2">
        <v>45821</v>
      </c>
      <c r="Q2169" t="s">
        <v>36</v>
      </c>
      <c r="R2169" t="s">
        <v>1247</v>
      </c>
      <c r="S2169" t="s">
        <v>4860</v>
      </c>
      <c r="T2169" t="s">
        <v>4861</v>
      </c>
      <c r="U2169" t="s">
        <v>114</v>
      </c>
      <c r="X2169" t="s">
        <v>300</v>
      </c>
      <c r="Y2169" t="s">
        <v>115</v>
      </c>
      <c r="Z2169" t="s">
        <v>115</v>
      </c>
      <c r="AC2169" t="s">
        <v>39</v>
      </c>
      <c r="AD2169" t="s">
        <v>65</v>
      </c>
    </row>
    <row r="2170" spans="3:30" ht="13.95" x14ac:dyDescent="0.25">
      <c r="C2170" s="3" t="s">
        <v>54</v>
      </c>
      <c r="D2170" s="3" t="s">
        <v>133</v>
      </c>
      <c r="E2170" s="3"/>
      <c r="F2170">
        <v>1245</v>
      </c>
      <c r="G2170" t="s">
        <v>4862</v>
      </c>
      <c r="H2170" t="s">
        <v>4863</v>
      </c>
      <c r="I2170" t="s">
        <v>4864</v>
      </c>
      <c r="K2170" t="s">
        <v>2197</v>
      </c>
      <c r="L2170" t="s">
        <v>3154</v>
      </c>
      <c r="M2170" t="s">
        <v>61</v>
      </c>
      <c r="N2170" s="2">
        <v>45779</v>
      </c>
      <c r="O2170" s="2"/>
      <c r="P2170" s="2"/>
      <c r="Q2170" t="s">
        <v>36</v>
      </c>
      <c r="R2170" t="s">
        <v>508</v>
      </c>
      <c r="W2170" t="s">
        <v>503</v>
      </c>
      <c r="AC2170" t="s">
        <v>39</v>
      </c>
      <c r="AD2170" t="s">
        <v>65</v>
      </c>
    </row>
    <row r="2171" spans="3:30" ht="13.95" x14ac:dyDescent="0.25">
      <c r="C2171" s="3" t="s">
        <v>141</v>
      </c>
      <c r="D2171" s="3" t="s">
        <v>142</v>
      </c>
      <c r="E2171" s="3" t="s">
        <v>4246</v>
      </c>
      <c r="F2171">
        <v>-435.90000000000009</v>
      </c>
      <c r="G2171" t="s">
        <v>4865</v>
      </c>
      <c r="H2171" t="s">
        <v>4866</v>
      </c>
      <c r="I2171" t="s">
        <v>4867</v>
      </c>
      <c r="K2171" t="s">
        <v>60</v>
      </c>
      <c r="L2171" t="s">
        <v>3154</v>
      </c>
      <c r="M2171" t="s">
        <v>61</v>
      </c>
      <c r="N2171" s="2">
        <v>45631</v>
      </c>
      <c r="O2171" s="2"/>
      <c r="P2171" s="2"/>
      <c r="Q2171" t="s">
        <v>84</v>
      </c>
      <c r="R2171" t="s">
        <v>4868</v>
      </c>
      <c r="S2171" t="s">
        <v>4869</v>
      </c>
      <c r="T2171" t="s">
        <v>4870</v>
      </c>
      <c r="W2171" t="s">
        <v>4871</v>
      </c>
      <c r="AC2171" t="s">
        <v>84</v>
      </c>
      <c r="AD2171" t="s">
        <v>65</v>
      </c>
    </row>
    <row r="2172" spans="3:30" ht="13.95" x14ac:dyDescent="0.25">
      <c r="C2172" s="3" t="s">
        <v>141</v>
      </c>
      <c r="D2172" s="3" t="s">
        <v>142</v>
      </c>
      <c r="E2172" s="3" t="s">
        <v>4246</v>
      </c>
      <c r="F2172">
        <v>250</v>
      </c>
      <c r="G2172" t="s">
        <v>4865</v>
      </c>
      <c r="H2172" t="s">
        <v>4866</v>
      </c>
      <c r="I2172" t="s">
        <v>4872</v>
      </c>
      <c r="K2172" t="s">
        <v>60</v>
      </c>
      <c r="L2172" t="s">
        <v>3154</v>
      </c>
      <c r="M2172" t="s">
        <v>61</v>
      </c>
      <c r="N2172" s="2">
        <v>45631</v>
      </c>
      <c r="O2172" s="2"/>
      <c r="P2172" s="2"/>
      <c r="Q2172" t="s">
        <v>52</v>
      </c>
      <c r="AC2172" t="s">
        <v>39</v>
      </c>
      <c r="AD2172" t="s">
        <v>65</v>
      </c>
    </row>
    <row r="2173" spans="3:30" ht="13.95" x14ac:dyDescent="0.25">
      <c r="C2173" s="3" t="s">
        <v>141</v>
      </c>
      <c r="D2173" s="3" t="s">
        <v>142</v>
      </c>
      <c r="E2173" s="3" t="s">
        <v>4246</v>
      </c>
      <c r="F2173">
        <v>250</v>
      </c>
      <c r="G2173" t="s">
        <v>4865</v>
      </c>
      <c r="H2173" t="s">
        <v>4866</v>
      </c>
      <c r="I2173" t="s">
        <v>4873</v>
      </c>
      <c r="K2173" t="s">
        <v>60</v>
      </c>
      <c r="L2173" t="s">
        <v>3154</v>
      </c>
      <c r="M2173" t="s">
        <v>61</v>
      </c>
      <c r="N2173" s="2">
        <v>45631</v>
      </c>
      <c r="O2173" s="2"/>
      <c r="P2173" s="2"/>
      <c r="Q2173" t="s">
        <v>36</v>
      </c>
      <c r="AC2173" t="s">
        <v>39</v>
      </c>
      <c r="AD2173" t="s">
        <v>65</v>
      </c>
    </row>
    <row r="2174" spans="3:30" ht="13.95" x14ac:dyDescent="0.25">
      <c r="C2174" s="3" t="s">
        <v>205</v>
      </c>
      <c r="D2174" s="3" t="s">
        <v>133</v>
      </c>
      <c r="E2174" s="3" t="s">
        <v>5137</v>
      </c>
      <c r="F2174">
        <v>1421</v>
      </c>
      <c r="G2174" t="s">
        <v>4874</v>
      </c>
      <c r="H2174" t="s">
        <v>4875</v>
      </c>
      <c r="I2174" t="s">
        <v>4876</v>
      </c>
      <c r="K2174" t="s">
        <v>306</v>
      </c>
      <c r="L2174" t="s">
        <v>3154</v>
      </c>
      <c r="M2174" t="s">
        <v>61</v>
      </c>
      <c r="N2174" s="2">
        <v>45782</v>
      </c>
      <c r="O2174" s="2">
        <v>45814</v>
      </c>
      <c r="P2174" s="2">
        <v>45814</v>
      </c>
      <c r="Q2174" t="s">
        <v>36</v>
      </c>
      <c r="R2174" t="s">
        <v>508</v>
      </c>
      <c r="S2174" t="s">
        <v>4877</v>
      </c>
      <c r="T2174" t="s">
        <v>4878</v>
      </c>
      <c r="U2174" t="s">
        <v>64</v>
      </c>
      <c r="W2174" t="s">
        <v>78</v>
      </c>
      <c r="Y2174" t="s">
        <v>114</v>
      </c>
      <c r="Z2174" t="s">
        <v>114</v>
      </c>
      <c r="AC2174" t="s">
        <v>39</v>
      </c>
      <c r="AD2174" t="s">
        <v>65</v>
      </c>
    </row>
    <row r="2175" spans="3:30" ht="13.95" x14ac:dyDescent="0.25">
      <c r="C2175" s="3" t="s">
        <v>205</v>
      </c>
      <c r="D2175" s="3" t="s">
        <v>133</v>
      </c>
      <c r="E2175" s="3" t="s">
        <v>5136</v>
      </c>
      <c r="F2175">
        <v>895</v>
      </c>
      <c r="G2175" t="s">
        <v>4879</v>
      </c>
      <c r="H2175" t="s">
        <v>4880</v>
      </c>
      <c r="I2175" t="s">
        <v>4881</v>
      </c>
      <c r="K2175" t="s">
        <v>306</v>
      </c>
      <c r="L2175" t="s">
        <v>3154</v>
      </c>
      <c r="M2175" t="s">
        <v>61</v>
      </c>
      <c r="N2175" s="2">
        <v>45671</v>
      </c>
      <c r="O2175" s="2">
        <v>45800</v>
      </c>
      <c r="P2175" s="2">
        <v>45800</v>
      </c>
      <c r="Q2175" t="s">
        <v>52</v>
      </c>
      <c r="R2175" t="s">
        <v>4882</v>
      </c>
      <c r="U2175" t="s">
        <v>276</v>
      </c>
      <c r="X2175" t="s">
        <v>1236</v>
      </c>
      <c r="Y2175" t="s">
        <v>299</v>
      </c>
      <c r="Z2175" t="s">
        <v>299</v>
      </c>
      <c r="AC2175" t="s">
        <v>39</v>
      </c>
      <c r="AD2175" t="s">
        <v>65</v>
      </c>
    </row>
    <row r="2176" spans="3:30" ht="13.95" x14ac:dyDescent="0.25">
      <c r="C2176" s="3" t="s">
        <v>205</v>
      </c>
      <c r="D2176" s="3" t="s">
        <v>133</v>
      </c>
      <c r="E2176" s="3" t="s">
        <v>5136</v>
      </c>
      <c r="F2176">
        <v>149.5</v>
      </c>
      <c r="G2176" t="s">
        <v>4879</v>
      </c>
      <c r="H2176" t="s">
        <v>4880</v>
      </c>
      <c r="I2176" t="s">
        <v>4883</v>
      </c>
      <c r="K2176" t="s">
        <v>306</v>
      </c>
      <c r="L2176" t="s">
        <v>3154</v>
      </c>
      <c r="M2176" t="s">
        <v>61</v>
      </c>
      <c r="N2176" s="2">
        <v>45671</v>
      </c>
      <c r="O2176" s="2">
        <v>45800</v>
      </c>
      <c r="P2176" s="2">
        <v>45800</v>
      </c>
      <c r="Q2176" t="s">
        <v>52</v>
      </c>
      <c r="R2176" t="s">
        <v>4882</v>
      </c>
      <c r="X2176" t="s">
        <v>1236</v>
      </c>
      <c r="Y2176" t="s">
        <v>299</v>
      </c>
      <c r="Z2176" t="s">
        <v>299</v>
      </c>
      <c r="AC2176" t="s">
        <v>39</v>
      </c>
      <c r="AD2176" t="s">
        <v>65</v>
      </c>
    </row>
    <row r="2177" spans="3:30" ht="13.95" x14ac:dyDescent="0.25">
      <c r="C2177" s="3" t="s">
        <v>205</v>
      </c>
      <c r="D2177" s="3" t="s">
        <v>133</v>
      </c>
      <c r="E2177" s="3" t="s">
        <v>5136</v>
      </c>
      <c r="F2177">
        <v>149.5</v>
      </c>
      <c r="G2177" t="s">
        <v>4879</v>
      </c>
      <c r="H2177" t="s">
        <v>4880</v>
      </c>
      <c r="I2177" t="s">
        <v>4884</v>
      </c>
      <c r="K2177" t="s">
        <v>306</v>
      </c>
      <c r="L2177" t="s">
        <v>3154</v>
      </c>
      <c r="M2177" t="s">
        <v>61</v>
      </c>
      <c r="N2177" s="2">
        <v>45671</v>
      </c>
      <c r="O2177" s="2">
        <v>45800</v>
      </c>
      <c r="P2177" s="2">
        <v>45800</v>
      </c>
      <c r="Q2177" t="s">
        <v>36</v>
      </c>
      <c r="X2177" t="s">
        <v>1236</v>
      </c>
      <c r="Y2177" t="s">
        <v>299</v>
      </c>
      <c r="Z2177" t="s">
        <v>299</v>
      </c>
      <c r="AC2177" t="s">
        <v>39</v>
      </c>
      <c r="AD2177" t="s">
        <v>65</v>
      </c>
    </row>
    <row r="2178" spans="3:30" ht="13.95" x14ac:dyDescent="0.25">
      <c r="C2178" s="3" t="s">
        <v>205</v>
      </c>
      <c r="D2178" s="3" t="s">
        <v>133</v>
      </c>
      <c r="E2178" s="3" t="s">
        <v>292</v>
      </c>
      <c r="F2178">
        <v>1395</v>
      </c>
      <c r="G2178" t="s">
        <v>4885</v>
      </c>
      <c r="H2178" t="s">
        <v>4886</v>
      </c>
      <c r="I2178" t="s">
        <v>4887</v>
      </c>
      <c r="K2178" t="s">
        <v>2197</v>
      </c>
      <c r="L2178" t="s">
        <v>3154</v>
      </c>
      <c r="M2178" t="s">
        <v>61</v>
      </c>
      <c r="N2178" s="2">
        <v>45763</v>
      </c>
      <c r="O2178" s="2">
        <v>45805</v>
      </c>
      <c r="P2178" s="2">
        <v>45805</v>
      </c>
      <c r="Q2178" t="s">
        <v>36</v>
      </c>
      <c r="R2178" t="s">
        <v>1362</v>
      </c>
      <c r="S2178" t="s">
        <v>4888</v>
      </c>
      <c r="T2178" t="s">
        <v>4889</v>
      </c>
      <c r="U2178" t="s">
        <v>299</v>
      </c>
      <c r="W2178" t="s">
        <v>64</v>
      </c>
      <c r="X2178" t="s">
        <v>300</v>
      </c>
      <c r="Y2178" t="s">
        <v>226</v>
      </c>
      <c r="Z2178" t="s">
        <v>226</v>
      </c>
      <c r="AC2178" t="s">
        <v>39</v>
      </c>
      <c r="AD2178" t="s">
        <v>65</v>
      </c>
    </row>
    <row r="2179" spans="3:30" ht="13.95" x14ac:dyDescent="0.25">
      <c r="C2179" s="3" t="s">
        <v>205</v>
      </c>
      <c r="D2179" s="3" t="s">
        <v>133</v>
      </c>
      <c r="E2179" s="3" t="s">
        <v>4098</v>
      </c>
      <c r="F2179">
        <v>500</v>
      </c>
      <c r="G2179" t="s">
        <v>4890</v>
      </c>
      <c r="H2179" t="s">
        <v>4891</v>
      </c>
      <c r="I2179" t="s">
        <v>4892</v>
      </c>
      <c r="K2179" t="s">
        <v>60</v>
      </c>
      <c r="L2179" t="s">
        <v>3154</v>
      </c>
      <c r="M2179" t="s">
        <v>61</v>
      </c>
      <c r="N2179" s="2">
        <v>45723</v>
      </c>
      <c r="O2179" s="2"/>
      <c r="P2179" s="2"/>
      <c r="Q2179" t="s">
        <v>36</v>
      </c>
      <c r="AC2179" t="s">
        <v>39</v>
      </c>
      <c r="AD2179" t="s">
        <v>65</v>
      </c>
    </row>
    <row r="2180" spans="3:30" ht="13.95" x14ac:dyDescent="0.25">
      <c r="C2180" s="3" t="s">
        <v>205</v>
      </c>
      <c r="D2180" s="3" t="s">
        <v>133</v>
      </c>
      <c r="E2180" s="3" t="s">
        <v>4098</v>
      </c>
      <c r="F2180">
        <v>-3267.91</v>
      </c>
      <c r="G2180" t="s">
        <v>4890</v>
      </c>
      <c r="H2180" t="s">
        <v>4891</v>
      </c>
      <c r="I2180" t="s">
        <v>4893</v>
      </c>
      <c r="K2180" t="s">
        <v>60</v>
      </c>
      <c r="L2180" t="s">
        <v>3154</v>
      </c>
      <c r="M2180" t="s">
        <v>61</v>
      </c>
      <c r="N2180" s="2">
        <v>45723</v>
      </c>
      <c r="O2180" s="2"/>
      <c r="P2180" s="2"/>
      <c r="Q2180" t="s">
        <v>84</v>
      </c>
      <c r="R2180" t="s">
        <v>4464</v>
      </c>
      <c r="AC2180" t="s">
        <v>84</v>
      </c>
      <c r="AD2180" t="s">
        <v>65</v>
      </c>
    </row>
    <row r="2181" spans="3:30" ht="13.95" x14ac:dyDescent="0.25">
      <c r="C2181" s="3" t="s">
        <v>205</v>
      </c>
      <c r="D2181" s="3" t="s">
        <v>133</v>
      </c>
      <c r="E2181" s="3" t="s">
        <v>4098</v>
      </c>
      <c r="F2181">
        <v>200</v>
      </c>
      <c r="G2181" t="s">
        <v>4890</v>
      </c>
      <c r="H2181" t="s">
        <v>4891</v>
      </c>
      <c r="I2181" t="s">
        <v>4894</v>
      </c>
      <c r="K2181" t="s">
        <v>60</v>
      </c>
      <c r="L2181" t="s">
        <v>3154</v>
      </c>
      <c r="M2181" t="s">
        <v>61</v>
      </c>
      <c r="N2181" s="2">
        <v>45723</v>
      </c>
      <c r="O2181" s="2"/>
      <c r="P2181" s="2"/>
      <c r="Q2181" t="s">
        <v>52</v>
      </c>
      <c r="AC2181" t="s">
        <v>39</v>
      </c>
      <c r="AD2181" t="s">
        <v>65</v>
      </c>
    </row>
    <row r="2182" spans="3:30" ht="13.95" x14ac:dyDescent="0.25">
      <c r="C2182" s="3" t="s">
        <v>205</v>
      </c>
      <c r="D2182" s="3" t="s">
        <v>133</v>
      </c>
      <c r="E2182" s="3" t="s">
        <v>292</v>
      </c>
      <c r="F2182">
        <v>1595</v>
      </c>
      <c r="G2182" t="s">
        <v>4895</v>
      </c>
      <c r="H2182" t="s">
        <v>4896</v>
      </c>
      <c r="I2182" t="s">
        <v>4897</v>
      </c>
      <c r="K2182" t="s">
        <v>306</v>
      </c>
      <c r="L2182" t="s">
        <v>3154</v>
      </c>
      <c r="M2182" t="s">
        <v>61</v>
      </c>
      <c r="N2182" s="2">
        <v>45782</v>
      </c>
      <c r="O2182" s="2">
        <v>45800</v>
      </c>
      <c r="P2182" s="2">
        <v>45800</v>
      </c>
      <c r="Q2182" t="s">
        <v>84</v>
      </c>
      <c r="R2182" t="s">
        <v>4898</v>
      </c>
      <c r="S2182" t="s">
        <v>4899</v>
      </c>
      <c r="T2182" t="s">
        <v>4899</v>
      </c>
      <c r="U2182" t="s">
        <v>4105</v>
      </c>
      <c r="Y2182" t="s">
        <v>299</v>
      </c>
      <c r="Z2182" t="s">
        <v>299</v>
      </c>
      <c r="AC2182" t="s">
        <v>84</v>
      </c>
      <c r="AD2182" t="s">
        <v>65</v>
      </c>
    </row>
    <row r="2183" spans="3:30" ht="13.95" x14ac:dyDescent="0.25">
      <c r="C2183" s="3" t="s">
        <v>205</v>
      </c>
      <c r="D2183" s="3" t="s">
        <v>133</v>
      </c>
      <c r="E2183" s="3" t="s">
        <v>292</v>
      </c>
      <c r="F2183">
        <v>200</v>
      </c>
      <c r="G2183" t="s">
        <v>4895</v>
      </c>
      <c r="H2183" t="s">
        <v>4896</v>
      </c>
      <c r="I2183" t="s">
        <v>4900</v>
      </c>
      <c r="K2183" t="s">
        <v>306</v>
      </c>
      <c r="L2183" t="s">
        <v>3154</v>
      </c>
      <c r="M2183" t="s">
        <v>61</v>
      </c>
      <c r="N2183" s="2">
        <v>45782</v>
      </c>
      <c r="O2183" s="2">
        <v>45800</v>
      </c>
      <c r="P2183" s="2">
        <v>45800</v>
      </c>
      <c r="Q2183" t="s">
        <v>52</v>
      </c>
      <c r="R2183" t="s">
        <v>785</v>
      </c>
      <c r="Y2183" t="s">
        <v>299</v>
      </c>
      <c r="Z2183" t="s">
        <v>299</v>
      </c>
      <c r="AC2183" t="s">
        <v>39</v>
      </c>
      <c r="AD2183" t="s">
        <v>65</v>
      </c>
    </row>
    <row r="2184" spans="3:30" ht="13.95" x14ac:dyDescent="0.25">
      <c r="C2184" s="3" t="s">
        <v>205</v>
      </c>
      <c r="D2184" s="3" t="s">
        <v>133</v>
      </c>
      <c r="E2184" s="3" t="s">
        <v>4901</v>
      </c>
      <c r="F2184">
        <v>447.5</v>
      </c>
      <c r="G2184" t="s">
        <v>4902</v>
      </c>
      <c r="H2184" t="s">
        <v>4903</v>
      </c>
      <c r="I2184" t="s">
        <v>4904</v>
      </c>
      <c r="K2184" t="s">
        <v>2197</v>
      </c>
      <c r="L2184" t="s">
        <v>3154</v>
      </c>
      <c r="M2184" t="s">
        <v>61</v>
      </c>
      <c r="N2184" s="2">
        <v>45741</v>
      </c>
      <c r="O2184" s="2">
        <v>45807</v>
      </c>
      <c r="P2184" s="2">
        <v>45807</v>
      </c>
      <c r="Q2184" t="s">
        <v>36</v>
      </c>
      <c r="R2184" t="s">
        <v>1636</v>
      </c>
      <c r="S2184" t="s">
        <v>4905</v>
      </c>
      <c r="T2184" t="s">
        <v>4906</v>
      </c>
      <c r="U2184" t="s">
        <v>299</v>
      </c>
      <c r="W2184" t="s">
        <v>64</v>
      </c>
      <c r="X2184" t="s">
        <v>360</v>
      </c>
      <c r="Y2184" t="s">
        <v>64</v>
      </c>
      <c r="Z2184" t="s">
        <v>64</v>
      </c>
      <c r="AC2184" t="s">
        <v>39</v>
      </c>
      <c r="AD2184" t="s">
        <v>65</v>
      </c>
    </row>
    <row r="2185" spans="3:30" ht="13.95" x14ac:dyDescent="0.25">
      <c r="C2185" s="3" t="s">
        <v>205</v>
      </c>
      <c r="D2185" s="3" t="s">
        <v>133</v>
      </c>
      <c r="E2185" s="3" t="s">
        <v>4901</v>
      </c>
      <c r="F2185">
        <v>447.5</v>
      </c>
      <c r="G2185" t="s">
        <v>4902</v>
      </c>
      <c r="H2185" t="s">
        <v>4903</v>
      </c>
      <c r="I2185" t="s">
        <v>4907</v>
      </c>
      <c r="K2185" t="s">
        <v>2197</v>
      </c>
      <c r="L2185" t="s">
        <v>3154</v>
      </c>
      <c r="M2185" t="s">
        <v>61</v>
      </c>
      <c r="N2185" s="2">
        <v>45741</v>
      </c>
      <c r="O2185" s="2">
        <v>45807</v>
      </c>
      <c r="P2185" s="2">
        <v>45807</v>
      </c>
      <c r="Q2185" t="s">
        <v>52</v>
      </c>
      <c r="R2185" t="s">
        <v>1636</v>
      </c>
      <c r="U2185" t="s">
        <v>299</v>
      </c>
      <c r="W2185" t="s">
        <v>64</v>
      </c>
      <c r="X2185" t="s">
        <v>360</v>
      </c>
      <c r="Y2185" t="s">
        <v>64</v>
      </c>
      <c r="Z2185" t="s">
        <v>64</v>
      </c>
      <c r="AC2185" t="s">
        <v>39</v>
      </c>
      <c r="AD2185" t="s">
        <v>65</v>
      </c>
    </row>
    <row r="2186" spans="3:30" ht="13.95" x14ac:dyDescent="0.25">
      <c r="C2186" s="3" t="s">
        <v>205</v>
      </c>
      <c r="D2186" s="3" t="s">
        <v>5126</v>
      </c>
      <c r="E2186" s="3" t="s">
        <v>4908</v>
      </c>
      <c r="F2186">
        <v>1095</v>
      </c>
      <c r="G2186" t="s">
        <v>4909</v>
      </c>
      <c r="H2186" t="s">
        <v>4910</v>
      </c>
      <c r="I2186" t="s">
        <v>4911</v>
      </c>
      <c r="K2186" t="s">
        <v>60</v>
      </c>
      <c r="L2186" t="s">
        <v>3154</v>
      </c>
      <c r="M2186" t="s">
        <v>61</v>
      </c>
      <c r="N2186" s="2">
        <v>45726</v>
      </c>
      <c r="O2186" s="2">
        <v>45807</v>
      </c>
      <c r="P2186" s="2">
        <v>45807</v>
      </c>
      <c r="Q2186" t="s">
        <v>36</v>
      </c>
      <c r="R2186" t="s">
        <v>62</v>
      </c>
      <c r="S2186" t="s">
        <v>4912</v>
      </c>
      <c r="T2186" t="s">
        <v>4913</v>
      </c>
      <c r="U2186" t="s">
        <v>299</v>
      </c>
      <c r="W2186" t="s">
        <v>63</v>
      </c>
      <c r="X2186" t="s">
        <v>63</v>
      </c>
      <c r="Y2186" t="s">
        <v>64</v>
      </c>
      <c r="Z2186" t="s">
        <v>64</v>
      </c>
      <c r="AC2186" t="s">
        <v>39</v>
      </c>
      <c r="AD2186" t="s">
        <v>65</v>
      </c>
    </row>
    <row r="2187" spans="3:30" ht="13.95" x14ac:dyDescent="0.25">
      <c r="C2187" s="3" t="s">
        <v>268</v>
      </c>
      <c r="D2187" s="3" t="s">
        <v>268</v>
      </c>
      <c r="E2187" s="3" t="s">
        <v>4834</v>
      </c>
      <c r="F2187">
        <v>550</v>
      </c>
      <c r="G2187" t="s">
        <v>4914</v>
      </c>
      <c r="H2187" t="s">
        <v>4915</v>
      </c>
      <c r="I2187" t="s">
        <v>4916</v>
      </c>
      <c r="J2187" t="s">
        <v>4917</v>
      </c>
      <c r="K2187" t="s">
        <v>332</v>
      </c>
      <c r="L2187" t="s">
        <v>3154</v>
      </c>
      <c r="M2187" t="s">
        <v>35</v>
      </c>
      <c r="N2187" s="2">
        <v>45741</v>
      </c>
      <c r="O2187" s="2">
        <v>45793</v>
      </c>
      <c r="P2187" s="2">
        <v>45793</v>
      </c>
      <c r="Q2187" t="s">
        <v>36</v>
      </c>
      <c r="U2187" t="s">
        <v>63</v>
      </c>
      <c r="W2187" t="s">
        <v>3066</v>
      </c>
      <c r="Y2187" t="s">
        <v>276</v>
      </c>
      <c r="Z2187" t="s">
        <v>276</v>
      </c>
      <c r="AA2187" t="s">
        <v>276</v>
      </c>
      <c r="AC2187" t="s">
        <v>39</v>
      </c>
      <c r="AD2187" t="s">
        <v>40</v>
      </c>
    </row>
    <row r="2188" spans="3:30" ht="13.95" x14ac:dyDescent="0.25">
      <c r="C2188" s="3" t="s">
        <v>268</v>
      </c>
      <c r="D2188" s="3" t="s">
        <v>268</v>
      </c>
      <c r="E2188" s="3" t="s">
        <v>3017</v>
      </c>
      <c r="F2188">
        <v>550</v>
      </c>
      <c r="G2188" t="s">
        <v>4914</v>
      </c>
      <c r="H2188" t="s">
        <v>4915</v>
      </c>
      <c r="I2188" t="s">
        <v>4918</v>
      </c>
      <c r="J2188" t="s">
        <v>4919</v>
      </c>
      <c r="K2188" t="s">
        <v>332</v>
      </c>
      <c r="L2188" t="s">
        <v>3154</v>
      </c>
      <c r="M2188" t="s">
        <v>35</v>
      </c>
      <c r="N2188" s="2">
        <v>45741</v>
      </c>
      <c r="O2188" s="2">
        <v>45793</v>
      </c>
      <c r="P2188" s="2">
        <v>45793</v>
      </c>
      <c r="Q2188" t="s">
        <v>36</v>
      </c>
      <c r="U2188" t="s">
        <v>63</v>
      </c>
      <c r="W2188" t="s">
        <v>3066</v>
      </c>
      <c r="Y2188" t="s">
        <v>276</v>
      </c>
      <c r="Z2188" t="s">
        <v>276</v>
      </c>
      <c r="AA2188" t="s">
        <v>276</v>
      </c>
      <c r="AC2188" t="s">
        <v>39</v>
      </c>
      <c r="AD2188" t="s">
        <v>40</v>
      </c>
    </row>
    <row r="2189" spans="3:30" ht="13.95" x14ac:dyDescent="0.25">
      <c r="C2189" s="3" t="s">
        <v>141</v>
      </c>
      <c r="D2189" s="3" t="s">
        <v>263</v>
      </c>
      <c r="E2189" s="3" t="s">
        <v>4920</v>
      </c>
      <c r="F2189">
        <v>700</v>
      </c>
      <c r="G2189" t="s">
        <v>4921</v>
      </c>
      <c r="H2189" t="s">
        <v>4922</v>
      </c>
      <c r="I2189" t="s">
        <v>4923</v>
      </c>
      <c r="K2189" t="s">
        <v>60</v>
      </c>
      <c r="L2189" t="s">
        <v>3154</v>
      </c>
      <c r="M2189" t="s">
        <v>61</v>
      </c>
      <c r="N2189" s="2">
        <v>45624</v>
      </c>
      <c r="O2189" s="2">
        <v>45807</v>
      </c>
      <c r="P2189" s="2">
        <v>45807</v>
      </c>
      <c r="Q2189" t="s">
        <v>52</v>
      </c>
      <c r="R2189" t="s">
        <v>2708</v>
      </c>
      <c r="Y2189" t="s">
        <v>64</v>
      </c>
      <c r="Z2189" t="s">
        <v>64</v>
      </c>
      <c r="AC2189" t="s">
        <v>39</v>
      </c>
      <c r="AD2189" t="s">
        <v>65</v>
      </c>
    </row>
    <row r="2190" spans="3:30" ht="13.95" x14ac:dyDescent="0.25">
      <c r="C2190" s="3" t="s">
        <v>141</v>
      </c>
      <c r="D2190" s="3" t="s">
        <v>263</v>
      </c>
      <c r="E2190" s="3" t="s">
        <v>4920</v>
      </c>
      <c r="F2190">
        <v>700</v>
      </c>
      <c r="G2190" t="s">
        <v>4921</v>
      </c>
      <c r="H2190" t="s">
        <v>4922</v>
      </c>
      <c r="I2190" t="s">
        <v>4924</v>
      </c>
      <c r="K2190" t="s">
        <v>60</v>
      </c>
      <c r="L2190" t="s">
        <v>3154</v>
      </c>
      <c r="M2190" t="s">
        <v>61</v>
      </c>
      <c r="N2190" s="2">
        <v>45624</v>
      </c>
      <c r="O2190" s="2">
        <v>45807</v>
      </c>
      <c r="P2190" s="2">
        <v>45807</v>
      </c>
      <c r="Q2190" t="s">
        <v>52</v>
      </c>
      <c r="R2190" t="s">
        <v>2708</v>
      </c>
      <c r="Y2190" t="s">
        <v>64</v>
      </c>
      <c r="Z2190" t="s">
        <v>64</v>
      </c>
      <c r="AC2190" t="s">
        <v>39</v>
      </c>
      <c r="AD2190" t="s">
        <v>65</v>
      </c>
    </row>
    <row r="2191" spans="3:30" ht="13.95" x14ac:dyDescent="0.25">
      <c r="C2191" s="3" t="s">
        <v>205</v>
      </c>
      <c r="D2191" s="3" t="s">
        <v>133</v>
      </c>
      <c r="E2191" s="3" t="s">
        <v>4666</v>
      </c>
      <c r="F2191">
        <v>1095</v>
      </c>
      <c r="G2191" t="s">
        <v>4925</v>
      </c>
      <c r="H2191" t="s">
        <v>4926</v>
      </c>
      <c r="I2191" t="s">
        <v>4927</v>
      </c>
      <c r="K2191" t="s">
        <v>2197</v>
      </c>
      <c r="L2191" t="s">
        <v>3154</v>
      </c>
      <c r="M2191" t="s">
        <v>61</v>
      </c>
      <c r="N2191" s="2">
        <v>45756</v>
      </c>
      <c r="O2191" s="2">
        <v>45828</v>
      </c>
      <c r="P2191" s="2">
        <v>45828</v>
      </c>
      <c r="Q2191" t="s">
        <v>36</v>
      </c>
      <c r="R2191" t="s">
        <v>1236</v>
      </c>
      <c r="S2191" t="s">
        <v>4928</v>
      </c>
      <c r="T2191" t="s">
        <v>4929</v>
      </c>
      <c r="U2191" t="s">
        <v>115</v>
      </c>
      <c r="W2191" t="s">
        <v>114</v>
      </c>
      <c r="Y2191" t="s">
        <v>78</v>
      </c>
      <c r="Z2191" t="s">
        <v>78</v>
      </c>
      <c r="AC2191" t="s">
        <v>39</v>
      </c>
      <c r="AD2191" t="s">
        <v>65</v>
      </c>
    </row>
    <row r="2192" spans="3:30" ht="13.95" x14ac:dyDescent="0.25">
      <c r="C2192" s="3" t="s">
        <v>829</v>
      </c>
      <c r="D2192" s="3" t="s">
        <v>133</v>
      </c>
      <c r="E2192" s="3"/>
      <c r="F2192">
        <v>1095</v>
      </c>
      <c r="G2192" t="s">
        <v>4925</v>
      </c>
      <c r="H2192" t="s">
        <v>4926</v>
      </c>
      <c r="I2192" t="s">
        <v>4930</v>
      </c>
      <c r="K2192" t="s">
        <v>2197</v>
      </c>
      <c r="L2192" t="s">
        <v>3154</v>
      </c>
      <c r="M2192" t="s">
        <v>61</v>
      </c>
      <c r="N2192" s="2">
        <v>45756</v>
      </c>
      <c r="O2192" s="2"/>
      <c r="P2192" s="2"/>
      <c r="Q2192" t="s">
        <v>101</v>
      </c>
      <c r="R2192" t="s">
        <v>1236</v>
      </c>
      <c r="W2192" t="s">
        <v>38</v>
      </c>
      <c r="AC2192" t="s">
        <v>39</v>
      </c>
      <c r="AD2192" t="s">
        <v>65</v>
      </c>
    </row>
    <row r="2193" spans="3:30" ht="13.95" x14ac:dyDescent="0.25">
      <c r="C2193" s="3" t="s">
        <v>54</v>
      </c>
      <c r="D2193" s="3" t="s">
        <v>133</v>
      </c>
      <c r="E2193" s="3"/>
      <c r="F2193">
        <v>1095</v>
      </c>
      <c r="G2193" t="s">
        <v>4925</v>
      </c>
      <c r="H2193" t="s">
        <v>4926</v>
      </c>
      <c r="I2193" t="s">
        <v>4931</v>
      </c>
      <c r="K2193" t="s">
        <v>2197</v>
      </c>
      <c r="L2193" t="s">
        <v>3154</v>
      </c>
      <c r="M2193" t="s">
        <v>61</v>
      </c>
      <c r="N2193" s="2">
        <v>45756</v>
      </c>
      <c r="O2193" s="2"/>
      <c r="P2193" s="2"/>
      <c r="Q2193" t="s">
        <v>36</v>
      </c>
      <c r="W2193" t="s">
        <v>114</v>
      </c>
      <c r="AC2193" t="s">
        <v>39</v>
      </c>
      <c r="AD2193" t="s">
        <v>65</v>
      </c>
    </row>
    <row r="2194" spans="3:30" ht="13.95" x14ac:dyDescent="0.25">
      <c r="C2194" s="3" t="s">
        <v>205</v>
      </c>
      <c r="D2194" s="3" t="s">
        <v>133</v>
      </c>
      <c r="E2194" s="3" t="s">
        <v>4666</v>
      </c>
      <c r="G2194" t="s">
        <v>4932</v>
      </c>
      <c r="H2194" t="s">
        <v>4933</v>
      </c>
      <c r="I2194" t="s">
        <v>4934</v>
      </c>
      <c r="K2194" t="s">
        <v>306</v>
      </c>
      <c r="L2194" t="s">
        <v>3154</v>
      </c>
      <c r="M2194" t="s">
        <v>61</v>
      </c>
      <c r="N2194" s="2">
        <v>45789</v>
      </c>
      <c r="O2194" s="2"/>
      <c r="P2194" s="2"/>
      <c r="Q2194" t="s">
        <v>84</v>
      </c>
      <c r="R2194" t="s">
        <v>4935</v>
      </c>
      <c r="S2194" t="s">
        <v>4936</v>
      </c>
      <c r="T2194" t="s">
        <v>4937</v>
      </c>
      <c r="W2194" t="s">
        <v>4938</v>
      </c>
      <c r="AC2194" t="s">
        <v>84</v>
      </c>
      <c r="AD2194" t="s">
        <v>65</v>
      </c>
    </row>
    <row r="2195" spans="3:30" ht="13.95" x14ac:dyDescent="0.25">
      <c r="C2195" s="3" t="s">
        <v>205</v>
      </c>
      <c r="D2195" s="3" t="s">
        <v>133</v>
      </c>
      <c r="E2195" s="3" t="s">
        <v>5133</v>
      </c>
      <c r="F2195">
        <v>1317</v>
      </c>
      <c r="G2195" t="s">
        <v>4939</v>
      </c>
      <c r="H2195" t="s">
        <v>4940</v>
      </c>
      <c r="I2195" t="s">
        <v>4941</v>
      </c>
      <c r="K2195" t="s">
        <v>306</v>
      </c>
      <c r="L2195" t="s">
        <v>3154</v>
      </c>
      <c r="M2195" t="s">
        <v>61</v>
      </c>
      <c r="N2195" s="2">
        <v>45548</v>
      </c>
      <c r="O2195" s="2">
        <v>45821</v>
      </c>
      <c r="P2195" s="2">
        <v>45821</v>
      </c>
      <c r="Q2195" t="s">
        <v>101</v>
      </c>
      <c r="R2195" t="s">
        <v>4942</v>
      </c>
      <c r="S2195" t="s">
        <v>4943</v>
      </c>
      <c r="T2195" t="s">
        <v>4944</v>
      </c>
      <c r="U2195" t="s">
        <v>114</v>
      </c>
      <c r="W2195" t="s">
        <v>1291</v>
      </c>
      <c r="Y2195" t="s">
        <v>115</v>
      </c>
      <c r="Z2195" t="s">
        <v>115</v>
      </c>
      <c r="AC2195" t="s">
        <v>39</v>
      </c>
      <c r="AD2195" t="s">
        <v>65</v>
      </c>
    </row>
    <row r="2196" spans="3:30" ht="13.95" x14ac:dyDescent="0.25">
      <c r="C2196" s="3" t="s">
        <v>205</v>
      </c>
      <c r="D2196" s="3" t="s">
        <v>133</v>
      </c>
      <c r="E2196" s="3" t="s">
        <v>5133</v>
      </c>
      <c r="F2196">
        <v>1317</v>
      </c>
      <c r="G2196" t="s">
        <v>4939</v>
      </c>
      <c r="H2196" t="s">
        <v>4940</v>
      </c>
      <c r="I2196" t="s">
        <v>4945</v>
      </c>
      <c r="K2196" t="s">
        <v>306</v>
      </c>
      <c r="L2196" t="s">
        <v>3154</v>
      </c>
      <c r="M2196" t="s">
        <v>61</v>
      </c>
      <c r="N2196" s="2">
        <v>45548</v>
      </c>
      <c r="O2196" s="2">
        <v>45821</v>
      </c>
      <c r="P2196" s="2">
        <v>45821</v>
      </c>
      <c r="Q2196" t="s">
        <v>52</v>
      </c>
      <c r="U2196" t="s">
        <v>114</v>
      </c>
      <c r="Y2196" t="s">
        <v>115</v>
      </c>
      <c r="Z2196" t="s">
        <v>115</v>
      </c>
      <c r="AC2196" t="s">
        <v>39</v>
      </c>
      <c r="AD2196" t="s">
        <v>65</v>
      </c>
    </row>
    <row r="2197" spans="3:30" ht="13.95" x14ac:dyDescent="0.25">
      <c r="C2197" s="3" t="s">
        <v>141</v>
      </c>
      <c r="D2197" s="3" t="s">
        <v>142</v>
      </c>
      <c r="E2197" s="3" t="s">
        <v>4946</v>
      </c>
      <c r="F2197">
        <v>1295</v>
      </c>
      <c r="G2197" t="s">
        <v>4947</v>
      </c>
      <c r="H2197" t="s">
        <v>4948</v>
      </c>
      <c r="I2197" t="s">
        <v>4949</v>
      </c>
      <c r="K2197" t="s">
        <v>60</v>
      </c>
      <c r="L2197" t="s">
        <v>3154</v>
      </c>
      <c r="M2197" t="s">
        <v>61</v>
      </c>
      <c r="N2197" s="2">
        <v>45708</v>
      </c>
      <c r="O2197" s="2">
        <v>45800</v>
      </c>
      <c r="P2197" s="2">
        <v>45800</v>
      </c>
      <c r="Q2197" t="s">
        <v>36</v>
      </c>
      <c r="R2197" t="s">
        <v>1551</v>
      </c>
      <c r="W2197" t="s">
        <v>299</v>
      </c>
      <c r="Y2197" t="s">
        <v>299</v>
      </c>
      <c r="Z2197" t="s">
        <v>299</v>
      </c>
      <c r="AC2197" t="s">
        <v>39</v>
      </c>
      <c r="AD2197" t="s">
        <v>65</v>
      </c>
    </row>
    <row r="2198" spans="3:30" ht="13.95" x14ac:dyDescent="0.25">
      <c r="C2198" s="3" t="s">
        <v>54</v>
      </c>
      <c r="D2198" s="3" t="s">
        <v>133</v>
      </c>
      <c r="E2198" s="3"/>
      <c r="F2198">
        <v>2200</v>
      </c>
      <c r="G2198" t="s">
        <v>4950</v>
      </c>
      <c r="H2198" t="s">
        <v>4951</v>
      </c>
      <c r="I2198" t="s">
        <v>4952</v>
      </c>
      <c r="K2198" t="s">
        <v>2197</v>
      </c>
      <c r="L2198" t="s">
        <v>3154</v>
      </c>
      <c r="M2198" t="s">
        <v>61</v>
      </c>
      <c r="N2198" s="2">
        <v>45740</v>
      </c>
      <c r="O2198" s="2">
        <v>45835</v>
      </c>
      <c r="P2198" s="2">
        <v>45835</v>
      </c>
      <c r="Q2198" t="s">
        <v>101</v>
      </c>
      <c r="R2198" t="s">
        <v>1636</v>
      </c>
      <c r="W2198" t="s">
        <v>503</v>
      </c>
      <c r="Y2198" t="s">
        <v>503</v>
      </c>
      <c r="Z2198" t="s">
        <v>503</v>
      </c>
      <c r="AC2198" t="s">
        <v>39</v>
      </c>
      <c r="AD2198" t="s">
        <v>65</v>
      </c>
    </row>
    <row r="2199" spans="3:30" ht="13.95" x14ac:dyDescent="0.25">
      <c r="C2199" s="3" t="s">
        <v>141</v>
      </c>
      <c r="D2199" s="3" t="s">
        <v>133</v>
      </c>
      <c r="E2199" s="3"/>
      <c r="F2199">
        <v>-763.73</v>
      </c>
      <c r="G2199" t="s">
        <v>4950</v>
      </c>
      <c r="H2199" t="s">
        <v>4951</v>
      </c>
      <c r="I2199" t="s">
        <v>4953</v>
      </c>
      <c r="K2199" t="s">
        <v>2197</v>
      </c>
      <c r="L2199" t="s">
        <v>3154</v>
      </c>
      <c r="M2199" t="s">
        <v>61</v>
      </c>
      <c r="N2199" s="2">
        <v>45740</v>
      </c>
      <c r="O2199" s="2"/>
      <c r="P2199" s="2"/>
      <c r="Q2199" t="s">
        <v>84</v>
      </c>
      <c r="AC2199" t="s">
        <v>84</v>
      </c>
      <c r="AD2199" t="s">
        <v>65</v>
      </c>
    </row>
    <row r="2200" spans="3:30" ht="13.95" x14ac:dyDescent="0.25">
      <c r="C2200" s="3" t="s">
        <v>829</v>
      </c>
      <c r="D2200" s="3" t="s">
        <v>133</v>
      </c>
      <c r="E2200" s="3"/>
      <c r="F2200">
        <v>1295</v>
      </c>
      <c r="G2200" t="s">
        <v>4954</v>
      </c>
      <c r="H2200" t="s">
        <v>4955</v>
      </c>
      <c r="I2200" t="s">
        <v>4956</v>
      </c>
      <c r="K2200" t="s">
        <v>2197</v>
      </c>
      <c r="L2200" t="s">
        <v>3154</v>
      </c>
      <c r="M2200" t="s">
        <v>61</v>
      </c>
      <c r="N2200" s="2">
        <v>45776</v>
      </c>
      <c r="O2200" s="2"/>
      <c r="P2200" s="2"/>
      <c r="Q2200" t="s">
        <v>36</v>
      </c>
      <c r="R2200" t="s">
        <v>1101</v>
      </c>
      <c r="W2200" t="s">
        <v>503</v>
      </c>
      <c r="AC2200" t="s">
        <v>39</v>
      </c>
      <c r="AD2200" t="s">
        <v>65</v>
      </c>
    </row>
    <row r="2201" spans="3:30" ht="13.95" x14ac:dyDescent="0.25">
      <c r="C2201" s="3" t="s">
        <v>244</v>
      </c>
      <c r="D2201" s="3" t="s">
        <v>133</v>
      </c>
      <c r="E2201" s="3"/>
      <c r="F2201">
        <v>995</v>
      </c>
      <c r="G2201" t="s">
        <v>4957</v>
      </c>
      <c r="H2201" t="s">
        <v>4958</v>
      </c>
      <c r="I2201" t="s">
        <v>4959</v>
      </c>
      <c r="K2201" t="s">
        <v>60</v>
      </c>
      <c r="L2201" t="s">
        <v>3154</v>
      </c>
      <c r="M2201" t="s">
        <v>61</v>
      </c>
      <c r="N2201" s="2">
        <v>45783</v>
      </c>
      <c r="O2201" s="2"/>
      <c r="P2201" s="2"/>
      <c r="Q2201" t="s">
        <v>36</v>
      </c>
      <c r="R2201" t="s">
        <v>785</v>
      </c>
      <c r="S2201" t="s">
        <v>4960</v>
      </c>
      <c r="T2201" t="s">
        <v>4961</v>
      </c>
      <c r="U2201" t="s">
        <v>276</v>
      </c>
      <c r="X2201" t="s">
        <v>317</v>
      </c>
      <c r="AC2201" t="s">
        <v>39</v>
      </c>
      <c r="AD2201" t="s">
        <v>65</v>
      </c>
    </row>
    <row r="2202" spans="3:30" ht="13.95" x14ac:dyDescent="0.25">
      <c r="C2202" s="3" t="s">
        <v>205</v>
      </c>
      <c r="D2202" s="3" t="s">
        <v>5126</v>
      </c>
      <c r="E2202" s="3" t="s">
        <v>4962</v>
      </c>
      <c r="F2202">
        <v>1495</v>
      </c>
      <c r="G2202" t="s">
        <v>4963</v>
      </c>
      <c r="H2202" t="s">
        <v>4964</v>
      </c>
      <c r="I2202" t="s">
        <v>4965</v>
      </c>
      <c r="K2202" t="s">
        <v>60</v>
      </c>
      <c r="L2202" t="s">
        <v>3154</v>
      </c>
      <c r="M2202" t="s">
        <v>61</v>
      </c>
      <c r="N2202" s="2">
        <v>45686</v>
      </c>
      <c r="O2202" s="2">
        <v>45807</v>
      </c>
      <c r="P2202" s="2">
        <v>45807</v>
      </c>
      <c r="Q2202" t="s">
        <v>36</v>
      </c>
      <c r="R2202" t="s">
        <v>2708</v>
      </c>
      <c r="S2202" t="s">
        <v>4966</v>
      </c>
      <c r="T2202" t="s">
        <v>4967</v>
      </c>
      <c r="U2202" t="s">
        <v>64</v>
      </c>
      <c r="W2202" t="s">
        <v>463</v>
      </c>
      <c r="X2202" t="s">
        <v>818</v>
      </c>
      <c r="Y2202" t="s">
        <v>64</v>
      </c>
      <c r="Z2202" t="s">
        <v>64</v>
      </c>
      <c r="AC2202" t="s">
        <v>39</v>
      </c>
      <c r="AD2202" t="s">
        <v>65</v>
      </c>
    </row>
    <row r="2203" spans="3:30" ht="13.95" x14ac:dyDescent="0.25">
      <c r="C2203" s="3" t="s">
        <v>141</v>
      </c>
      <c r="D2203" s="3" t="s">
        <v>5126</v>
      </c>
      <c r="E2203" s="3" t="s">
        <v>4098</v>
      </c>
      <c r="F2203">
        <v>-427.31999999999988</v>
      </c>
      <c r="G2203" t="s">
        <v>4968</v>
      </c>
      <c r="H2203" t="s">
        <v>4969</v>
      </c>
      <c r="I2203" t="s">
        <v>4970</v>
      </c>
      <c r="K2203" t="s">
        <v>60</v>
      </c>
      <c r="L2203" t="s">
        <v>3154</v>
      </c>
      <c r="M2203" t="s">
        <v>61</v>
      </c>
      <c r="N2203" s="2">
        <v>45631</v>
      </c>
      <c r="O2203" s="2"/>
      <c r="P2203" s="2"/>
      <c r="Q2203" t="s">
        <v>84</v>
      </c>
      <c r="R2203" t="s">
        <v>4971</v>
      </c>
      <c r="AC2203" t="s">
        <v>84</v>
      </c>
      <c r="AD2203" t="s">
        <v>65</v>
      </c>
    </row>
    <row r="2204" spans="3:30" ht="13.95" x14ac:dyDescent="0.25">
      <c r="C2204" s="3" t="s">
        <v>141</v>
      </c>
      <c r="D2204" s="3" t="s">
        <v>5126</v>
      </c>
      <c r="E2204" s="3" t="s">
        <v>4098</v>
      </c>
      <c r="F2204">
        <v>165</v>
      </c>
      <c r="G2204" t="s">
        <v>4968</v>
      </c>
      <c r="H2204" t="s">
        <v>4969</v>
      </c>
      <c r="I2204" t="s">
        <v>4972</v>
      </c>
      <c r="K2204" t="s">
        <v>60</v>
      </c>
      <c r="L2204" t="s">
        <v>3154</v>
      </c>
      <c r="M2204" t="s">
        <v>61</v>
      </c>
      <c r="N2204" s="2">
        <v>45631</v>
      </c>
      <c r="O2204" s="2"/>
      <c r="P2204" s="2"/>
      <c r="Q2204" t="s">
        <v>52</v>
      </c>
      <c r="AC2204" t="s">
        <v>39</v>
      </c>
      <c r="AD2204" t="s">
        <v>65</v>
      </c>
    </row>
    <row r="2205" spans="3:30" ht="13.95" x14ac:dyDescent="0.25">
      <c r="C2205" s="3" t="s">
        <v>141</v>
      </c>
      <c r="D2205" s="3" t="s">
        <v>5126</v>
      </c>
      <c r="E2205" s="3" t="s">
        <v>4098</v>
      </c>
      <c r="F2205">
        <v>165</v>
      </c>
      <c r="G2205" t="s">
        <v>4968</v>
      </c>
      <c r="H2205" t="s">
        <v>4969</v>
      </c>
      <c r="I2205" t="s">
        <v>4973</v>
      </c>
      <c r="K2205" t="s">
        <v>60</v>
      </c>
      <c r="L2205" t="s">
        <v>3154</v>
      </c>
      <c r="M2205" t="s">
        <v>61</v>
      </c>
      <c r="N2205" s="2">
        <v>45631</v>
      </c>
      <c r="O2205" s="2"/>
      <c r="P2205" s="2"/>
      <c r="Q2205" t="s">
        <v>36</v>
      </c>
      <c r="AC2205" t="s">
        <v>39</v>
      </c>
      <c r="AD2205" t="s">
        <v>65</v>
      </c>
    </row>
    <row r="2206" spans="3:30" ht="13.95" x14ac:dyDescent="0.25">
      <c r="C2206" s="3" t="s">
        <v>67</v>
      </c>
      <c r="D2206" s="3" t="s">
        <v>561</v>
      </c>
      <c r="E2206" s="3"/>
      <c r="F2206">
        <v>1160</v>
      </c>
      <c r="G2206" t="s">
        <v>4974</v>
      </c>
      <c r="H2206" t="s">
        <v>4975</v>
      </c>
      <c r="I2206" t="s">
        <v>4976</v>
      </c>
      <c r="K2206" t="s">
        <v>2197</v>
      </c>
      <c r="L2206" t="s">
        <v>3154</v>
      </c>
      <c r="M2206" t="s">
        <v>61</v>
      </c>
      <c r="N2206" s="2">
        <v>45750</v>
      </c>
      <c r="O2206" s="2">
        <v>45849</v>
      </c>
      <c r="P2206" s="2">
        <v>45849</v>
      </c>
      <c r="Q2206" t="s">
        <v>36</v>
      </c>
      <c r="R2206" t="s">
        <v>1236</v>
      </c>
      <c r="S2206" t="s">
        <v>4977</v>
      </c>
      <c r="T2206" t="s">
        <v>4978</v>
      </c>
      <c r="U2206" t="s">
        <v>503</v>
      </c>
      <c r="W2206" t="s">
        <v>114</v>
      </c>
      <c r="X2206" t="s">
        <v>1244</v>
      </c>
      <c r="Y2206" t="s">
        <v>290</v>
      </c>
      <c r="Z2206" t="s">
        <v>290</v>
      </c>
      <c r="AC2206" t="s">
        <v>39</v>
      </c>
      <c r="AD2206" t="s">
        <v>65</v>
      </c>
    </row>
    <row r="2207" spans="3:30" ht="13.95" x14ac:dyDescent="0.25">
      <c r="C2207" s="3" t="s">
        <v>268</v>
      </c>
      <c r="D2207" s="3" t="s">
        <v>268</v>
      </c>
      <c r="E2207" s="3" t="s">
        <v>4834</v>
      </c>
      <c r="F2207">
        <v>2500</v>
      </c>
      <c r="G2207" t="s">
        <v>4979</v>
      </c>
      <c r="H2207" t="s">
        <v>4980</v>
      </c>
      <c r="I2207" t="s">
        <v>4981</v>
      </c>
      <c r="K2207" t="s">
        <v>332</v>
      </c>
      <c r="L2207" t="s">
        <v>3154</v>
      </c>
      <c r="M2207" t="s">
        <v>61</v>
      </c>
      <c r="N2207" s="2">
        <v>45733</v>
      </c>
      <c r="O2207" s="2">
        <v>45814</v>
      </c>
      <c r="P2207" s="2">
        <v>45814</v>
      </c>
      <c r="Q2207" t="s">
        <v>101</v>
      </c>
      <c r="R2207" t="s">
        <v>3498</v>
      </c>
      <c r="S2207" t="s">
        <v>4982</v>
      </c>
      <c r="T2207" t="s">
        <v>4983</v>
      </c>
      <c r="U2207" t="s">
        <v>276</v>
      </c>
      <c r="W2207" t="s">
        <v>114</v>
      </c>
      <c r="X2207" t="s">
        <v>317</v>
      </c>
      <c r="Y2207" t="s">
        <v>114</v>
      </c>
      <c r="Z2207" t="s">
        <v>114</v>
      </c>
      <c r="AC2207" t="s">
        <v>39</v>
      </c>
      <c r="AD2207" t="s">
        <v>65</v>
      </c>
    </row>
    <row r="2208" spans="3:30" ht="13.95" x14ac:dyDescent="0.25">
      <c r="C2208" s="3" t="s">
        <v>141</v>
      </c>
      <c r="D2208" s="3" t="s">
        <v>142</v>
      </c>
      <c r="E2208" s="3" t="s">
        <v>4984</v>
      </c>
      <c r="F2208">
        <v>3111</v>
      </c>
      <c r="G2208" t="s">
        <v>4985</v>
      </c>
      <c r="H2208" t="s">
        <v>4986</v>
      </c>
      <c r="I2208" t="s">
        <v>4987</v>
      </c>
      <c r="K2208" t="s">
        <v>306</v>
      </c>
      <c r="L2208" t="s">
        <v>3154</v>
      </c>
      <c r="M2208" t="s">
        <v>61</v>
      </c>
      <c r="N2208">
        <v>45723</v>
      </c>
      <c r="O2208" s="2">
        <v>45805</v>
      </c>
      <c r="P2208" s="2">
        <v>45805</v>
      </c>
      <c r="Q2208" t="s">
        <v>36</v>
      </c>
      <c r="Y2208" t="s">
        <v>226</v>
      </c>
      <c r="Z2208" t="s">
        <v>226</v>
      </c>
      <c r="AC2208" t="s">
        <v>39</v>
      </c>
      <c r="AD2208" t="s">
        <v>65</v>
      </c>
    </row>
    <row r="2209" spans="3:30" ht="13.95" x14ac:dyDescent="0.25">
      <c r="C2209" s="3" t="s">
        <v>141</v>
      </c>
      <c r="D2209" s="3" t="s">
        <v>142</v>
      </c>
      <c r="E2209" s="3" t="s">
        <v>4984</v>
      </c>
      <c r="F2209">
        <v>-3051.47</v>
      </c>
      <c r="G2209" t="s">
        <v>4985</v>
      </c>
      <c r="H2209" t="s">
        <v>4986</v>
      </c>
      <c r="I2209" t="s">
        <v>4988</v>
      </c>
      <c r="K2209" t="s">
        <v>306</v>
      </c>
      <c r="L2209" t="s">
        <v>3154</v>
      </c>
      <c r="M2209" t="s">
        <v>61</v>
      </c>
      <c r="N2209">
        <v>45723</v>
      </c>
      <c r="O2209" s="2">
        <v>45805</v>
      </c>
      <c r="P2209" s="2">
        <v>45805</v>
      </c>
      <c r="Q2209" t="s">
        <v>84</v>
      </c>
      <c r="R2209" t="s">
        <v>4989</v>
      </c>
      <c r="S2209" t="s">
        <v>4990</v>
      </c>
      <c r="T2209" t="s">
        <v>4991</v>
      </c>
      <c r="W2209" t="s">
        <v>4992</v>
      </c>
      <c r="Y2209" t="s">
        <v>226</v>
      </c>
      <c r="Z2209" t="s">
        <v>226</v>
      </c>
      <c r="AC2209" t="s">
        <v>84</v>
      </c>
      <c r="AD2209" t="s">
        <v>65</v>
      </c>
    </row>
    <row r="2210" spans="3:30" ht="13.95" x14ac:dyDescent="0.25">
      <c r="C2210" s="3" t="s">
        <v>54</v>
      </c>
      <c r="D2210" s="3" t="s">
        <v>1392</v>
      </c>
      <c r="E2210" s="3" t="s">
        <v>4993</v>
      </c>
      <c r="F2210">
        <v>895</v>
      </c>
      <c r="G2210" t="s">
        <v>4994</v>
      </c>
      <c r="H2210" t="s">
        <v>4995</v>
      </c>
      <c r="I2210" t="s">
        <v>4996</v>
      </c>
      <c r="K2210" t="s">
        <v>2197</v>
      </c>
      <c r="L2210" t="s">
        <v>3154</v>
      </c>
      <c r="M2210" t="s">
        <v>61</v>
      </c>
      <c r="N2210">
        <v>45706</v>
      </c>
      <c r="O2210" s="2">
        <v>45835</v>
      </c>
      <c r="P2210" s="2">
        <v>45793</v>
      </c>
      <c r="Q2210" t="s">
        <v>52</v>
      </c>
      <c r="R2210" t="s">
        <v>1101</v>
      </c>
      <c r="U2210" t="s">
        <v>63</v>
      </c>
      <c r="W2210" t="s">
        <v>503</v>
      </c>
      <c r="Y2210" t="s">
        <v>276</v>
      </c>
      <c r="Z2210" t="s">
        <v>276</v>
      </c>
      <c r="AA2210" t="s">
        <v>503</v>
      </c>
      <c r="AC2210" t="s">
        <v>39</v>
      </c>
      <c r="AD2210" t="s">
        <v>65</v>
      </c>
    </row>
    <row r="2211" spans="3:30" ht="13.95" x14ac:dyDescent="0.25">
      <c r="C2211" s="3" t="s">
        <v>205</v>
      </c>
      <c r="D2211" s="3" t="s">
        <v>133</v>
      </c>
      <c r="E2211" s="3" t="s">
        <v>4997</v>
      </c>
      <c r="F2211">
        <v>2095</v>
      </c>
      <c r="G2211" t="s">
        <v>4998</v>
      </c>
      <c r="H2211" t="s">
        <v>4999</v>
      </c>
      <c r="I2211" t="s">
        <v>5000</v>
      </c>
      <c r="K2211" t="s">
        <v>2197</v>
      </c>
      <c r="L2211" t="s">
        <v>3154</v>
      </c>
      <c r="M2211" t="s">
        <v>61</v>
      </c>
      <c r="N2211">
        <v>45775</v>
      </c>
      <c r="O2211" s="2">
        <v>45863</v>
      </c>
      <c r="P2211" s="2">
        <v>45863</v>
      </c>
      <c r="Q2211" t="s">
        <v>36</v>
      </c>
      <c r="R2211" t="s">
        <v>240</v>
      </c>
      <c r="S2211" t="s">
        <v>5001</v>
      </c>
      <c r="T2211" t="s">
        <v>5002</v>
      </c>
      <c r="U2211" t="s">
        <v>784</v>
      </c>
      <c r="W2211" t="s">
        <v>509</v>
      </c>
      <c r="X2211" t="s">
        <v>63</v>
      </c>
      <c r="Y2211" t="s">
        <v>509</v>
      </c>
      <c r="Z2211" t="s">
        <v>509</v>
      </c>
      <c r="AC2211" t="s">
        <v>39</v>
      </c>
      <c r="AD2211" t="s">
        <v>65</v>
      </c>
    </row>
    <row r="2212" spans="3:30" ht="13.95" x14ac:dyDescent="0.25">
      <c r="C2212" s="3" t="s">
        <v>141</v>
      </c>
      <c r="D2212" s="3" t="s">
        <v>142</v>
      </c>
      <c r="E2212" s="3" t="s">
        <v>5003</v>
      </c>
      <c r="F2212">
        <v>1495</v>
      </c>
      <c r="G2212" t="s">
        <v>5004</v>
      </c>
      <c r="H2212" t="s">
        <v>5005</v>
      </c>
      <c r="I2212" t="s">
        <v>5006</v>
      </c>
      <c r="K2212" t="s">
        <v>306</v>
      </c>
      <c r="L2212" t="s">
        <v>3154</v>
      </c>
      <c r="M2212" t="s">
        <v>61</v>
      </c>
      <c r="N2212">
        <v>45560</v>
      </c>
      <c r="O2212" s="2">
        <v>45805</v>
      </c>
      <c r="P2212" s="2">
        <v>45805</v>
      </c>
      <c r="Q2212" t="s">
        <v>36</v>
      </c>
      <c r="R2212" t="s">
        <v>5007</v>
      </c>
      <c r="Y2212" t="s">
        <v>226</v>
      </c>
      <c r="Z2212" t="s">
        <v>226</v>
      </c>
      <c r="AC2212" t="s">
        <v>39</v>
      </c>
      <c r="AD2212" t="s">
        <v>65</v>
      </c>
    </row>
    <row r="2213" spans="3:30" ht="13.95" x14ac:dyDescent="0.25">
      <c r="C2213" s="3" t="s">
        <v>141</v>
      </c>
      <c r="D2213" s="3" t="s">
        <v>142</v>
      </c>
      <c r="E2213" s="3" t="s">
        <v>5003</v>
      </c>
      <c r="F2213">
        <v>-1065.8599999999999</v>
      </c>
      <c r="G2213" t="s">
        <v>5004</v>
      </c>
      <c r="H2213" t="s">
        <v>5005</v>
      </c>
      <c r="I2213" t="s">
        <v>5008</v>
      </c>
      <c r="K2213" t="s">
        <v>306</v>
      </c>
      <c r="L2213" t="s">
        <v>3154</v>
      </c>
      <c r="M2213" t="s">
        <v>61</v>
      </c>
      <c r="N2213">
        <v>45560</v>
      </c>
      <c r="O2213" s="2">
        <v>45805</v>
      </c>
      <c r="P2213" s="2">
        <v>45805</v>
      </c>
      <c r="Q2213" t="s">
        <v>84</v>
      </c>
      <c r="R2213" t="s">
        <v>5009</v>
      </c>
      <c r="S2213" t="s">
        <v>5010</v>
      </c>
      <c r="T2213" t="s">
        <v>5011</v>
      </c>
      <c r="W2213" t="s">
        <v>5012</v>
      </c>
      <c r="Y2213" t="s">
        <v>226</v>
      </c>
      <c r="Z2213" t="s">
        <v>226</v>
      </c>
      <c r="AC2213" t="s">
        <v>84</v>
      </c>
      <c r="AD2213" t="s">
        <v>65</v>
      </c>
    </row>
    <row r="2214" spans="3:30" ht="13.95" x14ac:dyDescent="0.25">
      <c r="C2214" s="3" t="s">
        <v>141</v>
      </c>
      <c r="D2214" s="3" t="s">
        <v>142</v>
      </c>
      <c r="E2214" s="3" t="s">
        <v>5003</v>
      </c>
      <c r="F2214">
        <v>57.890000000000327</v>
      </c>
      <c r="G2214" t="s">
        <v>5004</v>
      </c>
      <c r="H2214" t="s">
        <v>5005</v>
      </c>
      <c r="I2214" t="s">
        <v>5013</v>
      </c>
      <c r="K2214" t="s">
        <v>306</v>
      </c>
      <c r="L2214" t="s">
        <v>3154</v>
      </c>
      <c r="M2214" t="s">
        <v>61</v>
      </c>
      <c r="N2214">
        <v>45560</v>
      </c>
      <c r="O2214" s="2">
        <v>45805</v>
      </c>
      <c r="P2214" s="2">
        <v>45805</v>
      </c>
      <c r="Q2214" t="s">
        <v>84</v>
      </c>
      <c r="R2214" t="s">
        <v>5014</v>
      </c>
      <c r="S2214" t="s">
        <v>5015</v>
      </c>
      <c r="T2214" t="s">
        <v>5015</v>
      </c>
      <c r="W2214" t="s">
        <v>5012</v>
      </c>
      <c r="Y2214" t="s">
        <v>226</v>
      </c>
      <c r="Z2214" t="s">
        <v>226</v>
      </c>
      <c r="AC2214" t="s">
        <v>84</v>
      </c>
      <c r="AD2214" t="s">
        <v>65</v>
      </c>
    </row>
    <row r="2215" spans="3:30" ht="13.95" x14ac:dyDescent="0.25">
      <c r="C2215" s="3" t="s">
        <v>205</v>
      </c>
      <c r="D2215" s="3" t="s">
        <v>133</v>
      </c>
      <c r="E2215" s="3" t="s">
        <v>5016</v>
      </c>
      <c r="F2215">
        <v>895</v>
      </c>
      <c r="G2215" t="s">
        <v>5017</v>
      </c>
      <c r="H2215" t="s">
        <v>5018</v>
      </c>
      <c r="I2215" t="s">
        <v>5019</v>
      </c>
      <c r="K2215" t="s">
        <v>2197</v>
      </c>
      <c r="L2215" t="s">
        <v>3154</v>
      </c>
      <c r="M2215" t="s">
        <v>61</v>
      </c>
      <c r="N2215">
        <v>45756</v>
      </c>
      <c r="O2215" s="2">
        <v>45821</v>
      </c>
      <c r="P2215" s="2">
        <v>45821</v>
      </c>
      <c r="Q2215" t="s">
        <v>36</v>
      </c>
      <c r="R2215" t="s">
        <v>1236</v>
      </c>
      <c r="S2215" t="s">
        <v>5020</v>
      </c>
      <c r="T2215" t="s">
        <v>5021</v>
      </c>
      <c r="U2215" t="s">
        <v>114</v>
      </c>
      <c r="W2215" t="s">
        <v>114</v>
      </c>
      <c r="Y2215" t="s">
        <v>115</v>
      </c>
      <c r="Z2215" t="s">
        <v>115</v>
      </c>
      <c r="AC2215" t="s">
        <v>39</v>
      </c>
      <c r="AD2215" t="s">
        <v>65</v>
      </c>
    </row>
    <row r="2216" spans="3:30" ht="13.95" x14ac:dyDescent="0.25">
      <c r="C2216" s="3" t="s">
        <v>67</v>
      </c>
      <c r="D2216" s="3" t="s">
        <v>133</v>
      </c>
      <c r="E2216" s="3" t="s">
        <v>4908</v>
      </c>
      <c r="F2216">
        <v>2595</v>
      </c>
      <c r="G2216" t="s">
        <v>5022</v>
      </c>
      <c r="H2216" t="s">
        <v>5023</v>
      </c>
      <c r="I2216" t="s">
        <v>5024</v>
      </c>
      <c r="K2216" t="s">
        <v>60</v>
      </c>
      <c r="L2216" t="s">
        <v>3154</v>
      </c>
      <c r="M2216" t="s">
        <v>61</v>
      </c>
      <c r="N2216">
        <v>45672</v>
      </c>
      <c r="O2216" s="2">
        <v>45805</v>
      </c>
      <c r="P2216" s="2">
        <v>45805</v>
      </c>
      <c r="Q2216" t="s">
        <v>36</v>
      </c>
      <c r="R2216" t="s">
        <v>3706</v>
      </c>
      <c r="S2216" t="s">
        <v>5025</v>
      </c>
      <c r="T2216" t="s">
        <v>4878</v>
      </c>
      <c r="U2216" t="s">
        <v>229</v>
      </c>
      <c r="W2216" t="s">
        <v>102</v>
      </c>
      <c r="X2216" t="s">
        <v>300</v>
      </c>
      <c r="Y2216" t="s">
        <v>226</v>
      </c>
      <c r="Z2216" t="s">
        <v>226</v>
      </c>
      <c r="AC2216" t="s">
        <v>39</v>
      </c>
      <c r="AD2216" t="s">
        <v>65</v>
      </c>
    </row>
    <row r="2217" spans="3:30" ht="13.95" x14ac:dyDescent="0.25">
      <c r="C2217" s="3" t="s">
        <v>268</v>
      </c>
      <c r="D2217" s="3" t="s">
        <v>268</v>
      </c>
      <c r="E2217" s="3" t="s">
        <v>5026</v>
      </c>
      <c r="F2217">
        <v>1400</v>
      </c>
      <c r="G2217" t="s">
        <v>5027</v>
      </c>
      <c r="H2217" t="s">
        <v>5028</v>
      </c>
      <c r="I2217" t="s">
        <v>5029</v>
      </c>
      <c r="K2217" t="s">
        <v>60</v>
      </c>
      <c r="L2217" t="s">
        <v>3154</v>
      </c>
      <c r="M2217" t="s">
        <v>61</v>
      </c>
      <c r="N2217">
        <v>45559</v>
      </c>
      <c r="O2217" s="2">
        <v>45807</v>
      </c>
      <c r="P2217" s="2">
        <v>45807</v>
      </c>
      <c r="Q2217" t="s">
        <v>52</v>
      </c>
      <c r="R2217" t="s">
        <v>5030</v>
      </c>
      <c r="U2217" t="s">
        <v>5007</v>
      </c>
      <c r="W2217" t="s">
        <v>5007</v>
      </c>
      <c r="Y2217" t="s">
        <v>64</v>
      </c>
      <c r="Z2217" t="s">
        <v>64</v>
      </c>
      <c r="AC2217" t="s">
        <v>39</v>
      </c>
      <c r="AD2217" t="s">
        <v>65</v>
      </c>
    </row>
    <row r="2218" spans="3:30" ht="13.95" x14ac:dyDescent="0.25">
      <c r="C2218" s="3" t="s">
        <v>268</v>
      </c>
      <c r="D2218" s="3" t="s">
        <v>268</v>
      </c>
      <c r="E2218" s="3" t="s">
        <v>5026</v>
      </c>
      <c r="F2218">
        <v>1400</v>
      </c>
      <c r="G2218" t="s">
        <v>5027</v>
      </c>
      <c r="H2218" t="s">
        <v>5028</v>
      </c>
      <c r="I2218" t="s">
        <v>5031</v>
      </c>
      <c r="K2218" t="s">
        <v>60</v>
      </c>
      <c r="L2218" t="s">
        <v>3154</v>
      </c>
      <c r="M2218" t="s">
        <v>61</v>
      </c>
      <c r="N2218">
        <v>45559</v>
      </c>
      <c r="O2218" s="2">
        <v>45807</v>
      </c>
      <c r="P2218" s="2">
        <v>45807</v>
      </c>
      <c r="Q2218" t="s">
        <v>52</v>
      </c>
      <c r="U2218" t="s">
        <v>5007</v>
      </c>
      <c r="Y2218" t="s">
        <v>64</v>
      </c>
      <c r="Z2218" t="s">
        <v>64</v>
      </c>
      <c r="AC2218" t="s">
        <v>39</v>
      </c>
      <c r="AD2218" t="s">
        <v>65</v>
      </c>
    </row>
    <row r="2219" spans="3:30" ht="13.95" x14ac:dyDescent="0.25">
      <c r="C2219" s="3" t="s">
        <v>141</v>
      </c>
      <c r="D2219" s="3" t="s">
        <v>263</v>
      </c>
      <c r="E2219" s="3" t="s">
        <v>5032</v>
      </c>
      <c r="F2219">
        <v>200</v>
      </c>
      <c r="G2219" t="s">
        <v>5027</v>
      </c>
      <c r="H2219" t="s">
        <v>5028</v>
      </c>
      <c r="I2219" t="s">
        <v>5033</v>
      </c>
      <c r="K2219" t="s">
        <v>60</v>
      </c>
      <c r="L2219" t="s">
        <v>3154</v>
      </c>
      <c r="M2219" t="s">
        <v>61</v>
      </c>
      <c r="N2219">
        <v>45559</v>
      </c>
      <c r="O2219" s="2"/>
      <c r="P2219" s="2"/>
      <c r="Q2219" t="s">
        <v>52</v>
      </c>
      <c r="AC2219" t="s">
        <v>39</v>
      </c>
      <c r="AD2219" t="s">
        <v>65</v>
      </c>
    </row>
    <row r="2220" spans="3:30" ht="13.95" x14ac:dyDescent="0.25">
      <c r="C2220" s="3" t="s">
        <v>141</v>
      </c>
      <c r="D2220" s="3" t="s">
        <v>263</v>
      </c>
      <c r="E2220" s="3" t="s">
        <v>5032</v>
      </c>
      <c r="F2220">
        <v>-1710.58</v>
      </c>
      <c r="G2220" t="s">
        <v>5027</v>
      </c>
      <c r="H2220" t="s">
        <v>5028</v>
      </c>
      <c r="I2220" t="s">
        <v>5034</v>
      </c>
      <c r="K2220" t="s">
        <v>60</v>
      </c>
      <c r="L2220" t="s">
        <v>3154</v>
      </c>
      <c r="M2220" t="s">
        <v>61</v>
      </c>
      <c r="N2220">
        <v>45559</v>
      </c>
      <c r="O2220" s="2"/>
      <c r="P2220" s="2"/>
      <c r="Q2220" t="s">
        <v>84</v>
      </c>
      <c r="U2220" t="s">
        <v>240</v>
      </c>
      <c r="W2220" t="s">
        <v>5035</v>
      </c>
      <c r="AC2220" t="s">
        <v>84</v>
      </c>
      <c r="AD2220" t="s">
        <v>65</v>
      </c>
    </row>
    <row r="2221" spans="3:30" ht="13.95" x14ac:dyDescent="0.25">
      <c r="C2221" s="3" t="s">
        <v>67</v>
      </c>
      <c r="D2221" s="3" t="s">
        <v>133</v>
      </c>
      <c r="E2221" s="3"/>
      <c r="F2221">
        <v>4095</v>
      </c>
      <c r="G2221" t="s">
        <v>5036</v>
      </c>
      <c r="H2221" t="s">
        <v>5037</v>
      </c>
      <c r="I2221" t="s">
        <v>5038</v>
      </c>
      <c r="K2221" t="s">
        <v>2197</v>
      </c>
      <c r="L2221" t="s">
        <v>3154</v>
      </c>
      <c r="M2221" t="s">
        <v>61</v>
      </c>
      <c r="N2221">
        <v>45786</v>
      </c>
      <c r="O2221" s="2"/>
      <c r="P2221" s="2"/>
      <c r="Q2221" t="s">
        <v>36</v>
      </c>
      <c r="R2221" t="s">
        <v>300</v>
      </c>
      <c r="S2221" t="s">
        <v>5039</v>
      </c>
      <c r="T2221" t="s">
        <v>5040</v>
      </c>
      <c r="W2221" t="s">
        <v>115</v>
      </c>
      <c r="AC2221" t="s">
        <v>39</v>
      </c>
      <c r="AD2221" t="s">
        <v>65</v>
      </c>
    </row>
    <row r="2222" spans="3:30" ht="13.95" x14ac:dyDescent="0.25">
      <c r="C2222" s="3" t="s">
        <v>141</v>
      </c>
      <c r="D2222" s="3" t="s">
        <v>133</v>
      </c>
      <c r="E2222" s="3"/>
      <c r="F2222">
        <v>855</v>
      </c>
      <c r="G2222" t="s">
        <v>5041</v>
      </c>
      <c r="H2222" t="s">
        <v>5042</v>
      </c>
      <c r="I2222" t="s">
        <v>5043</v>
      </c>
      <c r="K2222" t="s">
        <v>306</v>
      </c>
      <c r="L2222" t="s">
        <v>3154</v>
      </c>
      <c r="M2222" t="s">
        <v>61</v>
      </c>
      <c r="N2222">
        <v>45779</v>
      </c>
      <c r="O2222" s="2"/>
      <c r="P2222" s="2"/>
      <c r="Q2222" t="s">
        <v>36</v>
      </c>
      <c r="AC2222" t="s">
        <v>39</v>
      </c>
      <c r="AD2222" t="s">
        <v>65</v>
      </c>
    </row>
    <row r="2223" spans="3:30" ht="13.95" x14ac:dyDescent="0.25">
      <c r="C2223" s="3" t="s">
        <v>141</v>
      </c>
      <c r="D2223" s="3" t="s">
        <v>133</v>
      </c>
      <c r="E2223" s="3"/>
      <c r="F2223">
        <v>855</v>
      </c>
      <c r="G2223" t="s">
        <v>5041</v>
      </c>
      <c r="H2223" t="s">
        <v>5042</v>
      </c>
      <c r="I2223" t="s">
        <v>5044</v>
      </c>
      <c r="K2223" t="s">
        <v>306</v>
      </c>
      <c r="L2223" t="s">
        <v>3154</v>
      </c>
      <c r="M2223" t="s">
        <v>61</v>
      </c>
      <c r="N2223">
        <v>45779</v>
      </c>
      <c r="O2223" s="2"/>
      <c r="P2223" s="2"/>
      <c r="Q2223" t="s">
        <v>52</v>
      </c>
      <c r="R2223" t="s">
        <v>523</v>
      </c>
      <c r="W2223" t="s">
        <v>510</v>
      </c>
      <c r="AC2223" t="s">
        <v>39</v>
      </c>
      <c r="AD2223" t="s">
        <v>65</v>
      </c>
    </row>
    <row r="2224" spans="3:30" ht="13.95" x14ac:dyDescent="0.25">
      <c r="C2224" s="3" t="s">
        <v>141</v>
      </c>
      <c r="D2224" s="3" t="s">
        <v>133</v>
      </c>
      <c r="E2224" s="3"/>
      <c r="F2224">
        <v>1100</v>
      </c>
      <c r="G2224" t="s">
        <v>5041</v>
      </c>
      <c r="H2224" t="s">
        <v>5042</v>
      </c>
      <c r="I2224" t="s">
        <v>5045</v>
      </c>
      <c r="K2224" t="s">
        <v>306</v>
      </c>
      <c r="L2224" t="s">
        <v>3154</v>
      </c>
      <c r="M2224" t="s">
        <v>61</v>
      </c>
      <c r="N2224">
        <v>45779</v>
      </c>
      <c r="O2224" s="2"/>
      <c r="P2224" s="2"/>
      <c r="Q2224" t="s">
        <v>36</v>
      </c>
      <c r="R2224" t="s">
        <v>523</v>
      </c>
      <c r="W2224" t="s">
        <v>503</v>
      </c>
      <c r="AC2224" t="s">
        <v>39</v>
      </c>
      <c r="AD2224" t="s">
        <v>65</v>
      </c>
    </row>
    <row r="2225" spans="3:30" ht="13.95" x14ac:dyDescent="0.25">
      <c r="C2225" s="3" t="s">
        <v>141</v>
      </c>
      <c r="D2225" s="3" t="s">
        <v>133</v>
      </c>
      <c r="E2225" s="3"/>
      <c r="F2225">
        <v>299.5</v>
      </c>
      <c r="G2225" t="s">
        <v>5041</v>
      </c>
      <c r="H2225" t="s">
        <v>5042</v>
      </c>
      <c r="I2225" t="s">
        <v>5046</v>
      </c>
      <c r="K2225" t="s">
        <v>306</v>
      </c>
      <c r="L2225" t="s">
        <v>3154</v>
      </c>
      <c r="M2225" t="s">
        <v>61</v>
      </c>
      <c r="N2225">
        <v>45779</v>
      </c>
      <c r="O2225" s="2"/>
      <c r="P2225" s="2"/>
      <c r="Q2225" t="s">
        <v>36</v>
      </c>
      <c r="R2225" t="s">
        <v>80</v>
      </c>
      <c r="AC2225" t="s">
        <v>39</v>
      </c>
      <c r="AD2225" t="s">
        <v>65</v>
      </c>
    </row>
    <row r="2226" spans="3:30" ht="13.95" x14ac:dyDescent="0.25">
      <c r="C2226" s="3" t="s">
        <v>141</v>
      </c>
      <c r="D2226" s="3" t="s">
        <v>133</v>
      </c>
      <c r="E2226" s="3"/>
      <c r="F2226">
        <v>299.5</v>
      </c>
      <c r="G2226" t="s">
        <v>5041</v>
      </c>
      <c r="H2226" t="s">
        <v>5042</v>
      </c>
      <c r="I2226" t="s">
        <v>5047</v>
      </c>
      <c r="K2226" t="s">
        <v>306</v>
      </c>
      <c r="L2226" t="s">
        <v>3154</v>
      </c>
      <c r="M2226" t="s">
        <v>61</v>
      </c>
      <c r="N2226">
        <v>45779</v>
      </c>
      <c r="O2226" s="2"/>
      <c r="P2226" s="2"/>
      <c r="Q2226" t="s">
        <v>36</v>
      </c>
      <c r="R2226" t="s">
        <v>80</v>
      </c>
      <c r="AC2226" t="s">
        <v>39</v>
      </c>
      <c r="AD2226" t="s">
        <v>65</v>
      </c>
    </row>
    <row r="2227" spans="3:30" ht="13.95" x14ac:dyDescent="0.25">
      <c r="C2227" s="3" t="s">
        <v>141</v>
      </c>
      <c r="D2227" s="3" t="s">
        <v>133</v>
      </c>
      <c r="E2227" s="3"/>
      <c r="F2227">
        <v>1100</v>
      </c>
      <c r="G2227" t="s">
        <v>5041</v>
      </c>
      <c r="H2227" t="s">
        <v>5042</v>
      </c>
      <c r="I2227" t="s">
        <v>5048</v>
      </c>
      <c r="K2227" t="s">
        <v>306</v>
      </c>
      <c r="L2227" t="s">
        <v>3154</v>
      </c>
      <c r="M2227" t="s">
        <v>61</v>
      </c>
      <c r="N2227">
        <v>45779</v>
      </c>
      <c r="O2227" s="2"/>
      <c r="P2227" s="2"/>
      <c r="Q2227" t="s">
        <v>36</v>
      </c>
      <c r="R2227" t="s">
        <v>523</v>
      </c>
      <c r="W2227" t="s">
        <v>503</v>
      </c>
      <c r="AC2227" t="s">
        <v>39</v>
      </c>
      <c r="AD2227" t="s">
        <v>65</v>
      </c>
    </row>
    <row r="2228" spans="3:30" ht="13.95" x14ac:dyDescent="0.25">
      <c r="C2228" s="3" t="s">
        <v>141</v>
      </c>
      <c r="D2228" s="3" t="s">
        <v>133</v>
      </c>
      <c r="E2228" s="3"/>
      <c r="F2228">
        <v>1250</v>
      </c>
      <c r="G2228" t="s">
        <v>5041</v>
      </c>
      <c r="H2228" t="s">
        <v>5042</v>
      </c>
      <c r="I2228" t="s">
        <v>5049</v>
      </c>
      <c r="K2228" t="s">
        <v>306</v>
      </c>
      <c r="L2228" t="s">
        <v>3154</v>
      </c>
      <c r="M2228" t="s">
        <v>61</v>
      </c>
      <c r="N2228">
        <v>45779</v>
      </c>
      <c r="O2228" s="2"/>
      <c r="P2228" s="2"/>
      <c r="Q2228" t="s">
        <v>52</v>
      </c>
      <c r="R2228" t="s">
        <v>523</v>
      </c>
      <c r="W2228" t="s">
        <v>510</v>
      </c>
      <c r="AC2228" t="s">
        <v>39</v>
      </c>
      <c r="AD2228" t="s">
        <v>65</v>
      </c>
    </row>
    <row r="2229" spans="3:30" ht="13.95" x14ac:dyDescent="0.25">
      <c r="C2229" s="3" t="s">
        <v>141</v>
      </c>
      <c r="D2229" s="3" t="s">
        <v>133</v>
      </c>
      <c r="E2229" s="3"/>
      <c r="F2229">
        <v>299.5</v>
      </c>
      <c r="G2229" t="s">
        <v>5041</v>
      </c>
      <c r="H2229" t="s">
        <v>5042</v>
      </c>
      <c r="I2229" t="s">
        <v>5050</v>
      </c>
      <c r="K2229" t="s">
        <v>306</v>
      </c>
      <c r="L2229" t="s">
        <v>3154</v>
      </c>
      <c r="M2229" t="s">
        <v>61</v>
      </c>
      <c r="N2229">
        <v>45779</v>
      </c>
      <c r="O2229" s="2"/>
      <c r="P2229" s="2"/>
      <c r="Q2229" t="s">
        <v>52</v>
      </c>
      <c r="R2229" t="s">
        <v>80</v>
      </c>
      <c r="AC2229" t="s">
        <v>39</v>
      </c>
      <c r="AD2229" t="s">
        <v>65</v>
      </c>
    </row>
    <row r="2230" spans="3:30" ht="13.95" x14ac:dyDescent="0.25">
      <c r="C2230" s="3" t="s">
        <v>141</v>
      </c>
      <c r="D2230" s="3" t="s">
        <v>133</v>
      </c>
      <c r="E2230" s="3"/>
      <c r="F2230">
        <v>299.5</v>
      </c>
      <c r="G2230" t="s">
        <v>5041</v>
      </c>
      <c r="H2230" t="s">
        <v>5042</v>
      </c>
      <c r="I2230" t="s">
        <v>5051</v>
      </c>
      <c r="K2230" t="s">
        <v>306</v>
      </c>
      <c r="L2230" t="s">
        <v>3154</v>
      </c>
      <c r="M2230" t="s">
        <v>61</v>
      </c>
      <c r="N2230">
        <v>45779</v>
      </c>
      <c r="O2230" s="2"/>
      <c r="P2230" s="2"/>
      <c r="Q2230" t="s">
        <v>52</v>
      </c>
      <c r="R2230" t="s">
        <v>80</v>
      </c>
      <c r="AC2230" t="s">
        <v>39</v>
      </c>
      <c r="AD2230" t="s">
        <v>65</v>
      </c>
    </row>
    <row r="2231" spans="3:30" ht="13.95" x14ac:dyDescent="0.25">
      <c r="C2231" s="3" t="s">
        <v>205</v>
      </c>
      <c r="D2231" s="3" t="s">
        <v>133</v>
      </c>
      <c r="E2231" s="3" t="s">
        <v>5052</v>
      </c>
      <c r="F2231">
        <v>1495</v>
      </c>
      <c r="G2231" t="s">
        <v>5053</v>
      </c>
      <c r="H2231" t="s">
        <v>5054</v>
      </c>
      <c r="I2231" t="s">
        <v>5055</v>
      </c>
      <c r="K2231" t="s">
        <v>2197</v>
      </c>
      <c r="L2231" t="s">
        <v>3154</v>
      </c>
      <c r="M2231" t="s">
        <v>61</v>
      </c>
      <c r="N2231">
        <v>45740</v>
      </c>
      <c r="O2231" s="2">
        <v>45828</v>
      </c>
      <c r="P2231" s="2">
        <v>45828</v>
      </c>
      <c r="Q2231" t="s">
        <v>52</v>
      </c>
      <c r="R2231" t="s">
        <v>1551</v>
      </c>
      <c r="U2231" t="s">
        <v>115</v>
      </c>
      <c r="W2231" t="s">
        <v>115</v>
      </c>
      <c r="X2231" t="s">
        <v>531</v>
      </c>
      <c r="Y2231" t="s">
        <v>78</v>
      </c>
      <c r="Z2231" t="s">
        <v>78</v>
      </c>
      <c r="AC2231" t="s">
        <v>39</v>
      </c>
      <c r="AD2231" t="s">
        <v>65</v>
      </c>
    </row>
    <row r="2232" spans="3:30" ht="13.95" x14ac:dyDescent="0.25">
      <c r="C2232" s="3"/>
      <c r="D2232" s="3"/>
      <c r="E2232" s="3"/>
    </row>
    <row r="2233" spans="3:30" ht="13.95" x14ac:dyDescent="0.25">
      <c r="C2233" s="3"/>
      <c r="D2233" s="3"/>
      <c r="E2233" s="3"/>
    </row>
    <row r="2234" spans="3:30" ht="13.95" x14ac:dyDescent="0.25">
      <c r="C2234" s="3"/>
      <c r="D2234" s="3"/>
      <c r="E2234" s="3"/>
    </row>
    <row r="2235" spans="3:30" ht="13.95" x14ac:dyDescent="0.25">
      <c r="C2235" s="3"/>
      <c r="D2235" s="3"/>
      <c r="E2235" s="3"/>
      <c r="O2235" s="2"/>
    </row>
    <row r="2236" spans="3:30" ht="13.95" x14ac:dyDescent="0.25">
      <c r="C2236" s="3"/>
      <c r="D2236" s="3"/>
      <c r="E2236" s="3"/>
      <c r="N2236" s="2"/>
      <c r="O2236" s="2"/>
    </row>
    <row r="2237" spans="3:30" ht="13.95" x14ac:dyDescent="0.25">
      <c r="C2237" s="3"/>
      <c r="D2237" s="3"/>
      <c r="E2237" s="3"/>
      <c r="N2237" s="2"/>
      <c r="O2237" s="2"/>
    </row>
    <row r="2238" spans="3:30" ht="13.95" x14ac:dyDescent="0.25">
      <c r="C2238" s="3"/>
      <c r="D2238" s="3"/>
      <c r="E2238" s="3"/>
      <c r="N2238" s="2"/>
      <c r="O2238" s="2"/>
    </row>
    <row r="2239" spans="3:30" ht="13.95" x14ac:dyDescent="0.25">
      <c r="C2239" s="3"/>
      <c r="D2239" s="3"/>
      <c r="E2239" s="3"/>
      <c r="N2239" s="2"/>
      <c r="O2239" s="2"/>
    </row>
    <row r="2240" spans="3:30" ht="13.95" x14ac:dyDescent="0.25">
      <c r="C2240" s="3"/>
      <c r="D2240" s="3"/>
      <c r="E2240" s="3"/>
      <c r="N2240" s="2"/>
      <c r="O2240" s="2"/>
    </row>
    <row r="2241" spans="3:16" ht="13.95" x14ac:dyDescent="0.25">
      <c r="C2241" s="3"/>
      <c r="D2241" s="3"/>
      <c r="E2241" s="3"/>
      <c r="N2241" s="2"/>
    </row>
    <row r="2242" spans="3:16" ht="13.95" x14ac:dyDescent="0.25">
      <c r="C2242" s="3"/>
      <c r="D2242" s="3"/>
      <c r="E2242" s="3"/>
      <c r="N2242" s="2"/>
    </row>
    <row r="2243" spans="3:16" ht="13.95" x14ac:dyDescent="0.25">
      <c r="C2243" s="3"/>
      <c r="D2243" s="3"/>
      <c r="E2243" s="3"/>
      <c r="N2243" s="2"/>
    </row>
    <row r="2244" spans="3:16" ht="13.95" x14ac:dyDescent="0.25">
      <c r="C2244" s="3"/>
      <c r="D2244" s="3"/>
      <c r="E2244" s="3"/>
      <c r="N2244" s="2"/>
      <c r="O2244" s="2"/>
      <c r="P2244" s="2"/>
    </row>
    <row r="2245" spans="3:16" ht="13.95" x14ac:dyDescent="0.25">
      <c r="C2245" s="3"/>
      <c r="D2245" s="3"/>
      <c r="E2245" s="3"/>
      <c r="N2245" s="2"/>
      <c r="O2245" s="2"/>
      <c r="P2245" s="2"/>
    </row>
    <row r="2246" spans="3:16" ht="13.95" x14ac:dyDescent="0.25">
      <c r="C2246" s="3"/>
      <c r="D2246" s="3"/>
      <c r="E2246" s="3"/>
      <c r="N2246" s="2"/>
      <c r="O2246" s="2"/>
      <c r="P2246" s="2"/>
    </row>
    <row r="2247" spans="3:16" ht="13.95" x14ac:dyDescent="0.25">
      <c r="C2247" s="3"/>
      <c r="D2247" s="3"/>
      <c r="E2247" s="3"/>
      <c r="N2247" s="2"/>
      <c r="O2247" s="2"/>
      <c r="P2247" s="2"/>
    </row>
    <row r="2248" spans="3:16" ht="13.95" x14ac:dyDescent="0.25">
      <c r="C2248" s="3"/>
      <c r="D2248" s="3"/>
      <c r="E2248" s="3"/>
      <c r="N2248" s="2"/>
    </row>
    <row r="2249" spans="3:16" ht="13.95" x14ac:dyDescent="0.25">
      <c r="C2249" s="3"/>
      <c r="D2249" s="3"/>
      <c r="E2249" s="3"/>
      <c r="N2249" s="2"/>
    </row>
    <row r="2250" spans="3:16" ht="13.95" x14ac:dyDescent="0.25">
      <c r="C2250" s="3"/>
      <c r="D2250" s="3"/>
      <c r="E2250" s="3"/>
      <c r="N2250" s="2"/>
    </row>
    <row r="2251" spans="3:16" ht="13.95" x14ac:dyDescent="0.25">
      <c r="C2251" s="3"/>
      <c r="D2251" s="3"/>
      <c r="E2251" s="3"/>
      <c r="N2251" s="2"/>
    </row>
    <row r="2252" spans="3:16" ht="13.95" x14ac:dyDescent="0.25">
      <c r="C2252" s="3"/>
      <c r="D2252" s="3"/>
      <c r="E2252" s="3"/>
      <c r="N2252" s="2"/>
    </row>
    <row r="2253" spans="3:16" ht="13.95" x14ac:dyDescent="0.25">
      <c r="C2253" s="3"/>
      <c r="D2253" s="3"/>
      <c r="E2253" s="3"/>
      <c r="N2253" s="2"/>
      <c r="O2253" s="2"/>
      <c r="P2253" s="2"/>
    </row>
    <row r="2254" spans="3:16" ht="13.95" x14ac:dyDescent="0.25">
      <c r="C2254" s="3"/>
      <c r="D2254" s="3"/>
      <c r="E2254" s="3"/>
      <c r="N2254" s="2"/>
      <c r="O2254" s="2"/>
    </row>
    <row r="2255" spans="3:16" ht="13.95" x14ac:dyDescent="0.25">
      <c r="C2255" s="3"/>
      <c r="D2255" s="3"/>
      <c r="E2255" s="3"/>
      <c r="N2255" s="2"/>
      <c r="O2255" s="2"/>
    </row>
    <row r="2256" spans="3:16" ht="13.95" x14ac:dyDescent="0.25">
      <c r="C2256" s="3"/>
      <c r="D2256" s="3"/>
      <c r="E2256" s="3"/>
      <c r="N2256" s="2"/>
      <c r="O2256" s="2"/>
    </row>
    <row r="2257" spans="3:16" ht="13.95" x14ac:dyDescent="0.25">
      <c r="C2257" s="3"/>
      <c r="D2257" s="3"/>
      <c r="E2257" s="3"/>
      <c r="N2257" s="2"/>
    </row>
    <row r="2258" spans="3:16" ht="13.95" x14ac:dyDescent="0.25">
      <c r="C2258" s="3"/>
      <c r="D2258" s="3"/>
      <c r="E2258" s="3"/>
      <c r="N2258" s="2"/>
    </row>
    <row r="2259" spans="3:16" ht="13.95" x14ac:dyDescent="0.25">
      <c r="C2259" s="3"/>
      <c r="D2259" s="3"/>
      <c r="E2259" s="3"/>
      <c r="N2259" s="2"/>
      <c r="O2259" s="2"/>
      <c r="P2259" s="2"/>
    </row>
    <row r="2260" spans="3:16" ht="13.95" x14ac:dyDescent="0.25">
      <c r="C2260" s="3"/>
      <c r="D2260" s="3"/>
      <c r="E2260" s="3"/>
      <c r="N2260" s="2"/>
      <c r="O2260" s="2"/>
      <c r="P2260" s="2"/>
    </row>
    <row r="2261" spans="3:16" ht="13.95" x14ac:dyDescent="0.25">
      <c r="C2261" s="3"/>
      <c r="D2261" s="3"/>
      <c r="E2261" s="3"/>
      <c r="N2261" s="2"/>
    </row>
    <row r="2262" spans="3:16" ht="13.95" x14ac:dyDescent="0.25">
      <c r="C2262" s="3"/>
      <c r="D2262" s="3"/>
      <c r="E2262" s="3"/>
      <c r="N2262" s="2"/>
    </row>
    <row r="2263" spans="3:16" ht="13.95" x14ac:dyDescent="0.25">
      <c r="C2263" s="3"/>
      <c r="D2263" s="3"/>
      <c r="E2263" s="3"/>
      <c r="N2263" s="2"/>
      <c r="O2263" s="2"/>
    </row>
    <row r="2264" spans="3:16" ht="13.95" x14ac:dyDescent="0.25">
      <c r="C2264" s="3"/>
      <c r="D2264" s="3"/>
      <c r="E2264" s="3"/>
      <c r="N2264" s="2"/>
      <c r="O2264" s="2"/>
    </row>
    <row r="2265" spans="3:16" ht="13.95" x14ac:dyDescent="0.25">
      <c r="C2265" s="3"/>
      <c r="D2265" s="3"/>
      <c r="E2265" s="3"/>
      <c r="N2265" s="2"/>
      <c r="O2265" s="2"/>
    </row>
    <row r="2266" spans="3:16" ht="13.95" x14ac:dyDescent="0.25">
      <c r="C2266" s="3"/>
      <c r="D2266" s="3"/>
      <c r="E2266" s="3"/>
      <c r="N2266" s="2"/>
      <c r="O2266" s="2"/>
    </row>
    <row r="2267" spans="3:16" ht="13.95" x14ac:dyDescent="0.25">
      <c r="C2267" s="3"/>
      <c r="D2267" s="3"/>
      <c r="E2267" s="3"/>
      <c r="N2267" s="2"/>
      <c r="O2267" s="2"/>
      <c r="P2267" s="2"/>
    </row>
    <row r="2268" spans="3:16" ht="13.95" x14ac:dyDescent="0.25">
      <c r="C2268" s="3"/>
      <c r="D2268" s="3"/>
      <c r="E2268" s="3"/>
      <c r="N2268" s="2"/>
      <c r="O2268" s="2"/>
      <c r="P2268" s="2"/>
    </row>
    <row r="2269" spans="3:16" ht="13.95" x14ac:dyDescent="0.25">
      <c r="C2269" s="3"/>
      <c r="D2269" s="3"/>
      <c r="E2269" s="3"/>
      <c r="N2269" s="2"/>
      <c r="O2269" s="2"/>
      <c r="P2269" s="2"/>
    </row>
    <row r="2270" spans="3:16" ht="13.95" x14ac:dyDescent="0.25">
      <c r="C2270" s="3"/>
      <c r="D2270" s="3"/>
      <c r="E2270" s="3"/>
      <c r="N2270" s="2"/>
      <c r="O2270" s="2"/>
      <c r="P2270" s="2"/>
    </row>
    <row r="2271" spans="3:16" ht="13.95" x14ac:dyDescent="0.25">
      <c r="C2271" s="3"/>
      <c r="D2271" s="3"/>
      <c r="E2271" s="3"/>
      <c r="N2271" s="2"/>
      <c r="O2271" s="2"/>
      <c r="P2271" s="2"/>
    </row>
    <row r="2272" spans="3:16" ht="13.95" x14ac:dyDescent="0.25">
      <c r="C2272" s="3"/>
      <c r="D2272" s="3"/>
      <c r="E2272" s="3"/>
      <c r="N2272" s="2"/>
      <c r="O2272" s="2"/>
      <c r="P2272" s="2"/>
    </row>
    <row r="2273" spans="3:16" ht="13.95" x14ac:dyDescent="0.25">
      <c r="C2273" s="3"/>
      <c r="D2273" s="3"/>
      <c r="E2273" s="3"/>
      <c r="N2273" s="2"/>
      <c r="O2273" s="2"/>
      <c r="P2273" s="2"/>
    </row>
    <row r="2274" spans="3:16" ht="13.95" x14ac:dyDescent="0.25">
      <c r="C2274" s="3"/>
      <c r="D2274" s="3"/>
      <c r="E2274" s="3"/>
      <c r="N2274" s="2"/>
      <c r="O2274" s="2"/>
      <c r="P2274" s="2"/>
    </row>
    <row r="2275" spans="3:16" ht="13.95" x14ac:dyDescent="0.25">
      <c r="C2275" s="3"/>
      <c r="D2275" s="3"/>
      <c r="E2275" s="3"/>
      <c r="N2275" s="2"/>
    </row>
    <row r="2276" spans="3:16" ht="13.95" x14ac:dyDescent="0.25">
      <c r="C2276" s="3"/>
      <c r="D2276" s="3"/>
      <c r="E2276" s="3"/>
      <c r="N2276" s="2"/>
    </row>
    <row r="2277" spans="3:16" ht="13.95" x14ac:dyDescent="0.25">
      <c r="C2277" s="3"/>
      <c r="D2277" s="3"/>
      <c r="E2277" s="3"/>
      <c r="N2277" s="2"/>
    </row>
    <row r="2278" spans="3:16" ht="13.95" x14ac:dyDescent="0.25">
      <c r="C2278" s="3"/>
      <c r="D2278" s="3"/>
      <c r="E2278" s="3"/>
      <c r="N2278" s="2"/>
    </row>
    <row r="2279" spans="3:16" ht="13.95" x14ac:dyDescent="0.25">
      <c r="C2279" s="3"/>
      <c r="D2279" s="3"/>
      <c r="E2279" s="3"/>
      <c r="N2279" s="2"/>
      <c r="O2279" s="2"/>
      <c r="P2279" s="2"/>
    </row>
    <row r="2280" spans="3:16" ht="13.95" x14ac:dyDescent="0.25">
      <c r="C2280" s="3"/>
      <c r="D2280" s="3"/>
      <c r="E2280" s="3"/>
      <c r="N2280" s="2"/>
      <c r="O2280" s="2"/>
      <c r="P2280" s="2"/>
    </row>
    <row r="2281" spans="3:16" ht="13.95" x14ac:dyDescent="0.25">
      <c r="C2281" s="3"/>
      <c r="D2281" s="3"/>
      <c r="E2281" s="3"/>
      <c r="N2281" s="2"/>
      <c r="O2281" s="2"/>
      <c r="P2281" s="2"/>
    </row>
    <row r="2282" spans="3:16" ht="13.95" x14ac:dyDescent="0.25">
      <c r="C2282" s="3"/>
      <c r="D2282" s="3"/>
      <c r="E2282" s="3"/>
      <c r="N2282" s="2"/>
      <c r="O2282" s="2"/>
      <c r="P2282" s="2"/>
    </row>
    <row r="2283" spans="3:16" ht="13.95" x14ac:dyDescent="0.25">
      <c r="C2283" s="3"/>
      <c r="D2283" s="3"/>
      <c r="E2283" s="3"/>
      <c r="N2283" s="2"/>
    </row>
    <row r="2284" spans="3:16" ht="13.95" x14ac:dyDescent="0.25">
      <c r="C2284" s="3"/>
      <c r="D2284" s="3"/>
      <c r="E2284" s="3"/>
      <c r="N2284" s="2"/>
    </row>
    <row r="2285" spans="3:16" ht="13.95" x14ac:dyDescent="0.25">
      <c r="C2285" s="3"/>
      <c r="D2285" s="3"/>
      <c r="E2285" s="3"/>
      <c r="N2285" s="2"/>
    </row>
    <row r="2286" spans="3:16" ht="13.95" x14ac:dyDescent="0.25">
      <c r="C2286" s="3"/>
      <c r="D2286" s="3"/>
      <c r="E2286" s="3"/>
      <c r="N2286" s="2"/>
    </row>
    <row r="2287" spans="3:16" ht="13.95" x14ac:dyDescent="0.25">
      <c r="C2287" s="3"/>
      <c r="D2287" s="3"/>
      <c r="E2287" s="3"/>
      <c r="N2287" s="2"/>
    </row>
    <row r="2288" spans="3:16" ht="13.95" x14ac:dyDescent="0.25">
      <c r="C2288" s="3"/>
      <c r="D2288" s="3"/>
      <c r="E2288" s="3"/>
      <c r="N2288" s="2"/>
    </row>
    <row r="2289" spans="3:16" ht="13.95" x14ac:dyDescent="0.25">
      <c r="C2289" s="3"/>
      <c r="D2289" s="3"/>
      <c r="E2289" s="3"/>
      <c r="N2289" s="2"/>
    </row>
    <row r="2290" spans="3:16" ht="13.95" x14ac:dyDescent="0.25">
      <c r="C2290" s="3"/>
      <c r="D2290" s="3"/>
      <c r="E2290" s="3"/>
      <c r="N2290" s="2"/>
    </row>
    <row r="2291" spans="3:16" ht="13.95" x14ac:dyDescent="0.25">
      <c r="C2291" s="3"/>
      <c r="D2291" s="3"/>
      <c r="E2291" s="3"/>
      <c r="N2291" s="2"/>
    </row>
    <row r="2292" spans="3:16" ht="13.95" x14ac:dyDescent="0.25">
      <c r="C2292" s="3"/>
      <c r="D2292" s="3"/>
      <c r="E2292" s="3"/>
      <c r="N2292" s="2"/>
    </row>
    <row r="2293" spans="3:16" ht="13.95" x14ac:dyDescent="0.25">
      <c r="C2293" s="3"/>
      <c r="D2293" s="3"/>
      <c r="E2293" s="3"/>
      <c r="N2293" s="2"/>
    </row>
    <row r="2294" spans="3:16" ht="13.95" x14ac:dyDescent="0.25">
      <c r="C2294" s="3"/>
      <c r="D2294" s="3"/>
      <c r="E2294" s="3"/>
      <c r="N2294" s="2"/>
    </row>
    <row r="2295" spans="3:16" ht="13.95" x14ac:dyDescent="0.25">
      <c r="C2295" s="3"/>
      <c r="D2295" s="3"/>
      <c r="E2295" s="3"/>
      <c r="N2295" s="2"/>
      <c r="O2295" s="2"/>
      <c r="P2295" s="2"/>
    </row>
    <row r="2296" spans="3:16" ht="13.95" x14ac:dyDescent="0.25">
      <c r="C2296" s="3"/>
      <c r="D2296" s="3"/>
      <c r="E2296" s="3"/>
      <c r="N2296" s="2"/>
    </row>
    <row r="2297" spans="3:16" ht="13.95" x14ac:dyDescent="0.25">
      <c r="C2297" s="3"/>
      <c r="D2297" s="3"/>
      <c r="E2297" s="3"/>
      <c r="N2297" s="2"/>
      <c r="O2297" s="2"/>
      <c r="P2297" s="2"/>
    </row>
    <row r="2298" spans="3:16" ht="13.95" x14ac:dyDescent="0.25">
      <c r="C2298" s="3"/>
      <c r="D2298" s="3"/>
      <c r="E2298" s="3"/>
      <c r="N2298" s="2"/>
      <c r="O2298" s="2"/>
      <c r="P2298" s="2"/>
    </row>
    <row r="2299" spans="3:16" ht="13.95" x14ac:dyDescent="0.25">
      <c r="C2299" s="3"/>
      <c r="D2299" s="3"/>
      <c r="E2299" s="3"/>
      <c r="N2299" s="2"/>
      <c r="O2299" s="2"/>
      <c r="P2299" s="2"/>
    </row>
    <row r="2300" spans="3:16" ht="13.95" x14ac:dyDescent="0.25">
      <c r="C2300" s="3"/>
      <c r="D2300" s="3"/>
      <c r="E2300" s="3"/>
      <c r="N2300" s="2"/>
      <c r="O2300" s="2"/>
      <c r="P2300" s="2"/>
    </row>
    <row r="2301" spans="3:16" ht="13.95" x14ac:dyDescent="0.25">
      <c r="C2301" s="3"/>
      <c r="D2301" s="3"/>
      <c r="E2301" s="3"/>
      <c r="N2301" s="2"/>
    </row>
    <row r="2302" spans="3:16" ht="13.95" x14ac:dyDescent="0.25">
      <c r="C2302" s="3"/>
      <c r="D2302" s="3"/>
      <c r="E2302" s="3"/>
      <c r="N2302" s="2"/>
    </row>
    <row r="2303" spans="3:16" ht="13.95" x14ac:dyDescent="0.25">
      <c r="C2303" s="3"/>
      <c r="D2303" s="3"/>
      <c r="E2303" s="3"/>
      <c r="N2303" s="2"/>
    </row>
    <row r="2304" spans="3:16" ht="13.95" x14ac:dyDescent="0.25">
      <c r="C2304" s="3"/>
      <c r="D2304" s="3"/>
      <c r="E2304" s="3"/>
      <c r="N2304" s="2"/>
    </row>
    <row r="2305" spans="3:14" ht="13.95" x14ac:dyDescent="0.25">
      <c r="C2305" s="3"/>
      <c r="D2305" s="3"/>
      <c r="E2305" s="3"/>
      <c r="N2305" s="2"/>
    </row>
    <row r="2306" spans="3:14" ht="13.95" x14ac:dyDescent="0.25">
      <c r="C2306" s="3"/>
      <c r="D2306" s="3"/>
      <c r="E2306" s="3"/>
      <c r="N2306" s="2"/>
    </row>
    <row r="2307" spans="3:14" ht="13.95" x14ac:dyDescent="0.25">
      <c r="C2307" s="3"/>
      <c r="D2307" s="3"/>
      <c r="E2307" s="3"/>
      <c r="N2307" s="2"/>
    </row>
    <row r="2308" spans="3:14" ht="13.95" x14ac:dyDescent="0.25">
      <c r="C2308" s="3"/>
      <c r="D2308" s="3"/>
      <c r="E2308" s="3"/>
      <c r="N2308" s="2"/>
    </row>
    <row r="2309" spans="3:14" ht="13.95" x14ac:dyDescent="0.25">
      <c r="C2309" s="3"/>
      <c r="D2309" s="3"/>
      <c r="E2309" s="3"/>
      <c r="N2309" s="2"/>
    </row>
    <row r="2310" spans="3:14" ht="13.95" x14ac:dyDescent="0.25">
      <c r="C2310" s="3"/>
      <c r="D2310" s="3"/>
      <c r="E2310" s="3"/>
      <c r="N2310" s="2"/>
    </row>
    <row r="2311" spans="3:14" ht="13.95" x14ac:dyDescent="0.25">
      <c r="C2311" s="3"/>
      <c r="D2311" s="3"/>
      <c r="E2311" s="3"/>
      <c r="N2311" s="2"/>
    </row>
    <row r="2312" spans="3:14" ht="13.95" x14ac:dyDescent="0.25">
      <c r="C2312" s="3"/>
      <c r="D2312" s="3"/>
      <c r="E2312" s="3"/>
      <c r="N2312" s="2"/>
    </row>
    <row r="2313" spans="3:14" ht="13.95" x14ac:dyDescent="0.25">
      <c r="C2313" s="3"/>
      <c r="D2313" s="3"/>
      <c r="E2313" s="3"/>
      <c r="N2313" s="2"/>
    </row>
    <row r="2314" spans="3:14" ht="13.95" x14ac:dyDescent="0.25">
      <c r="C2314" s="3"/>
      <c r="D2314" s="3"/>
      <c r="E2314" s="3"/>
      <c r="N2314" s="2"/>
    </row>
    <row r="2315" spans="3:14" ht="13.95" x14ac:dyDescent="0.25">
      <c r="C2315" s="3"/>
      <c r="D2315" s="3"/>
      <c r="E2315" s="3"/>
      <c r="N2315" s="2"/>
    </row>
    <row r="2316" spans="3:14" ht="13.95" x14ac:dyDescent="0.25">
      <c r="C2316" s="3"/>
      <c r="D2316" s="3"/>
      <c r="E2316" s="3"/>
      <c r="N2316" s="2"/>
    </row>
    <row r="2317" spans="3:14" ht="13.95" x14ac:dyDescent="0.25">
      <c r="C2317" s="3"/>
      <c r="D2317" s="3"/>
      <c r="E2317" s="3"/>
      <c r="N2317" s="2"/>
    </row>
    <row r="2318" spans="3:14" ht="13.95" x14ac:dyDescent="0.25">
      <c r="C2318" s="3"/>
      <c r="D2318" s="3"/>
      <c r="E2318" s="3"/>
      <c r="N2318" s="2"/>
    </row>
    <row r="2319" spans="3:14" ht="13.95" x14ac:dyDescent="0.25">
      <c r="C2319" s="3"/>
      <c r="D2319" s="3"/>
      <c r="E2319" s="3"/>
      <c r="N2319" s="2"/>
    </row>
    <row r="2320" spans="3:14" ht="13.95" x14ac:dyDescent="0.25">
      <c r="C2320" s="3"/>
      <c r="D2320" s="3"/>
      <c r="E2320" s="3"/>
      <c r="N2320" s="2"/>
    </row>
    <row r="2321" spans="3:16" ht="13.95" x14ac:dyDescent="0.25">
      <c r="C2321" s="3"/>
      <c r="D2321" s="3"/>
      <c r="E2321" s="3"/>
      <c r="N2321" s="2"/>
    </row>
    <row r="2322" spans="3:16" ht="13.95" x14ac:dyDescent="0.25">
      <c r="C2322" s="3"/>
      <c r="D2322" s="3"/>
      <c r="E2322" s="3"/>
      <c r="N2322" s="2"/>
    </row>
    <row r="2323" spans="3:16" ht="13.95" x14ac:dyDescent="0.25">
      <c r="C2323" s="3"/>
      <c r="D2323" s="3"/>
      <c r="E2323" s="3"/>
      <c r="N2323" s="2"/>
    </row>
    <row r="2324" spans="3:16" ht="13.95" x14ac:dyDescent="0.25">
      <c r="C2324" s="3"/>
      <c r="D2324" s="3"/>
      <c r="E2324" s="3"/>
      <c r="N2324" s="2"/>
    </row>
    <row r="2325" spans="3:16" ht="13.95" x14ac:dyDescent="0.25">
      <c r="C2325" s="3"/>
      <c r="D2325" s="3"/>
      <c r="E2325" s="3"/>
      <c r="N2325" s="2"/>
    </row>
    <row r="2326" spans="3:16" ht="13.95" x14ac:dyDescent="0.25">
      <c r="C2326" s="3"/>
      <c r="D2326" s="3"/>
      <c r="E2326" s="3"/>
      <c r="N2326" s="2"/>
    </row>
    <row r="2327" spans="3:16" ht="13.95" x14ac:dyDescent="0.25">
      <c r="C2327" s="3"/>
      <c r="D2327" s="3"/>
      <c r="E2327" s="3"/>
      <c r="N2327" s="2"/>
    </row>
    <row r="2328" spans="3:16" ht="13.95" x14ac:dyDescent="0.25">
      <c r="C2328" s="3"/>
      <c r="D2328" s="3"/>
      <c r="E2328" s="3"/>
      <c r="N2328" s="2"/>
    </row>
    <row r="2329" spans="3:16" ht="13.95" x14ac:dyDescent="0.25">
      <c r="C2329" s="3"/>
      <c r="D2329" s="3"/>
      <c r="E2329" s="3"/>
      <c r="N2329" s="2"/>
    </row>
    <row r="2330" spans="3:16" ht="13.95" x14ac:dyDescent="0.25">
      <c r="C2330" s="3"/>
      <c r="D2330" s="3"/>
      <c r="E2330" s="3"/>
      <c r="N2330" s="2"/>
    </row>
    <row r="2331" spans="3:16" ht="13.95" x14ac:dyDescent="0.25">
      <c r="C2331" s="3"/>
      <c r="D2331" s="3"/>
      <c r="E2331" s="3"/>
      <c r="N2331" s="2"/>
    </row>
    <row r="2332" spans="3:16" ht="13.95" x14ac:dyDescent="0.25">
      <c r="C2332" s="3"/>
      <c r="D2332" s="3"/>
      <c r="E2332" s="3"/>
      <c r="N2332" s="2"/>
    </row>
    <row r="2333" spans="3:16" ht="13.95" x14ac:dyDescent="0.25">
      <c r="C2333" s="3"/>
      <c r="D2333" s="3"/>
      <c r="E2333" s="3"/>
      <c r="N2333" s="2"/>
      <c r="O2333" s="2"/>
      <c r="P2333" s="2"/>
    </row>
    <row r="2334" spans="3:16" ht="13.95" x14ac:dyDescent="0.25">
      <c r="C2334" s="3"/>
      <c r="D2334" s="3"/>
      <c r="E2334" s="3"/>
      <c r="N2334" s="2"/>
      <c r="O2334" s="2"/>
      <c r="P2334" s="2"/>
    </row>
    <row r="2335" spans="3:16" ht="13.95" x14ac:dyDescent="0.25">
      <c r="C2335" s="3"/>
      <c r="D2335" s="3"/>
      <c r="E2335" s="3"/>
      <c r="N2335" s="2"/>
    </row>
    <row r="2336" spans="3:16" ht="13.95" x14ac:dyDescent="0.25">
      <c r="C2336" s="3"/>
      <c r="D2336" s="3"/>
      <c r="E2336" s="3"/>
      <c r="N2336" s="2"/>
    </row>
    <row r="2337" spans="3:16" ht="13.95" x14ac:dyDescent="0.25">
      <c r="C2337" s="3"/>
      <c r="D2337" s="3"/>
      <c r="E2337" s="3"/>
      <c r="N2337" s="2"/>
      <c r="O2337" s="2"/>
      <c r="P2337" s="2"/>
    </row>
    <row r="2338" spans="3:16" ht="13.95" x14ac:dyDescent="0.25">
      <c r="C2338" s="3"/>
      <c r="D2338" s="3"/>
      <c r="E2338" s="3"/>
      <c r="N2338" s="2"/>
    </row>
    <row r="2339" spans="3:16" ht="13.95" x14ac:dyDescent="0.25">
      <c r="C2339" s="3"/>
      <c r="D2339" s="3"/>
      <c r="E2339" s="3"/>
      <c r="N2339" s="2"/>
    </row>
    <row r="2340" spans="3:16" ht="13.95" x14ac:dyDescent="0.25">
      <c r="C2340" s="3"/>
      <c r="D2340" s="3"/>
      <c r="E2340" s="3"/>
      <c r="N2340" s="2"/>
    </row>
    <row r="2341" spans="3:16" ht="13.95" x14ac:dyDescent="0.25">
      <c r="C2341" s="3"/>
      <c r="D2341" s="3"/>
      <c r="E2341" s="3"/>
      <c r="N2341" s="2"/>
    </row>
    <row r="2342" spans="3:16" ht="13.95" x14ac:dyDescent="0.25">
      <c r="C2342" s="3"/>
      <c r="D2342" s="3"/>
      <c r="E2342" s="3"/>
      <c r="N2342" s="2"/>
    </row>
    <row r="2343" spans="3:16" ht="13.95" x14ac:dyDescent="0.25">
      <c r="C2343" s="3"/>
      <c r="D2343" s="3"/>
      <c r="E2343" s="3"/>
      <c r="N2343" s="2"/>
    </row>
    <row r="2344" spans="3:16" ht="13.95" x14ac:dyDescent="0.25">
      <c r="C2344" s="3"/>
      <c r="D2344" s="3"/>
      <c r="E2344" s="3"/>
      <c r="N2344" s="2"/>
      <c r="O2344" s="2"/>
      <c r="P2344" s="2"/>
    </row>
    <row r="2345" spans="3:16" ht="13.95" x14ac:dyDescent="0.25">
      <c r="C2345" s="3"/>
      <c r="D2345" s="3"/>
      <c r="E2345" s="3"/>
      <c r="N2345" s="2"/>
    </row>
    <row r="2346" spans="3:16" ht="13.95" x14ac:dyDescent="0.25">
      <c r="C2346" s="3"/>
      <c r="D2346" s="3"/>
      <c r="E2346" s="3"/>
      <c r="N2346" s="2"/>
      <c r="O2346" s="2"/>
      <c r="P2346" s="2"/>
    </row>
    <row r="2347" spans="3:16" ht="13.95" x14ac:dyDescent="0.25">
      <c r="C2347" s="3"/>
      <c r="D2347" s="3"/>
      <c r="E2347" s="3"/>
      <c r="N2347" s="2"/>
      <c r="O2347" s="2"/>
      <c r="P2347" s="2"/>
    </row>
    <row r="2348" spans="3:16" ht="13.95" x14ac:dyDescent="0.25">
      <c r="C2348" s="3"/>
      <c r="D2348" s="3"/>
      <c r="E2348" s="3"/>
      <c r="N2348" s="2"/>
      <c r="O2348" s="2"/>
      <c r="P2348" s="2"/>
    </row>
    <row r="2349" spans="3:16" ht="13.95" x14ac:dyDescent="0.25">
      <c r="C2349" s="3"/>
      <c r="D2349" s="3"/>
      <c r="E2349" s="3"/>
      <c r="N2349" s="2"/>
      <c r="O2349" s="2"/>
      <c r="P2349" s="2"/>
    </row>
    <row r="2350" spans="3:16" ht="13.95" x14ac:dyDescent="0.25">
      <c r="C2350" s="3"/>
      <c r="D2350" s="3"/>
      <c r="E2350" s="3"/>
      <c r="N2350" s="2"/>
    </row>
    <row r="2351" spans="3:16" ht="13.95" x14ac:dyDescent="0.25">
      <c r="C2351" s="3"/>
      <c r="D2351" s="3"/>
      <c r="E2351" s="3"/>
      <c r="N2351" s="2"/>
      <c r="O2351" s="2"/>
      <c r="P2351" s="2"/>
    </row>
    <row r="2352" spans="3:16" ht="13.95" x14ac:dyDescent="0.25">
      <c r="C2352" s="3"/>
      <c r="D2352" s="3"/>
      <c r="E2352" s="3"/>
      <c r="N2352" s="2"/>
    </row>
    <row r="2353" spans="3:16" ht="13.95" x14ac:dyDescent="0.25">
      <c r="C2353" s="3"/>
      <c r="D2353" s="3"/>
      <c r="E2353" s="3"/>
      <c r="N2353" s="2"/>
    </row>
    <row r="2354" spans="3:16" ht="13.95" x14ac:dyDescent="0.25">
      <c r="C2354" s="3"/>
      <c r="D2354" s="3"/>
      <c r="E2354" s="3"/>
      <c r="N2354" s="2"/>
      <c r="O2354" s="2"/>
    </row>
    <row r="2355" spans="3:16" ht="13.95" x14ac:dyDescent="0.25">
      <c r="C2355" s="3"/>
      <c r="D2355" s="3"/>
      <c r="E2355" s="3"/>
      <c r="N2355" s="2"/>
      <c r="O2355" s="2"/>
    </row>
    <row r="2356" spans="3:16" ht="13.95" x14ac:dyDescent="0.25">
      <c r="C2356" s="3"/>
      <c r="D2356" s="3"/>
      <c r="E2356" s="3"/>
      <c r="N2356" s="2"/>
    </row>
    <row r="2357" spans="3:16" ht="13.95" x14ac:dyDescent="0.25">
      <c r="C2357" s="3"/>
      <c r="D2357" s="3"/>
      <c r="E2357" s="3"/>
      <c r="N2357" s="2"/>
      <c r="O2357" s="2"/>
      <c r="P2357" s="2"/>
    </row>
    <row r="2358" spans="3:16" ht="13.95" x14ac:dyDescent="0.25">
      <c r="C2358" s="3"/>
      <c r="D2358" s="3"/>
      <c r="E2358" s="3"/>
      <c r="N2358" s="2"/>
      <c r="O2358" s="2"/>
      <c r="P2358" s="2"/>
    </row>
    <row r="2359" spans="3:16" ht="13.95" x14ac:dyDescent="0.25">
      <c r="C2359" s="3"/>
      <c r="D2359" s="3"/>
      <c r="E2359" s="3"/>
      <c r="N2359" s="2"/>
      <c r="O2359" s="2"/>
      <c r="P2359" s="2"/>
    </row>
    <row r="2360" spans="3:16" ht="13.95" x14ac:dyDescent="0.25">
      <c r="C2360" s="3"/>
      <c r="D2360" s="3"/>
      <c r="E2360" s="3"/>
      <c r="N2360" s="2"/>
      <c r="O2360" s="2"/>
    </row>
    <row r="2361" spans="3:16" ht="13.95" x14ac:dyDescent="0.25">
      <c r="C2361" s="3"/>
      <c r="D2361" s="3"/>
      <c r="E2361" s="3"/>
      <c r="N2361" s="2"/>
      <c r="O2361" s="2"/>
    </row>
    <row r="2362" spans="3:16" ht="13.95" x14ac:dyDescent="0.25">
      <c r="C2362" s="3"/>
      <c r="D2362" s="3"/>
      <c r="E2362" s="3"/>
      <c r="N2362" s="2"/>
      <c r="O2362" s="2"/>
    </row>
    <row r="2363" spans="3:16" ht="13.95" x14ac:dyDescent="0.25">
      <c r="C2363" s="3"/>
      <c r="D2363" s="3"/>
      <c r="E2363" s="3"/>
      <c r="N2363" s="2"/>
      <c r="O2363" s="2"/>
    </row>
    <row r="2364" spans="3:16" ht="13.95" x14ac:dyDescent="0.25">
      <c r="C2364" s="3"/>
      <c r="D2364" s="3"/>
      <c r="E2364" s="3"/>
      <c r="N2364" s="2"/>
      <c r="O2364" s="2"/>
    </row>
    <row r="2365" spans="3:16" ht="13.95" x14ac:dyDescent="0.25">
      <c r="C2365" s="3"/>
      <c r="D2365" s="3"/>
      <c r="E2365" s="3"/>
      <c r="N2365" s="2"/>
      <c r="O2365" s="2"/>
    </row>
    <row r="2366" spans="3:16" ht="13.95" x14ac:dyDescent="0.25">
      <c r="C2366" s="3"/>
      <c r="D2366" s="3"/>
      <c r="E2366" s="3"/>
      <c r="N2366" s="2"/>
      <c r="O2366" s="2"/>
      <c r="P2366" s="2"/>
    </row>
    <row r="2367" spans="3:16" ht="13.95" x14ac:dyDescent="0.25">
      <c r="C2367" s="3"/>
      <c r="D2367" s="3"/>
      <c r="E2367" s="3"/>
      <c r="N2367" s="2"/>
    </row>
    <row r="2368" spans="3:16" ht="13.95" x14ac:dyDescent="0.25">
      <c r="C2368" s="3"/>
      <c r="D2368" s="3"/>
      <c r="E2368" s="3"/>
      <c r="N2368" s="2"/>
    </row>
    <row r="2369" spans="3:16" ht="13.95" x14ac:dyDescent="0.25">
      <c r="C2369" s="3"/>
      <c r="D2369" s="3"/>
      <c r="E2369" s="3"/>
      <c r="N2369" s="2"/>
      <c r="O2369" s="2"/>
      <c r="P2369" s="2"/>
    </row>
    <row r="2370" spans="3:16" ht="13.95" x14ac:dyDescent="0.25">
      <c r="C2370" s="3"/>
      <c r="D2370" s="3"/>
      <c r="E2370" s="3"/>
      <c r="N2370" s="2"/>
      <c r="O2370" s="2"/>
      <c r="P2370" s="2"/>
    </row>
    <row r="2371" spans="3:16" ht="13.95" x14ac:dyDescent="0.25">
      <c r="C2371" s="3"/>
      <c r="D2371" s="3"/>
      <c r="E2371" s="3"/>
      <c r="N2371" s="2"/>
      <c r="O2371" s="2"/>
      <c r="P2371" s="2"/>
    </row>
    <row r="2372" spans="3:16" ht="13.95" x14ac:dyDescent="0.25">
      <c r="C2372" s="3"/>
      <c r="D2372" s="3"/>
      <c r="E2372" s="3"/>
      <c r="N2372" s="2"/>
      <c r="O2372" s="2"/>
      <c r="P2372" s="2"/>
    </row>
    <row r="2373" spans="3:16" ht="13.95" x14ac:dyDescent="0.25">
      <c r="C2373" s="3"/>
      <c r="D2373" s="3"/>
      <c r="E2373" s="3"/>
      <c r="N2373" s="2"/>
      <c r="O2373" s="2"/>
    </row>
    <row r="2374" spans="3:16" ht="13.95" x14ac:dyDescent="0.25">
      <c r="C2374" s="3"/>
      <c r="D2374" s="3"/>
      <c r="E2374" s="3"/>
      <c r="N2374" s="2"/>
    </row>
    <row r="2375" spans="3:16" ht="13.95" x14ac:dyDescent="0.25">
      <c r="C2375" s="3"/>
      <c r="D2375" s="3"/>
      <c r="E2375" s="3"/>
      <c r="N2375" s="2"/>
      <c r="O2375" s="2"/>
      <c r="P2375" s="2"/>
    </row>
    <row r="2376" spans="3:16" ht="13.95" x14ac:dyDescent="0.25">
      <c r="C2376" s="3"/>
      <c r="D2376" s="3"/>
      <c r="E2376" s="3"/>
      <c r="N2376" s="2"/>
      <c r="O2376" s="2"/>
      <c r="P2376" s="2"/>
    </row>
    <row r="2377" spans="3:16" ht="13.95" x14ac:dyDescent="0.25">
      <c r="C2377" s="3"/>
      <c r="D2377" s="3"/>
      <c r="E2377" s="3"/>
      <c r="N2377" s="2"/>
      <c r="O2377" s="2"/>
    </row>
    <row r="2378" spans="3:16" ht="13.95" x14ac:dyDescent="0.25">
      <c r="C2378" s="3"/>
      <c r="D2378" s="3"/>
      <c r="E2378" s="3"/>
      <c r="N2378" s="2"/>
      <c r="O2378" s="2"/>
    </row>
    <row r="2379" spans="3:16" ht="13.95" x14ac:dyDescent="0.25">
      <c r="C2379" s="3"/>
      <c r="D2379" s="3"/>
      <c r="E2379" s="3"/>
      <c r="N2379" s="2"/>
      <c r="O2379" s="2"/>
    </row>
    <row r="2380" spans="3:16" ht="13.95" x14ac:dyDescent="0.25">
      <c r="C2380" s="3"/>
      <c r="D2380" s="3"/>
      <c r="E2380" s="3"/>
      <c r="N2380" s="2"/>
      <c r="O2380" s="2"/>
    </row>
    <row r="2381" spans="3:16" ht="13.95" x14ac:dyDescent="0.25">
      <c r="C2381" s="3"/>
      <c r="D2381" s="3"/>
      <c r="E2381" s="3"/>
      <c r="N2381" s="2"/>
      <c r="O2381" s="2"/>
    </row>
    <row r="2382" spans="3:16" ht="13.95" x14ac:dyDescent="0.25">
      <c r="C2382" s="3"/>
      <c r="D2382" s="3"/>
      <c r="E2382" s="3"/>
      <c r="N2382" s="2"/>
      <c r="O2382" s="2"/>
    </row>
    <row r="2383" spans="3:16" ht="13.95" x14ac:dyDescent="0.25">
      <c r="C2383" s="3"/>
      <c r="D2383" s="3"/>
      <c r="E2383" s="3"/>
      <c r="N2383" s="2"/>
    </row>
    <row r="2384" spans="3:16" ht="13.95" x14ac:dyDescent="0.25">
      <c r="C2384" s="3"/>
      <c r="D2384" s="3"/>
      <c r="E2384" s="3"/>
      <c r="N2384" s="2"/>
    </row>
    <row r="2385" spans="3:16" ht="13.95" x14ac:dyDescent="0.25">
      <c r="C2385" s="3"/>
      <c r="D2385" s="3"/>
      <c r="E2385" s="3"/>
      <c r="N2385" s="2"/>
    </row>
    <row r="2386" spans="3:16" ht="13.95" x14ac:dyDescent="0.25">
      <c r="C2386" s="3"/>
      <c r="D2386" s="3"/>
      <c r="E2386" s="3"/>
      <c r="N2386" s="2"/>
    </row>
    <row r="2387" spans="3:16" ht="13.95" x14ac:dyDescent="0.25">
      <c r="C2387" s="3"/>
      <c r="D2387" s="3"/>
      <c r="E2387" s="3"/>
      <c r="N2387" s="2"/>
    </row>
    <row r="2388" spans="3:16" ht="13.95" x14ac:dyDescent="0.25">
      <c r="C2388" s="3"/>
      <c r="D2388" s="3"/>
      <c r="E2388" s="3"/>
      <c r="N2388" s="2"/>
      <c r="O2388" s="2"/>
    </row>
    <row r="2389" spans="3:16" ht="13.95" x14ac:dyDescent="0.25">
      <c r="C2389" s="3"/>
      <c r="D2389" s="3"/>
      <c r="E2389" s="3"/>
      <c r="N2389" s="2"/>
      <c r="O2389" s="2"/>
    </row>
    <row r="2390" spans="3:16" ht="13.95" x14ac:dyDescent="0.25">
      <c r="C2390" s="3"/>
      <c r="D2390" s="3"/>
      <c r="E2390" s="3"/>
      <c r="N2390" s="2"/>
      <c r="O2390" s="2"/>
    </row>
    <row r="2391" spans="3:16" ht="13.95" x14ac:dyDescent="0.25">
      <c r="C2391" s="3"/>
      <c r="D2391" s="3"/>
      <c r="E2391" s="3"/>
      <c r="N2391" s="2"/>
      <c r="O2391" s="2"/>
    </row>
    <row r="2392" spans="3:16" ht="13.95" x14ac:dyDescent="0.25">
      <c r="C2392" s="3"/>
      <c r="D2392" s="3"/>
      <c r="E2392" s="3"/>
      <c r="N2392" s="2"/>
      <c r="O2392" s="2"/>
      <c r="P2392" s="2"/>
    </row>
    <row r="2393" spans="3:16" ht="13.95" x14ac:dyDescent="0.25">
      <c r="C2393" s="3"/>
      <c r="D2393" s="3"/>
      <c r="E2393" s="3"/>
      <c r="N2393" s="2"/>
      <c r="O2393" s="2"/>
      <c r="P2393" s="2"/>
    </row>
    <row r="2394" spans="3:16" ht="13.95" x14ac:dyDescent="0.25">
      <c r="C2394" s="3"/>
      <c r="D2394" s="3"/>
      <c r="E2394" s="3"/>
      <c r="N2394" s="2"/>
    </row>
    <row r="2395" spans="3:16" ht="13.95" x14ac:dyDescent="0.25">
      <c r="C2395" s="3"/>
      <c r="D2395" s="3"/>
      <c r="E2395" s="3"/>
      <c r="N2395" s="2"/>
      <c r="O2395" s="2"/>
      <c r="P2395" s="2"/>
    </row>
    <row r="2396" spans="3:16" ht="13.95" x14ac:dyDescent="0.25">
      <c r="C2396" s="3"/>
      <c r="D2396" s="3"/>
      <c r="E2396" s="3"/>
      <c r="N2396" s="2"/>
      <c r="O2396" s="2"/>
      <c r="P2396" s="2"/>
    </row>
    <row r="2397" spans="3:16" ht="13.95" x14ac:dyDescent="0.25">
      <c r="C2397" s="3"/>
      <c r="D2397" s="3"/>
      <c r="E2397" s="3"/>
      <c r="N2397" s="2"/>
    </row>
    <row r="2398" spans="3:16" ht="13.95" x14ac:dyDescent="0.25">
      <c r="C2398" s="3"/>
      <c r="D2398" s="3"/>
      <c r="E2398" s="3"/>
      <c r="N2398" s="2"/>
    </row>
    <row r="2399" spans="3:16" ht="13.95" x14ac:dyDescent="0.25">
      <c r="C2399" s="3"/>
      <c r="D2399" s="3"/>
      <c r="E2399" s="3"/>
      <c r="N2399" s="2"/>
    </row>
    <row r="2400" spans="3:16" ht="13.95" x14ac:dyDescent="0.25">
      <c r="C2400" s="3"/>
      <c r="D2400" s="3"/>
      <c r="E2400" s="3"/>
      <c r="N2400" s="2"/>
    </row>
    <row r="2401" spans="3:14" ht="13.95" x14ac:dyDescent="0.25">
      <c r="C2401" s="3"/>
      <c r="D2401" s="3"/>
      <c r="E2401" s="3"/>
      <c r="N2401" s="2"/>
    </row>
    <row r="2402" spans="3:14" ht="13.95" x14ac:dyDescent="0.25">
      <c r="C2402" s="3"/>
      <c r="D2402" s="3"/>
      <c r="E2402" s="3"/>
      <c r="N2402" s="2"/>
    </row>
    <row r="2403" spans="3:14" ht="13.95" x14ac:dyDescent="0.25">
      <c r="C2403" s="3"/>
      <c r="D2403" s="3"/>
      <c r="E2403" s="3"/>
      <c r="N2403" s="2"/>
    </row>
    <row r="2404" spans="3:14" ht="13.95" x14ac:dyDescent="0.25">
      <c r="C2404" s="3"/>
      <c r="D2404" s="3"/>
      <c r="E2404" s="3"/>
      <c r="N2404" s="2"/>
    </row>
    <row r="2405" spans="3:14" ht="13.95" x14ac:dyDescent="0.25">
      <c r="C2405" s="3"/>
      <c r="D2405" s="3"/>
      <c r="E2405" s="3"/>
      <c r="N2405" s="2"/>
    </row>
    <row r="2406" spans="3:14" ht="13.95" x14ac:dyDescent="0.25">
      <c r="C2406" s="3"/>
      <c r="D2406" s="3"/>
      <c r="E2406" s="3"/>
      <c r="N2406" s="2"/>
    </row>
    <row r="2407" spans="3:14" ht="13.95" x14ac:dyDescent="0.25">
      <c r="C2407" s="3"/>
      <c r="D2407" s="3"/>
      <c r="E2407" s="3"/>
      <c r="N2407" s="2"/>
    </row>
    <row r="2408" spans="3:14" ht="13.95" x14ac:dyDescent="0.25">
      <c r="C2408" s="3"/>
      <c r="D2408" s="3"/>
      <c r="E2408" s="3"/>
      <c r="N2408" s="2"/>
    </row>
    <row r="2409" spans="3:14" ht="13.95" x14ac:dyDescent="0.25">
      <c r="C2409" s="3"/>
      <c r="D2409" s="3"/>
      <c r="E2409" s="3"/>
      <c r="N2409" s="2"/>
    </row>
    <row r="2410" spans="3:14" ht="13.95" x14ac:dyDescent="0.25">
      <c r="C2410" s="3"/>
      <c r="D2410" s="3"/>
      <c r="E2410" s="3"/>
      <c r="N2410" s="2"/>
    </row>
    <row r="2411" spans="3:14" ht="13.95" x14ac:dyDescent="0.25">
      <c r="C2411" s="3"/>
      <c r="D2411" s="3"/>
      <c r="E2411" s="3"/>
      <c r="N2411" s="2"/>
    </row>
    <row r="2412" spans="3:14" ht="13.95" x14ac:dyDescent="0.25">
      <c r="C2412" s="3"/>
      <c r="D2412" s="3"/>
      <c r="E2412" s="3"/>
      <c r="N2412" s="2"/>
    </row>
    <row r="2413" spans="3:14" ht="13.95" x14ac:dyDescent="0.25">
      <c r="C2413" s="3"/>
      <c r="D2413" s="3"/>
      <c r="E2413" s="3"/>
      <c r="N2413" s="2"/>
    </row>
    <row r="2414" spans="3:14" ht="13.95" x14ac:dyDescent="0.25">
      <c r="C2414" s="3"/>
      <c r="D2414" s="3"/>
      <c r="E2414" s="3"/>
      <c r="N2414" s="2"/>
    </row>
    <row r="2415" spans="3:14" ht="13.95" x14ac:dyDescent="0.25">
      <c r="C2415" s="3"/>
      <c r="D2415" s="3"/>
      <c r="E2415" s="3"/>
      <c r="N2415" s="2"/>
    </row>
    <row r="2416" spans="3:14" ht="13.95" x14ac:dyDescent="0.25">
      <c r="C2416" s="3"/>
      <c r="D2416" s="3"/>
      <c r="E2416" s="3"/>
      <c r="N2416" s="2"/>
    </row>
    <row r="2417" spans="3:16" ht="13.95" x14ac:dyDescent="0.25">
      <c r="C2417" s="3"/>
      <c r="D2417" s="3"/>
      <c r="E2417" s="3"/>
      <c r="N2417" s="2"/>
    </row>
    <row r="2418" spans="3:16" ht="13.95" x14ac:dyDescent="0.25">
      <c r="C2418" s="3"/>
      <c r="D2418" s="3"/>
      <c r="E2418" s="3"/>
      <c r="N2418" s="2"/>
    </row>
    <row r="2419" spans="3:16" ht="13.95" x14ac:dyDescent="0.25">
      <c r="C2419" s="3"/>
      <c r="D2419" s="3"/>
      <c r="E2419" s="3"/>
      <c r="N2419" s="2"/>
    </row>
    <row r="2420" spans="3:16" ht="13.95" x14ac:dyDescent="0.25">
      <c r="C2420" s="3"/>
      <c r="D2420" s="3"/>
      <c r="E2420" s="3"/>
      <c r="N2420" s="2"/>
      <c r="O2420" s="2"/>
      <c r="P2420" s="2"/>
    </row>
    <row r="2421" spans="3:16" ht="13.95" x14ac:dyDescent="0.25">
      <c r="C2421" s="3"/>
      <c r="D2421" s="3"/>
      <c r="E2421" s="3"/>
      <c r="N2421" s="2"/>
      <c r="O2421" s="2"/>
      <c r="P2421" s="2"/>
    </row>
    <row r="2422" spans="3:16" ht="13.95" x14ac:dyDescent="0.25">
      <c r="C2422" s="3"/>
      <c r="D2422" s="3"/>
      <c r="E2422" s="3"/>
      <c r="N2422" s="2"/>
      <c r="O2422" s="2"/>
      <c r="P2422" s="2"/>
    </row>
    <row r="2423" spans="3:16" ht="13.95" x14ac:dyDescent="0.25">
      <c r="C2423" s="3"/>
      <c r="D2423" s="3"/>
      <c r="E2423" s="3"/>
      <c r="N2423" s="2"/>
      <c r="O2423" s="2"/>
      <c r="P2423" s="2"/>
    </row>
    <row r="2424" spans="3:16" ht="13.95" x14ac:dyDescent="0.25">
      <c r="C2424" s="3"/>
      <c r="D2424" s="3"/>
      <c r="E2424" s="3"/>
      <c r="N2424" s="2"/>
      <c r="O2424" s="2"/>
      <c r="P2424" s="2"/>
    </row>
    <row r="2425" spans="3:16" ht="13.95" x14ac:dyDescent="0.25">
      <c r="C2425" s="3"/>
      <c r="D2425" s="3"/>
      <c r="E2425" s="3"/>
      <c r="N2425" s="2"/>
      <c r="O2425" s="2"/>
      <c r="P2425" s="2"/>
    </row>
    <row r="2426" spans="3:16" ht="13.95" x14ac:dyDescent="0.25">
      <c r="C2426" s="3"/>
      <c r="D2426" s="3"/>
      <c r="E2426" s="3"/>
      <c r="N2426" s="2"/>
      <c r="O2426" s="2"/>
      <c r="P2426" s="2"/>
    </row>
    <row r="2427" spans="3:16" ht="13.95" x14ac:dyDescent="0.25">
      <c r="C2427" s="3"/>
      <c r="D2427" s="3"/>
      <c r="E2427" s="3"/>
      <c r="N2427" s="2"/>
      <c r="O2427" s="2"/>
      <c r="P2427" s="2"/>
    </row>
    <row r="2428" spans="3:16" ht="13.95" x14ac:dyDescent="0.25">
      <c r="C2428" s="3"/>
      <c r="D2428" s="3"/>
      <c r="E2428" s="3"/>
      <c r="N2428" s="2"/>
      <c r="O2428" s="2"/>
      <c r="P2428" s="2"/>
    </row>
    <row r="2429" spans="3:16" ht="13.95" x14ac:dyDescent="0.25">
      <c r="C2429" s="3"/>
      <c r="D2429" s="3"/>
      <c r="E2429" s="3"/>
      <c r="N2429" s="2"/>
      <c r="O2429" s="2"/>
      <c r="P2429" s="2"/>
    </row>
    <row r="2430" spans="3:16" ht="13.95" x14ac:dyDescent="0.25">
      <c r="C2430" s="3"/>
      <c r="D2430" s="3"/>
      <c r="E2430" s="3"/>
      <c r="N2430" s="2"/>
      <c r="O2430" s="2"/>
      <c r="P2430" s="2"/>
    </row>
    <row r="2431" spans="3:16" ht="13.95" x14ac:dyDescent="0.25">
      <c r="C2431" s="3"/>
      <c r="D2431" s="3"/>
      <c r="E2431" s="3"/>
      <c r="N2431" s="2"/>
      <c r="O2431" s="2"/>
      <c r="P2431" s="2"/>
    </row>
    <row r="2432" spans="3:16" ht="13.95" x14ac:dyDescent="0.25">
      <c r="C2432" s="3"/>
      <c r="D2432" s="3"/>
      <c r="E2432" s="3"/>
      <c r="N2432" s="2"/>
      <c r="O2432" s="2"/>
      <c r="P2432" s="2"/>
    </row>
    <row r="2433" spans="3:16" ht="13.95" x14ac:dyDescent="0.25">
      <c r="C2433" s="3"/>
      <c r="D2433" s="3"/>
      <c r="E2433" s="3"/>
      <c r="N2433" s="2"/>
      <c r="O2433" s="2"/>
      <c r="P2433" s="2"/>
    </row>
    <row r="2434" spans="3:16" ht="13.95" x14ac:dyDescent="0.25">
      <c r="C2434" s="3"/>
      <c r="D2434" s="3"/>
      <c r="E2434" s="3"/>
      <c r="N2434" s="2"/>
      <c r="O2434" s="2"/>
      <c r="P2434" s="2"/>
    </row>
    <row r="2435" spans="3:16" ht="13.95" x14ac:dyDescent="0.25">
      <c r="C2435" s="3"/>
      <c r="D2435" s="3"/>
      <c r="E2435" s="3"/>
      <c r="N2435" s="2"/>
      <c r="O2435" s="2"/>
      <c r="P2435" s="2"/>
    </row>
    <row r="2436" spans="3:16" ht="13.95" x14ac:dyDescent="0.25">
      <c r="C2436" s="3"/>
      <c r="D2436" s="3"/>
      <c r="E2436" s="3"/>
      <c r="N2436" s="2"/>
      <c r="O2436" s="2"/>
      <c r="P2436" s="2"/>
    </row>
    <row r="2437" spans="3:16" ht="13.95" x14ac:dyDescent="0.25">
      <c r="C2437" s="3"/>
      <c r="D2437" s="3"/>
      <c r="E2437" s="3"/>
      <c r="N2437" s="2"/>
      <c r="O2437" s="2"/>
      <c r="P2437" s="2"/>
    </row>
    <row r="2438" spans="3:16" ht="13.95" x14ac:dyDescent="0.25">
      <c r="C2438" s="3"/>
      <c r="D2438" s="3"/>
      <c r="E2438" s="3"/>
      <c r="N2438" s="2"/>
      <c r="O2438" s="2"/>
      <c r="P2438" s="2"/>
    </row>
    <row r="2439" spans="3:16" ht="13.95" x14ac:dyDescent="0.25">
      <c r="C2439" s="3"/>
      <c r="D2439" s="3"/>
      <c r="E2439" s="3"/>
      <c r="N2439" s="2"/>
      <c r="O2439" s="2"/>
      <c r="P2439" s="2"/>
    </row>
    <row r="2440" spans="3:16" ht="13.95" x14ac:dyDescent="0.25">
      <c r="C2440" s="3"/>
      <c r="D2440" s="3"/>
      <c r="E2440" s="3"/>
      <c r="N2440" s="2"/>
      <c r="O2440" s="2"/>
      <c r="P2440" s="2"/>
    </row>
    <row r="2441" spans="3:16" ht="13.95" x14ac:dyDescent="0.25">
      <c r="C2441" s="3"/>
      <c r="D2441" s="3"/>
      <c r="E2441" s="3"/>
      <c r="N2441" s="2"/>
      <c r="O2441" s="2"/>
      <c r="P2441" s="2"/>
    </row>
    <row r="2442" spans="3:16" ht="13.95" x14ac:dyDescent="0.25">
      <c r="C2442" s="3"/>
      <c r="D2442" s="3"/>
      <c r="E2442" s="3"/>
      <c r="N2442" s="2"/>
      <c r="O2442" s="2"/>
      <c r="P2442" s="2"/>
    </row>
    <row r="2443" spans="3:16" ht="13.95" x14ac:dyDescent="0.25">
      <c r="C2443" s="3"/>
      <c r="D2443" s="3"/>
      <c r="E2443" s="3"/>
      <c r="N2443" s="2"/>
      <c r="O2443" s="2"/>
      <c r="P2443" s="2"/>
    </row>
    <row r="2444" spans="3:16" ht="13.95" x14ac:dyDescent="0.25">
      <c r="C2444" s="3"/>
      <c r="D2444" s="3"/>
      <c r="E2444" s="3"/>
      <c r="N2444" s="2"/>
      <c r="O2444" s="2"/>
      <c r="P2444" s="2"/>
    </row>
    <row r="2445" spans="3:16" ht="13.95" x14ac:dyDescent="0.25">
      <c r="C2445" s="3"/>
      <c r="D2445" s="3"/>
      <c r="E2445" s="3"/>
      <c r="N2445" s="2"/>
      <c r="O2445" s="2"/>
      <c r="P2445" s="2"/>
    </row>
    <row r="2446" spans="3:16" ht="13.95" x14ac:dyDescent="0.25">
      <c r="C2446" s="3"/>
      <c r="D2446" s="3"/>
      <c r="E2446" s="3"/>
      <c r="N2446" s="2"/>
      <c r="O2446" s="2"/>
      <c r="P2446" s="2"/>
    </row>
    <row r="2447" spans="3:16" ht="13.95" x14ac:dyDescent="0.25">
      <c r="C2447" s="3"/>
      <c r="D2447" s="3"/>
      <c r="E2447" s="3"/>
      <c r="N2447" s="2"/>
      <c r="O2447" s="2"/>
      <c r="P2447" s="2"/>
    </row>
    <row r="2448" spans="3:16" ht="13.95" x14ac:dyDescent="0.25">
      <c r="C2448" s="3"/>
      <c r="D2448" s="3"/>
      <c r="E2448" s="3"/>
      <c r="N2448" s="2"/>
      <c r="O2448" s="2"/>
      <c r="P2448" s="2"/>
    </row>
    <row r="2449" spans="3:16" ht="13.95" x14ac:dyDescent="0.25">
      <c r="C2449" s="3"/>
      <c r="D2449" s="3"/>
      <c r="E2449" s="3"/>
      <c r="N2449" s="2"/>
      <c r="O2449" s="2"/>
      <c r="P2449" s="2"/>
    </row>
    <row r="2450" spans="3:16" ht="13.95" x14ac:dyDescent="0.25">
      <c r="C2450" s="3"/>
      <c r="D2450" s="3"/>
      <c r="E2450" s="3"/>
      <c r="N2450" s="2"/>
      <c r="O2450" s="2"/>
      <c r="P2450" s="2"/>
    </row>
    <row r="2451" spans="3:16" ht="13.95" x14ac:dyDescent="0.25">
      <c r="C2451" s="3"/>
      <c r="D2451" s="3"/>
      <c r="E2451" s="3"/>
      <c r="N2451" s="2"/>
      <c r="O2451" s="2"/>
      <c r="P2451" s="2"/>
    </row>
    <row r="2452" spans="3:16" ht="13.95" x14ac:dyDescent="0.25">
      <c r="C2452" s="3"/>
      <c r="D2452" s="3"/>
      <c r="E2452" s="3"/>
      <c r="N2452" s="2"/>
      <c r="O2452" s="2"/>
      <c r="P2452" s="2"/>
    </row>
    <row r="2453" spans="3:16" ht="13.95" x14ac:dyDescent="0.25">
      <c r="C2453" s="3"/>
      <c r="D2453" s="3"/>
      <c r="E2453" s="3"/>
      <c r="N2453" s="2"/>
      <c r="O2453" s="2"/>
      <c r="P2453" s="2"/>
    </row>
    <row r="2454" spans="3:16" ht="13.95" x14ac:dyDescent="0.25">
      <c r="C2454" s="3"/>
      <c r="D2454" s="3"/>
      <c r="E2454" s="3"/>
      <c r="N2454" s="2"/>
      <c r="O2454" s="2"/>
      <c r="P2454" s="2"/>
    </row>
    <row r="2455" spans="3:16" ht="13.95" x14ac:dyDescent="0.25">
      <c r="C2455" s="3"/>
      <c r="D2455" s="3"/>
      <c r="E2455" s="3"/>
      <c r="N2455" s="2"/>
      <c r="O2455" s="2"/>
      <c r="P2455" s="2"/>
    </row>
    <row r="2456" spans="3:16" x14ac:dyDescent="0.25">
      <c r="C2456" s="3"/>
      <c r="D2456" s="3"/>
      <c r="E2456" s="3"/>
      <c r="N2456" s="2"/>
      <c r="O2456" s="2"/>
      <c r="P2456" s="2"/>
    </row>
    <row r="2457" spans="3:16" x14ac:dyDescent="0.25">
      <c r="C2457" s="3"/>
      <c r="D2457" s="3"/>
      <c r="E2457" s="3"/>
      <c r="N2457" s="2"/>
      <c r="O2457" s="2"/>
      <c r="P2457" s="2"/>
    </row>
    <row r="2458" spans="3:16" x14ac:dyDescent="0.25">
      <c r="C2458" s="3"/>
      <c r="D2458" s="3"/>
      <c r="E2458" s="3"/>
      <c r="N2458" s="2"/>
      <c r="O2458" s="2"/>
      <c r="P2458" s="2"/>
    </row>
    <row r="2459" spans="3:16" x14ac:dyDescent="0.25">
      <c r="C2459" s="3"/>
      <c r="D2459" s="3"/>
      <c r="E2459" s="3"/>
      <c r="N2459" s="2"/>
      <c r="O2459" s="2"/>
      <c r="P2459" s="2"/>
    </row>
    <row r="2460" spans="3:16" x14ac:dyDescent="0.25">
      <c r="C2460" s="3"/>
      <c r="D2460" s="3"/>
      <c r="E2460" s="3"/>
      <c r="N2460" s="2"/>
    </row>
    <row r="2461" spans="3:16" x14ac:dyDescent="0.25">
      <c r="C2461" s="3"/>
      <c r="D2461" s="3"/>
      <c r="E2461" s="3"/>
      <c r="N2461" s="2"/>
    </row>
    <row r="2462" spans="3:16" x14ac:dyDescent="0.25">
      <c r="C2462" s="3"/>
      <c r="D2462" s="3"/>
      <c r="E2462" s="3"/>
      <c r="N2462" s="2"/>
    </row>
    <row r="2463" spans="3:16" x14ac:dyDescent="0.25">
      <c r="C2463" s="3"/>
      <c r="D2463" s="3"/>
      <c r="E2463" s="3"/>
      <c r="N2463" s="2"/>
    </row>
    <row r="2464" spans="3:16" x14ac:dyDescent="0.25">
      <c r="C2464" s="3"/>
      <c r="D2464" s="3"/>
      <c r="E2464" s="3"/>
      <c r="N2464" s="2"/>
      <c r="O2464" s="2"/>
      <c r="P2464" s="2"/>
    </row>
    <row r="2465" spans="3:16" x14ac:dyDescent="0.25">
      <c r="C2465" s="3"/>
      <c r="D2465" s="3"/>
      <c r="E2465" s="3"/>
      <c r="N2465" s="2"/>
      <c r="O2465" s="2"/>
      <c r="P2465" s="2"/>
    </row>
    <row r="2466" spans="3:16" x14ac:dyDescent="0.25">
      <c r="C2466" s="3"/>
      <c r="D2466" s="3"/>
      <c r="E2466" s="3"/>
      <c r="N2466" s="2"/>
      <c r="O2466" s="2"/>
      <c r="P2466" s="2"/>
    </row>
    <row r="2467" spans="3:16" x14ac:dyDescent="0.25">
      <c r="C2467" s="3"/>
      <c r="D2467" s="3"/>
      <c r="E2467" s="3"/>
      <c r="N2467" s="2"/>
      <c r="O2467" s="2"/>
    </row>
    <row r="2468" spans="3:16" x14ac:dyDescent="0.25">
      <c r="C2468" s="3"/>
      <c r="D2468" s="3"/>
      <c r="E2468" s="3"/>
      <c r="N2468" s="2"/>
      <c r="O2468" s="2"/>
    </row>
    <row r="2469" spans="3:16" x14ac:dyDescent="0.25">
      <c r="C2469" s="3"/>
      <c r="D2469" s="3"/>
      <c r="E2469" s="3"/>
      <c r="N2469" s="2"/>
    </row>
    <row r="2470" spans="3:16" x14ac:dyDescent="0.25">
      <c r="C2470" s="3"/>
      <c r="D2470" s="3"/>
      <c r="E2470" s="3"/>
      <c r="N2470" s="2"/>
    </row>
    <row r="2471" spans="3:16" x14ac:dyDescent="0.25">
      <c r="C2471" s="3"/>
      <c r="D2471" s="3"/>
      <c r="E2471" s="3"/>
      <c r="N2471" s="2"/>
    </row>
    <row r="2472" spans="3:16" x14ac:dyDescent="0.25">
      <c r="C2472" s="3"/>
      <c r="D2472" s="3"/>
      <c r="E2472" s="3"/>
      <c r="N2472" s="2"/>
    </row>
    <row r="2473" spans="3:16" x14ac:dyDescent="0.25">
      <c r="C2473" s="3"/>
      <c r="D2473" s="3"/>
      <c r="E2473" s="3"/>
      <c r="N2473" s="2"/>
    </row>
    <row r="2474" spans="3:16" x14ac:dyDescent="0.25">
      <c r="C2474" s="3"/>
      <c r="D2474" s="3"/>
      <c r="E2474" s="3"/>
      <c r="N2474" s="2"/>
    </row>
    <row r="2475" spans="3:16" x14ac:dyDescent="0.25">
      <c r="C2475" s="3"/>
      <c r="D2475" s="3"/>
      <c r="E2475" s="3"/>
      <c r="N2475" s="2"/>
    </row>
    <row r="2476" spans="3:16" x14ac:dyDescent="0.25">
      <c r="C2476" s="3"/>
      <c r="D2476" s="3"/>
      <c r="E2476" s="3"/>
      <c r="N2476" s="2"/>
    </row>
    <row r="2477" spans="3:16" x14ac:dyDescent="0.25">
      <c r="C2477" s="3"/>
      <c r="D2477" s="3"/>
      <c r="E2477" s="3"/>
      <c r="N2477" s="2"/>
    </row>
    <row r="2478" spans="3:16" x14ac:dyDescent="0.25">
      <c r="C2478" s="3"/>
      <c r="D2478" s="3"/>
      <c r="E2478" s="3"/>
      <c r="N2478" s="2"/>
    </row>
    <row r="2479" spans="3:16" x14ac:dyDescent="0.25">
      <c r="C2479" s="3"/>
      <c r="D2479" s="3"/>
      <c r="E2479" s="3"/>
      <c r="N2479" s="2"/>
    </row>
    <row r="2480" spans="3:16" x14ac:dyDescent="0.25">
      <c r="C2480" s="3"/>
      <c r="D2480" s="3"/>
      <c r="E2480" s="3"/>
      <c r="N2480" s="2"/>
    </row>
    <row r="2481" spans="3:16" x14ac:dyDescent="0.25">
      <c r="C2481" s="3"/>
      <c r="D2481" s="3"/>
      <c r="E2481" s="3"/>
      <c r="N2481" s="2"/>
    </row>
    <row r="2482" spans="3:16" x14ac:dyDescent="0.25">
      <c r="C2482" s="3"/>
      <c r="D2482" s="3"/>
      <c r="E2482" s="3"/>
      <c r="N2482" s="2"/>
    </row>
    <row r="2483" spans="3:16" x14ac:dyDescent="0.25">
      <c r="C2483" s="3"/>
      <c r="D2483" s="3"/>
      <c r="E2483" s="3"/>
      <c r="N2483" s="2"/>
    </row>
    <row r="2484" spans="3:16" x14ac:dyDescent="0.25">
      <c r="C2484" s="3"/>
      <c r="D2484" s="3"/>
      <c r="E2484" s="3"/>
      <c r="N2484" s="2"/>
    </row>
    <row r="2485" spans="3:16" x14ac:dyDescent="0.25">
      <c r="C2485" s="3"/>
      <c r="D2485" s="3"/>
      <c r="E2485" s="3"/>
      <c r="N2485" s="2"/>
    </row>
    <row r="2486" spans="3:16" x14ac:dyDescent="0.25">
      <c r="C2486" s="3"/>
      <c r="D2486" s="3"/>
      <c r="E2486" s="3"/>
      <c r="N2486" s="2"/>
      <c r="O2486" s="2"/>
      <c r="P2486" s="2"/>
    </row>
    <row r="2487" spans="3:16" x14ac:dyDescent="0.25">
      <c r="C2487" s="3"/>
      <c r="D2487" s="3"/>
      <c r="E2487" s="3"/>
      <c r="N2487" s="2"/>
      <c r="O2487" s="2"/>
      <c r="P2487" s="2"/>
    </row>
    <row r="2488" spans="3:16" x14ac:dyDescent="0.25">
      <c r="C2488" s="3"/>
      <c r="D2488" s="3"/>
      <c r="E2488" s="3"/>
      <c r="N2488" s="2"/>
    </row>
    <row r="2489" spans="3:16" x14ac:dyDescent="0.25">
      <c r="C2489" s="3"/>
      <c r="D2489" s="3"/>
      <c r="E2489" s="3"/>
      <c r="N2489" s="2"/>
      <c r="O2489" s="2"/>
      <c r="P2489" s="2"/>
    </row>
    <row r="2490" spans="3:16" x14ac:dyDescent="0.25">
      <c r="C2490" s="3"/>
      <c r="D2490" s="3"/>
      <c r="E2490" s="3"/>
      <c r="N2490" s="2"/>
    </row>
    <row r="2491" spans="3:16" x14ac:dyDescent="0.25">
      <c r="C2491" s="3"/>
      <c r="D2491" s="3"/>
      <c r="E2491" s="3"/>
      <c r="N2491" s="2"/>
    </row>
    <row r="2492" spans="3:16" x14ac:dyDescent="0.25">
      <c r="C2492" s="3"/>
      <c r="D2492" s="3"/>
      <c r="E2492" s="3"/>
      <c r="N2492" s="2"/>
    </row>
    <row r="2493" spans="3:16" x14ac:dyDescent="0.25">
      <c r="C2493" s="3"/>
      <c r="D2493" s="3"/>
      <c r="E2493" s="3"/>
      <c r="N2493" s="2"/>
    </row>
    <row r="2494" spans="3:16" x14ac:dyDescent="0.25">
      <c r="C2494" s="3"/>
      <c r="D2494" s="3"/>
      <c r="E2494" s="3"/>
      <c r="N2494" s="2"/>
    </row>
    <row r="2495" spans="3:16" x14ac:dyDescent="0.25">
      <c r="C2495" s="3"/>
      <c r="D2495" s="3"/>
      <c r="E2495" s="3"/>
      <c r="N2495" s="2"/>
    </row>
    <row r="2496" spans="3:16" x14ac:dyDescent="0.25">
      <c r="C2496" s="3"/>
      <c r="D2496" s="3"/>
      <c r="E2496" s="3"/>
      <c r="N2496" s="2"/>
    </row>
    <row r="2497" spans="3:16" x14ac:dyDescent="0.25">
      <c r="C2497" s="3"/>
      <c r="D2497" s="3"/>
      <c r="E2497" s="3"/>
      <c r="N2497" s="2"/>
    </row>
    <row r="2498" spans="3:16" x14ac:dyDescent="0.25">
      <c r="C2498" s="3"/>
      <c r="D2498" s="3"/>
      <c r="E2498" s="3"/>
      <c r="N2498" s="2"/>
    </row>
    <row r="2499" spans="3:16" x14ac:dyDescent="0.25">
      <c r="C2499" s="3"/>
      <c r="D2499" s="3"/>
      <c r="E2499" s="3"/>
      <c r="N2499" s="2"/>
    </row>
    <row r="2500" spans="3:16" x14ac:dyDescent="0.25">
      <c r="C2500" s="3"/>
      <c r="D2500" s="3"/>
      <c r="E2500" s="3"/>
      <c r="N2500" s="2"/>
      <c r="O2500" s="2"/>
      <c r="P2500" s="2"/>
    </row>
    <row r="2501" spans="3:16" x14ac:dyDescent="0.25">
      <c r="C2501" s="3"/>
      <c r="D2501" s="3"/>
      <c r="E2501" s="3"/>
      <c r="N2501" s="2"/>
    </row>
    <row r="2502" spans="3:16" x14ac:dyDescent="0.25">
      <c r="C2502" s="3"/>
      <c r="D2502" s="3"/>
      <c r="E2502" s="3"/>
      <c r="N2502" s="2"/>
    </row>
    <row r="2503" spans="3:16" x14ac:dyDescent="0.25">
      <c r="C2503" s="3"/>
      <c r="D2503" s="3"/>
      <c r="E2503" s="3"/>
      <c r="N2503" s="2"/>
    </row>
    <row r="2504" spans="3:16" x14ac:dyDescent="0.25">
      <c r="C2504" s="3"/>
      <c r="D2504" s="3"/>
      <c r="E2504" s="3"/>
      <c r="N2504" s="2"/>
    </row>
    <row r="2505" spans="3:16" x14ac:dyDescent="0.25">
      <c r="C2505" s="3"/>
      <c r="D2505" s="3"/>
      <c r="E2505" s="3"/>
      <c r="N2505" s="2"/>
    </row>
    <row r="2506" spans="3:16" x14ac:dyDescent="0.25">
      <c r="C2506" s="3"/>
      <c r="D2506" s="3"/>
      <c r="E2506" s="3"/>
      <c r="N2506" s="2"/>
    </row>
    <row r="2507" spans="3:16" x14ac:dyDescent="0.25">
      <c r="C2507" s="3"/>
      <c r="D2507" s="3"/>
      <c r="E2507" s="3"/>
      <c r="N2507" s="2"/>
    </row>
    <row r="2508" spans="3:16" x14ac:dyDescent="0.25">
      <c r="C2508" s="3"/>
      <c r="D2508" s="3"/>
      <c r="E2508" s="3"/>
      <c r="N2508" s="2"/>
    </row>
    <row r="2509" spans="3:16" x14ac:dyDescent="0.25">
      <c r="C2509" s="3"/>
      <c r="D2509" s="3"/>
      <c r="E2509" s="3"/>
      <c r="N2509" s="2"/>
    </row>
    <row r="2510" spans="3:16" x14ac:dyDescent="0.25">
      <c r="C2510" s="3"/>
      <c r="D2510" s="3"/>
      <c r="E2510" s="3"/>
      <c r="N2510" s="2"/>
      <c r="O2510" s="2"/>
      <c r="P2510" s="2"/>
    </row>
    <row r="2511" spans="3:16" x14ac:dyDescent="0.25">
      <c r="C2511" s="3"/>
      <c r="D2511" s="3"/>
      <c r="E2511" s="3"/>
      <c r="N2511" s="2"/>
      <c r="O2511" s="2"/>
      <c r="P2511" s="2"/>
    </row>
    <row r="2512" spans="3:16" x14ac:dyDescent="0.25">
      <c r="C2512" s="3"/>
      <c r="D2512" s="3"/>
      <c r="E2512" s="3"/>
      <c r="N2512" s="2"/>
      <c r="O2512" s="2"/>
    </row>
    <row r="2513" spans="3:15" x14ac:dyDescent="0.25">
      <c r="C2513" s="3"/>
      <c r="D2513" s="3"/>
      <c r="E2513" s="3"/>
      <c r="N2513" s="2"/>
      <c r="O2513" s="2"/>
    </row>
    <row r="2514" spans="3:15" x14ac:dyDescent="0.25">
      <c r="C2514" s="3"/>
      <c r="D2514" s="3"/>
      <c r="E2514" s="3"/>
      <c r="N2514" s="2"/>
      <c r="O2514" s="2"/>
    </row>
    <row r="2515" spans="3:15" x14ac:dyDescent="0.25">
      <c r="C2515" s="3"/>
      <c r="D2515" s="3"/>
      <c r="E2515" s="3"/>
      <c r="N2515" s="2"/>
      <c r="O2515" s="2"/>
    </row>
    <row r="2516" spans="3:15" x14ac:dyDescent="0.25">
      <c r="C2516" s="3"/>
      <c r="D2516" s="3"/>
      <c r="E2516" s="3"/>
      <c r="N2516" s="2"/>
      <c r="O2516" s="2"/>
    </row>
    <row r="2517" spans="3:15" x14ac:dyDescent="0.25">
      <c r="C2517" s="3"/>
      <c r="D2517" s="3"/>
      <c r="E2517" s="3"/>
      <c r="N2517" s="2"/>
      <c r="O2517" s="2"/>
    </row>
    <row r="2518" spans="3:15" x14ac:dyDescent="0.25">
      <c r="C2518" s="3"/>
      <c r="D2518" s="3"/>
      <c r="E2518" s="3"/>
      <c r="N2518" s="2"/>
      <c r="O2518" s="2"/>
    </row>
    <row r="2519" spans="3:15" x14ac:dyDescent="0.25">
      <c r="C2519" s="3"/>
      <c r="D2519" s="3"/>
      <c r="E2519" s="3"/>
      <c r="N2519" s="2"/>
      <c r="O2519" s="2"/>
    </row>
    <row r="2520" spans="3:15" x14ac:dyDescent="0.25">
      <c r="C2520" s="3"/>
      <c r="D2520" s="3"/>
      <c r="E2520" s="3"/>
      <c r="N2520" s="2"/>
      <c r="O2520" s="2"/>
    </row>
    <row r="2521" spans="3:15" x14ac:dyDescent="0.25">
      <c r="C2521" s="3"/>
      <c r="D2521" s="3"/>
      <c r="E2521" s="3"/>
      <c r="N2521" s="2"/>
      <c r="O2521" s="2"/>
    </row>
    <row r="2522" spans="3:15" x14ac:dyDescent="0.25">
      <c r="C2522" s="3"/>
      <c r="D2522" s="3"/>
      <c r="E2522" s="3"/>
      <c r="N2522" s="2"/>
      <c r="O2522" s="2"/>
    </row>
    <row r="2523" spans="3:15" x14ac:dyDescent="0.25">
      <c r="C2523" s="3"/>
      <c r="D2523" s="3"/>
      <c r="E2523" s="3"/>
      <c r="N2523" s="2"/>
      <c r="O2523" s="2"/>
    </row>
    <row r="2524" spans="3:15" x14ac:dyDescent="0.25">
      <c r="C2524" s="3"/>
      <c r="D2524" s="3"/>
      <c r="E2524" s="3"/>
      <c r="N2524" s="2"/>
      <c r="O2524" s="2"/>
    </row>
    <row r="2525" spans="3:15" x14ac:dyDescent="0.25">
      <c r="C2525" s="3"/>
      <c r="D2525" s="3"/>
      <c r="E2525" s="3"/>
      <c r="N2525" s="2"/>
      <c r="O2525" s="2"/>
    </row>
    <row r="2526" spans="3:15" x14ac:dyDescent="0.25">
      <c r="C2526" s="3"/>
      <c r="D2526" s="3"/>
      <c r="E2526" s="3"/>
      <c r="N2526" s="2"/>
      <c r="O2526" s="2"/>
    </row>
    <row r="2527" spans="3:15" x14ac:dyDescent="0.25">
      <c r="C2527" s="3"/>
      <c r="D2527" s="3"/>
      <c r="E2527" s="3"/>
      <c r="N2527" s="2"/>
      <c r="O2527" s="2"/>
    </row>
    <row r="2528" spans="3:15" x14ac:dyDescent="0.25">
      <c r="C2528" s="3"/>
      <c r="D2528" s="3"/>
      <c r="E2528" s="3"/>
      <c r="N2528" s="2"/>
      <c r="O2528" s="2"/>
    </row>
    <row r="2529" spans="3:16" x14ac:dyDescent="0.25">
      <c r="C2529" s="3"/>
      <c r="D2529" s="3"/>
      <c r="E2529" s="3"/>
      <c r="N2529" s="2"/>
      <c r="O2529" s="2"/>
    </row>
    <row r="2530" spans="3:16" x14ac:dyDescent="0.25">
      <c r="C2530" s="3"/>
      <c r="D2530" s="3"/>
      <c r="E2530" s="3"/>
      <c r="N2530" s="2"/>
      <c r="O2530" s="2"/>
    </row>
    <row r="2531" spans="3:16" x14ac:dyDescent="0.25">
      <c r="C2531" s="3"/>
      <c r="D2531" s="3"/>
      <c r="E2531" s="3"/>
      <c r="N2531" s="2"/>
      <c r="O2531" s="2"/>
    </row>
    <row r="2532" spans="3:16" x14ac:dyDescent="0.25">
      <c r="C2532" s="3"/>
      <c r="D2532" s="3"/>
      <c r="E2532" s="3"/>
      <c r="N2532" s="2"/>
      <c r="O2532" s="2"/>
    </row>
    <row r="2533" spans="3:16" x14ac:dyDescent="0.25">
      <c r="C2533" s="3"/>
      <c r="D2533" s="3"/>
      <c r="E2533" s="3"/>
      <c r="N2533" s="2"/>
      <c r="O2533" s="2"/>
    </row>
    <row r="2534" spans="3:16" x14ac:dyDescent="0.25">
      <c r="C2534" s="3"/>
      <c r="D2534" s="3"/>
      <c r="E2534" s="3"/>
      <c r="N2534" s="2"/>
      <c r="O2534" s="2"/>
    </row>
    <row r="2535" spans="3:16" x14ac:dyDescent="0.25">
      <c r="C2535" s="3"/>
      <c r="D2535" s="3"/>
      <c r="E2535" s="3"/>
      <c r="N2535" s="2"/>
      <c r="O2535" s="2"/>
    </row>
    <row r="2536" spans="3:16" x14ac:dyDescent="0.25">
      <c r="C2536" s="3"/>
      <c r="D2536" s="3"/>
      <c r="E2536" s="3"/>
      <c r="N2536" s="2"/>
      <c r="O2536" s="2"/>
    </row>
    <row r="2537" spans="3:16" x14ac:dyDescent="0.25">
      <c r="C2537" s="3"/>
      <c r="D2537" s="3"/>
      <c r="E2537" s="3"/>
      <c r="N2537" s="2"/>
      <c r="O2537" s="2"/>
    </row>
    <row r="2538" spans="3:16" x14ac:dyDescent="0.25">
      <c r="C2538" s="3"/>
      <c r="D2538" s="3"/>
      <c r="E2538" s="3"/>
      <c r="N2538" s="2"/>
      <c r="O2538" s="2"/>
      <c r="P2538" s="2"/>
    </row>
    <row r="2539" spans="3:16" x14ac:dyDescent="0.25">
      <c r="C2539" s="3"/>
      <c r="D2539" s="3"/>
      <c r="E2539" s="3"/>
      <c r="N2539" s="2"/>
      <c r="O2539" s="2"/>
    </row>
    <row r="2540" spans="3:16" x14ac:dyDescent="0.25">
      <c r="C2540" s="3"/>
      <c r="D2540" s="3"/>
      <c r="E2540" s="3"/>
      <c r="N2540" s="2"/>
      <c r="O2540" s="2"/>
    </row>
    <row r="2541" spans="3:16" x14ac:dyDescent="0.25">
      <c r="C2541" s="3"/>
      <c r="D2541" s="3"/>
      <c r="E2541" s="3"/>
      <c r="N2541" s="2"/>
      <c r="O2541" s="2"/>
    </row>
    <row r="2542" spans="3:16" x14ac:dyDescent="0.25">
      <c r="C2542" s="3"/>
      <c r="D2542" s="3"/>
      <c r="E2542" s="3"/>
      <c r="N2542" s="2"/>
      <c r="O2542" s="2"/>
    </row>
    <row r="2543" spans="3:16" x14ac:dyDescent="0.25">
      <c r="C2543" s="3"/>
      <c r="D2543" s="3"/>
      <c r="E2543" s="3"/>
      <c r="N2543" s="2"/>
      <c r="O2543" s="2"/>
    </row>
    <row r="2544" spans="3:16" x14ac:dyDescent="0.25">
      <c r="C2544" s="3"/>
      <c r="D2544" s="3"/>
      <c r="E2544" s="3"/>
      <c r="N2544" s="2"/>
      <c r="O2544" s="2"/>
    </row>
    <row r="2545" spans="3:16" x14ac:dyDescent="0.25">
      <c r="C2545" s="3"/>
      <c r="D2545" s="3"/>
      <c r="E2545" s="3"/>
      <c r="N2545" s="2"/>
      <c r="O2545" s="2"/>
    </row>
    <row r="2546" spans="3:16" x14ac:dyDescent="0.25">
      <c r="C2546" s="3"/>
      <c r="D2546" s="3"/>
      <c r="E2546" s="3"/>
      <c r="N2546" s="2"/>
      <c r="O2546" s="2"/>
      <c r="P2546" s="2"/>
    </row>
    <row r="2547" spans="3:16" x14ac:dyDescent="0.25">
      <c r="C2547" s="3"/>
      <c r="D2547" s="3"/>
      <c r="E2547" s="3"/>
      <c r="N2547" s="2"/>
      <c r="O2547" s="2"/>
    </row>
    <row r="2548" spans="3:16" x14ac:dyDescent="0.25">
      <c r="C2548" s="3"/>
      <c r="D2548" s="3"/>
      <c r="E2548" s="3"/>
      <c r="N2548" s="2"/>
      <c r="O2548" s="2"/>
    </row>
    <row r="2549" spans="3:16" x14ac:dyDescent="0.25">
      <c r="C2549" s="3"/>
      <c r="D2549" s="3"/>
      <c r="E2549" s="3"/>
      <c r="N2549" s="2"/>
      <c r="O2549" s="2"/>
      <c r="P2549" s="2"/>
    </row>
    <row r="2550" spans="3:16" x14ac:dyDescent="0.25">
      <c r="C2550" s="3"/>
      <c r="D2550" s="3"/>
      <c r="E2550" s="3"/>
      <c r="N2550" s="2"/>
    </row>
    <row r="2551" spans="3:16" x14ac:dyDescent="0.25">
      <c r="C2551" s="3"/>
      <c r="D2551" s="3"/>
      <c r="E2551" s="3"/>
      <c r="N2551" s="2"/>
      <c r="O2551" s="2"/>
      <c r="P2551" s="2"/>
    </row>
    <row r="2552" spans="3:16" x14ac:dyDescent="0.25">
      <c r="C2552" s="3"/>
      <c r="D2552" s="3"/>
      <c r="E2552" s="3"/>
      <c r="N2552" s="2"/>
      <c r="O2552" s="2"/>
    </row>
    <row r="2553" spans="3:16" x14ac:dyDescent="0.25">
      <c r="C2553" s="3"/>
      <c r="D2553" s="3"/>
      <c r="E2553" s="3"/>
      <c r="N2553" s="2"/>
      <c r="O2553" s="2"/>
    </row>
    <row r="2554" spans="3:16" x14ac:dyDescent="0.25">
      <c r="C2554" s="3"/>
      <c r="D2554" s="3"/>
      <c r="E2554" s="3"/>
      <c r="N2554" s="2"/>
      <c r="O2554" s="2"/>
    </row>
    <row r="2555" spans="3:16" x14ac:dyDescent="0.25">
      <c r="C2555" s="3"/>
      <c r="D2555" s="3"/>
      <c r="E2555" s="3"/>
      <c r="N2555" s="2"/>
      <c r="O2555" s="2"/>
    </row>
    <row r="2556" spans="3:16" x14ac:dyDescent="0.25">
      <c r="C2556" s="3"/>
      <c r="D2556" s="3"/>
      <c r="E2556" s="3"/>
      <c r="N2556" s="2"/>
      <c r="O2556" s="2"/>
    </row>
    <row r="2557" spans="3:16" x14ac:dyDescent="0.25">
      <c r="C2557" s="3"/>
      <c r="D2557" s="3"/>
      <c r="E2557" s="3"/>
      <c r="N2557" s="2"/>
      <c r="O2557" s="2"/>
    </row>
    <row r="2558" spans="3:16" x14ac:dyDescent="0.25">
      <c r="C2558" s="3"/>
      <c r="D2558" s="3"/>
      <c r="E2558" s="3"/>
      <c r="N2558" s="2"/>
      <c r="O2558" s="2"/>
    </row>
    <row r="2559" spans="3:16" x14ac:dyDescent="0.25">
      <c r="C2559" s="3"/>
      <c r="D2559" s="3"/>
      <c r="E2559" s="3"/>
      <c r="N2559" s="2"/>
      <c r="O2559" s="2"/>
    </row>
    <row r="2560" spans="3:16" x14ac:dyDescent="0.25">
      <c r="C2560" s="3"/>
      <c r="D2560" s="3"/>
      <c r="E2560" s="3"/>
      <c r="N2560" s="2"/>
      <c r="O2560" s="2"/>
    </row>
    <row r="2561" spans="3:16" x14ac:dyDescent="0.25">
      <c r="C2561" s="3"/>
      <c r="D2561" s="3"/>
      <c r="E2561" s="3"/>
      <c r="N2561" s="2"/>
      <c r="O2561" s="2"/>
      <c r="P2561" s="2"/>
    </row>
    <row r="2562" spans="3:16" x14ac:dyDescent="0.25">
      <c r="C2562" s="3"/>
      <c r="D2562" s="3"/>
      <c r="E2562" s="3"/>
      <c r="N2562" s="2"/>
    </row>
    <row r="2563" spans="3:16" x14ac:dyDescent="0.25">
      <c r="C2563" s="3"/>
      <c r="D2563" s="3"/>
      <c r="E2563" s="3"/>
      <c r="N2563" s="2"/>
    </row>
    <row r="2564" spans="3:16" x14ac:dyDescent="0.25">
      <c r="C2564" s="3"/>
      <c r="D2564" s="3"/>
      <c r="E2564" s="3"/>
      <c r="N2564" s="2"/>
    </row>
    <row r="2565" spans="3:16" x14ac:dyDescent="0.25">
      <c r="C2565" s="3"/>
      <c r="D2565" s="3"/>
      <c r="E2565" s="3"/>
      <c r="N2565" s="2"/>
      <c r="O2565" s="2"/>
      <c r="P2565" s="2"/>
    </row>
    <row r="2566" spans="3:16" x14ac:dyDescent="0.25">
      <c r="C2566" s="3"/>
      <c r="D2566" s="3"/>
      <c r="E2566" s="3"/>
      <c r="N2566" s="2"/>
      <c r="O2566" s="2"/>
      <c r="P2566" s="2"/>
    </row>
    <row r="2567" spans="3:16" x14ac:dyDescent="0.25">
      <c r="C2567" s="3"/>
      <c r="D2567" s="3"/>
      <c r="E2567" s="3"/>
      <c r="N2567" s="2"/>
      <c r="O2567" s="2"/>
      <c r="P2567" s="2"/>
    </row>
    <row r="2568" spans="3:16" x14ac:dyDescent="0.25">
      <c r="C2568" s="3"/>
      <c r="D2568" s="3"/>
      <c r="E2568" s="3"/>
      <c r="N2568" s="2"/>
      <c r="O2568" s="2"/>
    </row>
    <row r="2569" spans="3:16" x14ac:dyDescent="0.25">
      <c r="C2569" s="3"/>
      <c r="D2569" s="3"/>
      <c r="E2569" s="3"/>
      <c r="N2569" s="2"/>
      <c r="O2569" s="2"/>
    </row>
    <row r="2570" spans="3:16" x14ac:dyDescent="0.25">
      <c r="C2570" s="3"/>
      <c r="D2570" s="3"/>
      <c r="E2570" s="3"/>
      <c r="N2570" s="2"/>
      <c r="O2570" s="2"/>
    </row>
    <row r="2571" spans="3:16" x14ac:dyDescent="0.25">
      <c r="C2571" s="3"/>
      <c r="D2571" s="3"/>
      <c r="E2571" s="3"/>
      <c r="N2571" s="2"/>
      <c r="O2571" s="2"/>
    </row>
    <row r="2572" spans="3:16" x14ac:dyDescent="0.25">
      <c r="C2572" s="3"/>
      <c r="D2572" s="3"/>
      <c r="E2572" s="3"/>
      <c r="N2572" s="2"/>
      <c r="O2572" s="2"/>
    </row>
    <row r="2573" spans="3:16" x14ac:dyDescent="0.25">
      <c r="C2573" s="3"/>
      <c r="D2573" s="3"/>
      <c r="E2573" s="3"/>
      <c r="N2573" s="2"/>
      <c r="O2573" s="2"/>
      <c r="P2573" s="2"/>
    </row>
    <row r="2574" spans="3:16" x14ac:dyDescent="0.25">
      <c r="C2574" s="3"/>
      <c r="D2574" s="3"/>
      <c r="E2574" s="3"/>
      <c r="N2574" s="2"/>
      <c r="O2574" s="2"/>
      <c r="P2574" s="2"/>
    </row>
    <row r="2575" spans="3:16" x14ac:dyDescent="0.25">
      <c r="C2575" s="3"/>
      <c r="D2575" s="3"/>
      <c r="E2575" s="3"/>
      <c r="N2575" s="2"/>
      <c r="O2575" s="2"/>
      <c r="P2575" s="2"/>
    </row>
    <row r="2576" spans="3:16" x14ac:dyDescent="0.25">
      <c r="C2576" s="3"/>
      <c r="D2576" s="3"/>
      <c r="E2576" s="3"/>
      <c r="N2576" s="2"/>
      <c r="O2576" s="2"/>
      <c r="P2576" s="2"/>
    </row>
    <row r="2577" spans="3:16" x14ac:dyDescent="0.25">
      <c r="C2577" s="3"/>
      <c r="D2577" s="3"/>
      <c r="E2577" s="3"/>
      <c r="N2577" s="2"/>
      <c r="O2577" s="2"/>
      <c r="P2577" s="2"/>
    </row>
    <row r="2578" spans="3:16" x14ac:dyDescent="0.25">
      <c r="C2578" s="3"/>
      <c r="D2578" s="3"/>
      <c r="E2578" s="3"/>
      <c r="N2578" s="2"/>
      <c r="O2578" s="2"/>
      <c r="P2578" s="2"/>
    </row>
    <row r="2579" spans="3:16" x14ac:dyDescent="0.25">
      <c r="C2579" s="3"/>
      <c r="D2579" s="3"/>
      <c r="E2579" s="3"/>
      <c r="N2579" s="2"/>
      <c r="O2579" s="2"/>
      <c r="P2579" s="2"/>
    </row>
    <row r="2580" spans="3:16" x14ac:dyDescent="0.25">
      <c r="C2580" s="3"/>
      <c r="D2580" s="3"/>
      <c r="E2580" s="3"/>
      <c r="N2580" s="2"/>
      <c r="O2580" s="2"/>
      <c r="P2580" s="2"/>
    </row>
    <row r="2581" spans="3:16" x14ac:dyDescent="0.25">
      <c r="C2581" s="3"/>
      <c r="D2581" s="3"/>
      <c r="E2581" s="3"/>
      <c r="N2581" s="2"/>
      <c r="O2581" s="2"/>
      <c r="P2581" s="2"/>
    </row>
    <row r="2582" spans="3:16" x14ac:dyDescent="0.25">
      <c r="C2582" s="3"/>
      <c r="D2582" s="3"/>
      <c r="E2582" s="3"/>
      <c r="N2582" s="2"/>
      <c r="O2582" s="2"/>
      <c r="P2582" s="2"/>
    </row>
    <row r="2583" spans="3:16" x14ac:dyDescent="0.25">
      <c r="C2583" s="3"/>
      <c r="D2583" s="3"/>
      <c r="E2583" s="3"/>
      <c r="N2583" s="2"/>
      <c r="O2583" s="2"/>
      <c r="P2583" s="2"/>
    </row>
    <row r="2584" spans="3:16" x14ac:dyDescent="0.25">
      <c r="C2584" s="3"/>
      <c r="D2584" s="3"/>
      <c r="E2584" s="3"/>
      <c r="N2584" s="2"/>
      <c r="O2584" s="2"/>
      <c r="P2584" s="2"/>
    </row>
    <row r="2585" spans="3:16" x14ac:dyDescent="0.25">
      <c r="C2585" s="3"/>
      <c r="D2585" s="3"/>
      <c r="E2585" s="3"/>
      <c r="N2585" s="2"/>
      <c r="O2585" s="2"/>
      <c r="P2585" s="2"/>
    </row>
    <row r="2586" spans="3:16" x14ac:dyDescent="0.25">
      <c r="C2586" s="3"/>
      <c r="D2586" s="3"/>
      <c r="E2586" s="3"/>
      <c r="N2586" s="2"/>
      <c r="O2586" s="2"/>
      <c r="P2586" s="2"/>
    </row>
    <row r="2587" spans="3:16" x14ac:dyDescent="0.25">
      <c r="C2587" s="3"/>
      <c r="D2587" s="3"/>
      <c r="E2587" s="3"/>
      <c r="N2587" s="2"/>
      <c r="O2587" s="2"/>
      <c r="P2587" s="2"/>
    </row>
    <row r="2588" spans="3:16" x14ac:dyDescent="0.25">
      <c r="C2588" s="3"/>
      <c r="D2588" s="3"/>
      <c r="E2588" s="3"/>
      <c r="N2588" s="2"/>
      <c r="O2588" s="2"/>
      <c r="P2588" s="2"/>
    </row>
    <row r="2589" spans="3:16" x14ac:dyDescent="0.25">
      <c r="C2589" s="3"/>
      <c r="D2589" s="3"/>
      <c r="E2589" s="3"/>
      <c r="N2589" s="2"/>
      <c r="O2589" s="2"/>
      <c r="P2589" s="2"/>
    </row>
    <row r="2590" spans="3:16" x14ac:dyDescent="0.25">
      <c r="C2590" s="3"/>
      <c r="D2590" s="3"/>
      <c r="E2590" s="3"/>
      <c r="N2590" s="2"/>
      <c r="O2590" s="2"/>
      <c r="P2590" s="2"/>
    </row>
    <row r="2591" spans="3:16" x14ac:dyDescent="0.25">
      <c r="C2591" s="3"/>
      <c r="D2591" s="3"/>
      <c r="E2591" s="3"/>
      <c r="N2591" s="2"/>
      <c r="O2591" s="2"/>
      <c r="P2591" s="2"/>
    </row>
    <row r="2592" spans="3:16" x14ac:dyDescent="0.25">
      <c r="C2592" s="3"/>
      <c r="D2592" s="3"/>
      <c r="E2592" s="3"/>
      <c r="N2592" s="2"/>
    </row>
    <row r="2593" spans="3:16" x14ac:dyDescent="0.25">
      <c r="C2593" s="3"/>
      <c r="D2593" s="3"/>
      <c r="E2593" s="3"/>
      <c r="N2593" s="2"/>
    </row>
    <row r="2594" spans="3:16" x14ac:dyDescent="0.25">
      <c r="C2594" s="3"/>
      <c r="D2594" s="3"/>
      <c r="E2594" s="3"/>
      <c r="N2594" s="2"/>
    </row>
    <row r="2595" spans="3:16" x14ac:dyDescent="0.25">
      <c r="C2595" s="3"/>
      <c r="D2595" s="3"/>
      <c r="E2595" s="3"/>
      <c r="N2595" s="2"/>
    </row>
    <row r="2596" spans="3:16" x14ac:dyDescent="0.25">
      <c r="C2596" s="3"/>
      <c r="D2596" s="3"/>
      <c r="E2596" s="3"/>
      <c r="N2596" s="2"/>
    </row>
    <row r="2597" spans="3:16" x14ac:dyDescent="0.25">
      <c r="C2597" s="3"/>
      <c r="D2597" s="3"/>
      <c r="E2597" s="3"/>
      <c r="N2597" s="2"/>
    </row>
    <row r="2598" spans="3:16" x14ac:dyDescent="0.25">
      <c r="C2598" s="3"/>
      <c r="D2598" s="3"/>
      <c r="E2598" s="3"/>
      <c r="N2598" s="2"/>
      <c r="O2598" s="2"/>
      <c r="P2598" s="2"/>
    </row>
    <row r="2599" spans="3:16" x14ac:dyDescent="0.25">
      <c r="C2599" s="3"/>
      <c r="D2599" s="3"/>
      <c r="E2599" s="3"/>
      <c r="N2599" s="2"/>
      <c r="O2599" s="2"/>
      <c r="P2599" s="2"/>
    </row>
    <row r="2600" spans="3:16" x14ac:dyDescent="0.25">
      <c r="C2600" s="3"/>
      <c r="D2600" s="3"/>
      <c r="E2600" s="3"/>
      <c r="N2600" s="2"/>
      <c r="O2600" s="2"/>
      <c r="P2600" s="2"/>
    </row>
    <row r="2601" spans="3:16" x14ac:dyDescent="0.25">
      <c r="C2601" s="3"/>
      <c r="D2601" s="3"/>
      <c r="E2601" s="3"/>
      <c r="N2601" s="2"/>
    </row>
    <row r="2602" spans="3:16" x14ac:dyDescent="0.25">
      <c r="C2602" s="3"/>
      <c r="D2602" s="3"/>
      <c r="E2602" s="3"/>
      <c r="N2602" s="2"/>
      <c r="O2602" s="2"/>
      <c r="P2602" s="2"/>
    </row>
    <row r="2603" spans="3:16" x14ac:dyDescent="0.25">
      <c r="C2603" s="3"/>
      <c r="D2603" s="3"/>
      <c r="E2603" s="3"/>
      <c r="N2603" s="2"/>
      <c r="O2603" s="2"/>
      <c r="P2603" s="2"/>
    </row>
    <row r="2604" spans="3:16" x14ac:dyDescent="0.25">
      <c r="C2604" s="3"/>
      <c r="D2604" s="3"/>
      <c r="E2604" s="3"/>
      <c r="N2604" s="2"/>
    </row>
    <row r="2605" spans="3:16" x14ac:dyDescent="0.25">
      <c r="C2605" s="3"/>
      <c r="D2605" s="3"/>
      <c r="E2605" s="3"/>
      <c r="N2605" s="2"/>
      <c r="O2605" s="2"/>
      <c r="P2605" s="2"/>
    </row>
    <row r="2606" spans="3:16" x14ac:dyDescent="0.25">
      <c r="C2606" s="3"/>
      <c r="D2606" s="3"/>
      <c r="E2606" s="3"/>
      <c r="N2606" s="2"/>
      <c r="O2606" s="2"/>
      <c r="P2606" s="2"/>
    </row>
    <row r="2607" spans="3:16" x14ac:dyDescent="0.25">
      <c r="C2607" s="3"/>
      <c r="D2607" s="3"/>
      <c r="E2607" s="3"/>
      <c r="N2607" s="2"/>
      <c r="O2607" s="2"/>
      <c r="P2607" s="2"/>
    </row>
    <row r="2608" spans="3:16" x14ac:dyDescent="0.25">
      <c r="C2608" s="3"/>
      <c r="D2608" s="3"/>
      <c r="E2608" s="3"/>
      <c r="N2608" s="2"/>
    </row>
    <row r="2609" spans="3:16" x14ac:dyDescent="0.25">
      <c r="C2609" s="3"/>
      <c r="D2609" s="3"/>
      <c r="E2609" s="3"/>
      <c r="N2609" s="2"/>
    </row>
    <row r="2610" spans="3:16" x14ac:dyDescent="0.25">
      <c r="C2610" s="3"/>
      <c r="D2610" s="3"/>
      <c r="E2610" s="3"/>
      <c r="N2610" s="2"/>
    </row>
    <row r="2611" spans="3:16" x14ac:dyDescent="0.25">
      <c r="C2611" s="3"/>
      <c r="D2611" s="3"/>
      <c r="E2611" s="3"/>
      <c r="N2611" s="2"/>
    </row>
    <row r="2612" spans="3:16" x14ac:dyDescent="0.25">
      <c r="C2612" s="3"/>
      <c r="D2612" s="3"/>
      <c r="E2612" s="3"/>
      <c r="N2612" s="2"/>
      <c r="O2612" s="2"/>
      <c r="P2612" s="2"/>
    </row>
    <row r="2613" spans="3:16" x14ac:dyDescent="0.25">
      <c r="C2613" s="3"/>
      <c r="D2613" s="3"/>
      <c r="E2613" s="3"/>
      <c r="N2613" s="2"/>
      <c r="O2613" s="2"/>
      <c r="P2613" s="2"/>
    </row>
    <row r="2614" spans="3:16" x14ac:dyDescent="0.25">
      <c r="C2614" s="3"/>
      <c r="D2614" s="3"/>
      <c r="E2614" s="3"/>
      <c r="N2614" s="2"/>
      <c r="O2614" s="2"/>
      <c r="P2614" s="2"/>
    </row>
    <row r="2615" spans="3:16" x14ac:dyDescent="0.25">
      <c r="C2615" s="3"/>
      <c r="D2615" s="3"/>
      <c r="E2615" s="3"/>
      <c r="N2615" s="2"/>
      <c r="O2615" s="2"/>
      <c r="P2615" s="2"/>
    </row>
    <row r="2616" spans="3:16" x14ac:dyDescent="0.25">
      <c r="C2616" s="3"/>
      <c r="D2616" s="3"/>
      <c r="E2616" s="3"/>
      <c r="N2616" s="2"/>
      <c r="O2616" s="2"/>
    </row>
    <row r="2617" spans="3:16" x14ac:dyDescent="0.25">
      <c r="C2617" s="3"/>
      <c r="D2617" s="3"/>
      <c r="E2617" s="3"/>
      <c r="N2617" s="2"/>
      <c r="O2617" s="2"/>
      <c r="P2617" s="2"/>
    </row>
    <row r="2618" spans="3:16" x14ac:dyDescent="0.25">
      <c r="C2618" s="3"/>
      <c r="D2618" s="3"/>
      <c r="E2618" s="3"/>
      <c r="N2618" s="2"/>
      <c r="O2618" s="2"/>
    </row>
    <row r="2619" spans="3:16" x14ac:dyDescent="0.25">
      <c r="C2619" s="3"/>
      <c r="D2619" s="3"/>
      <c r="E2619" s="3"/>
      <c r="N2619" s="2"/>
      <c r="O2619" s="2"/>
    </row>
    <row r="2620" spans="3:16" x14ac:dyDescent="0.25">
      <c r="C2620" s="3"/>
      <c r="D2620" s="3"/>
      <c r="E2620" s="3"/>
      <c r="N2620" s="2"/>
      <c r="O2620" s="2"/>
      <c r="P2620" s="2"/>
    </row>
    <row r="2621" spans="3:16" x14ac:dyDescent="0.25">
      <c r="C2621" s="3"/>
      <c r="D2621" s="3"/>
      <c r="E2621" s="3"/>
      <c r="N2621" s="2"/>
      <c r="O2621" s="2"/>
      <c r="P2621" s="2"/>
    </row>
    <row r="2622" spans="3:16" x14ac:dyDescent="0.25">
      <c r="C2622" s="3"/>
      <c r="D2622" s="3"/>
      <c r="E2622" s="3"/>
      <c r="N2622" s="2"/>
      <c r="O2622" s="2"/>
      <c r="P2622" s="2"/>
    </row>
    <row r="2623" spans="3:16" x14ac:dyDescent="0.25">
      <c r="C2623" s="3"/>
      <c r="D2623" s="3"/>
      <c r="E2623" s="3"/>
      <c r="N2623" s="2"/>
      <c r="O2623" s="2"/>
    </row>
    <row r="2624" spans="3:16" x14ac:dyDescent="0.25">
      <c r="C2624" s="3"/>
      <c r="D2624" s="3"/>
      <c r="E2624" s="3"/>
      <c r="N2624" s="2"/>
      <c r="O2624" s="2"/>
    </row>
    <row r="2625" spans="3:16" x14ac:dyDescent="0.25">
      <c r="C2625" s="3"/>
      <c r="D2625" s="3"/>
      <c r="E2625" s="3"/>
      <c r="N2625" s="2"/>
      <c r="O2625" s="2"/>
      <c r="P2625" s="2"/>
    </row>
    <row r="2626" spans="3:16" x14ac:dyDescent="0.25">
      <c r="C2626" s="3"/>
      <c r="D2626" s="3"/>
      <c r="E2626" s="3"/>
      <c r="N2626" s="2"/>
      <c r="O2626" s="2"/>
      <c r="P2626" s="2"/>
    </row>
    <row r="2627" spans="3:16" x14ac:dyDescent="0.25">
      <c r="C2627" s="3"/>
      <c r="D2627" s="3"/>
      <c r="E2627" s="3"/>
      <c r="N2627" s="2"/>
      <c r="O2627" s="2"/>
      <c r="P2627" s="2"/>
    </row>
    <row r="2628" spans="3:16" x14ac:dyDescent="0.25">
      <c r="C2628" s="3"/>
      <c r="D2628" s="3"/>
      <c r="E2628" s="3"/>
      <c r="N2628" s="2"/>
      <c r="O2628" s="2"/>
      <c r="P2628" s="2"/>
    </row>
    <row r="2629" spans="3:16" x14ac:dyDescent="0.25">
      <c r="C2629" s="3"/>
      <c r="D2629" s="3"/>
      <c r="E2629" s="3"/>
      <c r="N2629" s="2"/>
      <c r="O2629" s="2"/>
      <c r="P2629" s="2"/>
    </row>
    <row r="2630" spans="3:16" x14ac:dyDescent="0.25">
      <c r="C2630" s="3"/>
      <c r="D2630" s="3"/>
      <c r="E2630" s="3"/>
      <c r="N2630" s="2"/>
      <c r="O2630" s="2"/>
      <c r="P2630" s="2"/>
    </row>
    <row r="2631" spans="3:16" x14ac:dyDescent="0.25">
      <c r="C2631" s="3"/>
      <c r="D2631" s="3"/>
      <c r="E2631" s="3"/>
      <c r="N2631" s="2"/>
      <c r="O2631" s="2"/>
      <c r="P2631" s="2"/>
    </row>
    <row r="2632" spans="3:16" x14ac:dyDescent="0.25">
      <c r="C2632" s="3"/>
      <c r="D2632" s="3"/>
      <c r="E2632" s="3"/>
      <c r="N2632" s="2"/>
      <c r="O2632" s="2"/>
      <c r="P2632" s="2"/>
    </row>
    <row r="2633" spans="3:16" x14ac:dyDescent="0.25">
      <c r="C2633" s="3"/>
      <c r="D2633" s="3"/>
      <c r="E2633" s="3"/>
      <c r="N2633" s="2"/>
      <c r="O2633" s="2"/>
      <c r="P2633" s="2"/>
    </row>
    <row r="2634" spans="3:16" x14ac:dyDescent="0.25">
      <c r="C2634" s="3"/>
      <c r="D2634" s="3"/>
      <c r="E2634" s="3"/>
      <c r="N2634" s="2"/>
      <c r="O2634" s="2"/>
    </row>
    <row r="2635" spans="3:16" x14ac:dyDescent="0.25">
      <c r="C2635" s="3"/>
      <c r="D2635" s="3"/>
      <c r="E2635" s="3"/>
      <c r="N2635" s="2"/>
      <c r="O2635" s="2"/>
    </row>
    <row r="2636" spans="3:16" x14ac:dyDescent="0.25">
      <c r="C2636" s="3"/>
      <c r="D2636" s="3"/>
      <c r="E2636" s="3"/>
      <c r="N2636" s="2"/>
      <c r="O2636" s="2"/>
      <c r="P2636" s="2"/>
    </row>
    <row r="2637" spans="3:16" x14ac:dyDescent="0.25">
      <c r="C2637" s="3"/>
      <c r="D2637" s="3"/>
      <c r="E2637" s="3"/>
      <c r="N2637" s="2"/>
      <c r="O2637" s="2"/>
      <c r="P2637" s="2"/>
    </row>
    <row r="2638" spans="3:16" x14ac:dyDescent="0.25">
      <c r="C2638" s="3"/>
      <c r="D2638" s="3"/>
      <c r="E2638" s="3"/>
      <c r="N2638" s="2"/>
      <c r="O2638" s="2"/>
      <c r="P2638" s="2"/>
    </row>
    <row r="2639" spans="3:16" x14ac:dyDescent="0.25">
      <c r="C2639" s="3"/>
      <c r="D2639" s="3"/>
      <c r="E2639" s="3"/>
      <c r="N2639" s="2"/>
      <c r="O2639" s="2"/>
      <c r="P2639" s="2"/>
    </row>
    <row r="2640" spans="3:16" x14ac:dyDescent="0.25">
      <c r="C2640" s="3"/>
      <c r="D2640" s="3"/>
      <c r="E2640" s="3"/>
      <c r="N2640" s="2"/>
    </row>
    <row r="2641" spans="3:16" x14ac:dyDescent="0.25">
      <c r="C2641" s="3"/>
      <c r="D2641" s="3"/>
      <c r="E2641" s="3"/>
      <c r="N2641" s="2"/>
      <c r="O2641" s="2"/>
      <c r="P2641" s="2"/>
    </row>
    <row r="2642" spans="3:16" x14ac:dyDescent="0.25">
      <c r="C2642" s="3"/>
      <c r="D2642" s="3"/>
      <c r="E2642" s="3"/>
      <c r="N2642" s="2"/>
      <c r="O2642" s="2"/>
    </row>
    <row r="2643" spans="3:16" x14ac:dyDescent="0.25">
      <c r="C2643" s="3"/>
      <c r="D2643" s="3"/>
      <c r="E2643" s="3"/>
      <c r="N2643" s="2"/>
    </row>
    <row r="2644" spans="3:16" x14ac:dyDescent="0.25">
      <c r="C2644" s="3"/>
      <c r="D2644" s="3"/>
      <c r="E2644" s="3"/>
      <c r="N2644" s="2"/>
    </row>
    <row r="2645" spans="3:16" x14ac:dyDescent="0.25">
      <c r="C2645" s="3"/>
      <c r="D2645" s="3"/>
      <c r="E2645" s="3"/>
      <c r="N2645" s="2"/>
      <c r="O2645" s="2"/>
      <c r="P2645" s="2"/>
    </row>
    <row r="2646" spans="3:16" x14ac:dyDescent="0.25">
      <c r="C2646" s="3"/>
      <c r="D2646" s="3"/>
      <c r="E2646" s="3"/>
      <c r="N2646" s="2"/>
    </row>
    <row r="2647" spans="3:16" x14ac:dyDescent="0.25">
      <c r="C2647" s="3"/>
      <c r="D2647" s="3"/>
      <c r="E2647" s="3"/>
      <c r="N2647" s="2"/>
    </row>
    <row r="2648" spans="3:16" x14ac:dyDescent="0.25">
      <c r="C2648" s="3"/>
      <c r="D2648" s="3"/>
      <c r="E2648" s="3"/>
      <c r="N2648" s="2"/>
      <c r="O2648" s="2"/>
      <c r="P2648" s="2"/>
    </row>
    <row r="2649" spans="3:16" x14ac:dyDescent="0.25">
      <c r="C2649" s="3"/>
      <c r="D2649" s="3"/>
      <c r="E2649" s="3"/>
      <c r="N2649" s="2"/>
    </row>
    <row r="2650" spans="3:16" x14ac:dyDescent="0.25">
      <c r="C2650" s="3"/>
      <c r="D2650" s="3"/>
      <c r="E2650" s="3"/>
      <c r="N2650" s="2"/>
      <c r="O2650" s="2"/>
      <c r="P2650" s="2"/>
    </row>
    <row r="2651" spans="3:16" x14ac:dyDescent="0.25">
      <c r="C2651" s="3"/>
      <c r="D2651" s="3"/>
      <c r="E2651" s="3"/>
      <c r="N2651" s="2"/>
      <c r="O2651" s="2"/>
      <c r="P2651" s="2"/>
    </row>
    <row r="2652" spans="3:16" x14ac:dyDescent="0.25">
      <c r="C2652" s="3"/>
      <c r="D2652" s="3"/>
      <c r="E2652" s="3"/>
      <c r="N2652" s="2"/>
    </row>
    <row r="2653" spans="3:16" x14ac:dyDescent="0.25">
      <c r="C2653" s="3"/>
      <c r="D2653" s="3"/>
      <c r="E2653" s="3"/>
      <c r="N2653" s="2"/>
    </row>
    <row r="2654" spans="3:16" x14ac:dyDescent="0.25">
      <c r="C2654" s="3"/>
      <c r="D2654" s="3"/>
      <c r="E2654" s="3"/>
      <c r="N2654" s="2"/>
    </row>
    <row r="2655" spans="3:16" x14ac:dyDescent="0.25">
      <c r="C2655" s="3"/>
      <c r="D2655" s="3"/>
      <c r="E2655" s="3"/>
      <c r="N2655" s="2"/>
    </row>
    <row r="2656" spans="3:16" x14ac:dyDescent="0.25">
      <c r="C2656" s="3"/>
      <c r="D2656" s="3"/>
      <c r="E2656" s="3"/>
      <c r="N2656" s="2"/>
    </row>
    <row r="2657" spans="3:16" x14ac:dyDescent="0.25">
      <c r="C2657" s="3"/>
      <c r="D2657" s="3"/>
      <c r="E2657" s="3"/>
      <c r="N2657" s="2"/>
      <c r="O2657" s="2"/>
      <c r="P2657" s="2"/>
    </row>
    <row r="2658" spans="3:16" x14ac:dyDescent="0.25">
      <c r="C2658" s="3"/>
      <c r="D2658" s="3"/>
      <c r="E2658" s="3"/>
      <c r="N2658" s="2"/>
      <c r="O2658" s="2"/>
    </row>
    <row r="2659" spans="3:16" x14ac:dyDescent="0.25">
      <c r="C2659" s="3"/>
      <c r="D2659" s="3"/>
      <c r="E2659" s="3"/>
      <c r="N2659" s="2"/>
    </row>
    <row r="2660" spans="3:16" x14ac:dyDescent="0.25">
      <c r="C2660" s="3"/>
      <c r="D2660" s="3"/>
      <c r="E2660" s="3"/>
      <c r="N2660" s="2"/>
      <c r="O2660" s="2"/>
      <c r="P2660" s="2"/>
    </row>
    <row r="2661" spans="3:16" x14ac:dyDescent="0.25">
      <c r="C2661" s="3"/>
      <c r="D2661" s="3"/>
      <c r="E2661" s="3"/>
      <c r="N2661" s="2"/>
      <c r="O2661" s="2"/>
      <c r="P2661" s="2"/>
    </row>
    <row r="2662" spans="3:16" x14ac:dyDescent="0.25">
      <c r="C2662" s="3"/>
      <c r="D2662" s="3"/>
      <c r="E2662" s="3"/>
      <c r="N2662" s="2"/>
    </row>
    <row r="2663" spans="3:16" x14ac:dyDescent="0.25">
      <c r="C2663" s="3"/>
      <c r="D2663" s="3"/>
      <c r="E2663" s="3"/>
      <c r="N2663" s="2"/>
      <c r="O2663" s="2"/>
      <c r="P2663" s="2"/>
    </row>
    <row r="2664" spans="3:16" x14ac:dyDescent="0.25">
      <c r="C2664" s="3"/>
      <c r="D2664" s="3"/>
      <c r="E2664" s="3"/>
      <c r="N2664" s="2"/>
    </row>
    <row r="2665" spans="3:16" x14ac:dyDescent="0.25">
      <c r="C2665" s="3"/>
      <c r="D2665" s="3"/>
      <c r="E2665" s="3"/>
      <c r="N2665" s="2"/>
    </row>
    <row r="2666" spans="3:16" x14ac:dyDescent="0.25">
      <c r="C2666" s="3"/>
      <c r="D2666" s="3"/>
      <c r="E2666" s="3"/>
      <c r="N2666" s="2"/>
    </row>
    <row r="2667" spans="3:16" x14ac:dyDescent="0.25">
      <c r="C2667" s="3"/>
      <c r="D2667" s="3"/>
      <c r="E2667" s="3"/>
      <c r="N2667" s="2"/>
    </row>
    <row r="2668" spans="3:16" x14ac:dyDescent="0.25">
      <c r="C2668" s="3"/>
      <c r="D2668" s="3"/>
      <c r="E2668" s="3"/>
      <c r="N2668" s="2"/>
    </row>
    <row r="2669" spans="3:16" x14ac:dyDescent="0.25">
      <c r="C2669" s="3"/>
      <c r="D2669" s="3"/>
      <c r="E2669" s="3"/>
      <c r="N2669" s="2"/>
    </row>
    <row r="2670" spans="3:16" x14ac:dyDescent="0.25">
      <c r="C2670" s="3"/>
      <c r="D2670" s="3"/>
      <c r="E2670" s="3"/>
      <c r="N2670" s="2"/>
      <c r="O2670" s="2"/>
      <c r="P2670" s="2"/>
    </row>
    <row r="2671" spans="3:16" x14ac:dyDescent="0.25">
      <c r="C2671" s="3"/>
      <c r="D2671" s="3"/>
      <c r="E2671" s="3"/>
      <c r="N2671" s="2"/>
      <c r="O2671" s="2"/>
      <c r="P2671" s="2"/>
    </row>
    <row r="2672" spans="3:16" x14ac:dyDescent="0.25">
      <c r="C2672" s="3"/>
      <c r="D2672" s="3"/>
      <c r="E2672" s="3"/>
      <c r="N2672" s="2"/>
      <c r="O2672" s="2"/>
      <c r="P2672" s="2"/>
    </row>
    <row r="2673" spans="3:16" x14ac:dyDescent="0.25">
      <c r="C2673" s="3"/>
      <c r="D2673" s="3"/>
      <c r="E2673" s="3"/>
      <c r="N2673" s="2"/>
      <c r="O2673" s="2"/>
      <c r="P2673" s="2"/>
    </row>
    <row r="2674" spans="3:16" x14ac:dyDescent="0.25">
      <c r="C2674" s="3"/>
      <c r="D2674" s="3"/>
      <c r="E2674" s="3"/>
      <c r="N2674" s="2"/>
    </row>
    <row r="2675" spans="3:16" x14ac:dyDescent="0.25">
      <c r="C2675" s="3"/>
      <c r="D2675" s="3"/>
      <c r="E2675" s="3"/>
      <c r="N2675" s="2"/>
      <c r="O2675" s="2"/>
      <c r="P2675" s="2"/>
    </row>
    <row r="2676" spans="3:16" x14ac:dyDescent="0.25">
      <c r="C2676" s="3"/>
      <c r="D2676" s="3"/>
      <c r="E2676" s="3"/>
      <c r="N2676" s="2"/>
    </row>
    <row r="2677" spans="3:16" x14ac:dyDescent="0.25">
      <c r="C2677" s="3"/>
      <c r="D2677" s="3"/>
      <c r="E2677" s="3"/>
      <c r="N2677" s="2"/>
    </row>
    <row r="2678" spans="3:16" x14ac:dyDescent="0.25">
      <c r="C2678" s="3"/>
      <c r="D2678" s="3"/>
      <c r="E2678" s="3"/>
      <c r="N2678" s="2"/>
    </row>
    <row r="2679" spans="3:16" x14ac:dyDescent="0.25">
      <c r="C2679" s="3"/>
      <c r="D2679" s="3"/>
      <c r="E2679" s="3"/>
      <c r="N2679" s="2"/>
    </row>
    <row r="2680" spans="3:16" x14ac:dyDescent="0.25">
      <c r="C2680" s="3"/>
      <c r="D2680" s="3"/>
      <c r="E2680" s="3"/>
      <c r="N2680" s="2"/>
    </row>
    <row r="2681" spans="3:16" x14ac:dyDescent="0.25">
      <c r="C2681" s="3"/>
      <c r="D2681" s="3"/>
      <c r="E2681" s="3"/>
      <c r="N2681" s="2"/>
    </row>
    <row r="2682" spans="3:16" x14ac:dyDescent="0.25">
      <c r="C2682" s="3"/>
      <c r="D2682" s="3"/>
      <c r="E2682" s="3"/>
      <c r="N2682" s="2"/>
    </row>
    <row r="2683" spans="3:16" x14ac:dyDescent="0.25">
      <c r="C2683" s="3"/>
      <c r="D2683" s="3"/>
      <c r="E2683" s="3"/>
      <c r="N2683" s="2"/>
    </row>
    <row r="2684" spans="3:16" x14ac:dyDescent="0.25">
      <c r="C2684" s="3"/>
      <c r="D2684" s="3"/>
      <c r="E2684" s="3"/>
      <c r="N2684" s="2"/>
    </row>
    <row r="2685" spans="3:16" x14ac:dyDescent="0.25">
      <c r="C2685" s="3"/>
      <c r="D2685" s="3"/>
      <c r="E2685" s="3"/>
      <c r="N2685" s="2"/>
      <c r="O2685" s="2"/>
      <c r="P2685" s="2"/>
    </row>
    <row r="2686" spans="3:16" x14ac:dyDescent="0.25">
      <c r="C2686" s="3"/>
      <c r="D2686" s="3"/>
      <c r="E2686" s="3"/>
    </row>
    <row r="2687" spans="3:16" x14ac:dyDescent="0.25">
      <c r="C2687" s="3"/>
      <c r="D2687" s="3"/>
      <c r="E2687" s="3"/>
    </row>
    <row r="2688" spans="3:16" x14ac:dyDescent="0.25">
      <c r="C2688" s="3"/>
      <c r="D2688" s="3"/>
      <c r="E2688" s="3"/>
    </row>
    <row r="2689" spans="3:5" x14ac:dyDescent="0.25">
      <c r="C2689" s="3"/>
      <c r="D2689" s="3"/>
      <c r="E2689" s="3"/>
    </row>
    <row r="2690" spans="3:5" x14ac:dyDescent="0.25">
      <c r="C2690" s="3"/>
      <c r="D2690" s="3"/>
      <c r="E2690" s="3"/>
    </row>
    <row r="2691" spans="3:5" x14ac:dyDescent="0.25">
      <c r="C2691" s="3"/>
      <c r="D2691" s="3"/>
      <c r="E2691" s="3"/>
    </row>
    <row r="2692" spans="3:5" x14ac:dyDescent="0.25">
      <c r="C2692" s="3"/>
      <c r="D2692" s="3"/>
      <c r="E2692" s="3"/>
    </row>
    <row r="2693" spans="3:5" x14ac:dyDescent="0.25">
      <c r="C2693" s="3"/>
      <c r="D2693" s="3"/>
      <c r="E2693" s="3"/>
    </row>
    <row r="2694" spans="3:5" x14ac:dyDescent="0.25">
      <c r="C2694" s="3"/>
      <c r="D2694" s="3"/>
      <c r="E2694" s="3"/>
    </row>
    <row r="2695" spans="3:5" x14ac:dyDescent="0.25">
      <c r="C2695" s="3"/>
      <c r="D2695" s="3"/>
      <c r="E2695" s="3"/>
    </row>
    <row r="2696" spans="3:5" x14ac:dyDescent="0.25">
      <c r="C2696" s="3"/>
      <c r="D2696" s="3"/>
      <c r="E2696" s="3"/>
    </row>
    <row r="2697" spans="3:5" x14ac:dyDescent="0.25">
      <c r="C2697" s="3"/>
      <c r="D2697" s="3"/>
      <c r="E2697" s="3"/>
    </row>
    <row r="2698" spans="3:5" x14ac:dyDescent="0.25">
      <c r="C2698" s="3"/>
      <c r="D2698" s="3"/>
      <c r="E2698" s="3"/>
    </row>
    <row r="2699" spans="3:5" x14ac:dyDescent="0.25">
      <c r="C2699" s="3"/>
      <c r="D2699" s="3"/>
      <c r="E2699" s="3"/>
    </row>
    <row r="2700" spans="3:5" x14ac:dyDescent="0.25">
      <c r="C2700" s="3"/>
      <c r="D2700" s="3"/>
      <c r="E2700" s="3"/>
    </row>
    <row r="2701" spans="3:5" x14ac:dyDescent="0.25">
      <c r="C2701" s="3"/>
      <c r="D2701" s="3"/>
      <c r="E2701" s="3"/>
    </row>
    <row r="2702" spans="3:5" x14ac:dyDescent="0.25">
      <c r="C2702" s="3"/>
      <c r="D2702" s="3"/>
      <c r="E2702" s="3"/>
    </row>
    <row r="2703" spans="3:5" x14ac:dyDescent="0.25">
      <c r="C2703" s="3"/>
      <c r="D2703" s="3"/>
      <c r="E2703" s="3"/>
    </row>
    <row r="2704" spans="3:5" x14ac:dyDescent="0.25">
      <c r="C2704" s="3"/>
      <c r="D2704" s="3"/>
      <c r="E2704" s="3"/>
    </row>
    <row r="2705" spans="3:5" x14ac:dyDescent="0.25">
      <c r="C2705" s="3"/>
      <c r="D2705" s="3"/>
      <c r="E2705" s="3"/>
    </row>
    <row r="2706" spans="3:5" x14ac:dyDescent="0.25">
      <c r="C2706" s="3"/>
      <c r="D2706" s="3"/>
      <c r="E2706" s="3"/>
    </row>
    <row r="2707" spans="3:5" x14ac:dyDescent="0.25">
      <c r="C2707" s="3"/>
      <c r="D2707" s="3"/>
      <c r="E2707" s="3"/>
    </row>
    <row r="2708" spans="3:5" x14ac:dyDescent="0.25">
      <c r="C2708" s="3"/>
      <c r="D2708" s="3"/>
      <c r="E2708" s="3"/>
    </row>
    <row r="2709" spans="3:5" x14ac:dyDescent="0.25">
      <c r="C2709" s="3"/>
      <c r="D2709" s="3"/>
      <c r="E2709" s="3"/>
    </row>
    <row r="2710" spans="3:5" x14ac:dyDescent="0.25">
      <c r="C2710" s="3"/>
      <c r="D2710" s="3"/>
      <c r="E2710" s="3"/>
    </row>
    <row r="2711" spans="3:5" x14ac:dyDescent="0.25">
      <c r="C2711" s="3"/>
      <c r="D2711" s="3"/>
      <c r="E2711" s="3"/>
    </row>
    <row r="2712" spans="3:5" x14ac:dyDescent="0.25">
      <c r="C2712" s="3"/>
      <c r="D2712" s="3"/>
      <c r="E2712" s="3"/>
    </row>
    <row r="2713" spans="3:5" x14ac:dyDescent="0.25">
      <c r="C2713" s="3"/>
      <c r="D2713" s="3"/>
      <c r="E2713" s="3"/>
    </row>
    <row r="2714" spans="3:5" x14ac:dyDescent="0.25">
      <c r="C2714" s="3"/>
      <c r="D2714" s="3"/>
      <c r="E2714" s="3"/>
    </row>
    <row r="2715" spans="3:5" x14ac:dyDescent="0.25">
      <c r="C2715" s="3"/>
      <c r="D2715" s="3"/>
      <c r="E2715" s="3"/>
    </row>
    <row r="2716" spans="3:5" x14ac:dyDescent="0.25">
      <c r="C2716" s="3"/>
      <c r="D2716" s="3"/>
      <c r="E2716" s="3"/>
    </row>
    <row r="2717" spans="3:5" x14ac:dyDescent="0.25">
      <c r="C2717" s="3"/>
      <c r="D2717" s="3"/>
      <c r="E2717" s="3"/>
    </row>
    <row r="2718" spans="3:5" x14ac:dyDescent="0.25">
      <c r="C2718" s="3"/>
      <c r="D2718" s="3"/>
      <c r="E2718" s="3"/>
    </row>
    <row r="2719" spans="3:5" x14ac:dyDescent="0.25">
      <c r="C2719" s="3"/>
      <c r="D2719" s="3"/>
      <c r="E2719" s="3"/>
    </row>
    <row r="2720" spans="3:5" x14ac:dyDescent="0.25">
      <c r="C2720" s="3"/>
      <c r="D2720" s="3"/>
      <c r="E2720" s="3"/>
    </row>
    <row r="2721" spans="3:5" x14ac:dyDescent="0.25">
      <c r="C2721" s="3"/>
      <c r="D2721" s="3"/>
      <c r="E2721" s="3"/>
    </row>
    <row r="2722" spans="3:5" x14ac:dyDescent="0.25">
      <c r="C2722" s="3"/>
      <c r="D2722" s="3"/>
      <c r="E2722" s="3"/>
    </row>
    <row r="2723" spans="3:5" x14ac:dyDescent="0.25">
      <c r="C2723" s="3"/>
      <c r="D2723" s="3"/>
      <c r="E2723" s="3"/>
    </row>
    <row r="2724" spans="3:5" x14ac:dyDescent="0.25">
      <c r="C2724" s="3"/>
      <c r="D2724" s="3"/>
      <c r="E2724" s="3"/>
    </row>
    <row r="2725" spans="3:5" x14ac:dyDescent="0.25">
      <c r="C2725" s="3"/>
      <c r="D2725" s="3"/>
      <c r="E2725" s="3"/>
    </row>
    <row r="2726" spans="3:5" x14ac:dyDescent="0.25">
      <c r="C2726" s="3"/>
      <c r="D2726" s="3"/>
      <c r="E2726" s="3"/>
    </row>
    <row r="2727" spans="3:5" x14ac:dyDescent="0.25">
      <c r="C2727" s="3"/>
      <c r="D2727" s="3"/>
      <c r="E2727" s="3"/>
    </row>
    <row r="2728" spans="3:5" x14ac:dyDescent="0.25">
      <c r="C2728" s="3"/>
      <c r="D2728" s="3"/>
      <c r="E2728" s="3"/>
    </row>
    <row r="2729" spans="3:5" x14ac:dyDescent="0.25">
      <c r="C2729" s="3"/>
      <c r="D2729" s="3"/>
      <c r="E2729" s="3"/>
    </row>
    <row r="2730" spans="3:5" x14ac:dyDescent="0.25">
      <c r="C2730" s="3"/>
      <c r="D2730" s="3"/>
      <c r="E2730" s="3"/>
    </row>
    <row r="2731" spans="3:5" x14ac:dyDescent="0.25">
      <c r="C2731" s="3"/>
      <c r="D2731" s="3"/>
      <c r="E2731" s="3"/>
    </row>
    <row r="2732" spans="3:5" x14ac:dyDescent="0.25">
      <c r="C2732" s="3"/>
      <c r="D2732" s="3"/>
      <c r="E2732" s="3"/>
    </row>
    <row r="2733" spans="3:5" x14ac:dyDescent="0.25">
      <c r="C2733" s="3"/>
      <c r="D2733" s="3"/>
      <c r="E2733" s="3"/>
    </row>
    <row r="2734" spans="3:5" x14ac:dyDescent="0.25">
      <c r="C2734" s="3"/>
      <c r="D2734" s="3"/>
      <c r="E2734" s="3"/>
    </row>
    <row r="2735" spans="3:5" x14ac:dyDescent="0.25">
      <c r="C2735" s="3"/>
      <c r="D2735" s="3"/>
      <c r="E2735" s="3"/>
    </row>
    <row r="2736" spans="3:5" x14ac:dyDescent="0.25">
      <c r="C2736" s="3"/>
      <c r="D2736" s="3"/>
      <c r="E2736" s="3"/>
    </row>
    <row r="2737" spans="3:5" x14ac:dyDescent="0.25">
      <c r="C2737" s="3"/>
      <c r="D2737" s="3"/>
      <c r="E2737" s="3"/>
    </row>
    <row r="2738" spans="3:5" x14ac:dyDescent="0.25">
      <c r="C2738" s="3"/>
      <c r="D2738" s="3"/>
      <c r="E2738" s="3"/>
    </row>
    <row r="2739" spans="3:5" x14ac:dyDescent="0.25">
      <c r="C2739" s="3"/>
      <c r="D2739" s="3"/>
      <c r="E2739" s="3"/>
    </row>
    <row r="2740" spans="3:5" x14ac:dyDescent="0.25">
      <c r="C2740" s="3"/>
      <c r="D2740" s="3"/>
      <c r="E2740" s="3"/>
    </row>
    <row r="2741" spans="3:5" x14ac:dyDescent="0.25">
      <c r="C2741" s="3"/>
      <c r="D2741" s="3"/>
      <c r="E2741" s="3"/>
    </row>
    <row r="2742" spans="3:5" x14ac:dyDescent="0.25">
      <c r="C2742" s="3"/>
      <c r="D2742" s="3"/>
      <c r="E2742" s="3"/>
    </row>
    <row r="2743" spans="3:5" x14ac:dyDescent="0.25">
      <c r="C2743" s="3"/>
      <c r="D2743" s="3"/>
      <c r="E2743" s="3"/>
    </row>
    <row r="2744" spans="3:5" x14ac:dyDescent="0.25">
      <c r="C2744" s="3"/>
      <c r="D2744" s="3"/>
      <c r="E2744" s="3"/>
    </row>
    <row r="2745" spans="3:5" x14ac:dyDescent="0.25">
      <c r="C2745" s="3"/>
      <c r="D2745" s="3"/>
      <c r="E2745" s="3"/>
    </row>
    <row r="2746" spans="3:5" x14ac:dyDescent="0.25">
      <c r="C2746" s="3"/>
      <c r="D2746" s="3"/>
      <c r="E2746" s="3"/>
    </row>
    <row r="2747" spans="3:5" x14ac:dyDescent="0.25">
      <c r="C2747" s="3"/>
      <c r="D2747" s="3"/>
      <c r="E2747" s="3"/>
    </row>
    <row r="2748" spans="3:5" x14ac:dyDescent="0.25">
      <c r="C2748" s="3"/>
      <c r="D2748" s="3"/>
      <c r="E2748" s="3"/>
    </row>
    <row r="2749" spans="3:5" x14ac:dyDescent="0.25">
      <c r="C2749" s="3"/>
      <c r="D2749" s="3"/>
      <c r="E2749" s="3"/>
    </row>
    <row r="2750" spans="3:5" x14ac:dyDescent="0.25">
      <c r="C2750" s="3"/>
      <c r="D2750" s="3"/>
      <c r="E2750" s="3"/>
    </row>
    <row r="2751" spans="3:5" x14ac:dyDescent="0.25">
      <c r="C2751" s="3"/>
      <c r="D2751" s="3"/>
      <c r="E2751" s="3"/>
    </row>
    <row r="2752" spans="3:5" x14ac:dyDescent="0.25">
      <c r="C2752" s="3"/>
      <c r="D2752" s="3"/>
      <c r="E2752" s="3"/>
    </row>
    <row r="2753" spans="3:5" x14ac:dyDescent="0.25">
      <c r="C2753" s="3"/>
      <c r="D2753" s="3"/>
      <c r="E2753" s="3"/>
    </row>
    <row r="2754" spans="3:5" x14ac:dyDescent="0.25">
      <c r="C2754" s="3"/>
      <c r="D2754" s="3"/>
      <c r="E2754" s="3"/>
    </row>
    <row r="2755" spans="3:5" x14ac:dyDescent="0.25">
      <c r="C2755" s="3"/>
      <c r="D2755" s="3"/>
      <c r="E2755" s="3"/>
    </row>
    <row r="2756" spans="3:5" x14ac:dyDescent="0.25">
      <c r="C2756" s="3"/>
      <c r="D2756" s="3"/>
      <c r="E2756" s="3"/>
    </row>
    <row r="2757" spans="3:5" x14ac:dyDescent="0.25">
      <c r="C2757" s="3"/>
      <c r="D2757" s="3"/>
      <c r="E2757" s="3"/>
    </row>
    <row r="2758" spans="3:5" x14ac:dyDescent="0.25">
      <c r="C2758" s="3"/>
      <c r="D2758" s="3"/>
      <c r="E2758" s="3"/>
    </row>
    <row r="2759" spans="3:5" x14ac:dyDescent="0.25">
      <c r="C2759" s="3"/>
      <c r="D2759" s="3"/>
      <c r="E2759" s="3"/>
    </row>
    <row r="2760" spans="3:5" x14ac:dyDescent="0.25">
      <c r="C2760" s="3"/>
      <c r="D2760" s="3"/>
      <c r="E2760" s="3"/>
    </row>
    <row r="2761" spans="3:5" x14ac:dyDescent="0.25">
      <c r="C2761" s="3"/>
      <c r="D2761" s="3"/>
      <c r="E2761" s="3"/>
    </row>
    <row r="2762" spans="3:5" x14ac:dyDescent="0.25">
      <c r="C2762" s="3"/>
      <c r="D2762" s="3"/>
      <c r="E2762" s="3"/>
    </row>
    <row r="2763" spans="3:5" x14ac:dyDescent="0.25">
      <c r="C2763" s="3"/>
      <c r="D2763" s="3"/>
      <c r="E2763" s="3"/>
    </row>
    <row r="2764" spans="3:5" x14ac:dyDescent="0.25">
      <c r="C2764" s="3"/>
      <c r="D2764" s="3"/>
      <c r="E2764" s="3"/>
    </row>
    <row r="2765" spans="3:5" x14ac:dyDescent="0.25">
      <c r="C2765" s="3"/>
      <c r="D2765" s="3"/>
      <c r="E2765" s="3"/>
    </row>
    <row r="2766" spans="3:5" x14ac:dyDescent="0.25">
      <c r="C2766" s="3"/>
      <c r="D2766" s="3"/>
      <c r="E2766" s="3"/>
    </row>
    <row r="2767" spans="3:5" x14ac:dyDescent="0.25">
      <c r="C2767" s="3"/>
      <c r="D2767" s="3"/>
      <c r="E2767" s="3"/>
    </row>
    <row r="2768" spans="3:5" x14ac:dyDescent="0.25">
      <c r="C2768" s="3"/>
      <c r="D2768" s="3"/>
      <c r="E2768" s="3"/>
    </row>
    <row r="2769" spans="3:5" x14ac:dyDescent="0.25">
      <c r="C2769" s="3"/>
      <c r="D2769" s="3"/>
      <c r="E2769" s="3"/>
    </row>
    <row r="2770" spans="3:5" x14ac:dyDescent="0.25">
      <c r="C2770" s="3"/>
      <c r="D2770" s="3"/>
      <c r="E2770" s="3"/>
    </row>
    <row r="2771" spans="3:5" x14ac:dyDescent="0.25">
      <c r="C2771" s="3"/>
      <c r="D2771" s="3"/>
      <c r="E2771" s="3"/>
    </row>
    <row r="2772" spans="3:5" x14ac:dyDescent="0.25">
      <c r="C2772" s="3"/>
      <c r="D2772" s="3"/>
      <c r="E2772" s="3"/>
    </row>
    <row r="2773" spans="3:5" x14ac:dyDescent="0.25">
      <c r="C2773" s="3"/>
      <c r="D2773" s="3"/>
      <c r="E2773" s="3"/>
    </row>
    <row r="2774" spans="3:5" x14ac:dyDescent="0.25">
      <c r="C2774" s="3"/>
      <c r="D2774" s="3"/>
      <c r="E2774" s="3"/>
    </row>
    <row r="2775" spans="3:5" x14ac:dyDescent="0.25">
      <c r="C2775" s="3"/>
      <c r="D2775" s="3"/>
      <c r="E2775" s="3"/>
    </row>
    <row r="2776" spans="3:5" x14ac:dyDescent="0.25">
      <c r="C2776" s="3"/>
      <c r="D2776" s="3"/>
      <c r="E2776" s="3"/>
    </row>
    <row r="2777" spans="3:5" x14ac:dyDescent="0.25">
      <c r="C2777" s="3"/>
      <c r="D2777" s="3"/>
      <c r="E2777" s="3"/>
    </row>
    <row r="2778" spans="3:5" x14ac:dyDescent="0.25">
      <c r="C2778" s="3"/>
      <c r="D2778" s="3"/>
      <c r="E2778" s="3"/>
    </row>
    <row r="2779" spans="3:5" x14ac:dyDescent="0.25">
      <c r="C2779" s="3"/>
      <c r="D2779" s="3"/>
      <c r="E2779" s="3"/>
    </row>
    <row r="2780" spans="3:5" x14ac:dyDescent="0.25">
      <c r="C2780" s="3"/>
      <c r="D2780" s="3"/>
      <c r="E2780" s="3"/>
    </row>
    <row r="2781" spans="3:5" x14ac:dyDescent="0.25">
      <c r="C2781" s="3"/>
      <c r="D2781" s="3"/>
      <c r="E2781" s="3"/>
    </row>
    <row r="2782" spans="3:5" x14ac:dyDescent="0.25">
      <c r="C2782" s="3"/>
      <c r="D2782" s="3"/>
      <c r="E2782" s="3"/>
    </row>
    <row r="2783" spans="3:5" x14ac:dyDescent="0.25">
      <c r="C2783" s="3"/>
      <c r="D2783" s="3"/>
      <c r="E2783" s="3"/>
    </row>
    <row r="2784" spans="3:5" x14ac:dyDescent="0.25">
      <c r="C2784" s="3"/>
      <c r="D2784" s="3"/>
      <c r="E2784" s="3"/>
    </row>
    <row r="2785" spans="3:5" x14ac:dyDescent="0.25">
      <c r="C2785" s="3"/>
      <c r="D2785" s="3"/>
      <c r="E2785" s="3"/>
    </row>
    <row r="2786" spans="3:5" x14ac:dyDescent="0.25">
      <c r="C2786" s="3"/>
      <c r="D2786" s="3"/>
      <c r="E2786" s="3"/>
    </row>
    <row r="2787" spans="3:5" x14ac:dyDescent="0.25">
      <c r="C2787" s="3"/>
      <c r="D2787" s="3"/>
      <c r="E2787" s="3"/>
    </row>
    <row r="2788" spans="3:5" x14ac:dyDescent="0.25">
      <c r="C2788" s="3"/>
      <c r="D2788" s="3"/>
      <c r="E2788" s="3"/>
    </row>
    <row r="2789" spans="3:5" x14ac:dyDescent="0.25">
      <c r="C2789" s="3"/>
      <c r="D2789" s="3"/>
      <c r="E2789" s="3"/>
    </row>
    <row r="2790" spans="3:5" x14ac:dyDescent="0.25">
      <c r="C2790" s="3"/>
      <c r="D2790" s="3"/>
      <c r="E2790" s="3"/>
    </row>
    <row r="2791" spans="3:5" x14ac:dyDescent="0.25">
      <c r="C2791" s="3"/>
      <c r="D2791" s="3"/>
      <c r="E2791" s="3"/>
    </row>
    <row r="2792" spans="3:5" x14ac:dyDescent="0.25">
      <c r="C2792" s="3"/>
      <c r="D2792" s="3"/>
      <c r="E2792" s="3"/>
    </row>
    <row r="2793" spans="3:5" x14ac:dyDescent="0.25">
      <c r="C2793" s="3"/>
      <c r="D2793" s="3"/>
      <c r="E2793" s="3"/>
    </row>
    <row r="2794" spans="3:5" x14ac:dyDescent="0.25">
      <c r="C2794" s="3"/>
      <c r="D2794" s="3"/>
      <c r="E2794" s="3"/>
    </row>
    <row r="2795" spans="3:5" x14ac:dyDescent="0.25">
      <c r="C2795" s="3"/>
      <c r="D2795" s="3"/>
      <c r="E2795" s="3"/>
    </row>
    <row r="2796" spans="3:5" x14ac:dyDescent="0.25">
      <c r="C2796" s="3"/>
      <c r="D2796" s="3"/>
      <c r="E2796" s="3"/>
    </row>
    <row r="2797" spans="3:5" x14ac:dyDescent="0.25">
      <c r="C2797" s="3"/>
      <c r="D2797" s="3"/>
      <c r="E2797" s="3"/>
    </row>
    <row r="2798" spans="3:5" x14ac:dyDescent="0.25">
      <c r="C2798" s="3"/>
      <c r="D2798" s="3"/>
      <c r="E2798" s="3"/>
    </row>
    <row r="2799" spans="3:5" x14ac:dyDescent="0.25">
      <c r="C2799" s="3"/>
      <c r="D2799" s="3"/>
      <c r="E2799" s="3"/>
    </row>
    <row r="2800" spans="3:5" x14ac:dyDescent="0.25">
      <c r="C2800" s="3"/>
      <c r="D2800" s="3"/>
      <c r="E2800" s="3"/>
    </row>
    <row r="2801" spans="3:5" x14ac:dyDescent="0.25">
      <c r="C2801" s="3"/>
      <c r="D2801" s="3"/>
      <c r="E2801" s="3"/>
    </row>
    <row r="2802" spans="3:5" x14ac:dyDescent="0.25">
      <c r="C2802" s="3"/>
      <c r="D2802" s="3"/>
      <c r="E2802" s="3"/>
    </row>
    <row r="2803" spans="3:5" x14ac:dyDescent="0.25">
      <c r="C2803" s="3"/>
      <c r="D2803" s="3"/>
      <c r="E2803" s="3"/>
    </row>
    <row r="2804" spans="3:5" x14ac:dyDescent="0.25">
      <c r="C2804" s="3"/>
      <c r="D2804" s="3"/>
      <c r="E2804" s="3"/>
    </row>
    <row r="2805" spans="3:5" x14ac:dyDescent="0.25">
      <c r="C2805" s="3"/>
      <c r="D2805" s="3"/>
      <c r="E2805" s="3"/>
    </row>
    <row r="2806" spans="3:5" x14ac:dyDescent="0.25">
      <c r="C2806" s="3"/>
      <c r="D2806" s="3"/>
      <c r="E2806" s="3"/>
    </row>
    <row r="2807" spans="3:5" x14ac:dyDescent="0.25">
      <c r="C2807" s="3"/>
      <c r="D2807" s="3"/>
      <c r="E2807" s="3"/>
    </row>
    <row r="2808" spans="3:5" x14ac:dyDescent="0.25">
      <c r="C2808" s="3"/>
      <c r="D2808" s="3"/>
      <c r="E2808" s="3"/>
    </row>
    <row r="2809" spans="3:5" x14ac:dyDescent="0.25">
      <c r="C2809" s="3"/>
      <c r="D2809" s="3"/>
      <c r="E2809" s="3"/>
    </row>
    <row r="2810" spans="3:5" x14ac:dyDescent="0.25">
      <c r="C2810" s="3"/>
      <c r="D2810" s="3"/>
      <c r="E2810" s="3"/>
    </row>
    <row r="2811" spans="3:5" x14ac:dyDescent="0.25">
      <c r="C2811" s="3"/>
      <c r="D2811" s="3"/>
      <c r="E2811" s="3"/>
    </row>
    <row r="2812" spans="3:5" x14ac:dyDescent="0.25">
      <c r="C2812" s="3"/>
      <c r="D2812" s="3"/>
      <c r="E2812" s="3"/>
    </row>
    <row r="2813" spans="3:5" x14ac:dyDescent="0.25">
      <c r="C2813" s="3"/>
      <c r="D2813" s="3"/>
      <c r="E2813" s="3"/>
    </row>
    <row r="2814" spans="3:5" x14ac:dyDescent="0.25">
      <c r="C2814" s="3"/>
      <c r="D2814" s="3"/>
      <c r="E2814" s="3"/>
    </row>
    <row r="2815" spans="3:5" x14ac:dyDescent="0.25">
      <c r="C2815" s="3"/>
      <c r="D2815" s="3"/>
      <c r="E2815" s="3"/>
    </row>
    <row r="2816" spans="3:5" x14ac:dyDescent="0.25">
      <c r="C2816" s="3"/>
      <c r="D2816" s="3"/>
      <c r="E2816" s="3"/>
    </row>
    <row r="2817" spans="3:5" x14ac:dyDescent="0.25">
      <c r="C2817" s="3"/>
      <c r="D2817" s="3"/>
      <c r="E2817" s="3"/>
    </row>
    <row r="2818" spans="3:5" x14ac:dyDescent="0.25">
      <c r="C2818" s="3"/>
      <c r="D2818" s="3"/>
      <c r="E2818" s="3"/>
    </row>
    <row r="2819" spans="3:5" x14ac:dyDescent="0.25">
      <c r="C2819" s="3"/>
      <c r="D2819" s="3"/>
      <c r="E2819" s="3"/>
    </row>
    <row r="2820" spans="3:5" x14ac:dyDescent="0.25">
      <c r="C2820" s="3"/>
      <c r="D2820" s="3"/>
      <c r="E2820" s="3"/>
    </row>
    <row r="2821" spans="3:5" x14ac:dyDescent="0.25">
      <c r="C2821" s="3"/>
      <c r="D2821" s="3"/>
      <c r="E2821" s="3"/>
    </row>
    <row r="2822" spans="3:5" x14ac:dyDescent="0.25">
      <c r="C2822" s="3"/>
      <c r="D2822" s="3"/>
      <c r="E2822" s="3"/>
    </row>
    <row r="2823" spans="3:5" x14ac:dyDescent="0.25">
      <c r="C2823" s="3"/>
      <c r="D2823" s="3"/>
      <c r="E2823" s="3"/>
    </row>
    <row r="2824" spans="3:5" x14ac:dyDescent="0.25">
      <c r="C2824" s="3"/>
      <c r="D2824" s="3"/>
      <c r="E2824" s="3"/>
    </row>
    <row r="2825" spans="3:5" x14ac:dyDescent="0.25">
      <c r="C2825" s="3"/>
      <c r="D2825" s="3"/>
      <c r="E2825" s="3"/>
    </row>
    <row r="2826" spans="3:5" x14ac:dyDescent="0.25">
      <c r="C2826" s="3"/>
      <c r="D2826" s="3"/>
      <c r="E2826" s="3"/>
    </row>
    <row r="2827" spans="3:5" x14ac:dyDescent="0.25">
      <c r="C2827" s="3"/>
      <c r="D2827" s="3"/>
      <c r="E2827" s="3"/>
    </row>
    <row r="2828" spans="3:5" x14ac:dyDescent="0.25">
      <c r="C2828" s="3"/>
      <c r="D2828" s="3"/>
      <c r="E2828" s="3"/>
    </row>
    <row r="2829" spans="3:5" x14ac:dyDescent="0.25">
      <c r="C2829" s="3"/>
      <c r="D2829" s="3"/>
      <c r="E2829" s="3"/>
    </row>
    <row r="2830" spans="3:5" x14ac:dyDescent="0.25">
      <c r="C2830" s="3"/>
      <c r="D2830" s="3"/>
      <c r="E2830" s="3"/>
    </row>
    <row r="2831" spans="3:5" x14ac:dyDescent="0.25">
      <c r="C2831" s="3"/>
      <c r="D2831" s="3"/>
      <c r="E2831" s="3"/>
    </row>
    <row r="2832" spans="3:5" x14ac:dyDescent="0.25">
      <c r="C2832" s="3"/>
      <c r="D2832" s="3"/>
      <c r="E2832" s="3"/>
    </row>
    <row r="2833" spans="3:5" x14ac:dyDescent="0.25">
      <c r="C2833" s="3"/>
      <c r="D2833" s="3"/>
      <c r="E2833" s="3"/>
    </row>
    <row r="2834" spans="3:5" x14ac:dyDescent="0.25">
      <c r="C2834" s="3"/>
      <c r="D2834" s="3"/>
      <c r="E2834" s="3"/>
    </row>
    <row r="2835" spans="3:5" x14ac:dyDescent="0.25">
      <c r="C2835" s="3"/>
      <c r="D2835" s="3"/>
      <c r="E2835" s="3"/>
    </row>
    <row r="2836" spans="3:5" x14ac:dyDescent="0.25">
      <c r="C2836" s="3"/>
      <c r="D2836" s="3"/>
      <c r="E2836" s="3"/>
    </row>
    <row r="2837" spans="3:5" x14ac:dyDescent="0.25">
      <c r="C2837" s="3"/>
      <c r="D2837" s="3"/>
      <c r="E2837" s="3"/>
    </row>
    <row r="2838" spans="3:5" x14ac:dyDescent="0.25">
      <c r="C2838" s="3"/>
      <c r="D2838" s="3"/>
      <c r="E2838" s="3"/>
    </row>
    <row r="2839" spans="3:5" x14ac:dyDescent="0.25">
      <c r="C2839" s="3"/>
      <c r="D2839" s="3"/>
      <c r="E2839" s="3"/>
    </row>
    <row r="2840" spans="3:5" x14ac:dyDescent="0.25">
      <c r="C2840" s="3"/>
      <c r="D2840" s="3"/>
      <c r="E2840" s="3"/>
    </row>
    <row r="2841" spans="3:5" x14ac:dyDescent="0.25">
      <c r="C2841" s="3"/>
      <c r="D2841" s="3"/>
      <c r="E2841" s="3"/>
    </row>
    <row r="2842" spans="3:5" x14ac:dyDescent="0.25">
      <c r="C2842" s="3"/>
      <c r="D2842" s="3"/>
      <c r="E2842" s="3"/>
    </row>
    <row r="2843" spans="3:5" x14ac:dyDescent="0.25">
      <c r="C2843" s="3"/>
      <c r="D2843" s="3"/>
      <c r="E2843" s="3"/>
    </row>
    <row r="2844" spans="3:5" x14ac:dyDescent="0.25">
      <c r="C2844" s="3"/>
      <c r="D2844" s="3"/>
      <c r="E2844" s="3"/>
    </row>
    <row r="2845" spans="3:5" x14ac:dyDescent="0.25">
      <c r="C2845" s="3"/>
      <c r="D2845" s="3"/>
      <c r="E2845" s="3"/>
    </row>
    <row r="2846" spans="3:5" x14ac:dyDescent="0.25">
      <c r="C2846" s="3"/>
      <c r="D2846" s="3"/>
      <c r="E2846" s="3"/>
    </row>
    <row r="2847" spans="3:5" x14ac:dyDescent="0.25">
      <c r="C2847" s="3"/>
      <c r="D2847" s="3"/>
      <c r="E2847" s="3"/>
    </row>
    <row r="2848" spans="3:5" x14ac:dyDescent="0.25">
      <c r="C2848" s="3"/>
      <c r="D2848" s="3"/>
      <c r="E2848" s="3"/>
    </row>
    <row r="2849" spans="3:5" x14ac:dyDescent="0.25">
      <c r="C2849" s="3"/>
      <c r="D2849" s="3"/>
      <c r="E2849" s="3"/>
    </row>
    <row r="2850" spans="3:5" x14ac:dyDescent="0.25">
      <c r="C2850" s="3"/>
      <c r="D2850" s="3"/>
      <c r="E2850" s="3"/>
    </row>
    <row r="2851" spans="3:5" x14ac:dyDescent="0.25">
      <c r="C2851" s="3"/>
      <c r="D2851" s="3"/>
      <c r="E2851" s="3"/>
    </row>
    <row r="2852" spans="3:5" x14ac:dyDescent="0.25">
      <c r="C2852" s="3"/>
      <c r="D2852" s="3"/>
      <c r="E2852" s="3"/>
    </row>
    <row r="2853" spans="3:5" x14ac:dyDescent="0.25">
      <c r="C2853" s="3"/>
      <c r="D2853" s="3"/>
      <c r="E2853" s="3"/>
    </row>
    <row r="2854" spans="3:5" x14ac:dyDescent="0.25">
      <c r="C2854" s="3"/>
      <c r="D2854" s="3"/>
      <c r="E2854" s="3"/>
    </row>
    <row r="2855" spans="3:5" x14ac:dyDescent="0.25">
      <c r="C2855" s="3"/>
      <c r="D2855" s="3"/>
      <c r="E2855" s="3"/>
    </row>
    <row r="2856" spans="3:5" x14ac:dyDescent="0.25">
      <c r="C2856" s="3"/>
      <c r="D2856" s="3"/>
      <c r="E2856" s="3"/>
    </row>
    <row r="2857" spans="3:5" x14ac:dyDescent="0.25">
      <c r="C2857" s="3"/>
      <c r="D2857" s="3"/>
      <c r="E2857" s="3"/>
    </row>
    <row r="2858" spans="3:5" x14ac:dyDescent="0.25">
      <c r="C2858" s="3"/>
      <c r="D2858" s="3"/>
      <c r="E2858" s="3"/>
    </row>
    <row r="2859" spans="3:5" x14ac:dyDescent="0.25">
      <c r="C2859" s="3"/>
      <c r="D2859" s="3"/>
      <c r="E2859" s="3"/>
    </row>
    <row r="2860" spans="3:5" x14ac:dyDescent="0.25">
      <c r="C2860" s="3"/>
      <c r="D2860" s="3"/>
      <c r="E2860" s="3"/>
    </row>
    <row r="2861" spans="3:5" x14ac:dyDescent="0.25">
      <c r="C2861" s="3"/>
      <c r="D2861" s="3"/>
      <c r="E2861" s="3"/>
    </row>
    <row r="2862" spans="3:5" x14ac:dyDescent="0.25">
      <c r="C2862" s="3"/>
      <c r="D2862" s="3"/>
      <c r="E2862" s="3"/>
    </row>
    <row r="2863" spans="3:5" x14ac:dyDescent="0.25">
      <c r="C2863" s="3"/>
      <c r="D2863" s="3"/>
      <c r="E2863" s="3"/>
    </row>
    <row r="2864" spans="3:5" x14ac:dyDescent="0.25">
      <c r="C2864" s="3"/>
      <c r="D2864" s="3"/>
      <c r="E2864" s="3"/>
    </row>
    <row r="2865" spans="3:5" x14ac:dyDescent="0.25">
      <c r="C2865" s="3"/>
      <c r="D2865" s="3"/>
      <c r="E2865" s="3"/>
    </row>
    <row r="2866" spans="3:5" x14ac:dyDescent="0.25">
      <c r="C2866" s="3"/>
      <c r="D2866" s="3"/>
      <c r="E2866" s="3"/>
    </row>
    <row r="2867" spans="3:5" x14ac:dyDescent="0.25">
      <c r="C2867" s="3"/>
      <c r="D2867" s="3"/>
      <c r="E2867" s="3"/>
    </row>
    <row r="2868" spans="3:5" x14ac:dyDescent="0.25">
      <c r="C2868" s="3"/>
      <c r="D2868" s="3"/>
      <c r="E2868" s="3"/>
    </row>
    <row r="2869" spans="3:5" x14ac:dyDescent="0.25">
      <c r="C2869" s="3"/>
      <c r="D2869" s="3"/>
      <c r="E2869" s="3"/>
    </row>
    <row r="2870" spans="3:5" x14ac:dyDescent="0.25">
      <c r="C2870" s="3"/>
      <c r="D2870" s="3"/>
      <c r="E2870" s="3"/>
    </row>
    <row r="2871" spans="3:5" x14ac:dyDescent="0.25">
      <c r="C2871" s="3"/>
      <c r="D2871" s="3"/>
      <c r="E2871" s="3"/>
    </row>
    <row r="2872" spans="3:5" x14ac:dyDescent="0.25">
      <c r="C2872" s="3"/>
      <c r="D2872" s="3"/>
      <c r="E2872" s="3"/>
    </row>
    <row r="2873" spans="3:5" x14ac:dyDescent="0.25">
      <c r="C2873" s="3"/>
      <c r="D2873" s="3"/>
      <c r="E2873" s="3"/>
    </row>
    <row r="2874" spans="3:5" x14ac:dyDescent="0.25">
      <c r="C2874" s="3"/>
      <c r="D2874" s="3"/>
      <c r="E2874" s="3"/>
    </row>
    <row r="2875" spans="3:5" x14ac:dyDescent="0.25">
      <c r="C2875" s="3"/>
      <c r="D2875" s="3"/>
      <c r="E2875" s="3"/>
    </row>
    <row r="2876" spans="3:5" x14ac:dyDescent="0.25">
      <c r="C2876" s="3"/>
      <c r="D2876" s="3"/>
      <c r="E2876" s="3"/>
    </row>
    <row r="2877" spans="3:5" x14ac:dyDescent="0.25">
      <c r="C2877" s="3"/>
      <c r="D2877" s="3"/>
      <c r="E2877" s="3"/>
    </row>
    <row r="2878" spans="3:5" x14ac:dyDescent="0.25">
      <c r="C2878" s="3"/>
      <c r="D2878" s="3"/>
      <c r="E2878" s="3"/>
    </row>
    <row r="2879" spans="3:5" x14ac:dyDescent="0.25">
      <c r="C2879" s="3"/>
      <c r="D2879" s="3"/>
      <c r="E2879" s="3"/>
    </row>
    <row r="2880" spans="3:5" x14ac:dyDescent="0.25">
      <c r="C2880" s="3"/>
      <c r="D2880" s="3"/>
      <c r="E2880" s="3"/>
    </row>
    <row r="2881" spans="3:5" x14ac:dyDescent="0.25">
      <c r="C2881" s="3"/>
      <c r="D2881" s="3"/>
      <c r="E2881" s="3"/>
    </row>
    <row r="2882" spans="3:5" x14ac:dyDescent="0.25">
      <c r="C2882" s="3"/>
      <c r="D2882" s="3"/>
      <c r="E2882" s="3"/>
    </row>
    <row r="2883" spans="3:5" x14ac:dyDescent="0.25">
      <c r="C2883" s="3"/>
      <c r="D2883" s="3"/>
      <c r="E2883" s="3"/>
    </row>
    <row r="2884" spans="3:5" x14ac:dyDescent="0.25">
      <c r="C2884" s="3"/>
      <c r="D2884" s="3"/>
      <c r="E2884" s="3"/>
    </row>
    <row r="2885" spans="3:5" x14ac:dyDescent="0.25">
      <c r="C2885" s="3"/>
      <c r="D2885" s="3"/>
      <c r="E2885" s="3"/>
    </row>
    <row r="2886" spans="3:5" x14ac:dyDescent="0.25">
      <c r="C2886" s="3"/>
      <c r="D2886" s="3"/>
      <c r="E2886" s="3"/>
    </row>
    <row r="2887" spans="3:5" x14ac:dyDescent="0.25">
      <c r="C2887" s="3"/>
      <c r="D2887" s="3"/>
      <c r="E2887" s="3"/>
    </row>
    <row r="2888" spans="3:5" x14ac:dyDescent="0.25">
      <c r="C2888" s="3"/>
      <c r="D2888" s="3"/>
      <c r="E2888" s="3"/>
    </row>
    <row r="2889" spans="3:5" x14ac:dyDescent="0.25">
      <c r="C2889" s="3"/>
      <c r="D2889" s="3"/>
      <c r="E2889" s="3"/>
    </row>
    <row r="2890" spans="3:5" x14ac:dyDescent="0.25">
      <c r="C2890" s="3"/>
      <c r="D2890" s="3"/>
      <c r="E2890" s="3"/>
    </row>
    <row r="2891" spans="3:5" x14ac:dyDescent="0.25">
      <c r="C2891" s="3"/>
      <c r="D2891" s="3"/>
      <c r="E2891" s="3"/>
    </row>
    <row r="2892" spans="3:5" x14ac:dyDescent="0.25">
      <c r="C2892" s="3"/>
      <c r="D2892" s="3"/>
      <c r="E2892" s="3"/>
    </row>
    <row r="2893" spans="3:5" x14ac:dyDescent="0.25">
      <c r="C2893" s="3"/>
      <c r="D2893" s="3"/>
      <c r="E2893" s="3"/>
    </row>
    <row r="2894" spans="3:5" x14ac:dyDescent="0.25">
      <c r="C2894" s="3"/>
      <c r="D2894" s="3"/>
      <c r="E2894" s="3"/>
    </row>
    <row r="2895" spans="3:5" x14ac:dyDescent="0.25">
      <c r="C2895" s="3"/>
      <c r="D2895" s="3"/>
      <c r="E2895" s="3"/>
    </row>
    <row r="2896" spans="3:5" x14ac:dyDescent="0.25">
      <c r="C2896" s="3"/>
      <c r="D2896" s="3"/>
      <c r="E2896" s="3"/>
    </row>
    <row r="2897" spans="3:5" x14ac:dyDescent="0.25">
      <c r="C2897" s="3"/>
      <c r="D2897" s="3"/>
      <c r="E2897" s="3"/>
    </row>
    <row r="2898" spans="3:5" x14ac:dyDescent="0.25">
      <c r="C2898" s="3"/>
      <c r="D2898" s="3"/>
      <c r="E2898" s="3"/>
    </row>
    <row r="2899" spans="3:5" x14ac:dyDescent="0.25">
      <c r="C2899" s="3"/>
      <c r="D2899" s="3"/>
      <c r="E2899" s="3"/>
    </row>
    <row r="2900" spans="3:5" x14ac:dyDescent="0.25">
      <c r="C2900" s="3"/>
      <c r="D2900" s="3"/>
      <c r="E2900" s="3"/>
    </row>
    <row r="2901" spans="3:5" x14ac:dyDescent="0.25">
      <c r="C2901" s="3"/>
      <c r="D2901" s="3"/>
      <c r="E2901" s="3"/>
    </row>
    <row r="2902" spans="3:5" x14ac:dyDescent="0.25">
      <c r="C2902" s="3"/>
      <c r="D2902" s="3"/>
      <c r="E2902" s="3"/>
    </row>
    <row r="2903" spans="3:5" x14ac:dyDescent="0.25">
      <c r="C2903" s="3"/>
      <c r="D2903" s="3"/>
      <c r="E2903" s="3"/>
    </row>
    <row r="2904" spans="3:5" x14ac:dyDescent="0.25">
      <c r="C2904" s="3"/>
      <c r="D2904" s="3"/>
      <c r="E2904" s="3"/>
    </row>
    <row r="2905" spans="3:5" x14ac:dyDescent="0.25">
      <c r="C2905" s="3"/>
      <c r="D2905" s="3"/>
      <c r="E2905" s="3"/>
    </row>
    <row r="2906" spans="3:5" x14ac:dyDescent="0.25">
      <c r="C2906" s="3"/>
      <c r="D2906" s="3"/>
      <c r="E2906" s="3"/>
    </row>
    <row r="2907" spans="3:5" x14ac:dyDescent="0.25">
      <c r="C2907" s="3"/>
      <c r="D2907" s="3"/>
      <c r="E2907" s="3"/>
    </row>
    <row r="2908" spans="3:5" x14ac:dyDescent="0.25">
      <c r="C2908" s="3"/>
      <c r="D2908" s="3"/>
      <c r="E2908" s="3"/>
    </row>
    <row r="2909" spans="3:5" x14ac:dyDescent="0.25">
      <c r="C2909" s="3"/>
      <c r="D2909" s="3"/>
      <c r="E2909" s="3"/>
    </row>
    <row r="2910" spans="3:5" x14ac:dyDescent="0.25">
      <c r="C2910" s="3"/>
      <c r="D2910" s="3"/>
      <c r="E2910" s="3"/>
    </row>
    <row r="2911" spans="3:5" x14ac:dyDescent="0.25">
      <c r="C2911" s="3"/>
      <c r="D2911" s="3"/>
      <c r="E2911" s="3"/>
    </row>
    <row r="2912" spans="3:5" x14ac:dyDescent="0.25">
      <c r="C2912" s="3"/>
      <c r="D2912" s="3"/>
      <c r="E2912" s="3"/>
    </row>
    <row r="2913" spans="3:5" x14ac:dyDescent="0.25">
      <c r="C2913" s="3"/>
      <c r="D2913" s="3"/>
      <c r="E2913" s="3"/>
    </row>
    <row r="2914" spans="3:5" x14ac:dyDescent="0.25">
      <c r="C2914" s="3"/>
      <c r="D2914" s="3"/>
      <c r="E2914" s="3"/>
    </row>
    <row r="2915" spans="3:5" x14ac:dyDescent="0.25">
      <c r="C2915" s="3"/>
      <c r="D2915" s="3"/>
      <c r="E2915" s="3"/>
    </row>
    <row r="2916" spans="3:5" x14ac:dyDescent="0.25">
      <c r="C2916" s="3"/>
      <c r="D2916" s="3"/>
      <c r="E2916" s="3"/>
    </row>
    <row r="2917" spans="3:5" x14ac:dyDescent="0.25">
      <c r="C2917" s="3"/>
      <c r="D2917" s="3"/>
      <c r="E2917" s="3"/>
    </row>
    <row r="2918" spans="3:5" x14ac:dyDescent="0.25">
      <c r="C2918" s="3"/>
      <c r="D2918" s="3"/>
      <c r="E2918" s="3"/>
    </row>
    <row r="2919" spans="3:5" x14ac:dyDescent="0.25">
      <c r="C2919" s="3"/>
      <c r="D2919" s="3"/>
      <c r="E2919" s="3"/>
    </row>
    <row r="2920" spans="3:5" x14ac:dyDescent="0.25">
      <c r="C2920" s="3"/>
      <c r="D2920" s="3"/>
      <c r="E2920" s="3"/>
    </row>
    <row r="2921" spans="3:5" x14ac:dyDescent="0.25">
      <c r="C2921" s="3"/>
      <c r="D2921" s="3"/>
      <c r="E2921" s="3"/>
    </row>
    <row r="2922" spans="3:5" x14ac:dyDescent="0.25">
      <c r="C2922" s="3"/>
      <c r="D2922" s="3"/>
      <c r="E2922" s="3"/>
    </row>
    <row r="2923" spans="3:5" x14ac:dyDescent="0.25">
      <c r="C2923" s="3"/>
      <c r="D2923" s="3"/>
      <c r="E2923" s="3"/>
    </row>
    <row r="2924" spans="3:5" x14ac:dyDescent="0.25">
      <c r="C2924" s="3"/>
      <c r="D2924" s="3"/>
      <c r="E2924" s="3"/>
    </row>
    <row r="2925" spans="3:5" x14ac:dyDescent="0.25">
      <c r="C2925" s="3"/>
      <c r="D2925" s="3"/>
      <c r="E2925" s="3"/>
    </row>
    <row r="2926" spans="3:5" x14ac:dyDescent="0.25">
      <c r="C2926" s="3"/>
      <c r="D2926" s="3"/>
      <c r="E2926" s="3"/>
    </row>
    <row r="2927" spans="3:5" x14ac:dyDescent="0.25">
      <c r="C2927" s="3"/>
      <c r="D2927" s="3"/>
      <c r="E2927" s="3"/>
    </row>
    <row r="2928" spans="3:5" x14ac:dyDescent="0.25">
      <c r="C2928" s="3"/>
      <c r="D2928" s="3"/>
      <c r="E2928" s="3"/>
    </row>
    <row r="2929" spans="3:5" x14ac:dyDescent="0.25">
      <c r="C2929" s="3"/>
      <c r="D2929" s="3"/>
      <c r="E2929" s="3"/>
    </row>
    <row r="2930" spans="3:5" x14ac:dyDescent="0.25">
      <c r="C2930" s="3"/>
      <c r="D2930" s="3"/>
      <c r="E2930" s="3"/>
    </row>
    <row r="2931" spans="3:5" x14ac:dyDescent="0.25">
      <c r="C2931" s="3"/>
      <c r="D2931" s="3"/>
      <c r="E2931" s="3"/>
    </row>
    <row r="2932" spans="3:5" x14ac:dyDescent="0.25">
      <c r="C2932" s="3"/>
      <c r="D2932" s="3"/>
      <c r="E2932" s="3"/>
    </row>
    <row r="2933" spans="3:5" x14ac:dyDescent="0.25">
      <c r="C2933" s="3"/>
      <c r="D2933" s="3"/>
      <c r="E2933" s="3"/>
    </row>
    <row r="2934" spans="3:5" x14ac:dyDescent="0.25">
      <c r="C2934" s="3"/>
      <c r="D2934" s="3"/>
      <c r="E2934" s="3"/>
    </row>
    <row r="2935" spans="3:5" x14ac:dyDescent="0.25">
      <c r="C2935" s="3"/>
      <c r="D2935" s="3"/>
      <c r="E2935" s="3"/>
    </row>
    <row r="2936" spans="3:5" x14ac:dyDescent="0.25">
      <c r="C2936" s="3"/>
      <c r="D2936" s="3"/>
      <c r="E2936" s="3"/>
    </row>
    <row r="2937" spans="3:5" x14ac:dyDescent="0.25">
      <c r="C2937" s="3"/>
      <c r="D2937" s="3"/>
      <c r="E2937" s="3"/>
    </row>
    <row r="2938" spans="3:5" x14ac:dyDescent="0.25">
      <c r="C2938" s="3"/>
      <c r="D2938" s="3"/>
      <c r="E2938" s="3"/>
    </row>
    <row r="2939" spans="3:5" x14ac:dyDescent="0.25">
      <c r="C2939" s="3"/>
      <c r="D2939" s="3"/>
      <c r="E2939" s="3"/>
    </row>
    <row r="2940" spans="3:5" x14ac:dyDescent="0.25">
      <c r="C2940" s="3"/>
      <c r="D2940" s="3"/>
      <c r="E2940" s="3"/>
    </row>
    <row r="2941" spans="3:5" x14ac:dyDescent="0.25">
      <c r="C2941" s="3"/>
      <c r="D2941" s="3"/>
      <c r="E2941" s="3"/>
    </row>
    <row r="2942" spans="3:5" x14ac:dyDescent="0.25">
      <c r="C2942" s="3"/>
      <c r="D2942" s="3"/>
      <c r="E2942" s="3"/>
    </row>
    <row r="2943" spans="3:5" x14ac:dyDescent="0.25">
      <c r="C2943" s="3"/>
      <c r="D2943" s="3"/>
      <c r="E2943" s="3"/>
    </row>
    <row r="2944" spans="3:5" x14ac:dyDescent="0.25">
      <c r="C2944" s="3"/>
      <c r="D2944" s="3"/>
      <c r="E2944" s="3"/>
    </row>
    <row r="2945" spans="3:5" x14ac:dyDescent="0.25">
      <c r="C2945" s="3"/>
      <c r="D2945" s="3"/>
      <c r="E2945" s="3"/>
    </row>
    <row r="2946" spans="3:5" x14ac:dyDescent="0.25">
      <c r="C2946" s="3"/>
      <c r="D2946" s="3"/>
      <c r="E2946" s="3"/>
    </row>
    <row r="2947" spans="3:5" x14ac:dyDescent="0.25">
      <c r="C2947" s="3"/>
      <c r="D2947" s="3"/>
      <c r="E2947" s="3"/>
    </row>
    <row r="2948" spans="3:5" x14ac:dyDescent="0.25">
      <c r="C2948" s="3"/>
      <c r="D2948" s="3"/>
      <c r="E2948" s="3"/>
    </row>
    <row r="2949" spans="3:5" x14ac:dyDescent="0.25">
      <c r="C2949" s="3"/>
      <c r="D2949" s="3"/>
      <c r="E2949" s="3"/>
    </row>
    <row r="2950" spans="3:5" x14ac:dyDescent="0.25">
      <c r="C2950" s="3"/>
      <c r="D2950" s="3"/>
      <c r="E2950" s="3"/>
    </row>
    <row r="2951" spans="3:5" x14ac:dyDescent="0.25">
      <c r="C2951" s="3"/>
      <c r="D2951" s="3"/>
      <c r="E2951" s="3"/>
    </row>
    <row r="2952" spans="3:5" x14ac:dyDescent="0.25">
      <c r="C2952" s="3"/>
      <c r="D2952" s="3"/>
      <c r="E2952" s="3"/>
    </row>
    <row r="2953" spans="3:5" x14ac:dyDescent="0.25">
      <c r="C2953" s="3"/>
      <c r="D2953" s="3"/>
      <c r="E2953" s="3"/>
    </row>
    <row r="2954" spans="3:5" x14ac:dyDescent="0.25">
      <c r="C2954" s="3"/>
      <c r="D2954" s="3"/>
      <c r="E2954" s="3"/>
    </row>
    <row r="2955" spans="3:5" x14ac:dyDescent="0.25">
      <c r="C2955" s="3"/>
      <c r="D2955" s="3"/>
      <c r="E2955" s="3"/>
    </row>
    <row r="2956" spans="3:5" x14ac:dyDescent="0.25">
      <c r="C2956" s="3"/>
      <c r="D2956" s="3"/>
      <c r="E2956" s="3"/>
    </row>
    <row r="2957" spans="3:5" x14ac:dyDescent="0.25">
      <c r="C2957" s="3"/>
      <c r="D2957" s="3"/>
      <c r="E2957" s="3"/>
    </row>
    <row r="2958" spans="3:5" x14ac:dyDescent="0.25">
      <c r="C2958" s="3"/>
      <c r="D2958" s="3"/>
      <c r="E2958" s="3"/>
    </row>
    <row r="2959" spans="3:5" x14ac:dyDescent="0.25">
      <c r="C2959" s="3"/>
      <c r="D2959" s="3"/>
      <c r="E2959" s="3"/>
    </row>
    <row r="2960" spans="3:5" x14ac:dyDescent="0.25">
      <c r="C2960" s="3"/>
      <c r="D2960" s="3"/>
      <c r="E2960" s="3"/>
    </row>
    <row r="2961" spans="3:5" x14ac:dyDescent="0.25">
      <c r="C2961" s="3"/>
      <c r="D2961" s="3"/>
      <c r="E2961" s="3"/>
    </row>
    <row r="2962" spans="3:5" x14ac:dyDescent="0.25">
      <c r="C2962" s="3"/>
      <c r="D2962" s="3"/>
      <c r="E2962" s="3"/>
    </row>
    <row r="2963" spans="3:5" x14ac:dyDescent="0.25">
      <c r="C2963" s="3"/>
      <c r="D2963" s="3"/>
      <c r="E2963" s="3"/>
    </row>
    <row r="2964" spans="3:5" x14ac:dyDescent="0.25">
      <c r="C2964" s="3"/>
      <c r="D2964" s="3"/>
      <c r="E2964" s="3"/>
    </row>
    <row r="2965" spans="3:5" x14ac:dyDescent="0.25">
      <c r="C2965" s="3"/>
      <c r="D2965" s="3"/>
      <c r="E2965" s="3"/>
    </row>
    <row r="2966" spans="3:5" x14ac:dyDescent="0.25">
      <c r="C2966" s="3"/>
      <c r="D2966" s="3"/>
      <c r="E2966" s="3"/>
    </row>
    <row r="2967" spans="3:5" x14ac:dyDescent="0.25">
      <c r="C2967" s="3"/>
      <c r="D2967" s="3"/>
      <c r="E2967" s="3"/>
    </row>
    <row r="2968" spans="3:5" x14ac:dyDescent="0.25">
      <c r="C2968" s="3"/>
      <c r="D2968" s="3"/>
      <c r="E2968" s="3"/>
    </row>
    <row r="2969" spans="3:5" x14ac:dyDescent="0.25">
      <c r="C2969" s="3"/>
      <c r="D2969" s="3"/>
      <c r="E2969" s="3"/>
    </row>
    <row r="2970" spans="3:5" x14ac:dyDescent="0.25">
      <c r="C2970" s="3"/>
      <c r="D2970" s="3"/>
      <c r="E2970" s="3"/>
    </row>
    <row r="2971" spans="3:5" x14ac:dyDescent="0.25">
      <c r="C2971" s="3"/>
      <c r="D2971" s="3"/>
      <c r="E2971" s="3"/>
    </row>
    <row r="2972" spans="3:5" x14ac:dyDescent="0.25">
      <c r="C2972" s="3"/>
      <c r="D2972" s="3"/>
      <c r="E2972" s="3"/>
    </row>
    <row r="2973" spans="3:5" x14ac:dyDescent="0.25">
      <c r="C2973" s="3"/>
      <c r="D2973" s="3"/>
      <c r="E2973" s="3"/>
    </row>
    <row r="2974" spans="3:5" x14ac:dyDescent="0.25">
      <c r="C2974" s="3"/>
      <c r="D2974" s="3"/>
      <c r="E2974" s="3"/>
    </row>
    <row r="2975" spans="3:5" x14ac:dyDescent="0.25">
      <c r="C2975" s="3"/>
      <c r="D2975" s="3"/>
      <c r="E2975" s="3"/>
    </row>
    <row r="2976" spans="3:5" x14ac:dyDescent="0.25">
      <c r="C2976" s="3"/>
      <c r="D2976" s="3"/>
      <c r="E2976" s="3"/>
    </row>
    <row r="2977" spans="3:5" x14ac:dyDescent="0.25">
      <c r="C2977" s="3"/>
      <c r="D2977" s="3"/>
      <c r="E2977" s="3"/>
    </row>
    <row r="2978" spans="3:5" x14ac:dyDescent="0.25">
      <c r="C2978" s="3"/>
      <c r="D2978" s="3"/>
      <c r="E2978" s="3"/>
    </row>
    <row r="2979" spans="3:5" x14ac:dyDescent="0.25">
      <c r="C2979" s="3"/>
      <c r="D2979" s="3"/>
      <c r="E2979" s="3"/>
    </row>
    <row r="2980" spans="3:5" x14ac:dyDescent="0.25">
      <c r="C2980" s="3"/>
      <c r="D2980" s="3"/>
      <c r="E2980" s="3"/>
    </row>
    <row r="2981" spans="3:5" x14ac:dyDescent="0.25">
      <c r="C2981" s="3"/>
      <c r="D2981" s="3"/>
      <c r="E2981" s="3"/>
    </row>
    <row r="2982" spans="3:5" x14ac:dyDescent="0.25">
      <c r="C2982" s="3"/>
      <c r="D2982" s="3"/>
      <c r="E2982" s="3"/>
    </row>
    <row r="2983" spans="3:5" x14ac:dyDescent="0.25">
      <c r="C2983" s="3"/>
      <c r="D2983" s="3"/>
      <c r="E2983" s="3"/>
    </row>
    <row r="2984" spans="3:5" x14ac:dyDescent="0.25">
      <c r="C2984" s="3"/>
      <c r="D2984" s="3"/>
      <c r="E2984" s="3"/>
    </row>
    <row r="2985" spans="3:5" x14ac:dyDescent="0.25">
      <c r="C2985" s="3"/>
      <c r="D2985" s="3"/>
      <c r="E2985" s="3"/>
    </row>
    <row r="2986" spans="3:5" x14ac:dyDescent="0.25">
      <c r="C2986" s="3"/>
      <c r="D2986" s="3"/>
      <c r="E2986" s="3"/>
    </row>
    <row r="2987" spans="3:5" x14ac:dyDescent="0.25">
      <c r="C2987" s="3"/>
      <c r="D2987" s="3"/>
      <c r="E2987" s="3"/>
    </row>
    <row r="2988" spans="3:5" x14ac:dyDescent="0.25">
      <c r="C2988" s="3"/>
      <c r="D2988" s="3"/>
      <c r="E2988" s="3"/>
    </row>
    <row r="2989" spans="3:5" x14ac:dyDescent="0.25">
      <c r="C2989" s="3"/>
      <c r="D2989" s="3"/>
      <c r="E2989" s="3"/>
    </row>
    <row r="2990" spans="3:5" x14ac:dyDescent="0.25">
      <c r="C2990" s="3"/>
      <c r="D2990" s="3"/>
      <c r="E2990" s="3"/>
    </row>
    <row r="2991" spans="3:5" x14ac:dyDescent="0.25">
      <c r="C2991" s="3"/>
      <c r="D2991" s="3"/>
      <c r="E2991" s="3"/>
    </row>
    <row r="2992" spans="3:5" x14ac:dyDescent="0.25">
      <c r="C2992" s="3"/>
      <c r="D2992" s="3"/>
      <c r="E2992" s="3"/>
    </row>
    <row r="2993" spans="3:5" x14ac:dyDescent="0.25">
      <c r="C2993" s="3"/>
      <c r="D2993" s="3"/>
      <c r="E2993" s="3"/>
    </row>
    <row r="2994" spans="3:5" x14ac:dyDescent="0.25">
      <c r="C2994" s="3"/>
      <c r="D2994" s="3"/>
      <c r="E2994" s="3"/>
    </row>
    <row r="2995" spans="3:5" x14ac:dyDescent="0.25">
      <c r="C2995" s="3"/>
      <c r="D2995" s="3"/>
      <c r="E2995" s="3"/>
    </row>
    <row r="2996" spans="3:5" x14ac:dyDescent="0.25">
      <c r="C2996" s="3"/>
      <c r="D2996" s="3"/>
      <c r="E2996" s="3"/>
    </row>
    <row r="2997" spans="3:5" x14ac:dyDescent="0.25">
      <c r="C2997" s="3"/>
      <c r="D2997" s="3"/>
      <c r="E2997" s="3"/>
    </row>
    <row r="2998" spans="3:5" x14ac:dyDescent="0.25">
      <c r="C2998" s="3"/>
      <c r="D2998" s="3"/>
      <c r="E2998" s="3"/>
    </row>
    <row r="2999" spans="3:5" x14ac:dyDescent="0.25">
      <c r="C2999" s="3"/>
      <c r="D2999" s="3"/>
      <c r="E2999" s="3"/>
    </row>
    <row r="3000" spans="3:5" x14ac:dyDescent="0.25">
      <c r="C3000" s="3"/>
      <c r="D3000" s="3"/>
      <c r="E3000" s="3"/>
    </row>
    <row r="3001" spans="3:5" x14ac:dyDescent="0.25">
      <c r="C3001" s="3"/>
      <c r="D3001" s="3"/>
      <c r="E3001" s="3"/>
    </row>
    <row r="3002" spans="3:5" x14ac:dyDescent="0.25">
      <c r="C3002" s="3"/>
      <c r="D3002" s="3"/>
      <c r="E3002" s="3"/>
    </row>
    <row r="3003" spans="3:5" x14ac:dyDescent="0.25">
      <c r="C3003" s="3"/>
      <c r="D3003" s="3"/>
      <c r="E3003" s="3"/>
    </row>
    <row r="3004" spans="3:5" x14ac:dyDescent="0.25">
      <c r="C3004" s="3"/>
      <c r="D3004" s="3"/>
      <c r="E3004" s="3"/>
    </row>
    <row r="3005" spans="3:5" x14ac:dyDescent="0.25">
      <c r="C3005" s="3"/>
      <c r="D3005" s="3"/>
      <c r="E3005" s="3"/>
    </row>
    <row r="3006" spans="3:5" x14ac:dyDescent="0.25">
      <c r="C3006" s="3"/>
      <c r="D3006" s="3"/>
      <c r="E3006" s="3"/>
    </row>
    <row r="3007" spans="3:5" x14ac:dyDescent="0.25">
      <c r="C3007" s="3"/>
      <c r="D3007" s="3"/>
      <c r="E3007" s="3"/>
    </row>
    <row r="3008" spans="3:5" x14ac:dyDescent="0.25">
      <c r="C3008" s="3"/>
      <c r="D3008" s="3"/>
      <c r="E3008" s="3"/>
    </row>
    <row r="3009" spans="3:5" x14ac:dyDescent="0.25">
      <c r="C3009" s="3"/>
      <c r="D3009" s="3"/>
      <c r="E3009" s="3"/>
    </row>
    <row r="3010" spans="3:5" x14ac:dyDescent="0.25">
      <c r="C3010" s="3"/>
      <c r="D3010" s="3"/>
      <c r="E3010" s="3"/>
    </row>
    <row r="3011" spans="3:5" x14ac:dyDescent="0.25">
      <c r="C3011" s="3"/>
      <c r="D3011" s="3"/>
      <c r="E3011" s="3"/>
    </row>
    <row r="3012" spans="3:5" x14ac:dyDescent="0.25">
      <c r="C3012" s="3"/>
      <c r="D3012" s="3"/>
      <c r="E3012" s="3"/>
    </row>
    <row r="3013" spans="3:5" x14ac:dyDescent="0.25">
      <c r="C3013" s="3"/>
      <c r="D3013" s="3"/>
      <c r="E3013" s="3"/>
    </row>
    <row r="3014" spans="3:5" x14ac:dyDescent="0.25">
      <c r="C3014" s="3"/>
      <c r="D3014" s="3"/>
      <c r="E3014" s="3"/>
    </row>
    <row r="3015" spans="3:5" x14ac:dyDescent="0.25">
      <c r="C3015" s="3"/>
      <c r="D3015" s="3"/>
      <c r="E3015" s="3"/>
    </row>
    <row r="3016" spans="3:5" x14ac:dyDescent="0.25">
      <c r="C3016" s="3"/>
      <c r="D3016" s="3"/>
      <c r="E3016" s="3"/>
    </row>
    <row r="3017" spans="3:5" x14ac:dyDescent="0.25">
      <c r="C3017" s="3"/>
      <c r="D3017" s="3"/>
      <c r="E3017" s="3"/>
    </row>
    <row r="3018" spans="3:5" x14ac:dyDescent="0.25">
      <c r="C3018" s="3"/>
      <c r="D3018" s="3"/>
      <c r="E3018" s="3"/>
    </row>
    <row r="3019" spans="3:5" x14ac:dyDescent="0.25">
      <c r="C3019" s="3"/>
      <c r="D3019" s="3"/>
      <c r="E3019" s="3"/>
    </row>
    <row r="3020" spans="3:5" x14ac:dyDescent="0.25">
      <c r="C3020" s="3"/>
      <c r="D3020" s="3"/>
      <c r="E3020" s="3"/>
    </row>
    <row r="3021" spans="3:5" x14ac:dyDescent="0.25">
      <c r="C3021" s="3"/>
      <c r="D3021" s="3"/>
      <c r="E3021" s="3"/>
    </row>
    <row r="3022" spans="3:5" x14ac:dyDescent="0.25">
      <c r="C3022" s="3"/>
      <c r="D3022" s="3"/>
      <c r="E3022" s="3"/>
    </row>
    <row r="3023" spans="3:5" x14ac:dyDescent="0.25">
      <c r="C3023" s="3"/>
      <c r="D3023" s="3"/>
      <c r="E3023" s="3"/>
    </row>
    <row r="3024" spans="3:5" x14ac:dyDescent="0.25">
      <c r="C3024" s="3"/>
      <c r="D3024" s="3"/>
      <c r="E3024" s="3"/>
    </row>
    <row r="3025" spans="3:5" x14ac:dyDescent="0.25">
      <c r="C3025" s="3"/>
      <c r="D3025" s="3"/>
      <c r="E3025" s="3"/>
    </row>
    <row r="3026" spans="3:5" x14ac:dyDescent="0.25">
      <c r="C3026" s="3"/>
      <c r="D3026" s="3"/>
      <c r="E3026" s="3"/>
    </row>
    <row r="3027" spans="3:5" x14ac:dyDescent="0.25">
      <c r="C3027" s="3"/>
      <c r="D3027" s="3"/>
      <c r="E3027" s="3"/>
    </row>
    <row r="3028" spans="3:5" x14ac:dyDescent="0.25">
      <c r="C3028" s="3"/>
      <c r="D3028" s="3"/>
      <c r="E3028" s="3"/>
    </row>
    <row r="3029" spans="3:5" x14ac:dyDescent="0.25">
      <c r="C3029" s="3"/>
      <c r="D3029" s="3"/>
      <c r="E3029" s="3"/>
    </row>
    <row r="3030" spans="3:5" x14ac:dyDescent="0.25">
      <c r="C3030" s="3"/>
      <c r="D3030" s="3"/>
      <c r="E3030" s="3"/>
    </row>
    <row r="3031" spans="3:5" x14ac:dyDescent="0.25">
      <c r="C3031" s="3"/>
      <c r="D3031" s="3"/>
      <c r="E3031" s="3"/>
    </row>
    <row r="3032" spans="3:5" x14ac:dyDescent="0.25">
      <c r="C3032" s="3"/>
      <c r="D3032" s="3"/>
      <c r="E3032" s="3"/>
    </row>
    <row r="3033" spans="3:5" x14ac:dyDescent="0.25">
      <c r="C3033" s="3"/>
      <c r="D3033" s="3"/>
      <c r="E3033" s="3"/>
    </row>
    <row r="3034" spans="3:5" x14ac:dyDescent="0.25">
      <c r="C3034" s="3"/>
      <c r="D3034" s="3"/>
      <c r="E3034" s="3"/>
    </row>
    <row r="3035" spans="3:5" x14ac:dyDescent="0.25">
      <c r="C3035" s="3"/>
      <c r="D3035" s="3"/>
      <c r="E3035" s="3"/>
    </row>
    <row r="3036" spans="3:5" x14ac:dyDescent="0.25">
      <c r="C3036" s="3"/>
      <c r="D3036" s="3"/>
      <c r="E3036" s="3"/>
    </row>
    <row r="3037" spans="3:5" x14ac:dyDescent="0.25">
      <c r="C3037" s="3"/>
      <c r="D3037" s="3"/>
      <c r="E3037" s="3"/>
    </row>
    <row r="3038" spans="3:5" x14ac:dyDescent="0.25">
      <c r="C3038" s="3"/>
      <c r="D3038" s="3"/>
      <c r="E3038" s="3"/>
    </row>
    <row r="3039" spans="3:5" x14ac:dyDescent="0.25">
      <c r="C3039" s="3"/>
      <c r="D3039" s="3"/>
      <c r="E3039" s="3"/>
    </row>
    <row r="3040" spans="3:5" x14ac:dyDescent="0.25">
      <c r="C3040" s="3"/>
      <c r="D3040" s="3"/>
      <c r="E3040" s="3"/>
    </row>
    <row r="3041" spans="3:5" x14ac:dyDescent="0.25">
      <c r="C3041" s="3"/>
      <c r="D3041" s="3"/>
      <c r="E3041" s="3"/>
    </row>
    <row r="3042" spans="3:5" x14ac:dyDescent="0.25">
      <c r="C3042" s="3"/>
      <c r="D3042" s="3"/>
      <c r="E3042" s="3"/>
    </row>
    <row r="3043" spans="3:5" x14ac:dyDescent="0.25">
      <c r="C3043" s="3"/>
      <c r="D3043" s="3"/>
      <c r="E3043" s="3"/>
    </row>
    <row r="3044" spans="3:5" x14ac:dyDescent="0.25">
      <c r="C3044" s="3"/>
      <c r="D3044" s="3"/>
      <c r="E3044" s="3"/>
    </row>
    <row r="3045" spans="3:5" x14ac:dyDescent="0.25">
      <c r="C3045" s="3"/>
      <c r="D3045" s="3"/>
      <c r="E3045" s="3"/>
    </row>
    <row r="3046" spans="3:5" x14ac:dyDescent="0.25">
      <c r="C3046" s="3"/>
      <c r="D3046" s="3"/>
      <c r="E3046" s="3"/>
    </row>
    <row r="3047" spans="3:5" x14ac:dyDescent="0.25">
      <c r="C3047" s="3"/>
      <c r="D3047" s="3"/>
      <c r="E3047" s="3"/>
    </row>
    <row r="3048" spans="3:5" x14ac:dyDescent="0.25">
      <c r="C3048" s="3"/>
      <c r="D3048" s="3"/>
      <c r="E3048" s="3"/>
    </row>
    <row r="3049" spans="3:5" x14ac:dyDescent="0.25">
      <c r="C3049" s="3"/>
      <c r="D3049" s="3"/>
      <c r="E3049" s="3"/>
    </row>
    <row r="3050" spans="3:5" x14ac:dyDescent="0.25">
      <c r="C3050" s="3"/>
      <c r="D3050" s="3"/>
      <c r="E3050" s="3"/>
    </row>
    <row r="3051" spans="3:5" x14ac:dyDescent="0.25">
      <c r="C3051" s="3"/>
      <c r="D3051" s="3"/>
      <c r="E3051" s="3"/>
    </row>
    <row r="3052" spans="3:5" x14ac:dyDescent="0.25">
      <c r="C3052" s="3"/>
      <c r="D3052" s="3"/>
      <c r="E3052" s="3"/>
    </row>
    <row r="3053" spans="3:5" x14ac:dyDescent="0.25">
      <c r="C3053" s="3"/>
      <c r="D3053" s="3"/>
      <c r="E3053" s="3"/>
    </row>
    <row r="3054" spans="3:5" x14ac:dyDescent="0.25">
      <c r="C3054" s="3"/>
      <c r="D3054" s="3"/>
      <c r="E3054" s="3"/>
    </row>
    <row r="3055" spans="3:5" x14ac:dyDescent="0.25">
      <c r="C3055" s="3"/>
      <c r="D3055" s="3"/>
      <c r="E3055" s="3"/>
    </row>
    <row r="3056" spans="3:5" x14ac:dyDescent="0.25">
      <c r="C3056" s="3"/>
      <c r="D3056" s="3"/>
      <c r="E3056" s="3"/>
    </row>
    <row r="3057" spans="3:5" x14ac:dyDescent="0.25">
      <c r="C3057" s="3"/>
      <c r="D3057" s="3"/>
      <c r="E3057" s="3"/>
    </row>
    <row r="3058" spans="3:5" x14ac:dyDescent="0.25">
      <c r="C3058" s="3"/>
      <c r="D3058" s="3"/>
      <c r="E3058" s="3"/>
    </row>
    <row r="3059" spans="3:5" x14ac:dyDescent="0.25">
      <c r="C3059" s="3"/>
      <c r="D3059" s="3"/>
      <c r="E3059" s="3"/>
    </row>
    <row r="3060" spans="3:5" x14ac:dyDescent="0.25">
      <c r="C3060" s="3"/>
      <c r="D3060" s="3"/>
      <c r="E3060" s="3"/>
    </row>
    <row r="3061" spans="3:5" x14ac:dyDescent="0.25">
      <c r="C3061" s="3"/>
      <c r="D3061" s="3"/>
      <c r="E3061" s="3"/>
    </row>
    <row r="3062" spans="3:5" x14ac:dyDescent="0.25">
      <c r="C3062" s="3"/>
      <c r="D3062" s="3"/>
      <c r="E3062" s="3"/>
    </row>
    <row r="3063" spans="3:5" x14ac:dyDescent="0.25">
      <c r="C3063" s="3"/>
      <c r="D3063" s="3"/>
      <c r="E3063" s="3"/>
    </row>
    <row r="3064" spans="3:5" x14ac:dyDescent="0.25">
      <c r="C3064" s="3"/>
      <c r="D3064" s="3"/>
      <c r="E3064" s="3"/>
    </row>
    <row r="3065" spans="3:5" x14ac:dyDescent="0.25">
      <c r="C3065" s="3"/>
      <c r="D3065" s="3"/>
      <c r="E3065" s="3"/>
    </row>
    <row r="3066" spans="3:5" x14ac:dyDescent="0.25">
      <c r="C3066" s="3"/>
      <c r="D3066" s="3"/>
      <c r="E3066" s="3"/>
    </row>
    <row r="3067" spans="3:5" x14ac:dyDescent="0.25">
      <c r="C3067" s="3"/>
      <c r="D3067" s="3"/>
      <c r="E3067" s="3"/>
    </row>
    <row r="3068" spans="3:5" x14ac:dyDescent="0.25">
      <c r="C3068" s="3"/>
      <c r="D3068" s="3"/>
      <c r="E3068" s="3"/>
    </row>
    <row r="3069" spans="3:5" x14ac:dyDescent="0.25">
      <c r="C3069" s="3"/>
      <c r="D3069" s="3"/>
      <c r="E3069" s="3"/>
    </row>
    <row r="3070" spans="3:5" x14ac:dyDescent="0.25">
      <c r="C3070" s="3"/>
      <c r="D3070" s="3"/>
      <c r="E3070" s="3"/>
    </row>
    <row r="3071" spans="3:5" x14ac:dyDescent="0.25">
      <c r="C3071" s="3"/>
      <c r="D3071" s="3"/>
      <c r="E3071" s="3"/>
    </row>
    <row r="3072" spans="3:5" x14ac:dyDescent="0.25">
      <c r="C3072" s="3"/>
      <c r="D3072" s="3"/>
      <c r="E3072" s="3"/>
    </row>
    <row r="3073" spans="3:5" x14ac:dyDescent="0.25">
      <c r="C3073" s="3"/>
      <c r="D3073" s="3"/>
      <c r="E3073" s="3"/>
    </row>
    <row r="3074" spans="3:5" x14ac:dyDescent="0.25">
      <c r="C3074" s="3"/>
      <c r="D3074" s="3"/>
      <c r="E3074" s="3"/>
    </row>
    <row r="3075" spans="3:5" x14ac:dyDescent="0.25">
      <c r="C3075" s="3"/>
      <c r="D3075" s="3"/>
      <c r="E3075" s="3"/>
    </row>
    <row r="3076" spans="3:5" x14ac:dyDescent="0.25">
      <c r="C3076" s="3"/>
      <c r="D3076" s="3"/>
      <c r="E3076" s="3"/>
    </row>
    <row r="3077" spans="3:5" x14ac:dyDescent="0.25">
      <c r="C3077" s="3"/>
      <c r="D3077" s="3"/>
      <c r="E3077" s="3"/>
    </row>
    <row r="3078" spans="3:5" x14ac:dyDescent="0.25">
      <c r="C3078" s="3"/>
      <c r="D3078" s="3"/>
      <c r="E3078" s="3"/>
    </row>
    <row r="3079" spans="3:5" x14ac:dyDescent="0.25">
      <c r="C3079" s="3"/>
      <c r="D3079" s="3"/>
      <c r="E3079" s="3"/>
    </row>
    <row r="3080" spans="3:5" x14ac:dyDescent="0.25">
      <c r="C3080" s="3"/>
      <c r="D3080" s="3"/>
      <c r="E3080" s="3"/>
    </row>
    <row r="3081" spans="3:5" x14ac:dyDescent="0.25">
      <c r="C3081" s="3"/>
      <c r="D3081" s="3"/>
      <c r="E3081" s="3"/>
    </row>
    <row r="3082" spans="3:5" x14ac:dyDescent="0.25">
      <c r="C3082" s="3"/>
      <c r="D3082" s="3"/>
      <c r="E3082" s="3"/>
    </row>
    <row r="3083" spans="3:5" x14ac:dyDescent="0.25">
      <c r="C3083" s="3"/>
      <c r="D3083" s="3"/>
      <c r="E3083" s="3"/>
    </row>
    <row r="3084" spans="3:5" x14ac:dyDescent="0.25">
      <c r="C3084" s="3"/>
      <c r="D3084" s="3"/>
      <c r="E3084" s="3"/>
    </row>
    <row r="3085" spans="3:5" x14ac:dyDescent="0.25">
      <c r="C3085" s="3"/>
      <c r="D3085" s="3"/>
      <c r="E3085" s="3"/>
    </row>
    <row r="3086" spans="3:5" x14ac:dyDescent="0.25">
      <c r="C3086" s="3"/>
      <c r="D3086" s="3"/>
      <c r="E3086" s="3"/>
    </row>
    <row r="3087" spans="3:5" x14ac:dyDescent="0.25">
      <c r="C3087" s="3"/>
      <c r="D3087" s="3"/>
      <c r="E3087" s="3"/>
    </row>
    <row r="3088" spans="3:5" x14ac:dyDescent="0.25">
      <c r="C3088" s="3"/>
      <c r="D3088" s="3"/>
      <c r="E3088" s="3"/>
    </row>
    <row r="3089" spans="3:5" x14ac:dyDescent="0.25">
      <c r="C3089" s="3"/>
      <c r="D3089" s="3"/>
      <c r="E3089" s="3"/>
    </row>
    <row r="3090" spans="3:5" x14ac:dyDescent="0.25">
      <c r="C3090" s="3"/>
      <c r="D3090" s="3"/>
      <c r="E3090" s="3"/>
    </row>
    <row r="3091" spans="3:5" x14ac:dyDescent="0.25">
      <c r="C3091" s="3"/>
      <c r="D3091" s="3"/>
      <c r="E3091" s="3"/>
    </row>
    <row r="3092" spans="3:5" x14ac:dyDescent="0.25">
      <c r="C3092" s="3"/>
      <c r="D3092" s="3"/>
      <c r="E3092" s="3"/>
    </row>
    <row r="3093" spans="3:5" x14ac:dyDescent="0.25">
      <c r="C3093" s="3"/>
      <c r="D3093" s="3"/>
      <c r="E3093" s="3"/>
    </row>
    <row r="3094" spans="3:5" x14ac:dyDescent="0.25">
      <c r="C3094" s="3"/>
      <c r="D3094" s="3"/>
      <c r="E3094" s="3"/>
    </row>
    <row r="3095" spans="3:5" x14ac:dyDescent="0.25">
      <c r="C3095" s="3"/>
      <c r="D3095" s="3"/>
      <c r="E3095" s="3"/>
    </row>
    <row r="3096" spans="3:5" x14ac:dyDescent="0.25">
      <c r="C3096" s="3"/>
      <c r="D3096" s="3"/>
      <c r="E3096" s="3"/>
    </row>
    <row r="3097" spans="3:5" x14ac:dyDescent="0.25">
      <c r="C3097" s="3"/>
      <c r="D3097" s="3"/>
      <c r="E3097" s="3"/>
    </row>
    <row r="3098" spans="3:5" x14ac:dyDescent="0.25">
      <c r="C3098" s="3"/>
      <c r="D3098" s="3"/>
      <c r="E3098" s="3"/>
    </row>
    <row r="3099" spans="3:5" x14ac:dyDescent="0.25">
      <c r="C3099" s="3"/>
      <c r="D3099" s="3"/>
      <c r="E3099" s="3"/>
    </row>
    <row r="3100" spans="3:5" x14ac:dyDescent="0.25">
      <c r="C3100" s="3"/>
      <c r="D3100" s="3"/>
      <c r="E3100" s="3"/>
    </row>
    <row r="3101" spans="3:5" x14ac:dyDescent="0.25">
      <c r="C3101" s="3"/>
      <c r="D3101" s="3"/>
      <c r="E3101" s="3"/>
    </row>
    <row r="3102" spans="3:5" x14ac:dyDescent="0.25">
      <c r="C3102" s="3"/>
      <c r="D3102" s="3"/>
      <c r="E3102" s="3"/>
    </row>
    <row r="3103" spans="3:5" x14ac:dyDescent="0.25">
      <c r="C3103" s="3"/>
      <c r="D3103" s="3"/>
      <c r="E3103" s="3"/>
    </row>
    <row r="3104" spans="3:5" x14ac:dyDescent="0.25">
      <c r="C3104" s="3"/>
      <c r="D3104" s="3"/>
      <c r="E3104" s="3"/>
    </row>
    <row r="3105" spans="3:5" x14ac:dyDescent="0.25">
      <c r="C3105" s="3"/>
      <c r="D3105" s="3"/>
      <c r="E3105" s="3"/>
    </row>
    <row r="3106" spans="3:5" x14ac:dyDescent="0.25">
      <c r="C3106" s="3"/>
      <c r="D3106" s="3"/>
      <c r="E3106" s="3"/>
    </row>
    <row r="3107" spans="3:5" x14ac:dyDescent="0.25">
      <c r="C3107" s="3"/>
      <c r="D3107" s="3"/>
      <c r="E3107" s="3"/>
    </row>
    <row r="3108" spans="3:5" x14ac:dyDescent="0.25">
      <c r="C3108" s="3"/>
      <c r="D3108" s="3"/>
      <c r="E3108" s="3"/>
    </row>
    <row r="3109" spans="3:5" x14ac:dyDescent="0.25">
      <c r="C3109" s="3"/>
      <c r="D3109" s="3"/>
      <c r="E3109" s="3"/>
    </row>
    <row r="3110" spans="3:5" x14ac:dyDescent="0.25">
      <c r="C3110" s="3"/>
      <c r="D3110" s="3"/>
      <c r="E3110" s="3"/>
    </row>
    <row r="3111" spans="3:5" x14ac:dyDescent="0.25">
      <c r="C3111" s="3"/>
      <c r="D3111" s="3"/>
      <c r="E3111" s="3"/>
    </row>
    <row r="3112" spans="3:5" x14ac:dyDescent="0.25">
      <c r="C3112" s="3"/>
      <c r="D3112" s="3"/>
      <c r="E3112" s="3"/>
    </row>
    <row r="3113" spans="3:5" x14ac:dyDescent="0.25">
      <c r="C3113" s="3"/>
      <c r="D3113" s="3"/>
      <c r="E3113" s="3"/>
    </row>
    <row r="3114" spans="3:5" x14ac:dyDescent="0.25">
      <c r="C3114" s="3"/>
      <c r="D3114" s="3"/>
      <c r="E3114" s="3"/>
    </row>
    <row r="3115" spans="3:5" x14ac:dyDescent="0.25">
      <c r="C3115" s="3"/>
      <c r="D3115" s="3"/>
      <c r="E3115" s="3"/>
    </row>
    <row r="3116" spans="3:5" x14ac:dyDescent="0.25">
      <c r="C3116" s="3"/>
      <c r="D3116" s="3"/>
      <c r="E3116" s="3"/>
    </row>
    <row r="3117" spans="3:5" x14ac:dyDescent="0.25">
      <c r="C3117" s="3"/>
      <c r="D3117" s="3"/>
      <c r="E3117" s="3"/>
    </row>
    <row r="3118" spans="3:5" x14ac:dyDescent="0.25">
      <c r="C3118" s="3"/>
      <c r="D3118" s="3"/>
      <c r="E3118" s="3"/>
    </row>
    <row r="3119" spans="3:5" x14ac:dyDescent="0.25">
      <c r="C3119" s="3"/>
      <c r="D3119" s="3"/>
      <c r="E3119" s="3"/>
    </row>
    <row r="3120" spans="3:5" x14ac:dyDescent="0.25">
      <c r="C3120" s="3"/>
      <c r="D3120" s="3"/>
      <c r="E3120" s="3"/>
    </row>
    <row r="3121" spans="3:5" x14ac:dyDescent="0.25">
      <c r="C3121" s="3"/>
      <c r="D3121" s="3"/>
      <c r="E3121" s="3"/>
    </row>
    <row r="3122" spans="3:5" x14ac:dyDescent="0.25">
      <c r="C3122" s="3"/>
      <c r="D3122" s="3"/>
      <c r="E3122" s="3"/>
    </row>
    <row r="3123" spans="3:5" x14ac:dyDescent="0.25">
      <c r="C3123" s="3"/>
      <c r="D3123" s="3"/>
      <c r="E3123" s="3"/>
    </row>
    <row r="3124" spans="3:5" x14ac:dyDescent="0.25">
      <c r="C3124" s="3"/>
      <c r="D3124" s="3"/>
      <c r="E3124" s="3"/>
    </row>
    <row r="3125" spans="3:5" x14ac:dyDescent="0.25">
      <c r="C3125" s="3"/>
      <c r="D3125" s="3"/>
      <c r="E3125" s="3"/>
    </row>
    <row r="3126" spans="3:5" x14ac:dyDescent="0.25">
      <c r="C3126" s="3"/>
      <c r="D3126" s="3"/>
      <c r="E3126" s="3"/>
    </row>
    <row r="3127" spans="3:5" x14ac:dyDescent="0.25">
      <c r="C3127" s="3"/>
      <c r="D3127" s="3"/>
      <c r="E3127" s="3"/>
    </row>
    <row r="3128" spans="3:5" x14ac:dyDescent="0.25">
      <c r="C3128" s="3"/>
      <c r="D3128" s="3"/>
      <c r="E3128" s="3"/>
    </row>
    <row r="3129" spans="3:5" x14ac:dyDescent="0.25">
      <c r="C3129" s="3"/>
      <c r="D3129" s="3"/>
      <c r="E3129" s="3"/>
    </row>
    <row r="3130" spans="3:5" x14ac:dyDescent="0.25">
      <c r="C3130" s="3"/>
      <c r="D3130" s="3"/>
      <c r="E3130" s="3"/>
    </row>
    <row r="3131" spans="3:5" x14ac:dyDescent="0.25">
      <c r="C3131" s="3"/>
      <c r="D3131" s="3"/>
      <c r="E3131" s="3"/>
    </row>
    <row r="3132" spans="3:5" x14ac:dyDescent="0.25">
      <c r="C3132" s="3"/>
      <c r="D3132" s="3"/>
      <c r="E3132" s="3"/>
    </row>
    <row r="3133" spans="3:5" x14ac:dyDescent="0.25">
      <c r="C3133" s="3"/>
      <c r="D3133" s="3"/>
      <c r="E3133" s="3"/>
    </row>
    <row r="3134" spans="3:5" x14ac:dyDescent="0.25">
      <c r="C3134" s="3"/>
      <c r="D3134" s="3"/>
      <c r="E3134" s="3"/>
    </row>
    <row r="3135" spans="3:5" x14ac:dyDescent="0.25">
      <c r="C3135" s="3"/>
      <c r="D3135" s="3"/>
      <c r="E3135" s="3"/>
    </row>
    <row r="3136" spans="3:5" x14ac:dyDescent="0.25">
      <c r="C3136" s="3"/>
      <c r="D3136" s="3"/>
      <c r="E3136" s="3"/>
    </row>
    <row r="3137" spans="3:5" x14ac:dyDescent="0.25">
      <c r="C3137" s="3"/>
      <c r="D3137" s="3"/>
      <c r="E3137" s="3"/>
    </row>
    <row r="3138" spans="3:5" x14ac:dyDescent="0.25">
      <c r="C3138" s="3"/>
      <c r="D3138" s="3"/>
      <c r="E3138" s="3"/>
    </row>
    <row r="3139" spans="3:5" x14ac:dyDescent="0.25">
      <c r="C3139" s="3"/>
      <c r="D3139" s="3"/>
      <c r="E3139" s="3"/>
    </row>
    <row r="3140" spans="3:5" x14ac:dyDescent="0.25">
      <c r="C3140" s="3"/>
      <c r="D3140" s="3"/>
      <c r="E3140" s="3"/>
    </row>
    <row r="3141" spans="3:5" x14ac:dyDescent="0.25">
      <c r="C3141" s="3"/>
      <c r="D3141" s="3"/>
      <c r="E3141" s="3"/>
    </row>
    <row r="3142" spans="3:5" x14ac:dyDescent="0.25">
      <c r="C3142" s="3"/>
      <c r="D3142" s="3"/>
      <c r="E3142" s="3"/>
    </row>
    <row r="3143" spans="3:5" x14ac:dyDescent="0.25">
      <c r="C3143" s="3"/>
      <c r="D3143" s="3"/>
      <c r="E3143" s="3"/>
    </row>
    <row r="3144" spans="3:5" x14ac:dyDescent="0.25">
      <c r="C3144" s="3"/>
      <c r="D3144" s="3"/>
      <c r="E3144" s="3"/>
    </row>
    <row r="3145" spans="3:5" x14ac:dyDescent="0.25">
      <c r="C3145" s="3"/>
      <c r="D3145" s="3"/>
      <c r="E3145" s="3"/>
    </row>
    <row r="3146" spans="3:5" x14ac:dyDescent="0.25">
      <c r="C3146" s="3"/>
      <c r="D3146" s="3"/>
      <c r="E3146" s="3"/>
    </row>
    <row r="3147" spans="3:5" x14ac:dyDescent="0.25">
      <c r="C3147" s="3"/>
      <c r="D3147" s="3"/>
      <c r="E3147" s="3"/>
    </row>
    <row r="3148" spans="3:5" x14ac:dyDescent="0.25">
      <c r="C3148" s="3"/>
      <c r="D3148" s="3"/>
      <c r="E3148" s="3"/>
    </row>
    <row r="3149" spans="3:5" x14ac:dyDescent="0.25">
      <c r="C3149" s="3"/>
      <c r="D3149" s="3"/>
      <c r="E3149" s="3"/>
    </row>
    <row r="3150" spans="3:5" x14ac:dyDescent="0.25">
      <c r="C3150" s="3"/>
      <c r="D3150" s="3"/>
      <c r="E3150" s="3"/>
    </row>
    <row r="3151" spans="3:5" x14ac:dyDescent="0.25">
      <c r="C3151" s="3"/>
      <c r="D3151" s="3"/>
      <c r="E3151" s="3"/>
    </row>
    <row r="3152" spans="3:5" x14ac:dyDescent="0.25">
      <c r="C3152" s="3"/>
      <c r="D3152" s="3"/>
      <c r="E3152" s="3"/>
    </row>
    <row r="3153" spans="3:5" x14ac:dyDescent="0.25">
      <c r="C3153" s="3"/>
      <c r="D3153" s="3"/>
      <c r="E3153" s="3"/>
    </row>
    <row r="3154" spans="3:5" x14ac:dyDescent="0.25">
      <c r="C3154" s="3"/>
      <c r="D3154" s="3"/>
      <c r="E3154" s="3"/>
    </row>
    <row r="3155" spans="3:5" x14ac:dyDescent="0.25">
      <c r="C3155" s="3"/>
      <c r="D3155" s="3"/>
      <c r="E3155" s="3"/>
    </row>
    <row r="3156" spans="3:5" x14ac:dyDescent="0.25">
      <c r="C3156" s="3"/>
      <c r="D3156" s="3"/>
      <c r="E3156" s="3"/>
    </row>
    <row r="3157" spans="3:5" x14ac:dyDescent="0.25">
      <c r="C3157" s="3"/>
      <c r="D3157" s="3"/>
      <c r="E3157" s="3"/>
    </row>
    <row r="3158" spans="3:5" x14ac:dyDescent="0.25">
      <c r="C3158" s="3"/>
      <c r="D3158" s="3"/>
      <c r="E3158" s="3"/>
    </row>
    <row r="3159" spans="3:5" x14ac:dyDescent="0.25">
      <c r="C3159" s="3"/>
      <c r="D3159" s="3"/>
      <c r="E3159" s="3"/>
    </row>
    <row r="3160" spans="3:5" x14ac:dyDescent="0.25">
      <c r="C3160" s="3"/>
      <c r="D3160" s="3"/>
      <c r="E3160" s="3"/>
    </row>
    <row r="3161" spans="3:5" x14ac:dyDescent="0.25">
      <c r="C3161" s="3"/>
      <c r="D3161" s="3"/>
      <c r="E3161" s="3"/>
    </row>
    <row r="3162" spans="3:5" x14ac:dyDescent="0.25">
      <c r="C3162" s="3"/>
      <c r="D3162" s="3"/>
      <c r="E3162" s="3"/>
    </row>
    <row r="3163" spans="3:5" x14ac:dyDescent="0.25">
      <c r="C3163" s="3"/>
      <c r="D3163" s="3"/>
      <c r="E3163" s="3"/>
    </row>
    <row r="3164" spans="3:5" x14ac:dyDescent="0.25">
      <c r="C3164" s="3"/>
      <c r="D3164" s="3"/>
      <c r="E3164" s="3"/>
    </row>
    <row r="3165" spans="3:5" x14ac:dyDescent="0.25">
      <c r="C3165" s="3"/>
      <c r="D3165" s="3"/>
      <c r="E3165" s="3"/>
    </row>
    <row r="3166" spans="3:5" x14ac:dyDescent="0.25">
      <c r="C3166" s="3"/>
      <c r="D3166" s="3"/>
      <c r="E3166" s="3"/>
    </row>
    <row r="3167" spans="3:5" x14ac:dyDescent="0.25">
      <c r="C3167" s="3"/>
      <c r="D3167" s="3"/>
      <c r="E3167" s="3"/>
    </row>
    <row r="3168" spans="3:5" x14ac:dyDescent="0.25">
      <c r="C3168" s="3"/>
      <c r="D3168" s="3"/>
      <c r="E3168" s="3"/>
    </row>
    <row r="3169" spans="3:5" x14ac:dyDescent="0.25">
      <c r="C3169" s="3"/>
      <c r="D3169" s="3"/>
      <c r="E3169" s="3"/>
    </row>
    <row r="3170" spans="3:5" x14ac:dyDescent="0.25">
      <c r="C3170" s="3"/>
      <c r="D3170" s="3"/>
      <c r="E3170" s="3"/>
    </row>
    <row r="3171" spans="3:5" x14ac:dyDescent="0.25">
      <c r="C3171" s="3"/>
      <c r="D3171" s="3"/>
      <c r="E3171" s="3"/>
    </row>
    <row r="3172" spans="3:5" x14ac:dyDescent="0.25">
      <c r="C3172" s="3"/>
      <c r="D3172" s="3"/>
      <c r="E3172" s="3"/>
    </row>
    <row r="3173" spans="3:5" x14ac:dyDescent="0.25">
      <c r="C3173" s="3"/>
      <c r="D3173" s="3"/>
      <c r="E3173" s="3"/>
    </row>
    <row r="3174" spans="3:5" x14ac:dyDescent="0.25">
      <c r="C3174" s="3"/>
      <c r="D3174" s="3"/>
      <c r="E3174" s="3"/>
    </row>
    <row r="3175" spans="3:5" x14ac:dyDescent="0.25">
      <c r="C3175" s="3"/>
      <c r="D3175" s="3"/>
      <c r="E3175" s="3"/>
    </row>
    <row r="3176" spans="3:5" x14ac:dyDescent="0.25">
      <c r="C3176" s="3"/>
      <c r="D3176" s="3"/>
      <c r="E3176" s="3"/>
    </row>
    <row r="3177" spans="3:5" x14ac:dyDescent="0.25">
      <c r="C3177" s="3"/>
      <c r="D3177" s="3"/>
      <c r="E3177" s="3"/>
    </row>
    <row r="3178" spans="3:5" x14ac:dyDescent="0.25">
      <c r="C3178" s="3"/>
      <c r="D3178" s="3"/>
      <c r="E3178" s="3"/>
    </row>
    <row r="3179" spans="3:5" x14ac:dyDescent="0.25">
      <c r="C3179" s="3"/>
      <c r="D3179" s="3"/>
      <c r="E3179" s="3"/>
    </row>
    <row r="3180" spans="3:5" x14ac:dyDescent="0.25">
      <c r="C3180" s="3"/>
      <c r="D3180" s="3"/>
      <c r="E3180" s="3"/>
    </row>
    <row r="3181" spans="3:5" x14ac:dyDescent="0.25">
      <c r="C3181" s="3"/>
      <c r="D3181" s="3"/>
      <c r="E3181" s="3"/>
    </row>
    <row r="3182" spans="3:5" x14ac:dyDescent="0.25">
      <c r="C3182" s="3"/>
      <c r="D3182" s="3"/>
      <c r="E3182" s="3"/>
    </row>
    <row r="3183" spans="3:5" x14ac:dyDescent="0.25">
      <c r="C3183" s="3"/>
      <c r="D3183" s="3"/>
      <c r="E3183" s="3"/>
    </row>
    <row r="3184" spans="3:5" x14ac:dyDescent="0.25">
      <c r="C3184" s="3"/>
      <c r="D3184" s="3"/>
      <c r="E3184" s="3"/>
    </row>
    <row r="3185" spans="3:5" x14ac:dyDescent="0.25">
      <c r="C3185" s="3"/>
      <c r="D3185" s="3"/>
      <c r="E3185" s="3"/>
    </row>
    <row r="3186" spans="3:5" x14ac:dyDescent="0.25">
      <c r="C3186" s="3"/>
      <c r="D3186" s="3"/>
      <c r="E3186" s="3"/>
    </row>
    <row r="3187" spans="3:5" x14ac:dyDescent="0.25">
      <c r="C3187" s="3"/>
      <c r="D3187" s="3"/>
      <c r="E3187" s="3"/>
    </row>
    <row r="3188" spans="3:5" x14ac:dyDescent="0.25">
      <c r="C3188" s="3"/>
      <c r="D3188" s="3"/>
      <c r="E3188" s="3"/>
    </row>
    <row r="3189" spans="3:5" x14ac:dyDescent="0.25">
      <c r="C3189" s="3"/>
      <c r="D3189" s="3"/>
      <c r="E3189" s="3"/>
    </row>
    <row r="3190" spans="3:5" x14ac:dyDescent="0.25">
      <c r="C3190" s="3"/>
      <c r="D3190" s="3"/>
      <c r="E3190" s="3"/>
    </row>
    <row r="3191" spans="3:5" x14ac:dyDescent="0.25">
      <c r="C3191" s="3"/>
      <c r="D3191" s="3"/>
      <c r="E3191" s="3"/>
    </row>
    <row r="3192" spans="3:5" x14ac:dyDescent="0.25">
      <c r="C3192" s="3"/>
      <c r="D3192" s="3"/>
      <c r="E3192" s="3"/>
    </row>
    <row r="3193" spans="3:5" x14ac:dyDescent="0.25">
      <c r="C3193" s="3"/>
      <c r="D3193" s="3"/>
      <c r="E3193" s="3"/>
    </row>
    <row r="3194" spans="3:5" x14ac:dyDescent="0.25">
      <c r="C3194" s="3"/>
      <c r="D3194" s="3"/>
      <c r="E3194" s="3"/>
    </row>
    <row r="3195" spans="3:5" x14ac:dyDescent="0.25">
      <c r="C3195" s="3"/>
      <c r="D3195" s="3"/>
      <c r="E3195" s="3"/>
    </row>
    <row r="3196" spans="3:5" x14ac:dyDescent="0.25">
      <c r="C3196" s="3"/>
      <c r="D3196" s="3"/>
      <c r="E3196" s="3"/>
    </row>
    <row r="3197" spans="3:5" x14ac:dyDescent="0.25">
      <c r="C3197" s="3"/>
      <c r="D3197" s="3"/>
      <c r="E3197" s="3"/>
    </row>
    <row r="3198" spans="3:5" x14ac:dyDescent="0.25">
      <c r="C3198" s="3"/>
      <c r="D3198" s="3"/>
      <c r="E3198" s="3"/>
    </row>
    <row r="3199" spans="3:5" x14ac:dyDescent="0.25">
      <c r="C3199" s="3"/>
      <c r="D3199" s="3"/>
      <c r="E3199" s="3"/>
    </row>
    <row r="3200" spans="3:5" x14ac:dyDescent="0.25">
      <c r="C3200" s="3"/>
      <c r="D3200" s="3"/>
      <c r="E3200" s="3"/>
    </row>
    <row r="3201" spans="3:5" x14ac:dyDescent="0.25">
      <c r="C3201" s="3"/>
      <c r="D3201" s="3"/>
      <c r="E3201" s="3"/>
    </row>
    <row r="3202" spans="3:5" x14ac:dyDescent="0.25">
      <c r="C3202" s="3"/>
      <c r="D3202" s="3"/>
      <c r="E3202" s="3"/>
    </row>
    <row r="3203" spans="3:5" x14ac:dyDescent="0.25">
      <c r="C3203" s="3"/>
      <c r="D3203" s="3"/>
      <c r="E3203" s="3"/>
    </row>
    <row r="3204" spans="3:5" x14ac:dyDescent="0.25">
      <c r="C3204" s="3"/>
      <c r="D3204" s="3"/>
      <c r="E3204" s="3"/>
    </row>
    <row r="3205" spans="3:5" x14ac:dyDescent="0.25">
      <c r="C3205" s="3"/>
      <c r="D3205" s="3"/>
      <c r="E3205" s="3"/>
    </row>
    <row r="3206" spans="3:5" x14ac:dyDescent="0.25">
      <c r="C3206" s="3"/>
      <c r="D3206" s="3"/>
      <c r="E3206" s="3"/>
    </row>
    <row r="3207" spans="3:5" x14ac:dyDescent="0.25">
      <c r="C3207" s="3"/>
      <c r="D3207" s="3"/>
      <c r="E3207" s="3"/>
    </row>
    <row r="3208" spans="3:5" x14ac:dyDescent="0.25">
      <c r="C3208" s="3"/>
      <c r="D3208" s="3"/>
      <c r="E3208" s="3"/>
    </row>
    <row r="3209" spans="3:5" x14ac:dyDescent="0.25">
      <c r="C3209" s="3"/>
      <c r="D3209" s="3"/>
      <c r="E3209" s="3"/>
    </row>
    <row r="3210" spans="3:5" x14ac:dyDescent="0.25">
      <c r="C3210" s="3"/>
      <c r="D3210" s="3"/>
      <c r="E3210" s="3"/>
    </row>
    <row r="3211" spans="3:5" x14ac:dyDescent="0.25">
      <c r="C3211" s="3"/>
      <c r="D3211" s="3"/>
      <c r="E3211" s="3"/>
    </row>
    <row r="3212" spans="3:5" x14ac:dyDescent="0.25">
      <c r="C3212" s="3"/>
      <c r="D3212" s="3"/>
      <c r="E3212" s="3"/>
    </row>
    <row r="3213" spans="3:5" x14ac:dyDescent="0.25">
      <c r="C3213" s="3"/>
      <c r="D3213" s="3"/>
      <c r="E3213" s="3"/>
    </row>
    <row r="3214" spans="3:5" x14ac:dyDescent="0.25">
      <c r="C3214" s="3"/>
      <c r="D3214" s="3"/>
      <c r="E3214" s="3"/>
    </row>
    <row r="3215" spans="3:5" x14ac:dyDescent="0.25">
      <c r="C3215" s="3"/>
      <c r="D3215" s="3"/>
      <c r="E3215" s="3"/>
    </row>
    <row r="3216" spans="3:5" x14ac:dyDescent="0.25">
      <c r="C3216" s="3"/>
      <c r="D3216" s="3"/>
      <c r="E3216" s="3"/>
    </row>
    <row r="3217" spans="3:5" x14ac:dyDescent="0.25">
      <c r="C3217" s="3"/>
      <c r="D3217" s="3"/>
      <c r="E3217" s="3"/>
    </row>
    <row r="3218" spans="3:5" x14ac:dyDescent="0.25">
      <c r="C3218" s="3"/>
      <c r="D3218" s="3"/>
      <c r="E3218" s="3"/>
    </row>
    <row r="3219" spans="3:5" x14ac:dyDescent="0.25">
      <c r="C3219" s="3"/>
      <c r="D3219" s="3"/>
      <c r="E3219" s="3"/>
    </row>
    <row r="3220" spans="3:5" x14ac:dyDescent="0.25">
      <c r="C3220" s="3"/>
      <c r="D3220" s="3"/>
      <c r="E3220" s="3"/>
    </row>
    <row r="3221" spans="3:5" x14ac:dyDescent="0.25">
      <c r="C3221" s="3"/>
      <c r="D3221" s="3"/>
      <c r="E3221" s="3"/>
    </row>
    <row r="3222" spans="3:5" x14ac:dyDescent="0.25">
      <c r="C3222" s="3"/>
      <c r="D3222" s="3"/>
      <c r="E3222" s="3"/>
    </row>
    <row r="3223" spans="3:5" x14ac:dyDescent="0.25">
      <c r="C3223" s="3"/>
      <c r="D3223" s="3"/>
      <c r="E3223" s="3"/>
    </row>
    <row r="3224" spans="3:5" x14ac:dyDescent="0.25">
      <c r="C3224" s="3"/>
      <c r="D3224" s="3"/>
      <c r="E3224" s="3"/>
    </row>
    <row r="3225" spans="3:5" x14ac:dyDescent="0.25">
      <c r="C3225" s="3"/>
      <c r="D3225" s="3"/>
      <c r="E3225" s="3"/>
    </row>
    <row r="3226" spans="3:5" x14ac:dyDescent="0.25">
      <c r="C3226" s="3"/>
      <c r="D3226" s="3"/>
      <c r="E3226" s="3"/>
    </row>
    <row r="3227" spans="3:5" x14ac:dyDescent="0.25">
      <c r="C3227" s="3"/>
      <c r="D3227" s="3"/>
      <c r="E3227" s="3"/>
    </row>
    <row r="3228" spans="3:5" x14ac:dyDescent="0.25">
      <c r="C3228" s="3"/>
      <c r="D3228" s="3"/>
      <c r="E3228" s="3"/>
    </row>
    <row r="3229" spans="3:5" x14ac:dyDescent="0.25">
      <c r="C3229" s="3"/>
      <c r="D3229" s="3"/>
      <c r="E3229" s="3"/>
    </row>
    <row r="3230" spans="3:5" x14ac:dyDescent="0.25">
      <c r="C3230" s="3"/>
      <c r="D3230" s="3"/>
      <c r="E3230" s="3"/>
    </row>
    <row r="3231" spans="3:5" x14ac:dyDescent="0.25">
      <c r="C3231" s="3"/>
      <c r="D3231" s="3"/>
      <c r="E3231" s="3"/>
    </row>
    <row r="3232" spans="3:5" x14ac:dyDescent="0.25">
      <c r="C3232" s="3"/>
      <c r="D3232" s="3"/>
      <c r="E3232" s="3"/>
    </row>
    <row r="3233" spans="3:5" x14ac:dyDescent="0.25">
      <c r="C3233" s="3"/>
      <c r="D3233" s="3"/>
      <c r="E3233" s="3"/>
    </row>
    <row r="3234" spans="3:5" x14ac:dyDescent="0.25">
      <c r="C3234" s="3"/>
      <c r="D3234" s="3"/>
      <c r="E3234" s="3"/>
    </row>
    <row r="3235" spans="3:5" x14ac:dyDescent="0.25">
      <c r="C3235" s="3"/>
      <c r="D3235" s="3"/>
      <c r="E3235" s="3"/>
    </row>
    <row r="3236" spans="3:5" x14ac:dyDescent="0.25">
      <c r="C3236" s="3"/>
      <c r="D3236" s="3"/>
      <c r="E3236" s="3"/>
    </row>
    <row r="3237" spans="3:5" x14ac:dyDescent="0.25">
      <c r="C3237" s="3"/>
      <c r="D3237" s="3"/>
      <c r="E3237" s="3"/>
    </row>
    <row r="3238" spans="3:5" x14ac:dyDescent="0.25">
      <c r="C3238" s="3"/>
      <c r="D3238" s="3"/>
      <c r="E3238" s="3"/>
    </row>
    <row r="3239" spans="3:5" x14ac:dyDescent="0.25">
      <c r="C3239" s="3"/>
      <c r="D3239" s="3"/>
      <c r="E3239" s="3"/>
    </row>
    <row r="3240" spans="3:5" x14ac:dyDescent="0.25">
      <c r="C3240" s="3"/>
      <c r="D3240" s="3"/>
      <c r="E3240" s="3"/>
    </row>
    <row r="3241" spans="3:5" x14ac:dyDescent="0.25">
      <c r="C3241" s="3"/>
      <c r="D3241" s="3"/>
      <c r="E3241" s="3"/>
    </row>
    <row r="3242" spans="3:5" x14ac:dyDescent="0.25">
      <c r="C3242" s="3"/>
      <c r="D3242" s="3"/>
      <c r="E3242" s="3"/>
    </row>
    <row r="3243" spans="3:5" x14ac:dyDescent="0.25">
      <c r="C3243" s="3"/>
      <c r="D3243" s="3"/>
      <c r="E3243" s="3"/>
    </row>
    <row r="3244" spans="3:5" x14ac:dyDescent="0.25">
      <c r="C3244" s="3"/>
      <c r="D3244" s="3"/>
      <c r="E3244" s="3"/>
    </row>
    <row r="3245" spans="3:5" x14ac:dyDescent="0.25">
      <c r="C3245" s="3"/>
      <c r="D3245" s="3"/>
      <c r="E3245" s="3"/>
    </row>
    <row r="3246" spans="3:5" x14ac:dyDescent="0.25">
      <c r="C3246" s="3"/>
      <c r="D3246" s="3"/>
      <c r="E3246" s="3"/>
    </row>
    <row r="3247" spans="3:5" x14ac:dyDescent="0.25">
      <c r="C3247" s="3"/>
      <c r="D3247" s="3"/>
      <c r="E3247" s="3"/>
    </row>
    <row r="3248" spans="3:5" x14ac:dyDescent="0.25">
      <c r="C3248" s="3"/>
      <c r="D3248" s="3"/>
      <c r="E3248" s="3"/>
    </row>
    <row r="3249" spans="3:5" x14ac:dyDescent="0.25">
      <c r="C3249" s="3"/>
      <c r="D3249" s="3"/>
      <c r="E3249" s="3"/>
    </row>
    <row r="3250" spans="3:5" x14ac:dyDescent="0.25">
      <c r="C3250" s="3"/>
      <c r="D3250" s="3"/>
      <c r="E3250" s="3"/>
    </row>
    <row r="3251" spans="3:5" x14ac:dyDescent="0.25">
      <c r="C3251" s="3"/>
      <c r="D3251" s="3"/>
      <c r="E3251" s="3"/>
    </row>
    <row r="3252" spans="3:5" x14ac:dyDescent="0.25">
      <c r="C3252" s="3"/>
      <c r="D3252" s="3"/>
      <c r="E3252" s="3"/>
    </row>
    <row r="3253" spans="3:5" x14ac:dyDescent="0.25">
      <c r="C3253" s="3"/>
      <c r="D3253" s="3"/>
      <c r="E3253" s="3"/>
    </row>
    <row r="3254" spans="3:5" x14ac:dyDescent="0.25">
      <c r="C3254" s="3"/>
      <c r="D3254" s="3"/>
      <c r="E3254" s="3"/>
    </row>
    <row r="3255" spans="3:5" x14ac:dyDescent="0.25">
      <c r="C3255" s="3"/>
      <c r="D3255" s="3"/>
      <c r="E3255" s="3"/>
    </row>
    <row r="3256" spans="3:5" x14ac:dyDescent="0.25">
      <c r="C3256" s="3"/>
      <c r="D3256" s="3"/>
      <c r="E3256" s="3"/>
    </row>
    <row r="3257" spans="3:5" x14ac:dyDescent="0.25">
      <c r="C3257" s="3"/>
      <c r="D3257" s="3"/>
      <c r="E3257" s="3"/>
    </row>
    <row r="3258" spans="3:5" x14ac:dyDescent="0.25">
      <c r="C3258" s="3"/>
      <c r="D3258" s="3"/>
      <c r="E3258" s="3"/>
    </row>
    <row r="3259" spans="3:5" x14ac:dyDescent="0.25">
      <c r="C3259" s="3"/>
      <c r="D3259" s="3"/>
      <c r="E3259" s="3"/>
    </row>
    <row r="3260" spans="3:5" x14ac:dyDescent="0.25">
      <c r="C3260" s="3"/>
      <c r="D3260" s="3"/>
      <c r="E3260" s="3"/>
    </row>
    <row r="3261" spans="3:5" x14ac:dyDescent="0.25">
      <c r="C3261" s="3"/>
      <c r="D3261" s="3"/>
      <c r="E3261" s="3"/>
    </row>
    <row r="3262" spans="3:5" x14ac:dyDescent="0.25">
      <c r="C3262" s="3"/>
      <c r="D3262" s="3"/>
      <c r="E3262" s="3"/>
    </row>
    <row r="3263" spans="3:5" x14ac:dyDescent="0.25">
      <c r="C3263" s="3"/>
      <c r="D3263" s="3"/>
      <c r="E3263" s="3"/>
    </row>
    <row r="3264" spans="3:5" x14ac:dyDescent="0.25">
      <c r="C3264" s="3"/>
      <c r="D3264" s="3"/>
      <c r="E3264" s="3"/>
    </row>
    <row r="3265" spans="3:5" x14ac:dyDescent="0.25">
      <c r="C3265" s="3"/>
      <c r="D3265" s="3"/>
      <c r="E3265" s="3"/>
    </row>
    <row r="3266" spans="3:5" x14ac:dyDescent="0.25">
      <c r="C3266" s="3"/>
      <c r="D3266" s="3"/>
      <c r="E3266" s="3"/>
    </row>
    <row r="3267" spans="3:5" x14ac:dyDescent="0.25">
      <c r="C3267" s="3"/>
      <c r="D3267" s="3"/>
      <c r="E3267" s="3"/>
    </row>
    <row r="3268" spans="3:5" x14ac:dyDescent="0.25">
      <c r="C3268" s="3"/>
      <c r="D3268" s="3"/>
      <c r="E3268" s="3"/>
    </row>
    <row r="3269" spans="3:5" x14ac:dyDescent="0.25">
      <c r="C3269" s="3"/>
      <c r="D3269" s="3"/>
      <c r="E3269" s="3"/>
    </row>
    <row r="3270" spans="3:5" x14ac:dyDescent="0.25">
      <c r="C3270" s="3"/>
      <c r="D3270" s="3"/>
      <c r="E3270" s="3"/>
    </row>
    <row r="3271" spans="3:5" x14ac:dyDescent="0.25">
      <c r="C3271" s="3"/>
      <c r="D3271" s="3"/>
      <c r="E3271" s="3"/>
    </row>
    <row r="3272" spans="3:5" x14ac:dyDescent="0.25">
      <c r="C3272" s="3"/>
      <c r="D3272" s="3"/>
      <c r="E3272" s="3"/>
    </row>
    <row r="3273" spans="3:5" x14ac:dyDescent="0.25">
      <c r="C3273" s="3"/>
      <c r="D3273" s="3"/>
      <c r="E3273" s="3"/>
    </row>
    <row r="3274" spans="3:5" x14ac:dyDescent="0.25">
      <c r="C3274" s="3"/>
      <c r="D3274" s="3"/>
      <c r="E3274" s="3"/>
    </row>
    <row r="3275" spans="3:5" x14ac:dyDescent="0.25">
      <c r="C3275" s="3"/>
      <c r="D3275" s="3"/>
      <c r="E3275" s="3"/>
    </row>
    <row r="3276" spans="3:5" x14ac:dyDescent="0.25">
      <c r="C3276" s="3"/>
      <c r="D3276" s="3"/>
      <c r="E3276" s="3"/>
    </row>
    <row r="3277" spans="3:5" x14ac:dyDescent="0.25">
      <c r="C3277" s="3"/>
      <c r="D3277" s="3"/>
      <c r="E3277" s="3"/>
    </row>
    <row r="3278" spans="3:5" x14ac:dyDescent="0.25">
      <c r="C3278" s="3"/>
      <c r="D3278" s="3"/>
      <c r="E3278" s="3"/>
    </row>
    <row r="3279" spans="3:5" x14ac:dyDescent="0.25">
      <c r="C3279" s="3"/>
      <c r="D3279" s="3"/>
      <c r="E3279" s="3"/>
    </row>
    <row r="3280" spans="3:5" x14ac:dyDescent="0.25">
      <c r="C3280" s="3"/>
      <c r="D3280" s="3"/>
      <c r="E3280" s="3"/>
    </row>
    <row r="3281" spans="3:5" x14ac:dyDescent="0.25">
      <c r="C3281" s="3"/>
      <c r="D3281" s="3"/>
      <c r="E3281" s="3"/>
    </row>
    <row r="3282" spans="3:5" x14ac:dyDescent="0.25">
      <c r="C3282" s="3"/>
      <c r="D3282" s="3"/>
      <c r="E3282" s="3"/>
    </row>
    <row r="3283" spans="3:5" x14ac:dyDescent="0.25">
      <c r="C3283" s="3"/>
      <c r="D3283" s="3"/>
      <c r="E3283" s="3"/>
    </row>
    <row r="3284" spans="3:5" x14ac:dyDescent="0.25">
      <c r="C3284" s="3"/>
      <c r="D3284" s="3"/>
      <c r="E3284" s="3"/>
    </row>
    <row r="3285" spans="3:5" x14ac:dyDescent="0.25">
      <c r="C3285" s="3"/>
      <c r="D3285" s="3"/>
      <c r="E3285" s="3"/>
    </row>
    <row r="3286" spans="3:5" x14ac:dyDescent="0.25">
      <c r="C3286" s="3"/>
      <c r="D3286" s="3"/>
      <c r="E3286" s="3"/>
    </row>
    <row r="3287" spans="3:5" x14ac:dyDescent="0.25">
      <c r="C3287" s="3"/>
      <c r="D3287" s="3"/>
      <c r="E3287" s="3"/>
    </row>
    <row r="3288" spans="3:5" x14ac:dyDescent="0.25">
      <c r="C3288" s="3"/>
      <c r="D3288" s="3"/>
      <c r="E3288" s="3"/>
    </row>
    <row r="3289" spans="3:5" x14ac:dyDescent="0.25">
      <c r="C3289" s="3"/>
      <c r="D3289" s="3"/>
      <c r="E3289" s="3"/>
    </row>
    <row r="3290" spans="3:5" x14ac:dyDescent="0.25">
      <c r="C3290" s="3"/>
      <c r="D3290" s="3"/>
      <c r="E3290" s="3"/>
    </row>
    <row r="3291" spans="3:5" x14ac:dyDescent="0.25">
      <c r="C3291" s="3"/>
      <c r="D3291" s="3"/>
      <c r="E3291" s="3"/>
    </row>
    <row r="3292" spans="3:5" x14ac:dyDescent="0.25">
      <c r="C3292" s="3"/>
      <c r="D3292" s="3"/>
      <c r="E3292" s="3"/>
    </row>
    <row r="3293" spans="3:5" x14ac:dyDescent="0.25">
      <c r="C3293" s="3"/>
      <c r="D3293" s="3"/>
      <c r="E3293" s="3"/>
    </row>
    <row r="3294" spans="3:5" x14ac:dyDescent="0.25">
      <c r="C3294" s="3"/>
      <c r="D3294" s="3"/>
      <c r="E3294" s="3"/>
    </row>
    <row r="3295" spans="3:5" x14ac:dyDescent="0.25">
      <c r="C3295" s="3"/>
      <c r="D3295" s="3"/>
      <c r="E3295" s="3"/>
    </row>
    <row r="3296" spans="3:5" x14ac:dyDescent="0.25">
      <c r="C3296" s="3"/>
      <c r="D3296" s="3"/>
      <c r="E3296" s="3"/>
    </row>
    <row r="3297" spans="3:5" x14ac:dyDescent="0.25">
      <c r="C3297" s="3"/>
      <c r="D3297" s="3"/>
      <c r="E3297" s="3"/>
    </row>
    <row r="3298" spans="3:5" x14ac:dyDescent="0.25">
      <c r="C3298" s="3"/>
      <c r="D3298" s="3"/>
      <c r="E3298" s="3"/>
    </row>
    <row r="3299" spans="3:5" x14ac:dyDescent="0.25">
      <c r="C3299" s="3"/>
      <c r="D3299" s="3"/>
      <c r="E3299" s="3"/>
    </row>
    <row r="3300" spans="3:5" x14ac:dyDescent="0.25">
      <c r="C3300" s="3"/>
      <c r="D3300" s="3"/>
      <c r="E3300" s="3"/>
    </row>
    <row r="3301" spans="3:5" x14ac:dyDescent="0.25">
      <c r="C3301" s="3"/>
      <c r="D3301" s="3"/>
      <c r="E3301" s="3"/>
    </row>
    <row r="3302" spans="3:5" x14ac:dyDescent="0.25">
      <c r="C3302" s="3"/>
      <c r="D3302" s="3"/>
      <c r="E3302" s="3"/>
    </row>
    <row r="3303" spans="3:5" x14ac:dyDescent="0.25">
      <c r="C3303" s="3"/>
      <c r="D3303" s="3"/>
      <c r="E3303" s="3"/>
    </row>
    <row r="3304" spans="3:5" x14ac:dyDescent="0.25">
      <c r="C3304" s="3"/>
      <c r="D3304" s="3"/>
      <c r="E3304" s="3"/>
    </row>
    <row r="3305" spans="3:5" x14ac:dyDescent="0.25">
      <c r="C3305" s="3"/>
      <c r="D3305" s="3"/>
      <c r="E3305" s="3"/>
    </row>
    <row r="3306" spans="3:5" x14ac:dyDescent="0.25">
      <c r="C3306" s="3"/>
      <c r="D3306" s="3"/>
      <c r="E3306" s="3"/>
    </row>
    <row r="3307" spans="3:5" x14ac:dyDescent="0.25">
      <c r="C3307" s="3"/>
      <c r="D3307" s="3"/>
      <c r="E3307" s="3"/>
    </row>
    <row r="3308" spans="3:5" x14ac:dyDescent="0.25">
      <c r="C3308" s="3"/>
      <c r="D3308" s="3"/>
      <c r="E3308" s="3"/>
    </row>
    <row r="3309" spans="3:5" x14ac:dyDescent="0.25">
      <c r="C3309" s="3"/>
      <c r="D3309" s="3"/>
      <c r="E3309" s="3"/>
    </row>
    <row r="3310" spans="3:5" x14ac:dyDescent="0.25">
      <c r="C3310" s="3"/>
      <c r="D3310" s="3"/>
      <c r="E3310" s="3"/>
    </row>
    <row r="3311" spans="3:5" x14ac:dyDescent="0.25">
      <c r="C3311" s="3"/>
      <c r="D3311" s="3"/>
      <c r="E3311" s="3"/>
    </row>
    <row r="3312" spans="3:5" x14ac:dyDescent="0.25">
      <c r="C3312" s="3"/>
      <c r="D3312" s="3"/>
      <c r="E3312" s="3"/>
    </row>
    <row r="3313" spans="3:5" x14ac:dyDescent="0.25">
      <c r="C3313" s="3"/>
      <c r="D3313" s="3"/>
      <c r="E3313" s="3"/>
    </row>
    <row r="3314" spans="3:5" x14ac:dyDescent="0.25">
      <c r="C3314" s="3"/>
      <c r="D3314" s="3"/>
      <c r="E3314" s="3"/>
    </row>
    <row r="3315" spans="3:5" x14ac:dyDescent="0.25">
      <c r="C3315" s="3"/>
      <c r="D3315" s="3"/>
      <c r="E3315" s="3"/>
    </row>
    <row r="3316" spans="3:5" x14ac:dyDescent="0.25">
      <c r="C3316" s="3"/>
      <c r="D3316" s="3"/>
      <c r="E3316" s="3"/>
    </row>
    <row r="3317" spans="3:5" x14ac:dyDescent="0.25">
      <c r="C3317" s="3"/>
      <c r="D3317" s="3"/>
      <c r="E3317" s="3"/>
    </row>
    <row r="3318" spans="3:5" x14ac:dyDescent="0.25">
      <c r="C3318" s="3"/>
      <c r="D3318" s="3"/>
      <c r="E3318" s="3"/>
    </row>
    <row r="3319" spans="3:5" x14ac:dyDescent="0.25">
      <c r="C3319" s="3"/>
      <c r="D3319" s="3"/>
      <c r="E3319" s="3"/>
    </row>
    <row r="3320" spans="3:5" x14ac:dyDescent="0.25">
      <c r="C3320" s="3"/>
      <c r="D3320" s="3"/>
      <c r="E3320" s="3"/>
    </row>
    <row r="3321" spans="3:5" x14ac:dyDescent="0.25">
      <c r="C3321" s="3"/>
      <c r="D3321" s="3"/>
      <c r="E3321" s="3"/>
    </row>
    <row r="3322" spans="3:5" x14ac:dyDescent="0.25">
      <c r="C3322" s="3"/>
      <c r="D3322" s="3"/>
      <c r="E3322" s="3"/>
    </row>
    <row r="3323" spans="3:5" x14ac:dyDescent="0.25">
      <c r="C3323" s="3"/>
      <c r="D3323" s="3"/>
      <c r="E3323" s="3"/>
    </row>
    <row r="3324" spans="3:5" x14ac:dyDescent="0.25">
      <c r="C3324" s="3"/>
      <c r="D3324" s="3"/>
      <c r="E3324" s="3"/>
    </row>
    <row r="3325" spans="3:5" x14ac:dyDescent="0.25">
      <c r="C3325" s="3"/>
      <c r="D3325" s="3"/>
      <c r="E3325" s="3"/>
    </row>
    <row r="3326" spans="3:5" x14ac:dyDescent="0.25">
      <c r="C3326" s="3"/>
      <c r="D3326" s="3"/>
      <c r="E3326" s="3"/>
    </row>
    <row r="3327" spans="3:5" x14ac:dyDescent="0.25">
      <c r="C3327" s="3"/>
      <c r="D3327" s="3"/>
      <c r="E3327" s="3"/>
    </row>
    <row r="3328" spans="3:5" x14ac:dyDescent="0.25">
      <c r="C3328" s="3"/>
      <c r="D3328" s="3"/>
      <c r="E3328" s="3"/>
    </row>
    <row r="3329" spans="3:5" x14ac:dyDescent="0.25">
      <c r="C3329" s="3"/>
      <c r="D3329" s="3"/>
      <c r="E3329" s="3"/>
    </row>
    <row r="3330" spans="3:5" x14ac:dyDescent="0.25">
      <c r="C3330" s="3"/>
      <c r="D3330" s="3"/>
      <c r="E3330" s="3"/>
    </row>
    <row r="3331" spans="3:5" x14ac:dyDescent="0.25">
      <c r="C3331" s="3"/>
      <c r="D3331" s="3"/>
      <c r="E3331" s="3"/>
    </row>
    <row r="3332" spans="3:5" x14ac:dyDescent="0.25">
      <c r="C3332" s="3"/>
      <c r="D3332" s="3"/>
      <c r="E3332" s="3"/>
    </row>
    <row r="3333" spans="3:5" x14ac:dyDescent="0.25">
      <c r="C3333" s="3"/>
      <c r="D3333" s="3"/>
      <c r="E3333" s="3"/>
    </row>
    <row r="3334" spans="3:5" x14ac:dyDescent="0.25">
      <c r="C3334" s="3"/>
      <c r="D3334" s="3"/>
      <c r="E3334" s="3"/>
    </row>
    <row r="3335" spans="3:5" x14ac:dyDescent="0.25">
      <c r="C3335" s="3"/>
      <c r="D3335" s="3"/>
      <c r="E3335" s="3"/>
    </row>
  </sheetData>
  <autoFilter ref="C1:AD2455" xr:uid="{D0462B4A-4B8A-4BE2-888A-34D851176DD8}"/>
  <conditionalFormatting sqref="C2:D9714">
    <cfRule type="expression" dxfId="0" priority="159">
      <formula>NOT(ISBLANK(C2))</formula>
    </cfRule>
  </conditionalFormatting>
  <dataValidations disablePrompts="1"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r:uid="{597A74AC-351A-4236-9376-4379BD07DF1F}">
          <x14:formula1>
            <xm:f>Admin!$F$4:$F$20</xm:f>
          </x14:formula1>
          <xm:sqref>D1418:D1421 D1423 D126:D1304 D1425:D1520 D2:D105 D1414:D1416 D1306:D1412 D107:D123 D1523:D3335</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theme="0" tint="-0.34998626667073579"/>
  </sheetPr>
  <dimension ref="A1:AJ114"/>
  <sheetViews>
    <sheetView showGridLines="0" tabSelected="1" topLeftCell="A10" zoomScale="84" zoomScaleNormal="85" workbookViewId="0">
      <selection activeCell="V45" sqref="V45"/>
    </sheetView>
  </sheetViews>
  <sheetFormatPr defaultRowHeight="13.8" x14ac:dyDescent="0.25"/>
  <cols>
    <col min="1" max="1" width="17.09765625" customWidth="1"/>
    <col min="2" max="2" width="59.09765625" customWidth="1"/>
    <col min="3" max="3" width="13.09765625" customWidth="1"/>
    <col min="4" max="6" width="15.59765625" customWidth="1"/>
    <col min="7" max="7" width="20.19921875" customWidth="1"/>
    <col min="8" max="15" width="15.59765625" customWidth="1"/>
    <col min="16" max="16" width="30.09765625" customWidth="1"/>
    <col min="17" max="17" width="20.5" customWidth="1"/>
    <col min="18" max="18" width="18.8984375" customWidth="1"/>
    <col min="19" max="36" width="15.59765625" customWidth="1"/>
  </cols>
  <sheetData>
    <row r="1" spans="1:18" x14ac:dyDescent="0.25">
      <c r="A1" s="26" t="s">
        <v>5056</v>
      </c>
      <c r="C1" s="13"/>
    </row>
    <row r="2" spans="1:18" x14ac:dyDescent="0.25">
      <c r="C2" s="12"/>
    </row>
    <row r="4" spans="1:18" ht="14.4" x14ac:dyDescent="0.3">
      <c r="A4" t="s">
        <v>5059</v>
      </c>
      <c r="B4" s="9" t="s">
        <v>5153</v>
      </c>
      <c r="C4" s="9"/>
      <c r="D4" s="9"/>
      <c r="E4" s="9"/>
      <c r="F4" s="9"/>
      <c r="G4" s="9"/>
      <c r="H4" s="9"/>
      <c r="I4" s="9"/>
      <c r="J4" s="9"/>
      <c r="K4" s="9"/>
      <c r="L4" s="9"/>
      <c r="M4" s="9"/>
      <c r="N4" s="9"/>
      <c r="O4" s="9"/>
      <c r="P4" s="9"/>
      <c r="Q4" s="9"/>
      <c r="R4" s="9"/>
    </row>
    <row r="5" spans="1:18" ht="43.2" x14ac:dyDescent="0.3">
      <c r="B5" s="10" t="s">
        <v>5059</v>
      </c>
      <c r="C5" s="10"/>
      <c r="D5" s="14" t="s">
        <v>3053</v>
      </c>
      <c r="E5" s="14" t="s">
        <v>399</v>
      </c>
      <c r="F5" s="14" t="s">
        <v>141</v>
      </c>
      <c r="G5" s="15" t="s">
        <v>54</v>
      </c>
      <c r="H5" s="15" t="s">
        <v>829</v>
      </c>
      <c r="I5" s="15" t="s">
        <v>67</v>
      </c>
      <c r="J5" s="15" t="s">
        <v>205</v>
      </c>
      <c r="K5" s="15" t="s">
        <v>244</v>
      </c>
      <c r="L5" s="15" t="s">
        <v>808</v>
      </c>
      <c r="M5" s="15" t="s">
        <v>5077</v>
      </c>
      <c r="N5" s="15" t="s">
        <v>268</v>
      </c>
      <c r="O5" s="15" t="s">
        <v>86</v>
      </c>
      <c r="P5" s="41" t="s">
        <v>5131</v>
      </c>
      <c r="Q5" s="41" t="s">
        <v>5129</v>
      </c>
      <c r="R5" s="41" t="s">
        <v>5128</v>
      </c>
    </row>
    <row r="6" spans="1:18" ht="14.4" x14ac:dyDescent="0.3">
      <c r="B6" s="16" t="s">
        <v>5127</v>
      </c>
      <c r="C6" s="16"/>
      <c r="D6" s="17">
        <f>SUM(D7:D8)</f>
        <v>19</v>
      </c>
      <c r="E6" s="17">
        <f t="shared" ref="E6:L6" si="0">SUM(E7:E8)</f>
        <v>366</v>
      </c>
      <c r="F6" s="17">
        <f t="shared" si="0"/>
        <v>399</v>
      </c>
      <c r="G6" s="17">
        <f t="shared" si="0"/>
        <v>292</v>
      </c>
      <c r="H6" s="17">
        <f t="shared" si="0"/>
        <v>58</v>
      </c>
      <c r="I6" s="17">
        <f t="shared" si="0"/>
        <v>298</v>
      </c>
      <c r="J6" s="17">
        <f t="shared" si="0"/>
        <v>349</v>
      </c>
      <c r="K6" s="17">
        <f t="shared" si="0"/>
        <v>75</v>
      </c>
      <c r="L6" s="17">
        <f t="shared" si="0"/>
        <v>38</v>
      </c>
      <c r="M6" s="17">
        <f t="shared" ref="M6" si="1">SUM(M7:M8)</f>
        <v>0</v>
      </c>
      <c r="N6" s="17">
        <f t="shared" ref="N6" si="2">SUM(N7:N8)</f>
        <v>168</v>
      </c>
      <c r="O6" s="17">
        <f t="shared" ref="O6" si="3">SUM(O7:O8)</f>
        <v>60</v>
      </c>
      <c r="P6" s="18">
        <f>SUM(D6:O6)</f>
        <v>2122</v>
      </c>
      <c r="Q6" s="18">
        <f>SUM(Q7:Q8)</f>
        <v>2201</v>
      </c>
      <c r="R6" s="18">
        <f>Q6-P6</f>
        <v>79</v>
      </c>
    </row>
    <row r="7" spans="1:18" ht="14.4" x14ac:dyDescent="0.3">
      <c r="B7" s="11" t="s">
        <v>39</v>
      </c>
      <c r="C7" s="16"/>
      <c r="D7" s="17">
        <f>COUNTIFS('1. Output sheet'!$AC$2:$AC$5000,$B7,'1. Output sheet'!$C$2:$C$5000,D$5)</f>
        <v>14</v>
      </c>
      <c r="E7" s="17">
        <f>COUNTIFS('1. Output sheet'!$AC$2:$AC$5000,$B7,'1. Output sheet'!$C$2:$C$5000,E$5)</f>
        <v>361</v>
      </c>
      <c r="F7" s="17">
        <f>COUNTIFS('1. Output sheet'!$AC$2:$AC$5000,$B7,'1. Output sheet'!$C$2:$C$5000,F$5)</f>
        <v>273</v>
      </c>
      <c r="G7" s="17">
        <f>COUNTIFS('1. Output sheet'!$AC$2:$AC$5000,$B7,'1. Output sheet'!$C$2:$C$5000,G$5)</f>
        <v>278</v>
      </c>
      <c r="H7" s="17">
        <f>COUNTIFS('1. Output sheet'!$AC$2:$AC$5000,$B7,'1. Output sheet'!$C$2:$C$5000,H$5)</f>
        <v>56</v>
      </c>
      <c r="I7" s="17">
        <f>COUNTIFS('1. Output sheet'!$AC$2:$AC$5000,$B7,'1. Output sheet'!$C$2:$C$5000,I$5)</f>
        <v>170</v>
      </c>
      <c r="J7" s="17">
        <f>COUNTIFS('1. Output sheet'!$AC$2:$AC$5000,$B7,'1. Output sheet'!$C$2:$C$5000,J$5)</f>
        <v>317</v>
      </c>
      <c r="K7" s="17">
        <f>COUNTIFS('1. Output sheet'!$AC$2:$AC$5000,$B7,'1. Output sheet'!$C$2:$C$5000,K$5)</f>
        <v>51</v>
      </c>
      <c r="L7" s="17">
        <f>COUNTIFS('1. Output sheet'!$AC$2:$AC$5000,$B7,'1. Output sheet'!$C$2:$C$5000,L$5)</f>
        <v>14</v>
      </c>
      <c r="M7" s="17">
        <f>COUNTIFS('1. Output sheet'!$AC$2:$AC$5000,$B7,'1. Output sheet'!$C$2:$C$5000,M$5)</f>
        <v>0</v>
      </c>
      <c r="N7" s="17">
        <f>COUNTIFS('1. Output sheet'!$AC$2:$AC$5000,$B7,'1. Output sheet'!$C$2:$C$5000,N$5)</f>
        <v>76</v>
      </c>
      <c r="O7" s="17">
        <f>COUNTIFS('1. Output sheet'!$AC$2:$AC$5000,$B7,'1. Output sheet'!$C$2:$C$5000,O$5)</f>
        <v>35</v>
      </c>
      <c r="P7" s="18">
        <f t="shared" ref="P7:P8" si="4">SUM(D7:O7)</f>
        <v>1645</v>
      </c>
      <c r="Q7" s="18">
        <f>COUNTIFS('1. Output sheet'!$AC$2:$AC$5000,$B7)</f>
        <v>1714</v>
      </c>
      <c r="R7" s="18">
        <f>Q7-P7</f>
        <v>69</v>
      </c>
    </row>
    <row r="8" spans="1:18" ht="14.4" x14ac:dyDescent="0.3">
      <c r="B8" s="11" t="s">
        <v>84</v>
      </c>
      <c r="C8" s="16"/>
      <c r="D8" s="17">
        <f>COUNTIFS('1. Output sheet'!$AC$2:$AC$5000,$B8,'1. Output sheet'!$C$2:$C$5000,D$5)</f>
        <v>5</v>
      </c>
      <c r="E8" s="17">
        <f>COUNTIFS('1. Output sheet'!$AC$2:$AC$5000,$B8,'1. Output sheet'!$C$2:$C$5000,E$5)</f>
        <v>5</v>
      </c>
      <c r="F8" s="17">
        <f>COUNTIFS('1. Output sheet'!$AC$2:$AC$5000,$B8,'1. Output sheet'!$C$2:$C$5000,F$5)</f>
        <v>126</v>
      </c>
      <c r="G8" s="17">
        <f>COUNTIFS('1. Output sheet'!$AC$2:$AC$5000,$B8,'1. Output sheet'!$C$2:$C$5000,G$5)</f>
        <v>14</v>
      </c>
      <c r="H8" s="17">
        <f>COUNTIFS('1. Output sheet'!$AC$2:$AC$5000,$B8,'1. Output sheet'!$C$2:$C$5000,H$5)</f>
        <v>2</v>
      </c>
      <c r="I8" s="17">
        <f>COUNTIFS('1. Output sheet'!$AC$2:$AC$5000,$B8,'1. Output sheet'!$C$2:$C$5000,I$5)</f>
        <v>128</v>
      </c>
      <c r="J8" s="17">
        <f>COUNTIFS('1. Output sheet'!$AC$2:$AC$5000,$B8,'1. Output sheet'!$C$2:$C$5000,J$5)</f>
        <v>32</v>
      </c>
      <c r="K8" s="17">
        <f>COUNTIFS('1. Output sheet'!$AC$2:$AC$5000,$B8,'1. Output sheet'!$C$2:$C$5000,K$5)</f>
        <v>24</v>
      </c>
      <c r="L8" s="17">
        <f>COUNTIFS('1. Output sheet'!$AC$2:$AC$5000,$B8,'1. Output sheet'!$C$2:$C$5000,L$5)</f>
        <v>24</v>
      </c>
      <c r="M8" s="17">
        <f>COUNTIFS('1. Output sheet'!$AC$2:$AC$5000,$B8,'1. Output sheet'!$C$2:$C$5000,M$5)</f>
        <v>0</v>
      </c>
      <c r="N8" s="17">
        <f>COUNTIFS('1. Output sheet'!$AC$2:$AC$5000,$B8,'1. Output sheet'!$C$2:$C$5000,N$5)</f>
        <v>92</v>
      </c>
      <c r="O8" s="17">
        <f>COUNTIFS('1. Output sheet'!$AC$2:$AC$5000,$B8,'1. Output sheet'!$C$2:$C$5000,O$5)</f>
        <v>25</v>
      </c>
      <c r="P8" s="18">
        <f t="shared" si="4"/>
        <v>477</v>
      </c>
      <c r="Q8" s="18">
        <f>COUNTIFS('1. Output sheet'!$AC$2:$AC$5000,$B8)</f>
        <v>487</v>
      </c>
      <c r="R8" s="18">
        <f>Q8-P8</f>
        <v>10</v>
      </c>
    </row>
    <row r="11" spans="1:18" ht="14.4" x14ac:dyDescent="0.3">
      <c r="B11" s="9" t="s">
        <v>5153</v>
      </c>
      <c r="C11" s="9"/>
      <c r="D11" s="9"/>
      <c r="E11" s="9"/>
      <c r="F11" s="9"/>
      <c r="G11" s="9"/>
      <c r="H11" s="9"/>
      <c r="I11" s="9"/>
      <c r="J11" s="9"/>
      <c r="K11" s="9"/>
      <c r="L11" s="9"/>
      <c r="M11" s="9"/>
      <c r="N11" s="9"/>
      <c r="O11" s="9"/>
      <c r="P11" s="9"/>
      <c r="Q11" s="9"/>
      <c r="R11" s="9"/>
    </row>
    <row r="12" spans="1:18" ht="43.2" x14ac:dyDescent="0.3">
      <c r="B12" s="23" t="s">
        <v>5060</v>
      </c>
      <c r="C12" s="24"/>
      <c r="D12" s="14" t="s">
        <v>3053</v>
      </c>
      <c r="E12" s="14" t="s">
        <v>399</v>
      </c>
      <c r="F12" s="14" t="s">
        <v>141</v>
      </c>
      <c r="G12" s="15" t="s">
        <v>54</v>
      </c>
      <c r="H12" s="15" t="s">
        <v>829</v>
      </c>
      <c r="I12" s="15" t="s">
        <v>67</v>
      </c>
      <c r="J12" s="15" t="s">
        <v>205</v>
      </c>
      <c r="K12" s="15" t="s">
        <v>244</v>
      </c>
      <c r="L12" s="15" t="s">
        <v>808</v>
      </c>
      <c r="M12" s="15" t="s">
        <v>5077</v>
      </c>
      <c r="N12" s="15" t="s">
        <v>268</v>
      </c>
      <c r="O12" s="15" t="s">
        <v>86</v>
      </c>
      <c r="P12" s="41" t="s">
        <v>5132</v>
      </c>
      <c r="Q12" s="41" t="s">
        <v>5134</v>
      </c>
      <c r="R12" s="41"/>
    </row>
    <row r="13" spans="1:18" ht="14.4" x14ac:dyDescent="0.3">
      <c r="B13" s="25" t="s">
        <v>142</v>
      </c>
      <c r="C13" s="24"/>
      <c r="D13" s="17">
        <f>COUNTIFS('1. Output sheet'!$D$2:$D$5000,$B13,'1. Output sheet'!$C$2:$C$5000,D$12,'1. Output sheet'!$AC$2:$AC$5000,$B$7)+COUNTIFS('1. Output sheet'!$D$2:$D$5000,$B13,'1. Output sheet'!$C$2:$C$5000,D$12,'1. Output sheet'!$AC$2:$AC$5000,$B$8)</f>
        <v>1</v>
      </c>
      <c r="E13" s="17">
        <f>COUNTIFS('1. Output sheet'!$D$2:$D$5000,$B13,'1. Output sheet'!$C$2:$C$5000,E$12,'1. Output sheet'!$AC$2:$AC$5000,$B$7)+COUNTIFS('1. Output sheet'!$D$2:$D$5000,$B13,'1. Output sheet'!$C$2:$C$5000,E$12,'1. Output sheet'!$AC$2:$AC$5000,$B$8)</f>
        <v>2</v>
      </c>
      <c r="F13" s="17">
        <f>COUNTIFS('1. Output sheet'!$D$2:$D$5000,$B13,'1. Output sheet'!$C$2:$C$5000,F$12,'1. Output sheet'!$AC$2:$AC$5000,$B$7)+COUNTIFS('1. Output sheet'!$D$2:$D$5000,$B13,'1. Output sheet'!$C$2:$C$5000,F$12,'1. Output sheet'!$AC$2:$AC$5000,$B$8)</f>
        <v>208</v>
      </c>
      <c r="G13" s="17">
        <f>COUNTIFS('1. Output sheet'!$D$2:$D$5000,$B13,'1. Output sheet'!$C$2:$C$5000,G$12,'1. Output sheet'!$AC$2:$AC$5000,$B$7)+COUNTIFS('1. Output sheet'!$D$2:$D$5000,$B13,'1. Output sheet'!$C$2:$C$5000,G$12,'1. Output sheet'!$AC$2:$AC$5000,$B$8)</f>
        <v>4</v>
      </c>
      <c r="H13" s="17">
        <f>COUNTIFS('1. Output sheet'!$D$2:$D$5000,$B13,'1. Output sheet'!$C$2:$C$5000,H$12,'1. Output sheet'!$AC$2:$AC$5000,$B$7)+COUNTIFS('1. Output sheet'!$D$2:$D$5000,$B13,'1. Output sheet'!$C$2:$C$5000,H$12,'1. Output sheet'!$AC$2:$AC$5000,$B$8)</f>
        <v>1</v>
      </c>
      <c r="I13" s="17">
        <f>COUNTIFS('1. Output sheet'!$D$2:$D$5000,$B13,'1. Output sheet'!$C$2:$C$5000,I$12,'1. Output sheet'!$AC$2:$AC$5000,$B$7)+COUNTIFS('1. Output sheet'!$D$2:$D$5000,$B13,'1. Output sheet'!$C$2:$C$5000,I$12,'1. Output sheet'!$AC$2:$AC$5000,$B$8)</f>
        <v>12</v>
      </c>
      <c r="J13" s="17">
        <f>COUNTIFS('1. Output sheet'!$D$2:$D$5000,$B13,'1. Output sheet'!$C$2:$C$5000,J$12,'1. Output sheet'!$AC$2:$AC$5000,$B$7)+COUNTIFS('1. Output sheet'!$D$2:$D$5000,$B13,'1. Output sheet'!$C$2:$C$5000,J$12,'1. Output sheet'!$AC$2:$AC$5000,$B$8)</f>
        <v>10</v>
      </c>
      <c r="K13" s="17">
        <f>COUNTIFS('1. Output sheet'!$D$2:$D$5000,$B13,'1. Output sheet'!$C$2:$C$5000,K$12,'1. Output sheet'!$AC$2:$AC$5000,$B$7)+COUNTIFS('1. Output sheet'!$D$2:$D$5000,$B13,'1. Output sheet'!$C$2:$C$5000,K$12,'1. Output sheet'!$AC$2:$AC$5000,$B$8)</f>
        <v>5</v>
      </c>
      <c r="L13" s="17">
        <f>COUNTIFS('1. Output sheet'!$D$2:$D$5000,$B13,'1. Output sheet'!$C$2:$C$5000,L$12,'1. Output sheet'!$AC$2:$AC$5000,$B$7)+COUNTIFS('1. Output sheet'!$D$2:$D$5000,$B13,'1. Output sheet'!$C$2:$C$5000,L$12,'1. Output sheet'!$AC$2:$AC$5000,$B$8)</f>
        <v>4</v>
      </c>
      <c r="M13" s="17">
        <f>COUNTIFS('1. Output sheet'!$D$2:$D$5000,$B13,'1. Output sheet'!$C$2:$C$5000,M$12,'1. Output sheet'!$AC$2:$AC$5000,$B$7)+COUNTIFS('1. Output sheet'!$D$2:$D$5000,$B13,'1. Output sheet'!$C$2:$C$5000,M$12,'1. Output sheet'!$AC$2:$AC$5000,$B$8)</f>
        <v>0</v>
      </c>
      <c r="N13" s="17">
        <f>COUNTIFS('1. Output sheet'!$D$2:$D$5000,$B13,'1. Output sheet'!$C$2:$C$5000,N$12,'1. Output sheet'!$AC$2:$AC$5000,$B$7)+COUNTIFS('1. Output sheet'!$D$2:$D$5000,$B13,'1. Output sheet'!$C$2:$C$5000,N$12,'1. Output sheet'!$AC$2:$AC$5000,$B$8)</f>
        <v>0</v>
      </c>
      <c r="O13" s="17">
        <f>COUNTIFS('1. Output sheet'!$D$2:$D$5000,$B13,'1. Output sheet'!$C$2:$C$5000,O$12,'1. Output sheet'!$AC$2:$AC$5000,$B$7)+COUNTIFS('1. Output sheet'!$D$2:$D$5000,$B13,'1. Output sheet'!$C$2:$C$5000,O$12,'1. Output sheet'!$AC$2:$AC$5000,$B$8)</f>
        <v>5</v>
      </c>
      <c r="P13" s="18">
        <f>SUM(D13:O13)</f>
        <v>252</v>
      </c>
      <c r="Q13" s="18">
        <f>COUNTIFS('1. Output sheet'!$D$2:$D$5000,$B13)</f>
        <v>255</v>
      </c>
      <c r="R13" s="18"/>
    </row>
    <row r="14" spans="1:18" ht="14.4" x14ac:dyDescent="0.3">
      <c r="B14" s="25" t="s">
        <v>245</v>
      </c>
      <c r="C14" s="24"/>
      <c r="D14" s="17">
        <f>COUNTIFS('1. Output sheet'!$D$2:$D$5000,$B14,'1. Output sheet'!$C$2:$C$5000,D$12,'1. Output sheet'!$AC$2:$AC$5000,$B$7)+COUNTIFS('1. Output sheet'!$D$2:$D$5000,$B14,'1. Output sheet'!$C$2:$C$5000,D$12,'1. Output sheet'!$AC$2:$AC$5000,$B$8)</f>
        <v>0</v>
      </c>
      <c r="E14" s="17">
        <f>COUNTIFS('1. Output sheet'!$D$2:$D$5000,$B14,'1. Output sheet'!$C$2:$C$5000,E$12,'1. Output sheet'!$AC$2:$AC$5000,$B$7)+COUNTIFS('1. Output sheet'!$D$2:$D$5000,$B14,'1. Output sheet'!$C$2:$C$5000,E$12,'1. Output sheet'!$AC$2:$AC$5000,$B$8)</f>
        <v>0</v>
      </c>
      <c r="F14" s="17">
        <f>COUNTIFS('1. Output sheet'!$D$2:$D$5000,$B14,'1. Output sheet'!$C$2:$C$5000,F$12,'1. Output sheet'!$AC$2:$AC$5000,$B$7)+COUNTIFS('1. Output sheet'!$D$2:$D$5000,$B14,'1. Output sheet'!$C$2:$C$5000,F$12,'1. Output sheet'!$AC$2:$AC$5000,$B$8)</f>
        <v>2</v>
      </c>
      <c r="G14" s="17">
        <f>COUNTIFS('1. Output sheet'!$D$2:$D$5000,$B14,'1. Output sheet'!$C$2:$C$5000,G$12,'1. Output sheet'!$AC$2:$AC$5000,$B$7)+COUNTIFS('1. Output sheet'!$D$2:$D$5000,$B14,'1. Output sheet'!$C$2:$C$5000,G$12,'1. Output sheet'!$AC$2:$AC$5000,$B$8)</f>
        <v>3</v>
      </c>
      <c r="H14" s="17">
        <f>COUNTIFS('1. Output sheet'!$D$2:$D$5000,$B14,'1. Output sheet'!$C$2:$C$5000,H$12,'1. Output sheet'!$AC$2:$AC$5000,$B$7)+COUNTIFS('1. Output sheet'!$D$2:$D$5000,$B14,'1. Output sheet'!$C$2:$C$5000,H$12,'1. Output sheet'!$AC$2:$AC$5000,$B$8)</f>
        <v>0</v>
      </c>
      <c r="I14" s="17">
        <f>COUNTIFS('1. Output sheet'!$D$2:$D$5000,$B14,'1. Output sheet'!$C$2:$C$5000,I$12,'1. Output sheet'!$AC$2:$AC$5000,$B$7)+COUNTIFS('1. Output sheet'!$D$2:$D$5000,$B14,'1. Output sheet'!$C$2:$C$5000,I$12,'1. Output sheet'!$AC$2:$AC$5000,$B$8)</f>
        <v>1</v>
      </c>
      <c r="J14" s="17">
        <f>COUNTIFS('1. Output sheet'!$D$2:$D$5000,$B14,'1. Output sheet'!$C$2:$C$5000,J$12,'1. Output sheet'!$AC$2:$AC$5000,$B$7)+COUNTIFS('1. Output sheet'!$D$2:$D$5000,$B14,'1. Output sheet'!$C$2:$C$5000,J$12,'1. Output sheet'!$AC$2:$AC$5000,$B$8)</f>
        <v>15</v>
      </c>
      <c r="K14" s="17">
        <f>COUNTIFS('1. Output sheet'!$D$2:$D$5000,$B14,'1. Output sheet'!$C$2:$C$5000,K$12,'1. Output sheet'!$AC$2:$AC$5000,$B$7)+COUNTIFS('1. Output sheet'!$D$2:$D$5000,$B14,'1. Output sheet'!$C$2:$C$5000,K$12,'1. Output sheet'!$AC$2:$AC$5000,$B$8)</f>
        <v>0</v>
      </c>
      <c r="L14" s="17">
        <f>COUNTIFS('1. Output sheet'!$D$2:$D$5000,$B14,'1. Output sheet'!$C$2:$C$5000,L$12,'1. Output sheet'!$AC$2:$AC$5000,$B$7)+COUNTIFS('1. Output sheet'!$D$2:$D$5000,$B14,'1. Output sheet'!$C$2:$C$5000,L$12,'1. Output sheet'!$AC$2:$AC$5000,$B$8)</f>
        <v>0</v>
      </c>
      <c r="M14" s="17">
        <f>COUNTIFS('1. Output sheet'!$D$2:$D$5000,$B14,'1. Output sheet'!$C$2:$C$5000,M$12,'1. Output sheet'!$AC$2:$AC$5000,$B$7)+COUNTIFS('1. Output sheet'!$D$2:$D$5000,$B14,'1. Output sheet'!$C$2:$C$5000,M$12,'1. Output sheet'!$AC$2:$AC$5000,$B$8)</f>
        <v>0</v>
      </c>
      <c r="N14" s="17">
        <f>COUNTIFS('1. Output sheet'!$D$2:$D$5000,$B14,'1. Output sheet'!$C$2:$C$5000,N$12,'1. Output sheet'!$AC$2:$AC$5000,$B$7)+COUNTIFS('1. Output sheet'!$D$2:$D$5000,$B14,'1. Output sheet'!$C$2:$C$5000,N$12,'1. Output sheet'!$AC$2:$AC$5000,$B$8)</f>
        <v>0</v>
      </c>
      <c r="O14" s="17">
        <f>COUNTIFS('1. Output sheet'!$D$2:$D$5000,$B14,'1. Output sheet'!$C$2:$C$5000,O$12,'1. Output sheet'!$AC$2:$AC$5000,$B$7)+COUNTIFS('1. Output sheet'!$D$2:$D$5000,$B14,'1. Output sheet'!$C$2:$C$5000,O$12,'1. Output sheet'!$AC$2:$AC$5000,$B$8)</f>
        <v>0</v>
      </c>
      <c r="P14" s="18">
        <f t="shared" ref="P14:P30" si="5">SUM(D14:O14)</f>
        <v>21</v>
      </c>
      <c r="Q14" s="18">
        <f>COUNTIFS('1. Output sheet'!$D$2:$D$5000,$B14)</f>
        <v>21</v>
      </c>
      <c r="R14" s="18"/>
    </row>
    <row r="15" spans="1:18" ht="14.4" x14ac:dyDescent="0.3">
      <c r="B15" s="25" t="s">
        <v>561</v>
      </c>
      <c r="C15" s="24"/>
      <c r="D15" s="17">
        <f>COUNTIFS('1. Output sheet'!$D$2:$D$5000,$B15,'1. Output sheet'!$C$2:$C$5000,D$12,'1. Output sheet'!$AC$2:$AC$5000,$B$7)+COUNTIFS('1. Output sheet'!$D$2:$D$5000,$B15,'1. Output sheet'!$C$2:$C$5000,D$12,'1. Output sheet'!$AC$2:$AC$5000,$B$8)</f>
        <v>1</v>
      </c>
      <c r="E15" s="17">
        <f>COUNTIFS('1. Output sheet'!$D$2:$D$5000,$B15,'1. Output sheet'!$C$2:$C$5000,E$12,'1. Output sheet'!$AC$2:$AC$5000,$B$7)+COUNTIFS('1. Output sheet'!$D$2:$D$5000,$B15,'1. Output sheet'!$C$2:$C$5000,E$12,'1. Output sheet'!$AC$2:$AC$5000,$B$8)</f>
        <v>27</v>
      </c>
      <c r="F15" s="17">
        <f>COUNTIFS('1. Output sheet'!$D$2:$D$5000,$B15,'1. Output sheet'!$C$2:$C$5000,F$12,'1. Output sheet'!$AC$2:$AC$5000,$B$7)+COUNTIFS('1. Output sheet'!$D$2:$D$5000,$B15,'1. Output sheet'!$C$2:$C$5000,F$12,'1. Output sheet'!$AC$2:$AC$5000,$B$8)</f>
        <v>21</v>
      </c>
      <c r="G15" s="17">
        <f>COUNTIFS('1. Output sheet'!$D$2:$D$5000,$B15,'1. Output sheet'!$C$2:$C$5000,G$12,'1. Output sheet'!$AC$2:$AC$5000,$B$7)+COUNTIFS('1. Output sheet'!$D$2:$D$5000,$B15,'1. Output sheet'!$C$2:$C$5000,G$12,'1. Output sheet'!$AC$2:$AC$5000,$B$8)</f>
        <v>10</v>
      </c>
      <c r="H15" s="17">
        <f>COUNTIFS('1. Output sheet'!$D$2:$D$5000,$B15,'1. Output sheet'!$C$2:$C$5000,H$12,'1. Output sheet'!$AC$2:$AC$5000,$B$7)+COUNTIFS('1. Output sheet'!$D$2:$D$5000,$B15,'1. Output sheet'!$C$2:$C$5000,H$12,'1. Output sheet'!$AC$2:$AC$5000,$B$8)</f>
        <v>6</v>
      </c>
      <c r="I15" s="17">
        <f>COUNTIFS('1. Output sheet'!$D$2:$D$5000,$B15,'1. Output sheet'!$C$2:$C$5000,I$12,'1. Output sheet'!$AC$2:$AC$5000,$B$7)+COUNTIFS('1. Output sheet'!$D$2:$D$5000,$B15,'1. Output sheet'!$C$2:$C$5000,I$12,'1. Output sheet'!$AC$2:$AC$5000,$B$8)</f>
        <v>42</v>
      </c>
      <c r="J15" s="17">
        <f>COUNTIFS('1. Output sheet'!$D$2:$D$5000,$B15,'1. Output sheet'!$C$2:$C$5000,J$12,'1. Output sheet'!$AC$2:$AC$5000,$B$7)+COUNTIFS('1. Output sheet'!$D$2:$D$5000,$B15,'1. Output sheet'!$C$2:$C$5000,J$12,'1. Output sheet'!$AC$2:$AC$5000,$B$8)</f>
        <v>16</v>
      </c>
      <c r="K15" s="17">
        <f>COUNTIFS('1. Output sheet'!$D$2:$D$5000,$B15,'1. Output sheet'!$C$2:$C$5000,K$12,'1. Output sheet'!$AC$2:$AC$5000,$B$7)+COUNTIFS('1. Output sheet'!$D$2:$D$5000,$B15,'1. Output sheet'!$C$2:$C$5000,K$12,'1. Output sheet'!$AC$2:$AC$5000,$B$8)</f>
        <v>4</v>
      </c>
      <c r="L15" s="17">
        <f>COUNTIFS('1. Output sheet'!$D$2:$D$5000,$B15,'1. Output sheet'!$C$2:$C$5000,L$12,'1. Output sheet'!$AC$2:$AC$5000,$B$7)+COUNTIFS('1. Output sheet'!$D$2:$D$5000,$B15,'1. Output sheet'!$C$2:$C$5000,L$12,'1. Output sheet'!$AC$2:$AC$5000,$B$8)</f>
        <v>0</v>
      </c>
      <c r="M15" s="17">
        <f>COUNTIFS('1. Output sheet'!$D$2:$D$5000,$B15,'1. Output sheet'!$C$2:$C$5000,M$12,'1. Output sheet'!$AC$2:$AC$5000,$B$7)+COUNTIFS('1. Output sheet'!$D$2:$D$5000,$B15,'1. Output sheet'!$C$2:$C$5000,M$12,'1. Output sheet'!$AC$2:$AC$5000,$B$8)</f>
        <v>0</v>
      </c>
      <c r="N15" s="17">
        <f>COUNTIFS('1. Output sheet'!$D$2:$D$5000,$B15,'1. Output sheet'!$C$2:$C$5000,N$12,'1. Output sheet'!$AC$2:$AC$5000,$B$7)+COUNTIFS('1. Output sheet'!$D$2:$D$5000,$B15,'1. Output sheet'!$C$2:$C$5000,N$12,'1. Output sheet'!$AC$2:$AC$5000,$B$8)</f>
        <v>0</v>
      </c>
      <c r="O15" s="17">
        <f>COUNTIFS('1. Output sheet'!$D$2:$D$5000,$B15,'1. Output sheet'!$C$2:$C$5000,O$12,'1. Output sheet'!$AC$2:$AC$5000,$B$7)+COUNTIFS('1. Output sheet'!$D$2:$D$5000,$B15,'1. Output sheet'!$C$2:$C$5000,O$12,'1. Output sheet'!$AC$2:$AC$5000,$B$8)</f>
        <v>2</v>
      </c>
      <c r="P15" s="18">
        <f t="shared" si="5"/>
        <v>129</v>
      </c>
      <c r="Q15" s="18">
        <f>COUNTIFS('1. Output sheet'!$D$2:$D$5000,$B15)</f>
        <v>129</v>
      </c>
      <c r="R15" s="18"/>
    </row>
    <row r="16" spans="1:18" ht="14.4" x14ac:dyDescent="0.3">
      <c r="B16" s="25" t="s">
        <v>1392</v>
      </c>
      <c r="C16" s="24"/>
      <c r="D16" s="17">
        <f>COUNTIFS('1. Output sheet'!$D$2:$D$5000,$B16,'1. Output sheet'!$C$2:$C$5000,D$12,'1. Output sheet'!$AC$2:$AC$5000,$B$7)+COUNTIFS('1. Output sheet'!$D$2:$D$5000,$B16,'1. Output sheet'!$C$2:$C$5000,D$12,'1. Output sheet'!$AC$2:$AC$5000,$B$8)</f>
        <v>0</v>
      </c>
      <c r="E16" s="17">
        <f>COUNTIFS('1. Output sheet'!$D$2:$D$5000,$B16,'1. Output sheet'!$C$2:$C$5000,E$12,'1. Output sheet'!$AC$2:$AC$5000,$B$7)+COUNTIFS('1. Output sheet'!$D$2:$D$5000,$B16,'1. Output sheet'!$C$2:$C$5000,E$12,'1. Output sheet'!$AC$2:$AC$5000,$B$8)</f>
        <v>0</v>
      </c>
      <c r="F16" s="17">
        <f>COUNTIFS('1. Output sheet'!$D$2:$D$5000,$B16,'1. Output sheet'!$C$2:$C$5000,F$12,'1. Output sheet'!$AC$2:$AC$5000,$B$7)+COUNTIFS('1. Output sheet'!$D$2:$D$5000,$B16,'1. Output sheet'!$C$2:$C$5000,F$12,'1. Output sheet'!$AC$2:$AC$5000,$B$8)</f>
        <v>13</v>
      </c>
      <c r="G16" s="17">
        <f>COUNTIFS('1. Output sheet'!$D$2:$D$5000,$B16,'1. Output sheet'!$C$2:$C$5000,G$12,'1. Output sheet'!$AC$2:$AC$5000,$B$7)+COUNTIFS('1. Output sheet'!$D$2:$D$5000,$B16,'1. Output sheet'!$C$2:$C$5000,G$12,'1. Output sheet'!$AC$2:$AC$5000,$B$8)</f>
        <v>2</v>
      </c>
      <c r="H16" s="17">
        <f>COUNTIFS('1. Output sheet'!$D$2:$D$5000,$B16,'1. Output sheet'!$C$2:$C$5000,H$12,'1. Output sheet'!$AC$2:$AC$5000,$B$7)+COUNTIFS('1. Output sheet'!$D$2:$D$5000,$B16,'1. Output sheet'!$C$2:$C$5000,H$12,'1. Output sheet'!$AC$2:$AC$5000,$B$8)</f>
        <v>0</v>
      </c>
      <c r="I16" s="17">
        <f>COUNTIFS('1. Output sheet'!$D$2:$D$5000,$B16,'1. Output sheet'!$C$2:$C$5000,I$12,'1. Output sheet'!$AC$2:$AC$5000,$B$7)+COUNTIFS('1. Output sheet'!$D$2:$D$5000,$B16,'1. Output sheet'!$C$2:$C$5000,I$12,'1. Output sheet'!$AC$2:$AC$5000,$B$8)</f>
        <v>1</v>
      </c>
      <c r="J16" s="17">
        <f>COUNTIFS('1. Output sheet'!$D$2:$D$5000,$B16,'1. Output sheet'!$C$2:$C$5000,J$12,'1. Output sheet'!$AC$2:$AC$5000,$B$7)+COUNTIFS('1. Output sheet'!$D$2:$D$5000,$B16,'1. Output sheet'!$C$2:$C$5000,J$12,'1. Output sheet'!$AC$2:$AC$5000,$B$8)</f>
        <v>2</v>
      </c>
      <c r="K16" s="17">
        <f>COUNTIFS('1. Output sheet'!$D$2:$D$5000,$B16,'1. Output sheet'!$C$2:$C$5000,K$12,'1. Output sheet'!$AC$2:$AC$5000,$B$7)+COUNTIFS('1. Output sheet'!$D$2:$D$5000,$B16,'1. Output sheet'!$C$2:$C$5000,K$12,'1. Output sheet'!$AC$2:$AC$5000,$B$8)</f>
        <v>0</v>
      </c>
      <c r="L16" s="17">
        <f>COUNTIFS('1. Output sheet'!$D$2:$D$5000,$B16,'1. Output sheet'!$C$2:$C$5000,L$12,'1. Output sheet'!$AC$2:$AC$5000,$B$7)+COUNTIFS('1. Output sheet'!$D$2:$D$5000,$B16,'1. Output sheet'!$C$2:$C$5000,L$12,'1. Output sheet'!$AC$2:$AC$5000,$B$8)</f>
        <v>0</v>
      </c>
      <c r="M16" s="17">
        <f>COUNTIFS('1. Output sheet'!$D$2:$D$5000,$B16,'1. Output sheet'!$C$2:$C$5000,M$12,'1. Output sheet'!$AC$2:$AC$5000,$B$7)+COUNTIFS('1. Output sheet'!$D$2:$D$5000,$B16,'1. Output sheet'!$C$2:$C$5000,M$12,'1. Output sheet'!$AC$2:$AC$5000,$B$8)</f>
        <v>0</v>
      </c>
      <c r="N16" s="17">
        <f>COUNTIFS('1. Output sheet'!$D$2:$D$5000,$B16,'1. Output sheet'!$C$2:$C$5000,N$12,'1. Output sheet'!$AC$2:$AC$5000,$B$7)+COUNTIFS('1. Output sheet'!$D$2:$D$5000,$B16,'1. Output sheet'!$C$2:$C$5000,N$12,'1. Output sheet'!$AC$2:$AC$5000,$B$8)</f>
        <v>0</v>
      </c>
      <c r="O16" s="17">
        <f>COUNTIFS('1. Output sheet'!$D$2:$D$5000,$B16,'1. Output sheet'!$C$2:$C$5000,O$12,'1. Output sheet'!$AC$2:$AC$5000,$B$7)+COUNTIFS('1. Output sheet'!$D$2:$D$5000,$B16,'1. Output sheet'!$C$2:$C$5000,O$12,'1. Output sheet'!$AC$2:$AC$5000,$B$8)</f>
        <v>0</v>
      </c>
      <c r="P16" s="18">
        <f t="shared" si="5"/>
        <v>18</v>
      </c>
      <c r="Q16" s="18">
        <f>COUNTIFS('1. Output sheet'!$D$2:$D$5000,$B16)</f>
        <v>18</v>
      </c>
      <c r="R16" s="18"/>
    </row>
    <row r="17" spans="2:18" ht="14.4" x14ac:dyDescent="0.3">
      <c r="B17" s="25" t="s">
        <v>213</v>
      </c>
      <c r="C17" s="24"/>
      <c r="D17" s="17">
        <f>COUNTIFS('1. Output sheet'!$D$2:$D$5000,$B17,'1. Output sheet'!$C$2:$C$5000,D$12,'1. Output sheet'!$AC$2:$AC$5000,$B$7)+COUNTIFS('1. Output sheet'!$D$2:$D$5000,$B17,'1. Output sheet'!$C$2:$C$5000,D$12,'1. Output sheet'!$AC$2:$AC$5000,$B$8)</f>
        <v>2</v>
      </c>
      <c r="E17" s="17">
        <f>COUNTIFS('1. Output sheet'!$D$2:$D$5000,$B17,'1. Output sheet'!$C$2:$C$5000,E$12,'1. Output sheet'!$AC$2:$AC$5000,$B$7)+COUNTIFS('1. Output sheet'!$D$2:$D$5000,$B17,'1. Output sheet'!$C$2:$C$5000,E$12,'1. Output sheet'!$AC$2:$AC$5000,$B$8)</f>
        <v>0</v>
      </c>
      <c r="F17" s="17">
        <f>COUNTIFS('1. Output sheet'!$D$2:$D$5000,$B17,'1. Output sheet'!$C$2:$C$5000,F$12,'1. Output sheet'!$AC$2:$AC$5000,$B$7)+COUNTIFS('1. Output sheet'!$D$2:$D$5000,$B17,'1. Output sheet'!$C$2:$C$5000,F$12,'1. Output sheet'!$AC$2:$AC$5000,$B$8)</f>
        <v>13</v>
      </c>
      <c r="G17" s="17">
        <f>COUNTIFS('1. Output sheet'!$D$2:$D$5000,$B17,'1. Output sheet'!$C$2:$C$5000,G$12,'1. Output sheet'!$AC$2:$AC$5000,$B$7)+COUNTIFS('1. Output sheet'!$D$2:$D$5000,$B17,'1. Output sheet'!$C$2:$C$5000,G$12,'1. Output sheet'!$AC$2:$AC$5000,$B$8)</f>
        <v>1</v>
      </c>
      <c r="H17" s="17">
        <f>COUNTIFS('1. Output sheet'!$D$2:$D$5000,$B17,'1. Output sheet'!$C$2:$C$5000,H$12,'1. Output sheet'!$AC$2:$AC$5000,$B$7)+COUNTIFS('1. Output sheet'!$D$2:$D$5000,$B17,'1. Output sheet'!$C$2:$C$5000,H$12,'1. Output sheet'!$AC$2:$AC$5000,$B$8)</f>
        <v>0</v>
      </c>
      <c r="I17" s="17">
        <f>COUNTIFS('1. Output sheet'!$D$2:$D$5000,$B17,'1. Output sheet'!$C$2:$C$5000,I$12,'1. Output sheet'!$AC$2:$AC$5000,$B$7)+COUNTIFS('1. Output sheet'!$D$2:$D$5000,$B17,'1. Output sheet'!$C$2:$C$5000,I$12,'1. Output sheet'!$AC$2:$AC$5000,$B$8)</f>
        <v>20</v>
      </c>
      <c r="J17" s="17">
        <f>COUNTIFS('1. Output sheet'!$D$2:$D$5000,$B17,'1. Output sheet'!$C$2:$C$5000,J$12,'1. Output sheet'!$AC$2:$AC$5000,$B$7)+COUNTIFS('1. Output sheet'!$D$2:$D$5000,$B17,'1. Output sheet'!$C$2:$C$5000,J$12,'1. Output sheet'!$AC$2:$AC$5000,$B$8)</f>
        <v>0</v>
      </c>
      <c r="K17" s="17">
        <f>COUNTIFS('1. Output sheet'!$D$2:$D$5000,$B17,'1. Output sheet'!$C$2:$C$5000,K$12,'1. Output sheet'!$AC$2:$AC$5000,$B$7)+COUNTIFS('1. Output sheet'!$D$2:$D$5000,$B17,'1. Output sheet'!$C$2:$C$5000,K$12,'1. Output sheet'!$AC$2:$AC$5000,$B$8)</f>
        <v>0</v>
      </c>
      <c r="L17" s="17">
        <f>COUNTIFS('1. Output sheet'!$D$2:$D$5000,$B17,'1. Output sheet'!$C$2:$C$5000,L$12,'1. Output sheet'!$AC$2:$AC$5000,$B$7)+COUNTIFS('1. Output sheet'!$D$2:$D$5000,$B17,'1. Output sheet'!$C$2:$C$5000,L$12,'1. Output sheet'!$AC$2:$AC$5000,$B$8)</f>
        <v>0</v>
      </c>
      <c r="M17" s="17">
        <f>COUNTIFS('1. Output sheet'!$D$2:$D$5000,$B17,'1. Output sheet'!$C$2:$C$5000,M$12,'1. Output sheet'!$AC$2:$AC$5000,$B$7)+COUNTIFS('1. Output sheet'!$D$2:$D$5000,$B17,'1. Output sheet'!$C$2:$C$5000,M$12,'1. Output sheet'!$AC$2:$AC$5000,$B$8)</f>
        <v>0</v>
      </c>
      <c r="N17" s="17">
        <f>COUNTIFS('1. Output sheet'!$D$2:$D$5000,$B17,'1. Output sheet'!$C$2:$C$5000,N$12,'1. Output sheet'!$AC$2:$AC$5000,$B$7)+COUNTIFS('1. Output sheet'!$D$2:$D$5000,$B17,'1. Output sheet'!$C$2:$C$5000,N$12,'1. Output sheet'!$AC$2:$AC$5000,$B$8)</f>
        <v>0</v>
      </c>
      <c r="O17" s="17">
        <f>COUNTIFS('1. Output sheet'!$D$2:$D$5000,$B17,'1. Output sheet'!$C$2:$C$5000,O$12,'1. Output sheet'!$AC$2:$AC$5000,$B$7)+COUNTIFS('1. Output sheet'!$D$2:$D$5000,$B17,'1. Output sheet'!$C$2:$C$5000,O$12,'1. Output sheet'!$AC$2:$AC$5000,$B$8)</f>
        <v>0</v>
      </c>
      <c r="P17" s="18">
        <f t="shared" si="5"/>
        <v>36</v>
      </c>
      <c r="Q17" s="18">
        <f>COUNTIFS('1. Output sheet'!$D$2:$D$5000,$B17)</f>
        <v>36</v>
      </c>
      <c r="R17" s="18"/>
    </row>
    <row r="18" spans="2:18" ht="14.4" x14ac:dyDescent="0.3">
      <c r="B18" s="25" t="s">
        <v>55</v>
      </c>
      <c r="C18" s="24"/>
      <c r="D18" s="17">
        <f>COUNTIFS('1. Output sheet'!$D$2:$D$5000,$B18,'1. Output sheet'!$C$2:$C$5000,D$12,'1. Output sheet'!$AC$2:$AC$5000,$B$7)+COUNTIFS('1. Output sheet'!$D$2:$D$5000,$B18,'1. Output sheet'!$C$2:$C$5000,D$12,'1. Output sheet'!$AC$2:$AC$5000,$B$8)</f>
        <v>3</v>
      </c>
      <c r="E18" s="17">
        <f>COUNTIFS('1. Output sheet'!$D$2:$D$5000,$B18,'1. Output sheet'!$C$2:$C$5000,E$12,'1. Output sheet'!$AC$2:$AC$5000,$B$7)+COUNTIFS('1. Output sheet'!$D$2:$D$5000,$B18,'1. Output sheet'!$C$2:$C$5000,E$12,'1. Output sheet'!$AC$2:$AC$5000,$B$8)</f>
        <v>0</v>
      </c>
      <c r="F18" s="17">
        <f>COUNTIFS('1. Output sheet'!$D$2:$D$5000,$B18,'1. Output sheet'!$C$2:$C$5000,F$12,'1. Output sheet'!$AC$2:$AC$5000,$B$7)+COUNTIFS('1. Output sheet'!$D$2:$D$5000,$B18,'1. Output sheet'!$C$2:$C$5000,F$12,'1. Output sheet'!$AC$2:$AC$5000,$B$8)</f>
        <v>4</v>
      </c>
      <c r="G18" s="17">
        <f>COUNTIFS('1. Output sheet'!$D$2:$D$5000,$B18,'1. Output sheet'!$C$2:$C$5000,G$12,'1. Output sheet'!$AC$2:$AC$5000,$B$7)+COUNTIFS('1. Output sheet'!$D$2:$D$5000,$B18,'1. Output sheet'!$C$2:$C$5000,G$12,'1. Output sheet'!$AC$2:$AC$5000,$B$8)</f>
        <v>38</v>
      </c>
      <c r="H18" s="17">
        <f>COUNTIFS('1. Output sheet'!$D$2:$D$5000,$B18,'1. Output sheet'!$C$2:$C$5000,H$12,'1. Output sheet'!$AC$2:$AC$5000,$B$7)+COUNTIFS('1. Output sheet'!$D$2:$D$5000,$B18,'1. Output sheet'!$C$2:$C$5000,H$12,'1. Output sheet'!$AC$2:$AC$5000,$B$8)</f>
        <v>3</v>
      </c>
      <c r="I18" s="17">
        <f>COUNTIFS('1. Output sheet'!$D$2:$D$5000,$B18,'1. Output sheet'!$C$2:$C$5000,I$12,'1. Output sheet'!$AC$2:$AC$5000,$B$7)+COUNTIFS('1. Output sheet'!$D$2:$D$5000,$B18,'1. Output sheet'!$C$2:$C$5000,I$12,'1. Output sheet'!$AC$2:$AC$5000,$B$8)</f>
        <v>115</v>
      </c>
      <c r="J18" s="17">
        <f>COUNTIFS('1. Output sheet'!$D$2:$D$5000,$B18,'1. Output sheet'!$C$2:$C$5000,J$12,'1. Output sheet'!$AC$2:$AC$5000,$B$7)+COUNTIFS('1. Output sheet'!$D$2:$D$5000,$B18,'1. Output sheet'!$C$2:$C$5000,J$12,'1. Output sheet'!$AC$2:$AC$5000,$B$8)</f>
        <v>19</v>
      </c>
      <c r="K18" s="17">
        <f>COUNTIFS('1. Output sheet'!$D$2:$D$5000,$B18,'1. Output sheet'!$C$2:$C$5000,K$12,'1. Output sheet'!$AC$2:$AC$5000,$B$7)+COUNTIFS('1. Output sheet'!$D$2:$D$5000,$B18,'1. Output sheet'!$C$2:$C$5000,K$12,'1. Output sheet'!$AC$2:$AC$5000,$B$8)</f>
        <v>7</v>
      </c>
      <c r="L18" s="17">
        <f>COUNTIFS('1. Output sheet'!$D$2:$D$5000,$B18,'1. Output sheet'!$C$2:$C$5000,L$12,'1. Output sheet'!$AC$2:$AC$5000,$B$7)+COUNTIFS('1. Output sheet'!$D$2:$D$5000,$B18,'1. Output sheet'!$C$2:$C$5000,L$12,'1. Output sheet'!$AC$2:$AC$5000,$B$8)</f>
        <v>2</v>
      </c>
      <c r="M18" s="17">
        <f>COUNTIFS('1. Output sheet'!$D$2:$D$5000,$B18,'1. Output sheet'!$C$2:$C$5000,M$12,'1. Output sheet'!$AC$2:$AC$5000,$B$7)+COUNTIFS('1. Output sheet'!$D$2:$D$5000,$B18,'1. Output sheet'!$C$2:$C$5000,M$12,'1. Output sheet'!$AC$2:$AC$5000,$B$8)</f>
        <v>0</v>
      </c>
      <c r="N18" s="17">
        <f>COUNTIFS('1. Output sheet'!$D$2:$D$5000,$B18,'1. Output sheet'!$C$2:$C$5000,N$12,'1. Output sheet'!$AC$2:$AC$5000,$B$7)+COUNTIFS('1. Output sheet'!$D$2:$D$5000,$B18,'1. Output sheet'!$C$2:$C$5000,N$12,'1. Output sheet'!$AC$2:$AC$5000,$B$8)</f>
        <v>0</v>
      </c>
      <c r="O18" s="17">
        <f>COUNTIFS('1. Output sheet'!$D$2:$D$5000,$B18,'1. Output sheet'!$C$2:$C$5000,O$12,'1. Output sheet'!$AC$2:$AC$5000,$B$7)+COUNTIFS('1. Output sheet'!$D$2:$D$5000,$B18,'1. Output sheet'!$C$2:$C$5000,O$12,'1. Output sheet'!$AC$2:$AC$5000,$B$8)</f>
        <v>0</v>
      </c>
      <c r="P18" s="18">
        <f t="shared" si="5"/>
        <v>191</v>
      </c>
      <c r="Q18" s="18">
        <f>COUNTIFS('1. Output sheet'!$D$2:$D$5000,$B18)</f>
        <v>191</v>
      </c>
      <c r="R18" s="18"/>
    </row>
    <row r="19" spans="2:18" ht="14.4" x14ac:dyDescent="0.3">
      <c r="B19" s="25" t="s">
        <v>5126</v>
      </c>
      <c r="C19" s="24"/>
      <c r="D19" s="17">
        <f>COUNTIFS('1. Output sheet'!$D$2:$D$5000,$B19,'1. Output sheet'!$C$2:$C$5000,D$12,'1. Output sheet'!$AC$2:$AC$5000,$B$7)+COUNTIFS('1. Output sheet'!$D$2:$D$5000,$B19,'1. Output sheet'!$C$2:$C$5000,D$12,'1. Output sheet'!$AC$2:$AC$5000,$B$8)</f>
        <v>0</v>
      </c>
      <c r="E19" s="17">
        <f>COUNTIFS('1. Output sheet'!$D$2:$D$5000,$B19,'1. Output sheet'!$C$2:$C$5000,E$12,'1. Output sheet'!$AC$2:$AC$5000,$B$7)+COUNTIFS('1. Output sheet'!$D$2:$D$5000,$B19,'1. Output sheet'!$C$2:$C$5000,E$12,'1. Output sheet'!$AC$2:$AC$5000,$B$8)</f>
        <v>1</v>
      </c>
      <c r="F19" s="17">
        <f>COUNTIFS('1. Output sheet'!$D$2:$D$5000,$B19,'1. Output sheet'!$C$2:$C$5000,F$12,'1. Output sheet'!$AC$2:$AC$5000,$B$7)+COUNTIFS('1. Output sheet'!$D$2:$D$5000,$B19,'1. Output sheet'!$C$2:$C$5000,F$12,'1. Output sheet'!$AC$2:$AC$5000,$B$8)</f>
        <v>6</v>
      </c>
      <c r="G19" s="17">
        <f>COUNTIFS('1. Output sheet'!$D$2:$D$5000,$B19,'1. Output sheet'!$C$2:$C$5000,G$12,'1. Output sheet'!$AC$2:$AC$5000,$B$7)+COUNTIFS('1. Output sheet'!$D$2:$D$5000,$B19,'1. Output sheet'!$C$2:$C$5000,G$12,'1. Output sheet'!$AC$2:$AC$5000,$B$8)</f>
        <v>39</v>
      </c>
      <c r="H19" s="17">
        <f>COUNTIFS('1. Output sheet'!$D$2:$D$5000,$B19,'1. Output sheet'!$C$2:$C$5000,H$12,'1. Output sheet'!$AC$2:$AC$5000,$B$7)+COUNTIFS('1. Output sheet'!$D$2:$D$5000,$B19,'1. Output sheet'!$C$2:$C$5000,H$12,'1. Output sheet'!$AC$2:$AC$5000,$B$8)</f>
        <v>2</v>
      </c>
      <c r="I19" s="17">
        <f>COUNTIFS('1. Output sheet'!$D$2:$D$5000,$B19,'1. Output sheet'!$C$2:$C$5000,I$12,'1. Output sheet'!$AC$2:$AC$5000,$B$7)+COUNTIFS('1. Output sheet'!$D$2:$D$5000,$B19,'1. Output sheet'!$C$2:$C$5000,I$12,'1. Output sheet'!$AC$2:$AC$5000,$B$8)</f>
        <v>7</v>
      </c>
      <c r="J19" s="17">
        <f>COUNTIFS('1. Output sheet'!$D$2:$D$5000,$B19,'1. Output sheet'!$C$2:$C$5000,J$12,'1. Output sheet'!$AC$2:$AC$5000,$B$7)+COUNTIFS('1. Output sheet'!$D$2:$D$5000,$B19,'1. Output sheet'!$C$2:$C$5000,J$12,'1. Output sheet'!$AC$2:$AC$5000,$B$8)</f>
        <v>9</v>
      </c>
      <c r="K19" s="17">
        <f>COUNTIFS('1. Output sheet'!$D$2:$D$5000,$B19,'1. Output sheet'!$C$2:$C$5000,K$12,'1. Output sheet'!$AC$2:$AC$5000,$B$7)+COUNTIFS('1. Output sheet'!$D$2:$D$5000,$B19,'1. Output sheet'!$C$2:$C$5000,K$12,'1. Output sheet'!$AC$2:$AC$5000,$B$8)</f>
        <v>11</v>
      </c>
      <c r="L19" s="17">
        <f>COUNTIFS('1. Output sheet'!$D$2:$D$5000,$B19,'1. Output sheet'!$C$2:$C$5000,L$12,'1. Output sheet'!$AC$2:$AC$5000,$B$7)+COUNTIFS('1. Output sheet'!$D$2:$D$5000,$B19,'1. Output sheet'!$C$2:$C$5000,L$12,'1. Output sheet'!$AC$2:$AC$5000,$B$8)</f>
        <v>0</v>
      </c>
      <c r="M19" s="17">
        <f>COUNTIFS('1. Output sheet'!$D$2:$D$5000,$B19,'1. Output sheet'!$C$2:$C$5000,M$12,'1. Output sheet'!$AC$2:$AC$5000,$B$7)+COUNTIFS('1. Output sheet'!$D$2:$D$5000,$B19,'1. Output sheet'!$C$2:$C$5000,M$12,'1. Output sheet'!$AC$2:$AC$5000,$B$8)</f>
        <v>0</v>
      </c>
      <c r="N19" s="17">
        <f>COUNTIFS('1. Output sheet'!$D$2:$D$5000,$B19,'1. Output sheet'!$C$2:$C$5000,N$12,'1. Output sheet'!$AC$2:$AC$5000,$B$7)+COUNTIFS('1. Output sheet'!$D$2:$D$5000,$B19,'1. Output sheet'!$C$2:$C$5000,N$12,'1. Output sheet'!$AC$2:$AC$5000,$B$8)</f>
        <v>0</v>
      </c>
      <c r="O19" s="17">
        <f>COUNTIFS('1. Output sheet'!$D$2:$D$5000,$B19,'1. Output sheet'!$C$2:$C$5000,O$12,'1. Output sheet'!$AC$2:$AC$5000,$B$7)+COUNTIFS('1. Output sheet'!$D$2:$D$5000,$B19,'1. Output sheet'!$C$2:$C$5000,O$12,'1. Output sheet'!$AC$2:$AC$5000,$B$8)</f>
        <v>6</v>
      </c>
      <c r="P19" s="18">
        <f t="shared" si="5"/>
        <v>81</v>
      </c>
      <c r="Q19" s="18">
        <f>COUNTIFS('1. Output sheet'!$D$2:$D$5000,$B19)</f>
        <v>82</v>
      </c>
      <c r="R19" s="18"/>
    </row>
    <row r="20" spans="2:18" ht="14.4" x14ac:dyDescent="0.3">
      <c r="B20" s="25" t="s">
        <v>94</v>
      </c>
      <c r="C20" s="24"/>
      <c r="D20" s="17">
        <f>COUNTIFS('1. Output sheet'!$D$2:$D$5000,$B20,'1. Output sheet'!$C$2:$C$5000,D$12,'1. Output sheet'!$AC$2:$AC$5000,$B$7)+COUNTIFS('1. Output sheet'!$D$2:$D$5000,$B20,'1. Output sheet'!$C$2:$C$5000,D$12,'1. Output sheet'!$AC$2:$AC$5000,$B$8)</f>
        <v>0</v>
      </c>
      <c r="E20" s="17">
        <f>COUNTIFS('1. Output sheet'!$D$2:$D$5000,$B20,'1. Output sheet'!$C$2:$C$5000,E$12,'1. Output sheet'!$AC$2:$AC$5000,$B$7)+COUNTIFS('1. Output sheet'!$D$2:$D$5000,$B20,'1. Output sheet'!$C$2:$C$5000,E$12,'1. Output sheet'!$AC$2:$AC$5000,$B$8)</f>
        <v>0</v>
      </c>
      <c r="F20" s="17">
        <f>COUNTIFS('1. Output sheet'!$D$2:$D$5000,$B20,'1. Output sheet'!$C$2:$C$5000,F$12,'1. Output sheet'!$AC$2:$AC$5000,$B$7)+COUNTIFS('1. Output sheet'!$D$2:$D$5000,$B20,'1. Output sheet'!$C$2:$C$5000,F$12,'1. Output sheet'!$AC$2:$AC$5000,$B$8)</f>
        <v>2</v>
      </c>
      <c r="G20" s="17">
        <f>COUNTIFS('1. Output sheet'!$D$2:$D$5000,$B20,'1. Output sheet'!$C$2:$C$5000,G$12,'1. Output sheet'!$AC$2:$AC$5000,$B$7)+COUNTIFS('1. Output sheet'!$D$2:$D$5000,$B20,'1. Output sheet'!$C$2:$C$5000,G$12,'1. Output sheet'!$AC$2:$AC$5000,$B$8)</f>
        <v>10</v>
      </c>
      <c r="H20" s="17">
        <f>COUNTIFS('1. Output sheet'!$D$2:$D$5000,$B20,'1. Output sheet'!$C$2:$C$5000,H$12,'1. Output sheet'!$AC$2:$AC$5000,$B$7)+COUNTIFS('1. Output sheet'!$D$2:$D$5000,$B20,'1. Output sheet'!$C$2:$C$5000,H$12,'1. Output sheet'!$AC$2:$AC$5000,$B$8)</f>
        <v>4</v>
      </c>
      <c r="I20" s="17">
        <f>COUNTIFS('1. Output sheet'!$D$2:$D$5000,$B20,'1. Output sheet'!$C$2:$C$5000,I$12,'1. Output sheet'!$AC$2:$AC$5000,$B$7)+COUNTIFS('1. Output sheet'!$D$2:$D$5000,$B20,'1. Output sheet'!$C$2:$C$5000,I$12,'1. Output sheet'!$AC$2:$AC$5000,$B$8)</f>
        <v>8</v>
      </c>
      <c r="J20" s="17">
        <f>COUNTIFS('1. Output sheet'!$D$2:$D$5000,$B20,'1. Output sheet'!$C$2:$C$5000,J$12,'1. Output sheet'!$AC$2:$AC$5000,$B$7)+COUNTIFS('1. Output sheet'!$D$2:$D$5000,$B20,'1. Output sheet'!$C$2:$C$5000,J$12,'1. Output sheet'!$AC$2:$AC$5000,$B$8)</f>
        <v>0</v>
      </c>
      <c r="K20" s="17">
        <f>COUNTIFS('1. Output sheet'!$D$2:$D$5000,$B20,'1. Output sheet'!$C$2:$C$5000,K$12,'1. Output sheet'!$AC$2:$AC$5000,$B$7)+COUNTIFS('1. Output sheet'!$D$2:$D$5000,$B20,'1. Output sheet'!$C$2:$C$5000,K$12,'1. Output sheet'!$AC$2:$AC$5000,$B$8)</f>
        <v>0</v>
      </c>
      <c r="L20" s="17">
        <f>COUNTIFS('1. Output sheet'!$D$2:$D$5000,$B20,'1. Output sheet'!$C$2:$C$5000,L$12,'1. Output sheet'!$AC$2:$AC$5000,$B$7)+COUNTIFS('1. Output sheet'!$D$2:$D$5000,$B20,'1. Output sheet'!$C$2:$C$5000,L$12,'1. Output sheet'!$AC$2:$AC$5000,$B$8)</f>
        <v>21</v>
      </c>
      <c r="M20" s="17">
        <f>COUNTIFS('1. Output sheet'!$D$2:$D$5000,$B20,'1. Output sheet'!$C$2:$C$5000,M$12,'1. Output sheet'!$AC$2:$AC$5000,$B$7)+COUNTIFS('1. Output sheet'!$D$2:$D$5000,$B20,'1. Output sheet'!$C$2:$C$5000,M$12,'1. Output sheet'!$AC$2:$AC$5000,$B$8)</f>
        <v>0</v>
      </c>
      <c r="N20" s="17">
        <f>COUNTIFS('1. Output sheet'!$D$2:$D$5000,$B20,'1. Output sheet'!$C$2:$C$5000,N$12,'1. Output sheet'!$AC$2:$AC$5000,$B$7)+COUNTIFS('1. Output sheet'!$D$2:$D$5000,$B20,'1. Output sheet'!$C$2:$C$5000,N$12,'1. Output sheet'!$AC$2:$AC$5000,$B$8)</f>
        <v>0</v>
      </c>
      <c r="O20" s="17">
        <f>COUNTIFS('1. Output sheet'!$D$2:$D$5000,$B20,'1. Output sheet'!$C$2:$C$5000,O$12,'1. Output sheet'!$AC$2:$AC$5000,$B$7)+COUNTIFS('1. Output sheet'!$D$2:$D$5000,$B20,'1. Output sheet'!$C$2:$C$5000,O$12,'1. Output sheet'!$AC$2:$AC$5000,$B$8)</f>
        <v>0</v>
      </c>
      <c r="P20" s="18">
        <f t="shared" si="5"/>
        <v>45</v>
      </c>
      <c r="Q20" s="18">
        <f>COUNTIFS('1. Output sheet'!$D$2:$D$5000,$B20)</f>
        <v>45</v>
      </c>
      <c r="R20" s="18"/>
    </row>
    <row r="21" spans="2:18" ht="14.4" x14ac:dyDescent="0.3">
      <c r="B21" s="25" t="s">
        <v>133</v>
      </c>
      <c r="C21" s="24"/>
      <c r="D21" s="17">
        <f>COUNTIFS('1. Output sheet'!$D$2:$D$5000,$B21,'1. Output sheet'!$C$2:$C$5000,D$12,'1. Output sheet'!$AC$2:$AC$5000,$B$7)+COUNTIFS('1. Output sheet'!$D$2:$D$5000,$B21,'1. Output sheet'!$C$2:$C$5000,D$12,'1. Output sheet'!$AC$2:$AC$5000,$B$8)</f>
        <v>2</v>
      </c>
      <c r="E21" s="17">
        <f>COUNTIFS('1. Output sheet'!$D$2:$D$5000,$B21,'1. Output sheet'!$C$2:$C$5000,E$12,'1. Output sheet'!$AC$2:$AC$5000,$B$7)+COUNTIFS('1. Output sheet'!$D$2:$D$5000,$B21,'1. Output sheet'!$C$2:$C$5000,E$12,'1. Output sheet'!$AC$2:$AC$5000,$B$8)</f>
        <v>4</v>
      </c>
      <c r="F21" s="17">
        <f>COUNTIFS('1. Output sheet'!$D$2:$D$5000,$B21,'1. Output sheet'!$C$2:$C$5000,F$12,'1. Output sheet'!$AC$2:$AC$5000,$B$7)+COUNTIFS('1. Output sheet'!$D$2:$D$5000,$B21,'1. Output sheet'!$C$2:$C$5000,F$12,'1. Output sheet'!$AC$2:$AC$5000,$B$8)</f>
        <v>74</v>
      </c>
      <c r="G21" s="17">
        <f>COUNTIFS('1. Output sheet'!$D$2:$D$5000,$B21,'1. Output sheet'!$C$2:$C$5000,G$12,'1. Output sheet'!$AC$2:$AC$5000,$B$7)+COUNTIFS('1. Output sheet'!$D$2:$D$5000,$B21,'1. Output sheet'!$C$2:$C$5000,G$12,'1. Output sheet'!$AC$2:$AC$5000,$B$8)</f>
        <v>59</v>
      </c>
      <c r="H21" s="17">
        <f>COUNTIFS('1. Output sheet'!$D$2:$D$5000,$B21,'1. Output sheet'!$C$2:$C$5000,H$12,'1. Output sheet'!$AC$2:$AC$5000,$B$7)+COUNTIFS('1. Output sheet'!$D$2:$D$5000,$B21,'1. Output sheet'!$C$2:$C$5000,H$12,'1. Output sheet'!$AC$2:$AC$5000,$B$8)</f>
        <v>36</v>
      </c>
      <c r="I21" s="17">
        <f>COUNTIFS('1. Output sheet'!$D$2:$D$5000,$B21,'1. Output sheet'!$C$2:$C$5000,I$12,'1. Output sheet'!$AC$2:$AC$5000,$B$7)+COUNTIFS('1. Output sheet'!$D$2:$D$5000,$B21,'1. Output sheet'!$C$2:$C$5000,I$12,'1. Output sheet'!$AC$2:$AC$5000,$B$8)</f>
        <v>52</v>
      </c>
      <c r="J21" s="17">
        <f>COUNTIFS('1. Output sheet'!$D$2:$D$5000,$B21,'1. Output sheet'!$C$2:$C$5000,J$12,'1. Output sheet'!$AC$2:$AC$5000,$B$7)+COUNTIFS('1. Output sheet'!$D$2:$D$5000,$B21,'1. Output sheet'!$C$2:$C$5000,J$12,'1. Output sheet'!$AC$2:$AC$5000,$B$8)</f>
        <v>225</v>
      </c>
      <c r="K21" s="17">
        <f>COUNTIFS('1. Output sheet'!$D$2:$D$5000,$B21,'1. Output sheet'!$C$2:$C$5000,K$12,'1. Output sheet'!$AC$2:$AC$5000,$B$7)+COUNTIFS('1. Output sheet'!$D$2:$D$5000,$B21,'1. Output sheet'!$C$2:$C$5000,K$12,'1. Output sheet'!$AC$2:$AC$5000,$B$8)</f>
        <v>40</v>
      </c>
      <c r="L21" s="17">
        <f>COUNTIFS('1. Output sheet'!$D$2:$D$5000,$B21,'1. Output sheet'!$C$2:$C$5000,L$12,'1. Output sheet'!$AC$2:$AC$5000,$B$7)+COUNTIFS('1. Output sheet'!$D$2:$D$5000,$B21,'1. Output sheet'!$C$2:$C$5000,L$12,'1. Output sheet'!$AC$2:$AC$5000,$B$8)</f>
        <v>7</v>
      </c>
      <c r="M21" s="17">
        <f>COUNTIFS('1. Output sheet'!$D$2:$D$5000,$B21,'1. Output sheet'!$C$2:$C$5000,M$12,'1. Output sheet'!$AC$2:$AC$5000,$B$7)+COUNTIFS('1. Output sheet'!$D$2:$D$5000,$B21,'1. Output sheet'!$C$2:$C$5000,M$12,'1. Output sheet'!$AC$2:$AC$5000,$B$8)</f>
        <v>0</v>
      </c>
      <c r="N21" s="17">
        <f>COUNTIFS('1. Output sheet'!$D$2:$D$5000,$B21,'1. Output sheet'!$C$2:$C$5000,N$12,'1. Output sheet'!$AC$2:$AC$5000,$B$7)+COUNTIFS('1. Output sheet'!$D$2:$D$5000,$B21,'1. Output sheet'!$C$2:$C$5000,N$12,'1. Output sheet'!$AC$2:$AC$5000,$B$8)</f>
        <v>0</v>
      </c>
      <c r="O21" s="17">
        <f>COUNTIFS('1. Output sheet'!$D$2:$D$5000,$B21,'1. Output sheet'!$C$2:$C$5000,O$12,'1. Output sheet'!$AC$2:$AC$5000,$B$7)+COUNTIFS('1. Output sheet'!$D$2:$D$5000,$B21,'1. Output sheet'!$C$2:$C$5000,O$12,'1. Output sheet'!$AC$2:$AC$5000,$B$8)</f>
        <v>0</v>
      </c>
      <c r="P21" s="18">
        <f t="shared" si="5"/>
        <v>499</v>
      </c>
      <c r="Q21" s="18">
        <f>COUNTIFS('1. Output sheet'!$D$2:$D$5000,$B21)</f>
        <v>500</v>
      </c>
      <c r="R21" s="18"/>
    </row>
    <row r="22" spans="2:18" ht="14.4" x14ac:dyDescent="0.3">
      <c r="B22" s="25" t="s">
        <v>263</v>
      </c>
      <c r="C22" s="24"/>
      <c r="D22" s="17">
        <f>COUNTIFS('1. Output sheet'!$D$2:$D$5000,$B22,'1. Output sheet'!$C$2:$C$5000,D$12,'1. Output sheet'!$AC$2:$AC$5000,$B$7)+COUNTIFS('1. Output sheet'!$D$2:$D$5000,$B22,'1. Output sheet'!$C$2:$C$5000,D$12,'1. Output sheet'!$AC$2:$AC$5000,$B$8)</f>
        <v>1</v>
      </c>
      <c r="E22" s="17">
        <f>COUNTIFS('1. Output sheet'!$D$2:$D$5000,$B22,'1. Output sheet'!$C$2:$C$5000,E$12,'1. Output sheet'!$AC$2:$AC$5000,$B$7)+COUNTIFS('1. Output sheet'!$D$2:$D$5000,$B22,'1. Output sheet'!$C$2:$C$5000,E$12,'1. Output sheet'!$AC$2:$AC$5000,$B$8)</f>
        <v>0</v>
      </c>
      <c r="F22" s="17">
        <f>COUNTIFS('1. Output sheet'!$D$2:$D$5000,$B22,'1. Output sheet'!$C$2:$C$5000,F$12,'1. Output sheet'!$AC$2:$AC$5000,$B$7)+COUNTIFS('1. Output sheet'!$D$2:$D$5000,$B22,'1. Output sheet'!$C$2:$C$5000,F$12,'1. Output sheet'!$AC$2:$AC$5000,$B$8)</f>
        <v>40</v>
      </c>
      <c r="G22" s="17">
        <f>COUNTIFS('1. Output sheet'!$D$2:$D$5000,$B22,'1. Output sheet'!$C$2:$C$5000,G$12,'1. Output sheet'!$AC$2:$AC$5000,$B$7)+COUNTIFS('1. Output sheet'!$D$2:$D$5000,$B22,'1. Output sheet'!$C$2:$C$5000,G$12,'1. Output sheet'!$AC$2:$AC$5000,$B$8)</f>
        <v>78</v>
      </c>
      <c r="H22" s="17">
        <f>COUNTIFS('1. Output sheet'!$D$2:$D$5000,$B22,'1. Output sheet'!$C$2:$C$5000,H$12,'1. Output sheet'!$AC$2:$AC$5000,$B$7)+COUNTIFS('1. Output sheet'!$D$2:$D$5000,$B22,'1. Output sheet'!$C$2:$C$5000,H$12,'1. Output sheet'!$AC$2:$AC$5000,$B$8)</f>
        <v>5</v>
      </c>
      <c r="I22" s="17">
        <f>COUNTIFS('1. Output sheet'!$D$2:$D$5000,$B22,'1. Output sheet'!$C$2:$C$5000,I$12,'1. Output sheet'!$AC$2:$AC$5000,$B$7)+COUNTIFS('1. Output sheet'!$D$2:$D$5000,$B22,'1. Output sheet'!$C$2:$C$5000,I$12,'1. Output sheet'!$AC$2:$AC$5000,$B$8)</f>
        <v>13</v>
      </c>
      <c r="J22" s="17">
        <f>COUNTIFS('1. Output sheet'!$D$2:$D$5000,$B22,'1. Output sheet'!$C$2:$C$5000,J$12,'1. Output sheet'!$AC$2:$AC$5000,$B$7)+COUNTIFS('1. Output sheet'!$D$2:$D$5000,$B22,'1. Output sheet'!$C$2:$C$5000,J$12,'1. Output sheet'!$AC$2:$AC$5000,$B$8)</f>
        <v>30</v>
      </c>
      <c r="K22" s="17">
        <f>COUNTIFS('1. Output sheet'!$D$2:$D$5000,$B22,'1. Output sheet'!$C$2:$C$5000,K$12,'1. Output sheet'!$AC$2:$AC$5000,$B$7)+COUNTIFS('1. Output sheet'!$D$2:$D$5000,$B22,'1. Output sheet'!$C$2:$C$5000,K$12,'1. Output sheet'!$AC$2:$AC$5000,$B$8)</f>
        <v>1</v>
      </c>
      <c r="L22" s="17">
        <f>COUNTIFS('1. Output sheet'!$D$2:$D$5000,$B22,'1. Output sheet'!$C$2:$C$5000,L$12,'1. Output sheet'!$AC$2:$AC$5000,$B$7)+COUNTIFS('1. Output sheet'!$D$2:$D$5000,$B22,'1. Output sheet'!$C$2:$C$5000,L$12,'1. Output sheet'!$AC$2:$AC$5000,$B$8)</f>
        <v>0</v>
      </c>
      <c r="M22" s="17">
        <f>COUNTIFS('1. Output sheet'!$D$2:$D$5000,$B22,'1. Output sheet'!$C$2:$C$5000,M$12,'1. Output sheet'!$AC$2:$AC$5000,$B$7)+COUNTIFS('1. Output sheet'!$D$2:$D$5000,$B22,'1. Output sheet'!$C$2:$C$5000,M$12,'1. Output sheet'!$AC$2:$AC$5000,$B$8)</f>
        <v>0</v>
      </c>
      <c r="N22" s="17">
        <f>COUNTIFS('1. Output sheet'!$D$2:$D$5000,$B22,'1. Output sheet'!$C$2:$C$5000,N$12,'1. Output sheet'!$AC$2:$AC$5000,$B$7)+COUNTIFS('1. Output sheet'!$D$2:$D$5000,$B22,'1. Output sheet'!$C$2:$C$5000,N$12,'1. Output sheet'!$AC$2:$AC$5000,$B$8)</f>
        <v>0</v>
      </c>
      <c r="O22" s="17">
        <f>COUNTIFS('1. Output sheet'!$D$2:$D$5000,$B22,'1. Output sheet'!$C$2:$C$5000,O$12,'1. Output sheet'!$AC$2:$AC$5000,$B$7)+COUNTIFS('1. Output sheet'!$D$2:$D$5000,$B22,'1. Output sheet'!$C$2:$C$5000,O$12,'1. Output sheet'!$AC$2:$AC$5000,$B$8)</f>
        <v>0</v>
      </c>
      <c r="P22" s="18">
        <f t="shared" si="5"/>
        <v>168</v>
      </c>
      <c r="Q22" s="18">
        <f>COUNTIFS('1. Output sheet'!$D$2:$D$5000,$B22)</f>
        <v>168</v>
      </c>
      <c r="R22" s="18"/>
    </row>
    <row r="23" spans="2:18" ht="14.4" x14ac:dyDescent="0.3">
      <c r="B23" s="25" t="s">
        <v>70</v>
      </c>
      <c r="C23" s="24"/>
      <c r="D23" s="17">
        <f>COUNTIFS('1. Output sheet'!$D$2:$D$5000,$B23,'1. Output sheet'!$C$2:$C$5000,D$12,'1. Output sheet'!$AC$2:$AC$5000,$B$7)+COUNTIFS('1. Output sheet'!$D$2:$D$5000,$B23,'1. Output sheet'!$C$2:$C$5000,D$12,'1. Output sheet'!$AC$2:$AC$5000,$B$8)</f>
        <v>3</v>
      </c>
      <c r="E23" s="17">
        <f>COUNTIFS('1. Output sheet'!$D$2:$D$5000,$B23,'1. Output sheet'!$C$2:$C$5000,E$12,'1. Output sheet'!$AC$2:$AC$5000,$B$7)+COUNTIFS('1. Output sheet'!$D$2:$D$5000,$B23,'1. Output sheet'!$C$2:$C$5000,E$12,'1. Output sheet'!$AC$2:$AC$5000,$B$8)</f>
        <v>0</v>
      </c>
      <c r="F23" s="17">
        <f>COUNTIFS('1. Output sheet'!$D$2:$D$5000,$B23,'1. Output sheet'!$C$2:$C$5000,F$12,'1. Output sheet'!$AC$2:$AC$5000,$B$7)+COUNTIFS('1. Output sheet'!$D$2:$D$5000,$B23,'1. Output sheet'!$C$2:$C$5000,F$12,'1. Output sheet'!$AC$2:$AC$5000,$B$8)</f>
        <v>4</v>
      </c>
      <c r="G23" s="17">
        <f>COUNTIFS('1. Output sheet'!$D$2:$D$5000,$B23,'1. Output sheet'!$C$2:$C$5000,G$12,'1. Output sheet'!$AC$2:$AC$5000,$B$7)+COUNTIFS('1. Output sheet'!$D$2:$D$5000,$B23,'1. Output sheet'!$C$2:$C$5000,G$12,'1. Output sheet'!$AC$2:$AC$5000,$B$8)</f>
        <v>6</v>
      </c>
      <c r="H23" s="17">
        <f>COUNTIFS('1. Output sheet'!$D$2:$D$5000,$B23,'1. Output sheet'!$C$2:$C$5000,H$12,'1. Output sheet'!$AC$2:$AC$5000,$B$7)+COUNTIFS('1. Output sheet'!$D$2:$D$5000,$B23,'1. Output sheet'!$C$2:$C$5000,H$12,'1. Output sheet'!$AC$2:$AC$5000,$B$8)</f>
        <v>0</v>
      </c>
      <c r="I23" s="17">
        <f>COUNTIFS('1. Output sheet'!$D$2:$D$5000,$B23,'1. Output sheet'!$C$2:$C$5000,I$12,'1. Output sheet'!$AC$2:$AC$5000,$B$7)+COUNTIFS('1. Output sheet'!$D$2:$D$5000,$B23,'1. Output sheet'!$C$2:$C$5000,I$12,'1. Output sheet'!$AC$2:$AC$5000,$B$8)</f>
        <v>0</v>
      </c>
      <c r="J23" s="17">
        <f>COUNTIFS('1. Output sheet'!$D$2:$D$5000,$B23,'1. Output sheet'!$C$2:$C$5000,J$12,'1. Output sheet'!$AC$2:$AC$5000,$B$7)+COUNTIFS('1. Output sheet'!$D$2:$D$5000,$B23,'1. Output sheet'!$C$2:$C$5000,J$12,'1. Output sheet'!$AC$2:$AC$5000,$B$8)</f>
        <v>0</v>
      </c>
      <c r="K23" s="17">
        <f>COUNTIFS('1. Output sheet'!$D$2:$D$5000,$B23,'1. Output sheet'!$C$2:$C$5000,K$12,'1. Output sheet'!$AC$2:$AC$5000,$B$7)+COUNTIFS('1. Output sheet'!$D$2:$D$5000,$B23,'1. Output sheet'!$C$2:$C$5000,K$12,'1. Output sheet'!$AC$2:$AC$5000,$B$8)</f>
        <v>0</v>
      </c>
      <c r="L23" s="17">
        <f>COUNTIFS('1. Output sheet'!$D$2:$D$5000,$B23,'1. Output sheet'!$C$2:$C$5000,L$12,'1. Output sheet'!$AC$2:$AC$5000,$B$7)+COUNTIFS('1. Output sheet'!$D$2:$D$5000,$B23,'1. Output sheet'!$C$2:$C$5000,L$12,'1. Output sheet'!$AC$2:$AC$5000,$B$8)</f>
        <v>0</v>
      </c>
      <c r="M23" s="17">
        <f>COUNTIFS('1. Output sheet'!$D$2:$D$5000,$B23,'1. Output sheet'!$C$2:$C$5000,M$12,'1. Output sheet'!$AC$2:$AC$5000,$B$7)+COUNTIFS('1. Output sheet'!$D$2:$D$5000,$B23,'1. Output sheet'!$C$2:$C$5000,M$12,'1. Output sheet'!$AC$2:$AC$5000,$B$8)</f>
        <v>0</v>
      </c>
      <c r="N23" s="17">
        <f>COUNTIFS('1. Output sheet'!$D$2:$D$5000,$B23,'1. Output sheet'!$C$2:$C$5000,N$12,'1. Output sheet'!$AC$2:$AC$5000,$B$7)+COUNTIFS('1. Output sheet'!$D$2:$D$5000,$B23,'1. Output sheet'!$C$2:$C$5000,N$12,'1. Output sheet'!$AC$2:$AC$5000,$B$8)</f>
        <v>0</v>
      </c>
      <c r="O23" s="17">
        <f>COUNTIFS('1. Output sheet'!$D$2:$D$5000,$B23,'1. Output sheet'!$C$2:$C$5000,O$12,'1. Output sheet'!$AC$2:$AC$5000,$B$7)+COUNTIFS('1. Output sheet'!$D$2:$D$5000,$B23,'1. Output sheet'!$C$2:$C$5000,O$12,'1. Output sheet'!$AC$2:$AC$5000,$B$8)</f>
        <v>0</v>
      </c>
      <c r="P23" s="18">
        <f t="shared" si="5"/>
        <v>13</v>
      </c>
      <c r="Q23" s="18">
        <f>COUNTIFS('1. Output sheet'!$D$2:$D$5000,$B23)</f>
        <v>13</v>
      </c>
      <c r="R23" s="18"/>
    </row>
    <row r="24" spans="2:18" ht="14.4" x14ac:dyDescent="0.3">
      <c r="B24" s="25" t="s">
        <v>677</v>
      </c>
      <c r="C24" s="24"/>
      <c r="D24" s="17">
        <f>COUNTIFS('1. Output sheet'!$D$2:$D$5000,$B24,'1. Output sheet'!$C$2:$C$5000,D$12,'1. Output sheet'!$AC$2:$AC$5000,$B$7)+COUNTIFS('1. Output sheet'!$D$2:$D$5000,$B24,'1. Output sheet'!$C$2:$C$5000,D$12,'1. Output sheet'!$AC$2:$AC$5000,$B$8)</f>
        <v>0</v>
      </c>
      <c r="E24" s="17">
        <f>COUNTIFS('1. Output sheet'!$D$2:$D$5000,$B24,'1. Output sheet'!$C$2:$C$5000,E$12,'1. Output sheet'!$AC$2:$AC$5000,$B$7)+COUNTIFS('1. Output sheet'!$D$2:$D$5000,$B24,'1. Output sheet'!$C$2:$C$5000,E$12,'1. Output sheet'!$AC$2:$AC$5000,$B$8)</f>
        <v>0</v>
      </c>
      <c r="F24" s="17">
        <f>COUNTIFS('1. Output sheet'!$D$2:$D$5000,$B24,'1. Output sheet'!$C$2:$C$5000,F$12,'1. Output sheet'!$AC$2:$AC$5000,$B$7)+COUNTIFS('1. Output sheet'!$D$2:$D$5000,$B24,'1. Output sheet'!$C$2:$C$5000,F$12,'1. Output sheet'!$AC$2:$AC$5000,$B$8)</f>
        <v>3</v>
      </c>
      <c r="G24" s="17">
        <f>COUNTIFS('1. Output sheet'!$D$2:$D$5000,$B24,'1. Output sheet'!$C$2:$C$5000,G$12,'1. Output sheet'!$AC$2:$AC$5000,$B$7)+COUNTIFS('1. Output sheet'!$D$2:$D$5000,$B24,'1. Output sheet'!$C$2:$C$5000,G$12,'1. Output sheet'!$AC$2:$AC$5000,$B$8)</f>
        <v>1</v>
      </c>
      <c r="H24" s="17">
        <f>COUNTIFS('1. Output sheet'!$D$2:$D$5000,$B24,'1. Output sheet'!$C$2:$C$5000,H$12,'1. Output sheet'!$AC$2:$AC$5000,$B$7)+COUNTIFS('1. Output sheet'!$D$2:$D$5000,$B24,'1. Output sheet'!$C$2:$C$5000,H$12,'1. Output sheet'!$AC$2:$AC$5000,$B$8)</f>
        <v>0</v>
      </c>
      <c r="I24" s="17">
        <f>COUNTIFS('1. Output sheet'!$D$2:$D$5000,$B24,'1. Output sheet'!$C$2:$C$5000,I$12,'1. Output sheet'!$AC$2:$AC$5000,$B$7)+COUNTIFS('1. Output sheet'!$D$2:$D$5000,$B24,'1. Output sheet'!$C$2:$C$5000,I$12,'1. Output sheet'!$AC$2:$AC$5000,$B$8)</f>
        <v>0</v>
      </c>
      <c r="J24" s="17">
        <f>COUNTIFS('1. Output sheet'!$D$2:$D$5000,$B24,'1. Output sheet'!$C$2:$C$5000,J$12,'1. Output sheet'!$AC$2:$AC$5000,$B$7)+COUNTIFS('1. Output sheet'!$D$2:$D$5000,$B24,'1. Output sheet'!$C$2:$C$5000,J$12,'1. Output sheet'!$AC$2:$AC$5000,$B$8)</f>
        <v>5</v>
      </c>
      <c r="K24" s="17">
        <f>COUNTIFS('1. Output sheet'!$D$2:$D$5000,$B24,'1. Output sheet'!$C$2:$C$5000,K$12,'1. Output sheet'!$AC$2:$AC$5000,$B$7)+COUNTIFS('1. Output sheet'!$D$2:$D$5000,$B24,'1. Output sheet'!$C$2:$C$5000,K$12,'1. Output sheet'!$AC$2:$AC$5000,$B$8)</f>
        <v>2</v>
      </c>
      <c r="L24" s="17">
        <f>COUNTIFS('1. Output sheet'!$D$2:$D$5000,$B24,'1. Output sheet'!$C$2:$C$5000,L$12,'1. Output sheet'!$AC$2:$AC$5000,$B$7)+COUNTIFS('1. Output sheet'!$D$2:$D$5000,$B24,'1. Output sheet'!$C$2:$C$5000,L$12,'1. Output sheet'!$AC$2:$AC$5000,$B$8)</f>
        <v>0</v>
      </c>
      <c r="M24" s="17">
        <f>COUNTIFS('1. Output sheet'!$D$2:$D$5000,$B24,'1. Output sheet'!$C$2:$C$5000,M$12,'1. Output sheet'!$AC$2:$AC$5000,$B$7)+COUNTIFS('1. Output sheet'!$D$2:$D$5000,$B24,'1. Output sheet'!$C$2:$C$5000,M$12,'1. Output sheet'!$AC$2:$AC$5000,$B$8)</f>
        <v>0</v>
      </c>
      <c r="N24" s="17">
        <f>COUNTIFS('1. Output sheet'!$D$2:$D$5000,$B24,'1. Output sheet'!$C$2:$C$5000,N$12,'1. Output sheet'!$AC$2:$AC$5000,$B$7)+COUNTIFS('1. Output sheet'!$D$2:$D$5000,$B24,'1. Output sheet'!$C$2:$C$5000,N$12,'1. Output sheet'!$AC$2:$AC$5000,$B$8)</f>
        <v>0</v>
      </c>
      <c r="O24" s="17">
        <f>COUNTIFS('1. Output sheet'!$D$2:$D$5000,$B24,'1. Output sheet'!$C$2:$C$5000,O$12,'1. Output sheet'!$AC$2:$AC$5000,$B$7)+COUNTIFS('1. Output sheet'!$D$2:$D$5000,$B24,'1. Output sheet'!$C$2:$C$5000,O$12,'1. Output sheet'!$AC$2:$AC$5000,$B$8)</f>
        <v>1</v>
      </c>
      <c r="P24" s="18">
        <f t="shared" si="5"/>
        <v>12</v>
      </c>
      <c r="Q24" s="18">
        <f>COUNTIFS('1. Output sheet'!$D$2:$D$5000,$B24)</f>
        <v>12</v>
      </c>
      <c r="R24" s="18"/>
    </row>
    <row r="25" spans="2:18" ht="14.4" x14ac:dyDescent="0.3">
      <c r="B25" s="25" t="s">
        <v>2884</v>
      </c>
      <c r="C25" s="24"/>
      <c r="D25" s="17">
        <f>COUNTIFS('1. Output sheet'!$D$2:$D$5000,$B25,'1. Output sheet'!$C$2:$C$5000,D$12,'1. Output sheet'!$AC$2:$AC$5000,$B$7)+COUNTIFS('1. Output sheet'!$D$2:$D$5000,$B25,'1. Output sheet'!$C$2:$C$5000,D$12,'1. Output sheet'!$AC$2:$AC$5000,$B$8)</f>
        <v>6</v>
      </c>
      <c r="E25" s="17">
        <f>COUNTIFS('1. Output sheet'!$D$2:$D$5000,$B25,'1. Output sheet'!$C$2:$C$5000,E$12,'1. Output sheet'!$AC$2:$AC$5000,$B$7)+COUNTIFS('1. Output sheet'!$D$2:$D$5000,$B25,'1. Output sheet'!$C$2:$C$5000,E$12,'1. Output sheet'!$AC$2:$AC$5000,$B$8)</f>
        <v>0</v>
      </c>
      <c r="F25" s="17">
        <f>COUNTIFS('1. Output sheet'!$D$2:$D$5000,$B25,'1. Output sheet'!$C$2:$C$5000,F$12,'1. Output sheet'!$AC$2:$AC$5000,$B$7)+COUNTIFS('1. Output sheet'!$D$2:$D$5000,$B25,'1. Output sheet'!$C$2:$C$5000,F$12,'1. Output sheet'!$AC$2:$AC$5000,$B$8)</f>
        <v>0</v>
      </c>
      <c r="G25" s="17">
        <f>COUNTIFS('1. Output sheet'!$D$2:$D$5000,$B25,'1. Output sheet'!$C$2:$C$5000,G$12,'1. Output sheet'!$AC$2:$AC$5000,$B$7)+COUNTIFS('1. Output sheet'!$D$2:$D$5000,$B25,'1. Output sheet'!$C$2:$C$5000,G$12,'1. Output sheet'!$AC$2:$AC$5000,$B$8)</f>
        <v>0</v>
      </c>
      <c r="H25" s="17">
        <f>COUNTIFS('1. Output sheet'!$D$2:$D$5000,$B25,'1. Output sheet'!$C$2:$C$5000,H$12,'1. Output sheet'!$AC$2:$AC$5000,$B$7)+COUNTIFS('1. Output sheet'!$D$2:$D$5000,$B25,'1. Output sheet'!$C$2:$C$5000,H$12,'1. Output sheet'!$AC$2:$AC$5000,$B$8)</f>
        <v>0</v>
      </c>
      <c r="I25" s="17">
        <f>COUNTIFS('1. Output sheet'!$D$2:$D$5000,$B25,'1. Output sheet'!$C$2:$C$5000,I$12,'1. Output sheet'!$AC$2:$AC$5000,$B$7)+COUNTIFS('1. Output sheet'!$D$2:$D$5000,$B25,'1. Output sheet'!$C$2:$C$5000,I$12,'1. Output sheet'!$AC$2:$AC$5000,$B$8)</f>
        <v>0</v>
      </c>
      <c r="J25" s="17">
        <f>COUNTIFS('1. Output sheet'!$D$2:$D$5000,$B25,'1. Output sheet'!$C$2:$C$5000,J$12,'1. Output sheet'!$AC$2:$AC$5000,$B$7)+COUNTIFS('1. Output sheet'!$D$2:$D$5000,$B25,'1. Output sheet'!$C$2:$C$5000,J$12,'1. Output sheet'!$AC$2:$AC$5000,$B$8)</f>
        <v>2</v>
      </c>
      <c r="K25" s="17">
        <f>COUNTIFS('1. Output sheet'!$D$2:$D$5000,$B25,'1. Output sheet'!$C$2:$C$5000,K$12,'1. Output sheet'!$AC$2:$AC$5000,$B$7)+COUNTIFS('1. Output sheet'!$D$2:$D$5000,$B25,'1. Output sheet'!$C$2:$C$5000,K$12,'1. Output sheet'!$AC$2:$AC$5000,$B$8)</f>
        <v>0</v>
      </c>
      <c r="L25" s="17">
        <f>COUNTIFS('1. Output sheet'!$D$2:$D$5000,$B25,'1. Output sheet'!$C$2:$C$5000,L$12,'1. Output sheet'!$AC$2:$AC$5000,$B$7)+COUNTIFS('1. Output sheet'!$D$2:$D$5000,$B25,'1. Output sheet'!$C$2:$C$5000,L$12,'1. Output sheet'!$AC$2:$AC$5000,$B$8)</f>
        <v>0</v>
      </c>
      <c r="M25" s="17">
        <f>COUNTIFS('1. Output sheet'!$D$2:$D$5000,$B25,'1. Output sheet'!$C$2:$C$5000,M$12,'1. Output sheet'!$AC$2:$AC$5000,$B$7)+COUNTIFS('1. Output sheet'!$D$2:$D$5000,$B25,'1. Output sheet'!$C$2:$C$5000,M$12,'1. Output sheet'!$AC$2:$AC$5000,$B$8)</f>
        <v>0</v>
      </c>
      <c r="N25" s="17">
        <f>COUNTIFS('1. Output sheet'!$D$2:$D$5000,$B25,'1. Output sheet'!$C$2:$C$5000,N$12,'1. Output sheet'!$AC$2:$AC$5000,$B$7)+COUNTIFS('1. Output sheet'!$D$2:$D$5000,$B25,'1. Output sheet'!$C$2:$C$5000,N$12,'1. Output sheet'!$AC$2:$AC$5000,$B$8)</f>
        <v>0</v>
      </c>
      <c r="O25" s="17">
        <f>COUNTIFS('1. Output sheet'!$D$2:$D$5000,$B25,'1. Output sheet'!$C$2:$C$5000,O$12,'1. Output sheet'!$AC$2:$AC$5000,$B$7)+COUNTIFS('1. Output sheet'!$D$2:$D$5000,$B25,'1. Output sheet'!$C$2:$C$5000,O$12,'1. Output sheet'!$AC$2:$AC$5000,$B$8)</f>
        <v>0</v>
      </c>
      <c r="P25" s="18">
        <f t="shared" si="5"/>
        <v>8</v>
      </c>
      <c r="Q25" s="18">
        <f>COUNTIFS('1. Output sheet'!$D$2:$D$5000,$B25)</f>
        <v>8</v>
      </c>
      <c r="R25" s="18"/>
    </row>
    <row r="26" spans="2:18" ht="14.4" x14ac:dyDescent="0.3">
      <c r="B26" s="25" t="s">
        <v>5078</v>
      </c>
      <c r="C26" s="24"/>
      <c r="D26" s="17">
        <f>COUNTIFS('1. Output sheet'!$D$2:$D$5000,$B26,'1. Output sheet'!$C$2:$C$5000,D$12,'1. Output sheet'!$AC$2:$AC$5000,$B$7)+COUNTIFS('1. Output sheet'!$D$2:$D$5000,$B26,'1. Output sheet'!$C$2:$C$5000,D$12,'1. Output sheet'!$AC$2:$AC$5000,$B$8)</f>
        <v>0</v>
      </c>
      <c r="E26" s="17">
        <f>COUNTIFS('1. Output sheet'!$D$2:$D$5000,$B26,'1. Output sheet'!$C$2:$C$5000,E$12,'1. Output sheet'!$AC$2:$AC$5000,$B$7)+COUNTIFS('1. Output sheet'!$D$2:$D$5000,$B26,'1. Output sheet'!$C$2:$C$5000,E$12,'1. Output sheet'!$AC$2:$AC$5000,$B$8)</f>
        <v>0</v>
      </c>
      <c r="F26" s="17">
        <f>COUNTIFS('1. Output sheet'!$D$2:$D$5000,$B26,'1. Output sheet'!$C$2:$C$5000,F$12,'1. Output sheet'!$AC$2:$AC$5000,$B$7)+COUNTIFS('1. Output sheet'!$D$2:$D$5000,$B26,'1. Output sheet'!$C$2:$C$5000,F$12,'1. Output sheet'!$AC$2:$AC$5000,$B$8)</f>
        <v>0</v>
      </c>
      <c r="G26" s="17">
        <f>COUNTIFS('1. Output sheet'!$D$2:$D$5000,$B26,'1. Output sheet'!$C$2:$C$5000,G$12,'1. Output sheet'!$AC$2:$AC$5000,$B$7)+COUNTIFS('1. Output sheet'!$D$2:$D$5000,$B26,'1. Output sheet'!$C$2:$C$5000,G$12,'1. Output sheet'!$AC$2:$AC$5000,$B$8)</f>
        <v>6</v>
      </c>
      <c r="H26" s="17">
        <f>COUNTIFS('1. Output sheet'!$D$2:$D$5000,$B26,'1. Output sheet'!$C$2:$C$5000,H$12,'1. Output sheet'!$AC$2:$AC$5000,$B$7)+COUNTIFS('1. Output sheet'!$D$2:$D$5000,$B26,'1. Output sheet'!$C$2:$C$5000,H$12,'1. Output sheet'!$AC$2:$AC$5000,$B$8)</f>
        <v>0</v>
      </c>
      <c r="I26" s="17">
        <f>COUNTIFS('1. Output sheet'!$D$2:$D$5000,$B26,'1. Output sheet'!$C$2:$C$5000,I$12,'1. Output sheet'!$AC$2:$AC$5000,$B$7)+COUNTIFS('1. Output sheet'!$D$2:$D$5000,$B26,'1. Output sheet'!$C$2:$C$5000,I$12,'1. Output sheet'!$AC$2:$AC$5000,$B$8)</f>
        <v>0</v>
      </c>
      <c r="J26" s="17">
        <f>COUNTIFS('1. Output sheet'!$D$2:$D$5000,$B26,'1. Output sheet'!$C$2:$C$5000,J$12,'1. Output sheet'!$AC$2:$AC$5000,$B$7)+COUNTIFS('1. Output sheet'!$D$2:$D$5000,$B26,'1. Output sheet'!$C$2:$C$5000,J$12,'1. Output sheet'!$AC$2:$AC$5000,$B$8)</f>
        <v>1</v>
      </c>
      <c r="K26" s="17">
        <f>COUNTIFS('1. Output sheet'!$D$2:$D$5000,$B26,'1. Output sheet'!$C$2:$C$5000,K$12,'1. Output sheet'!$AC$2:$AC$5000,$B$7)+COUNTIFS('1. Output sheet'!$D$2:$D$5000,$B26,'1. Output sheet'!$C$2:$C$5000,K$12,'1. Output sheet'!$AC$2:$AC$5000,$B$8)</f>
        <v>0</v>
      </c>
      <c r="L26" s="17">
        <f>COUNTIFS('1. Output sheet'!$D$2:$D$5000,$B26,'1. Output sheet'!$C$2:$C$5000,L$12,'1. Output sheet'!$AC$2:$AC$5000,$B$7)+COUNTIFS('1. Output sheet'!$D$2:$D$5000,$B26,'1. Output sheet'!$C$2:$C$5000,L$12,'1. Output sheet'!$AC$2:$AC$5000,$B$8)</f>
        <v>0</v>
      </c>
      <c r="M26" s="17">
        <f>COUNTIFS('1. Output sheet'!$D$2:$D$5000,$B26,'1. Output sheet'!$C$2:$C$5000,M$12,'1. Output sheet'!$AC$2:$AC$5000,$B$7)+COUNTIFS('1. Output sheet'!$D$2:$D$5000,$B26,'1. Output sheet'!$C$2:$C$5000,M$12,'1. Output sheet'!$AC$2:$AC$5000,$B$8)</f>
        <v>0</v>
      </c>
      <c r="N26" s="17">
        <f>COUNTIFS('1. Output sheet'!$D$2:$D$5000,$B26,'1. Output sheet'!$C$2:$C$5000,N$12,'1. Output sheet'!$AC$2:$AC$5000,$B$7)+COUNTIFS('1. Output sheet'!$D$2:$D$5000,$B26,'1. Output sheet'!$C$2:$C$5000,N$12,'1. Output sheet'!$AC$2:$AC$5000,$B$8)</f>
        <v>0</v>
      </c>
      <c r="O26" s="17">
        <f>COUNTIFS('1. Output sheet'!$D$2:$D$5000,$B26,'1. Output sheet'!$C$2:$C$5000,O$12,'1. Output sheet'!$AC$2:$AC$5000,$B$7)+COUNTIFS('1. Output sheet'!$D$2:$D$5000,$B26,'1. Output sheet'!$C$2:$C$5000,O$12,'1. Output sheet'!$AC$2:$AC$5000,$B$8)</f>
        <v>0</v>
      </c>
      <c r="P26" s="18">
        <f t="shared" si="5"/>
        <v>7</v>
      </c>
      <c r="Q26" s="18">
        <f>COUNTIFS('1. Output sheet'!$D$2:$D$5000,$B26)</f>
        <v>7</v>
      </c>
      <c r="R26" s="18"/>
    </row>
    <row r="27" spans="2:18" ht="14.4" x14ac:dyDescent="0.3">
      <c r="B27" s="25" t="s">
        <v>1322</v>
      </c>
      <c r="C27" s="24"/>
      <c r="D27" s="17">
        <f>COUNTIFS('1. Output sheet'!$D$2:$D$5000,$B27,'1. Output sheet'!$C$2:$C$5000,D$12,'1. Output sheet'!$AC$2:$AC$5000,$B$7)+COUNTIFS('1. Output sheet'!$D$2:$D$5000,$B27,'1. Output sheet'!$C$2:$C$5000,D$12,'1. Output sheet'!$AC$2:$AC$5000,$B$8)</f>
        <v>0</v>
      </c>
      <c r="E27" s="17">
        <f>COUNTIFS('1. Output sheet'!$D$2:$D$5000,$B27,'1. Output sheet'!$C$2:$C$5000,E$12,'1. Output sheet'!$AC$2:$AC$5000,$B$7)+COUNTIFS('1. Output sheet'!$D$2:$D$5000,$B27,'1. Output sheet'!$C$2:$C$5000,E$12,'1. Output sheet'!$AC$2:$AC$5000,$B$8)</f>
        <v>0</v>
      </c>
      <c r="F27" s="17">
        <f>COUNTIFS('1. Output sheet'!$D$2:$D$5000,$B27,'1. Output sheet'!$C$2:$C$5000,F$12,'1. Output sheet'!$AC$2:$AC$5000,$B$7)+COUNTIFS('1. Output sheet'!$D$2:$D$5000,$B27,'1. Output sheet'!$C$2:$C$5000,F$12,'1. Output sheet'!$AC$2:$AC$5000,$B$8)</f>
        <v>4</v>
      </c>
      <c r="G27" s="17">
        <f>COUNTIFS('1. Output sheet'!$D$2:$D$5000,$B27,'1. Output sheet'!$C$2:$C$5000,G$12,'1. Output sheet'!$AC$2:$AC$5000,$B$7)+COUNTIFS('1. Output sheet'!$D$2:$D$5000,$B27,'1. Output sheet'!$C$2:$C$5000,G$12,'1. Output sheet'!$AC$2:$AC$5000,$B$8)</f>
        <v>26</v>
      </c>
      <c r="H27" s="17">
        <f>COUNTIFS('1. Output sheet'!$D$2:$D$5000,$B27,'1. Output sheet'!$C$2:$C$5000,H$12,'1. Output sheet'!$AC$2:$AC$5000,$B$7)+COUNTIFS('1. Output sheet'!$D$2:$D$5000,$B27,'1. Output sheet'!$C$2:$C$5000,H$12,'1. Output sheet'!$AC$2:$AC$5000,$B$8)</f>
        <v>1</v>
      </c>
      <c r="I27" s="17">
        <f>COUNTIFS('1. Output sheet'!$D$2:$D$5000,$B27,'1. Output sheet'!$C$2:$C$5000,I$12,'1. Output sheet'!$AC$2:$AC$5000,$B$7)+COUNTIFS('1. Output sheet'!$D$2:$D$5000,$B27,'1. Output sheet'!$C$2:$C$5000,I$12,'1. Output sheet'!$AC$2:$AC$5000,$B$8)</f>
        <v>20</v>
      </c>
      <c r="J27" s="17">
        <f>COUNTIFS('1. Output sheet'!$D$2:$D$5000,$B27,'1. Output sheet'!$C$2:$C$5000,J$12,'1. Output sheet'!$AC$2:$AC$5000,$B$7)+COUNTIFS('1. Output sheet'!$D$2:$D$5000,$B27,'1. Output sheet'!$C$2:$C$5000,J$12,'1. Output sheet'!$AC$2:$AC$5000,$B$8)</f>
        <v>10</v>
      </c>
      <c r="K27" s="17">
        <f>COUNTIFS('1. Output sheet'!$D$2:$D$5000,$B27,'1. Output sheet'!$C$2:$C$5000,K$12,'1. Output sheet'!$AC$2:$AC$5000,$B$7)+COUNTIFS('1. Output sheet'!$D$2:$D$5000,$B27,'1. Output sheet'!$C$2:$C$5000,K$12,'1. Output sheet'!$AC$2:$AC$5000,$B$8)</f>
        <v>0</v>
      </c>
      <c r="L27" s="17">
        <f>COUNTIFS('1. Output sheet'!$D$2:$D$5000,$B27,'1. Output sheet'!$C$2:$C$5000,L$12,'1. Output sheet'!$AC$2:$AC$5000,$B$7)+COUNTIFS('1. Output sheet'!$D$2:$D$5000,$B27,'1. Output sheet'!$C$2:$C$5000,L$12,'1. Output sheet'!$AC$2:$AC$5000,$B$8)</f>
        <v>3</v>
      </c>
      <c r="M27" s="17">
        <f>COUNTIFS('1. Output sheet'!$D$2:$D$5000,$B27,'1. Output sheet'!$C$2:$C$5000,M$12,'1. Output sheet'!$AC$2:$AC$5000,$B$7)+COUNTIFS('1. Output sheet'!$D$2:$D$5000,$B27,'1. Output sheet'!$C$2:$C$5000,M$12,'1. Output sheet'!$AC$2:$AC$5000,$B$8)</f>
        <v>0</v>
      </c>
      <c r="N27" s="17">
        <f>COUNTIFS('1. Output sheet'!$D$2:$D$5000,$B27,'1. Output sheet'!$C$2:$C$5000,N$12,'1. Output sheet'!$AC$2:$AC$5000,$B$7)+COUNTIFS('1. Output sheet'!$D$2:$D$5000,$B27,'1. Output sheet'!$C$2:$C$5000,N$12,'1. Output sheet'!$AC$2:$AC$5000,$B$8)</f>
        <v>0</v>
      </c>
      <c r="O27" s="17">
        <f>COUNTIFS('1. Output sheet'!$D$2:$D$5000,$B27,'1. Output sheet'!$C$2:$C$5000,O$12,'1. Output sheet'!$AC$2:$AC$5000,$B$7)+COUNTIFS('1. Output sheet'!$D$2:$D$5000,$B27,'1. Output sheet'!$C$2:$C$5000,O$12,'1. Output sheet'!$AC$2:$AC$5000,$B$8)</f>
        <v>4</v>
      </c>
      <c r="P27" s="18">
        <f t="shared" si="5"/>
        <v>68</v>
      </c>
      <c r="Q27" s="18">
        <f>COUNTIFS('1. Output sheet'!$D$2:$D$5000,$B27)</f>
        <v>68</v>
      </c>
      <c r="R27" s="18"/>
    </row>
    <row r="28" spans="2:18" ht="14.4" x14ac:dyDescent="0.3">
      <c r="B28" s="25" t="s">
        <v>268</v>
      </c>
      <c r="C28" s="24"/>
      <c r="D28" s="17">
        <f>COUNTIFS('1. Output sheet'!$D$2:$D$5000,$B28,'1. Output sheet'!$C$2:$C$5000,D$12,'1. Output sheet'!$AC$2:$AC$5000,$B$7)+COUNTIFS('1. Output sheet'!$D$2:$D$5000,$B28,'1. Output sheet'!$C$2:$C$5000,D$12,'1. Output sheet'!$AC$2:$AC$5000,$B$8)</f>
        <v>0</v>
      </c>
      <c r="E28" s="17">
        <f>COUNTIFS('1. Output sheet'!$D$2:$D$5000,$B28,'1. Output sheet'!$C$2:$C$5000,E$12,'1. Output sheet'!$AC$2:$AC$5000,$B$7)+COUNTIFS('1. Output sheet'!$D$2:$D$5000,$B28,'1. Output sheet'!$C$2:$C$5000,E$12,'1. Output sheet'!$AC$2:$AC$5000,$B$8)</f>
        <v>0</v>
      </c>
      <c r="F28" s="17">
        <f>COUNTIFS('1. Output sheet'!$D$2:$D$5000,$B28,'1. Output sheet'!$C$2:$C$5000,F$12,'1. Output sheet'!$AC$2:$AC$5000,$B$7)+COUNTIFS('1. Output sheet'!$D$2:$D$5000,$B28,'1. Output sheet'!$C$2:$C$5000,F$12,'1. Output sheet'!$AC$2:$AC$5000,$B$8)</f>
        <v>0</v>
      </c>
      <c r="G28" s="17">
        <f>COUNTIFS('1. Output sheet'!$D$2:$D$5000,$B28,'1. Output sheet'!$C$2:$C$5000,G$12,'1. Output sheet'!$AC$2:$AC$5000,$B$7)+COUNTIFS('1. Output sheet'!$D$2:$D$5000,$B28,'1. Output sheet'!$C$2:$C$5000,G$12,'1. Output sheet'!$AC$2:$AC$5000,$B$8)</f>
        <v>0</v>
      </c>
      <c r="H28" s="17">
        <f>COUNTIFS('1. Output sheet'!$D$2:$D$5000,$B28,'1. Output sheet'!$C$2:$C$5000,H$12,'1. Output sheet'!$AC$2:$AC$5000,$B$7)+COUNTIFS('1. Output sheet'!$D$2:$D$5000,$B28,'1. Output sheet'!$C$2:$C$5000,H$12,'1. Output sheet'!$AC$2:$AC$5000,$B$8)</f>
        <v>0</v>
      </c>
      <c r="I28" s="17">
        <f>COUNTIFS('1. Output sheet'!$D$2:$D$5000,$B28,'1. Output sheet'!$C$2:$C$5000,I$12,'1. Output sheet'!$AC$2:$AC$5000,$B$7)+COUNTIFS('1. Output sheet'!$D$2:$D$5000,$B28,'1. Output sheet'!$C$2:$C$5000,I$12,'1. Output sheet'!$AC$2:$AC$5000,$B$8)</f>
        <v>0</v>
      </c>
      <c r="J28" s="17">
        <f>COUNTIFS('1. Output sheet'!$D$2:$D$5000,$B28,'1. Output sheet'!$C$2:$C$5000,J$12,'1. Output sheet'!$AC$2:$AC$5000,$B$7)+COUNTIFS('1. Output sheet'!$D$2:$D$5000,$B28,'1. Output sheet'!$C$2:$C$5000,J$12,'1. Output sheet'!$AC$2:$AC$5000,$B$8)</f>
        <v>2</v>
      </c>
      <c r="K28" s="17">
        <f>COUNTIFS('1. Output sheet'!$D$2:$D$5000,$B28,'1. Output sheet'!$C$2:$C$5000,K$12,'1. Output sheet'!$AC$2:$AC$5000,$B$7)+COUNTIFS('1. Output sheet'!$D$2:$D$5000,$B28,'1. Output sheet'!$C$2:$C$5000,K$12,'1. Output sheet'!$AC$2:$AC$5000,$B$8)</f>
        <v>0</v>
      </c>
      <c r="L28" s="17">
        <f>COUNTIFS('1. Output sheet'!$D$2:$D$5000,$B28,'1. Output sheet'!$C$2:$C$5000,L$12,'1. Output sheet'!$AC$2:$AC$5000,$B$7)+COUNTIFS('1. Output sheet'!$D$2:$D$5000,$B28,'1. Output sheet'!$C$2:$C$5000,L$12,'1. Output sheet'!$AC$2:$AC$5000,$B$8)</f>
        <v>0</v>
      </c>
      <c r="M28" s="17">
        <f>COUNTIFS('1. Output sheet'!$D$2:$D$5000,$B28,'1. Output sheet'!$C$2:$C$5000,M$12,'1. Output sheet'!$AC$2:$AC$5000,$B$7)+COUNTIFS('1. Output sheet'!$D$2:$D$5000,$B28,'1. Output sheet'!$C$2:$C$5000,M$12,'1. Output sheet'!$AC$2:$AC$5000,$B$8)</f>
        <v>0</v>
      </c>
      <c r="N28" s="17">
        <f>COUNTIFS('1. Output sheet'!$D$2:$D$5000,$B28,'1. Output sheet'!$C$2:$C$5000,N$12,'1. Output sheet'!$AC$2:$AC$5000,$B$7)+COUNTIFS('1. Output sheet'!$D$2:$D$5000,$B28,'1. Output sheet'!$C$2:$C$5000,N$12,'1. Output sheet'!$AC$2:$AC$5000,$B$8)</f>
        <v>168</v>
      </c>
      <c r="O28" s="17">
        <f>COUNTIFS('1. Output sheet'!$D$2:$D$5000,$B28,'1. Output sheet'!$C$2:$C$5000,O$12,'1. Output sheet'!$AC$2:$AC$5000,$B$7)+COUNTIFS('1. Output sheet'!$D$2:$D$5000,$B28,'1. Output sheet'!$C$2:$C$5000,O$12,'1. Output sheet'!$AC$2:$AC$5000,$B$8)</f>
        <v>0</v>
      </c>
      <c r="P28" s="18">
        <f t="shared" si="5"/>
        <v>170</v>
      </c>
      <c r="Q28" s="18">
        <f>COUNTIFS('1. Output sheet'!$D$2:$D$5000,$B28)</f>
        <v>175</v>
      </c>
      <c r="R28" s="18"/>
    </row>
    <row r="29" spans="2:18" ht="14.4" x14ac:dyDescent="0.3">
      <c r="B29" s="25" t="s">
        <v>87</v>
      </c>
      <c r="C29" s="24"/>
      <c r="D29" s="17">
        <f>COUNTIFS('1. Output sheet'!$D$2:$D$5000,$B29,'1. Output sheet'!$C$2:$C$5000,D$12,'1. Output sheet'!$AC$2:$AC$5000,$B$7)+COUNTIFS('1. Output sheet'!$D$2:$D$5000,$B29,'1. Output sheet'!$C$2:$C$5000,D$12,'1. Output sheet'!$AC$2:$AC$5000,$B$8)</f>
        <v>0</v>
      </c>
      <c r="E29" s="17">
        <f>COUNTIFS('1. Output sheet'!$D$2:$D$5000,$B29,'1. Output sheet'!$C$2:$C$5000,E$12,'1. Output sheet'!$AC$2:$AC$5000,$B$7)+COUNTIFS('1. Output sheet'!$D$2:$D$5000,$B29,'1. Output sheet'!$C$2:$C$5000,E$12,'1. Output sheet'!$AC$2:$AC$5000,$B$8)</f>
        <v>332</v>
      </c>
      <c r="F29" s="17">
        <f>COUNTIFS('1. Output sheet'!$D$2:$D$5000,$B29,'1. Output sheet'!$C$2:$C$5000,F$12,'1. Output sheet'!$AC$2:$AC$5000,$B$7)+COUNTIFS('1. Output sheet'!$D$2:$D$5000,$B29,'1. Output sheet'!$C$2:$C$5000,F$12,'1. Output sheet'!$AC$2:$AC$5000,$B$8)</f>
        <v>5</v>
      </c>
      <c r="G29" s="17">
        <f>COUNTIFS('1. Output sheet'!$D$2:$D$5000,$B29,'1. Output sheet'!$C$2:$C$5000,G$12,'1. Output sheet'!$AC$2:$AC$5000,$B$7)+COUNTIFS('1. Output sheet'!$D$2:$D$5000,$B29,'1. Output sheet'!$C$2:$C$5000,G$12,'1. Output sheet'!$AC$2:$AC$5000,$B$8)</f>
        <v>0</v>
      </c>
      <c r="H29" s="17">
        <f>COUNTIFS('1. Output sheet'!$D$2:$D$5000,$B29,'1. Output sheet'!$C$2:$C$5000,H$12,'1. Output sheet'!$AC$2:$AC$5000,$B$7)+COUNTIFS('1. Output sheet'!$D$2:$D$5000,$B29,'1. Output sheet'!$C$2:$C$5000,H$12,'1. Output sheet'!$AC$2:$AC$5000,$B$8)</f>
        <v>0</v>
      </c>
      <c r="I29" s="17">
        <f>COUNTIFS('1. Output sheet'!$D$2:$D$5000,$B29,'1. Output sheet'!$C$2:$C$5000,I$12,'1. Output sheet'!$AC$2:$AC$5000,$B$7)+COUNTIFS('1. Output sheet'!$D$2:$D$5000,$B29,'1. Output sheet'!$C$2:$C$5000,I$12,'1. Output sheet'!$AC$2:$AC$5000,$B$8)</f>
        <v>3</v>
      </c>
      <c r="J29" s="17">
        <f>COUNTIFS('1. Output sheet'!$D$2:$D$5000,$B29,'1. Output sheet'!$C$2:$C$5000,J$12,'1. Output sheet'!$AC$2:$AC$5000,$B$7)+COUNTIFS('1. Output sheet'!$D$2:$D$5000,$B29,'1. Output sheet'!$C$2:$C$5000,J$12,'1. Output sheet'!$AC$2:$AC$5000,$B$8)</f>
        <v>1</v>
      </c>
      <c r="K29" s="17">
        <f>COUNTIFS('1. Output sheet'!$D$2:$D$5000,$B29,'1. Output sheet'!$C$2:$C$5000,K$12,'1. Output sheet'!$AC$2:$AC$5000,$B$7)+COUNTIFS('1. Output sheet'!$D$2:$D$5000,$B29,'1. Output sheet'!$C$2:$C$5000,K$12,'1. Output sheet'!$AC$2:$AC$5000,$B$8)</f>
        <v>0</v>
      </c>
      <c r="L29" s="17">
        <f>COUNTIFS('1. Output sheet'!$D$2:$D$5000,$B29,'1. Output sheet'!$C$2:$C$5000,L$12,'1. Output sheet'!$AC$2:$AC$5000,$B$7)+COUNTIFS('1. Output sheet'!$D$2:$D$5000,$B29,'1. Output sheet'!$C$2:$C$5000,L$12,'1. Output sheet'!$AC$2:$AC$5000,$B$8)</f>
        <v>0</v>
      </c>
      <c r="M29" s="17">
        <f>COUNTIFS('1. Output sheet'!$D$2:$D$5000,$B29,'1. Output sheet'!$C$2:$C$5000,M$12,'1. Output sheet'!$AC$2:$AC$5000,$B$7)+COUNTIFS('1. Output sheet'!$D$2:$D$5000,$B29,'1. Output sheet'!$C$2:$C$5000,M$12,'1. Output sheet'!$AC$2:$AC$5000,$B$8)</f>
        <v>0</v>
      </c>
      <c r="N29" s="17">
        <f>COUNTIFS('1. Output sheet'!$D$2:$D$5000,$B29,'1. Output sheet'!$C$2:$C$5000,N$12,'1. Output sheet'!$AC$2:$AC$5000,$B$7)+COUNTIFS('1. Output sheet'!$D$2:$D$5000,$B29,'1. Output sheet'!$C$2:$C$5000,N$12,'1. Output sheet'!$AC$2:$AC$5000,$B$8)</f>
        <v>0</v>
      </c>
      <c r="O29" s="17">
        <f>COUNTIFS('1. Output sheet'!$D$2:$D$5000,$B29,'1. Output sheet'!$C$2:$C$5000,O$12,'1. Output sheet'!$AC$2:$AC$5000,$B$7)+COUNTIFS('1. Output sheet'!$D$2:$D$5000,$B29,'1. Output sheet'!$C$2:$C$5000,O$12,'1. Output sheet'!$AC$2:$AC$5000,$B$8)</f>
        <v>42</v>
      </c>
      <c r="P29" s="18">
        <f t="shared" si="5"/>
        <v>383</v>
      </c>
      <c r="Q29" s="18">
        <f>COUNTIFS('1. Output sheet'!$D$2:$D$5000,$B29)</f>
        <v>385</v>
      </c>
      <c r="R29" s="18"/>
    </row>
    <row r="30" spans="2:18" ht="14.4" x14ac:dyDescent="0.3">
      <c r="B30" s="25" t="s">
        <v>5135</v>
      </c>
      <c r="C30" s="24"/>
      <c r="D30" s="17">
        <f>D6-SUM(D13:D29)</f>
        <v>0</v>
      </c>
      <c r="E30" s="17">
        <f>E6-SUM(E13:E29)</f>
        <v>0</v>
      </c>
      <c r="F30" s="17">
        <f>F6-SUM(F13:F29)</f>
        <v>0</v>
      </c>
      <c r="G30" s="17">
        <f>G6-SUM(G13:G29)</f>
        <v>9</v>
      </c>
      <c r="H30" s="17">
        <f>H6-SUM(H13:H29)</f>
        <v>0</v>
      </c>
      <c r="I30" s="17">
        <f>I6-SUM(I13:I29)</f>
        <v>4</v>
      </c>
      <c r="J30" s="17">
        <f>J6-SUM(J13:J29)</f>
        <v>2</v>
      </c>
      <c r="K30" s="17">
        <f>K6-SUM(K13:K29)</f>
        <v>5</v>
      </c>
      <c r="L30" s="17">
        <f>L6-SUM(L13:L29)</f>
        <v>1</v>
      </c>
      <c r="M30" s="17">
        <f>M6-SUM(M13:M29)</f>
        <v>0</v>
      </c>
      <c r="N30" s="17">
        <f>N6-SUM(N13:N29)</f>
        <v>0</v>
      </c>
      <c r="O30" s="17">
        <f>O6-SUM(O13:O29)</f>
        <v>0</v>
      </c>
      <c r="P30" s="18">
        <f t="shared" si="5"/>
        <v>21</v>
      </c>
      <c r="Q30" s="18">
        <f>SUM(D30:O30)</f>
        <v>21</v>
      </c>
      <c r="R30" s="18"/>
    </row>
    <row r="31" spans="2:18" ht="14.4" x14ac:dyDescent="0.3">
      <c r="B31" s="23" t="s">
        <v>5130</v>
      </c>
      <c r="C31" s="24"/>
      <c r="D31" s="17">
        <f>SUM(D13:D30)</f>
        <v>19</v>
      </c>
      <c r="E31" s="17">
        <f t="shared" ref="E31:O31" si="6">SUM(E13:E30)</f>
        <v>366</v>
      </c>
      <c r="F31" s="17">
        <f t="shared" si="6"/>
        <v>399</v>
      </c>
      <c r="G31" s="17">
        <f t="shared" si="6"/>
        <v>292</v>
      </c>
      <c r="H31" s="17">
        <f t="shared" si="6"/>
        <v>58</v>
      </c>
      <c r="I31" s="17">
        <f t="shared" si="6"/>
        <v>298</v>
      </c>
      <c r="J31" s="17">
        <f t="shared" si="6"/>
        <v>349</v>
      </c>
      <c r="K31" s="17">
        <f t="shared" si="6"/>
        <v>75</v>
      </c>
      <c r="L31" s="17">
        <f t="shared" si="6"/>
        <v>38</v>
      </c>
      <c r="M31" s="17">
        <f t="shared" si="6"/>
        <v>0</v>
      </c>
      <c r="N31" s="17">
        <f t="shared" si="6"/>
        <v>168</v>
      </c>
      <c r="O31" s="17">
        <f t="shared" si="6"/>
        <v>60</v>
      </c>
      <c r="P31" s="18">
        <f>SUM(P13:P30)</f>
        <v>2122</v>
      </c>
      <c r="Q31" s="18">
        <f>SUM(Q13:Q30)</f>
        <v>2134</v>
      </c>
      <c r="R31" s="18"/>
    </row>
    <row r="33" spans="1:36" x14ac:dyDescent="0.25">
      <c r="T33">
        <v>0.13407881152541462</v>
      </c>
    </row>
    <row r="34" spans="1:36" ht="14.4" x14ac:dyDescent="0.3">
      <c r="B34" s="9" t="s">
        <v>5151</v>
      </c>
      <c r="C34" s="9"/>
      <c r="D34" s="9"/>
      <c r="E34" s="9"/>
      <c r="F34" s="9"/>
      <c r="G34" s="9"/>
      <c r="H34" s="9"/>
      <c r="I34" s="9"/>
      <c r="J34" s="9"/>
      <c r="K34" s="9"/>
      <c r="L34" s="9"/>
      <c r="M34" s="9"/>
      <c r="N34" s="9"/>
      <c r="O34" s="9"/>
      <c r="P34" s="9"/>
      <c r="Q34" s="9"/>
      <c r="R34" s="9"/>
      <c r="T34" s="9" t="s">
        <v>5151</v>
      </c>
      <c r="U34" s="9"/>
      <c r="V34" s="9"/>
      <c r="W34" s="9"/>
      <c r="X34" s="9"/>
      <c r="Y34" s="9"/>
      <c r="Z34" s="9"/>
      <c r="AA34" s="9"/>
      <c r="AB34" s="9"/>
      <c r="AC34" s="9"/>
      <c r="AD34" s="9"/>
      <c r="AE34" s="9"/>
      <c r="AF34" s="9"/>
      <c r="AG34" s="9"/>
      <c r="AH34" s="9"/>
      <c r="AI34" s="9"/>
      <c r="AJ34" s="9"/>
    </row>
    <row r="35" spans="1:36" ht="57.6" x14ac:dyDescent="0.3">
      <c r="B35" s="10" t="s">
        <v>5057</v>
      </c>
      <c r="C35" s="10"/>
      <c r="D35" s="14" t="s">
        <v>3053</v>
      </c>
      <c r="E35" s="14" t="s">
        <v>399</v>
      </c>
      <c r="F35" s="14" t="s">
        <v>141</v>
      </c>
      <c r="G35" s="15" t="s">
        <v>54</v>
      </c>
      <c r="H35" s="15" t="s">
        <v>829</v>
      </c>
      <c r="I35" s="15" t="s">
        <v>67</v>
      </c>
      <c r="J35" s="15" t="s">
        <v>205</v>
      </c>
      <c r="K35" s="15" t="s">
        <v>244</v>
      </c>
      <c r="L35" s="15" t="s">
        <v>808</v>
      </c>
      <c r="M35" s="15" t="s">
        <v>5077</v>
      </c>
      <c r="N35" s="15" t="s">
        <v>268</v>
      </c>
      <c r="O35" s="15" t="s">
        <v>86</v>
      </c>
      <c r="P35" s="41" t="s">
        <v>5131</v>
      </c>
      <c r="Q35" s="41" t="s">
        <v>5129</v>
      </c>
      <c r="R35" s="41" t="s">
        <v>5128</v>
      </c>
      <c r="T35" s="10" t="s">
        <v>5058</v>
      </c>
      <c r="U35" s="10"/>
      <c r="V35" s="14" t="s">
        <v>3053</v>
      </c>
      <c r="W35" s="14" t="s">
        <v>399</v>
      </c>
      <c r="X35" s="14" t="s">
        <v>141</v>
      </c>
      <c r="Y35" s="15" t="s">
        <v>54</v>
      </c>
      <c r="Z35" s="15" t="s">
        <v>829</v>
      </c>
      <c r="AA35" s="15" t="s">
        <v>67</v>
      </c>
      <c r="AB35" s="15" t="s">
        <v>205</v>
      </c>
      <c r="AC35" s="15" t="s">
        <v>244</v>
      </c>
      <c r="AD35" s="15" t="s">
        <v>808</v>
      </c>
      <c r="AE35" s="15" t="s">
        <v>5077</v>
      </c>
      <c r="AF35" s="15" t="s">
        <v>268</v>
      </c>
      <c r="AG35" s="15" t="s">
        <v>86</v>
      </c>
      <c r="AH35" s="41" t="s">
        <v>5131</v>
      </c>
      <c r="AI35" s="41" t="s">
        <v>5129</v>
      </c>
      <c r="AJ35" s="41" t="s">
        <v>5128</v>
      </c>
    </row>
    <row r="36" spans="1:36" ht="14.4" x14ac:dyDescent="0.3">
      <c r="B36" s="16" t="s">
        <v>5059</v>
      </c>
      <c r="C36" s="16"/>
      <c r="D36" s="17">
        <f>SUM(D37:D38)</f>
        <v>12422.11</v>
      </c>
      <c r="E36" s="17">
        <f t="shared" ref="E36:O36" si="7">SUM(E37:E38)</f>
        <v>344789.54</v>
      </c>
      <c r="F36" s="17">
        <f t="shared" si="7"/>
        <v>458314.29</v>
      </c>
      <c r="G36" s="17">
        <f t="shared" si="7"/>
        <v>281673.51</v>
      </c>
      <c r="H36" s="17">
        <f t="shared" si="7"/>
        <v>58246.559999999998</v>
      </c>
      <c r="I36" s="17">
        <f t="shared" si="7"/>
        <v>261161.58666666667</v>
      </c>
      <c r="J36" s="17">
        <f t="shared" si="7"/>
        <v>419797.31666666665</v>
      </c>
      <c r="K36" s="17">
        <f t="shared" si="7"/>
        <v>67667.579999999987</v>
      </c>
      <c r="L36" s="17">
        <f t="shared" si="7"/>
        <v>45795.08</v>
      </c>
      <c r="M36" s="17">
        <f t="shared" si="7"/>
        <v>0</v>
      </c>
      <c r="N36" s="17">
        <f t="shared" si="7"/>
        <v>67374.489999999991</v>
      </c>
      <c r="O36" s="17">
        <f t="shared" si="7"/>
        <v>61110</v>
      </c>
      <c r="P36" s="18">
        <f t="shared" ref="P36:P38" si="8">SUM(D36:O36)</f>
        <v>2078352.0633333335</v>
      </c>
      <c r="Q36" s="18">
        <f>SUM(Q37:Q38)</f>
        <v>2219196.9433333329</v>
      </c>
      <c r="R36" s="18">
        <f>Q36-P36</f>
        <v>140844.87999999942</v>
      </c>
      <c r="T36" s="16" t="s">
        <v>5059</v>
      </c>
      <c r="U36" s="16"/>
      <c r="V36" s="17">
        <f>D36*$T$33</f>
        <v>1665.5417454379683</v>
      </c>
      <c r="W36" s="17">
        <f t="shared" ref="W36:AJ38" si="9">E36*$T$33</f>
        <v>46228.971749594406</v>
      </c>
      <c r="X36" s="17">
        <f t="shared" si="9"/>
        <v>61450.235308314215</v>
      </c>
      <c r="Y36" s="17">
        <f t="shared" si="9"/>
        <v>37766.449458991992</v>
      </c>
      <c r="Z36" s="17">
        <f t="shared" si="9"/>
        <v>7809.6295402437536</v>
      </c>
      <c r="AA36" s="17">
        <f t="shared" si="9"/>
        <v>35016.235156358234</v>
      </c>
      <c r="AB36" s="17">
        <f t="shared" si="9"/>
        <v>56285.925300224793</v>
      </c>
      <c r="AC36" s="17">
        <f t="shared" si="9"/>
        <v>9072.7887052009137</v>
      </c>
      <c r="AD36" s="17">
        <f t="shared" si="9"/>
        <v>6140.1499001112852</v>
      </c>
      <c r="AE36" s="17">
        <f t="shared" si="9"/>
        <v>0</v>
      </c>
      <c r="AF36" s="17">
        <f t="shared" si="9"/>
        <v>9033.4915463309317</v>
      </c>
      <c r="AG36" s="17">
        <f t="shared" si="9"/>
        <v>8193.5561723180872</v>
      </c>
      <c r="AH36" s="18">
        <f t="shared" si="9"/>
        <v>278662.9745831266</v>
      </c>
      <c r="AI36" s="18">
        <f t="shared" si="9"/>
        <v>297547.28870296618</v>
      </c>
      <c r="AJ36" s="18">
        <f t="shared" si="9"/>
        <v>18884.314119839561</v>
      </c>
    </row>
    <row r="37" spans="1:36" ht="14.4" x14ac:dyDescent="0.3">
      <c r="B37" s="11" t="s">
        <v>39</v>
      </c>
      <c r="C37" s="16"/>
      <c r="D37" s="17">
        <f>SUMIFS('1. Output sheet'!$F$2:$F$5000,'1. Output sheet'!$AC$2:$AC$5000,$B37,'1. Output sheet'!$C$2:$C$5000,D$5)</f>
        <v>13067</v>
      </c>
      <c r="E37" s="17">
        <f>SUMIFS('1. Output sheet'!$F$2:$F$5000,'1. Output sheet'!$AC$2:$AC$5000,$B37,'1. Output sheet'!$C$2:$C$5000,E$5)</f>
        <v>384824.12</v>
      </c>
      <c r="F37" s="17">
        <f>SUMIFS('1. Output sheet'!$F$2:$F$5000,'1. Output sheet'!$AC$2:$AC$5000,$B37,'1. Output sheet'!$C$2:$C$5000,F$5)</f>
        <v>411708.31</v>
      </c>
      <c r="G37" s="17">
        <f>SUMIFS('1. Output sheet'!$F$2:$F$5000,'1. Output sheet'!$AC$2:$AC$5000,$B37,'1. Output sheet'!$C$2:$C$5000,G$5)</f>
        <v>281258.69</v>
      </c>
      <c r="H37" s="17">
        <f>SUMIFS('1. Output sheet'!$F$2:$F$5000,'1. Output sheet'!$AC$2:$AC$5000,$B37,'1. Output sheet'!$C$2:$C$5000,H$5)</f>
        <v>56491.56</v>
      </c>
      <c r="I37" s="17">
        <f>SUMIFS('1. Output sheet'!$F$2:$F$5000,'1. Output sheet'!$AC$2:$AC$5000,$B37,'1. Output sheet'!$C$2:$C$5000,I$5)</f>
        <v>288900.05</v>
      </c>
      <c r="J37" s="17">
        <f>SUMIFS('1. Output sheet'!$F$2:$F$5000,'1. Output sheet'!$AC$2:$AC$5000,$B37,'1. Output sheet'!$C$2:$C$5000,J$5)</f>
        <v>425317.12</v>
      </c>
      <c r="K37" s="17">
        <f>SUMIFS('1. Output sheet'!$F$2:$F$5000,'1. Output sheet'!$AC$2:$AC$5000,$B37,'1. Output sheet'!$C$2:$C$5000,K$5)</f>
        <v>52692.729999999996</v>
      </c>
      <c r="L37" s="17">
        <f>SUMIFS('1. Output sheet'!$F$2:$F$5000,'1. Output sheet'!$AC$2:$AC$5000,$B37,'1. Output sheet'!$C$2:$C$5000,L$5)</f>
        <v>22756</v>
      </c>
      <c r="M37" s="17">
        <f>SUMIFS('1. Output sheet'!$F$2:$F$5000,'1. Output sheet'!$AC$2:$AC$5000,$B37,'1. Output sheet'!$C$2:$C$5000,M$5)</f>
        <v>0</v>
      </c>
      <c r="N37" s="17">
        <f>SUMIFS('1. Output sheet'!$F$2:$F$5000,'1. Output sheet'!$AC$2:$AC$5000,$B37,'1. Output sheet'!$C$2:$C$5000,N$5)</f>
        <v>65466.559999999998</v>
      </c>
      <c r="O37" s="17">
        <f>SUMIFS('1. Output sheet'!$F$2:$F$5000,'1. Output sheet'!$AC$2:$AC$5000,$B37,'1. Output sheet'!$C$2:$C$5000,O$5)</f>
        <v>61538</v>
      </c>
      <c r="P37" s="18">
        <f t="shared" si="8"/>
        <v>2064020.1400000001</v>
      </c>
      <c r="Q37" s="18">
        <f>SUMIFS('1. Output sheet'!$F$2:$F$5000,'1. Output sheet'!$AC$2:$AC$5000,$B37)</f>
        <v>2181055.0199999996</v>
      </c>
      <c r="R37" s="18">
        <f t="shared" ref="R37:R38" si="10">Q37-P37</f>
        <v>117034.87999999942</v>
      </c>
      <c r="T37" s="11" t="s">
        <v>39</v>
      </c>
      <c r="U37" s="16"/>
      <c r="V37" s="17">
        <f t="shared" ref="V37:V38" si="11">D37*$T$33</f>
        <v>1752.0078302025929</v>
      </c>
      <c r="W37" s="17">
        <f t="shared" si="9"/>
        <v>51596.760655913538</v>
      </c>
      <c r="X37" s="17">
        <f t="shared" si="9"/>
        <v>55201.360899936975</v>
      </c>
      <c r="Y37" s="17">
        <f t="shared" si="9"/>
        <v>37710.830886395015</v>
      </c>
      <c r="Z37" s="17">
        <f t="shared" si="9"/>
        <v>7574.3212260166511</v>
      </c>
      <c r="AA37" s="17">
        <f t="shared" si="9"/>
        <v>38735.375353632859</v>
      </c>
      <c r="AB37" s="17">
        <f t="shared" si="9"/>
        <v>57026.013971012151</v>
      </c>
      <c r="AC37" s="17">
        <f t="shared" si="9"/>
        <v>7064.9786144295604</v>
      </c>
      <c r="AD37" s="17">
        <f t="shared" si="9"/>
        <v>3051.097435072335</v>
      </c>
      <c r="AE37" s="17">
        <f t="shared" si="9"/>
        <v>0</v>
      </c>
      <c r="AF37" s="17">
        <f t="shared" si="9"/>
        <v>8777.6785594572466</v>
      </c>
      <c r="AG37" s="17">
        <f t="shared" si="9"/>
        <v>8250.9419036509644</v>
      </c>
      <c r="AH37" s="18">
        <f t="shared" si="9"/>
        <v>276741.36733571993</v>
      </c>
      <c r="AI37" s="18">
        <f t="shared" si="9"/>
        <v>292433.26495313935</v>
      </c>
      <c r="AJ37" s="18">
        <f t="shared" si="9"/>
        <v>15691.897617419439</v>
      </c>
    </row>
    <row r="38" spans="1:36" ht="14.4" x14ac:dyDescent="0.3">
      <c r="B38" s="11" t="s">
        <v>84</v>
      </c>
      <c r="C38" s="16"/>
      <c r="D38" s="17">
        <f>SUMIFS('1. Output sheet'!$F$2:$F$5000,'1. Output sheet'!$AC$2:$AC$5000,$B38,'1. Output sheet'!$C$2:$C$5000,D$5)</f>
        <v>-644.88999999999987</v>
      </c>
      <c r="E38" s="17">
        <f>SUMIFS('1. Output sheet'!$F$2:$F$5000,'1. Output sheet'!$AC$2:$AC$5000,$B38,'1. Output sheet'!$C$2:$C$5000,E$5)</f>
        <v>-40034.58</v>
      </c>
      <c r="F38" s="17">
        <f>SUMIFS('1. Output sheet'!$F$2:$F$5000,'1. Output sheet'!$AC$2:$AC$5000,$B38,'1. Output sheet'!$C$2:$C$5000,F$5)</f>
        <v>46605.979999999996</v>
      </c>
      <c r="G38" s="17">
        <f>SUMIFS('1. Output sheet'!$F$2:$F$5000,'1. Output sheet'!$AC$2:$AC$5000,$B38,'1. Output sheet'!$C$2:$C$5000,G$5)</f>
        <v>414.81999999999971</v>
      </c>
      <c r="H38" s="17">
        <f>SUMIFS('1. Output sheet'!$F$2:$F$5000,'1. Output sheet'!$AC$2:$AC$5000,$B38,'1. Output sheet'!$C$2:$C$5000,H$5)</f>
        <v>1755</v>
      </c>
      <c r="I38" s="17">
        <f>SUMIFS('1. Output sheet'!$F$2:$F$5000,'1. Output sheet'!$AC$2:$AC$5000,$B38,'1. Output sheet'!$C$2:$C$5000,I$5)</f>
        <v>-27738.46333333333</v>
      </c>
      <c r="J38" s="17">
        <f>SUMIFS('1. Output sheet'!$F$2:$F$5000,'1. Output sheet'!$AC$2:$AC$5000,$B38,'1. Output sheet'!$C$2:$C$5000,J$5)</f>
        <v>-5519.8033333333351</v>
      </c>
      <c r="K38" s="17">
        <f>SUMIFS('1. Output sheet'!$F$2:$F$5000,'1. Output sheet'!$AC$2:$AC$5000,$B38,'1. Output sheet'!$C$2:$C$5000,K$5)</f>
        <v>14974.849999999999</v>
      </c>
      <c r="L38" s="17">
        <f>SUMIFS('1. Output sheet'!$F$2:$F$5000,'1. Output sheet'!$AC$2:$AC$5000,$B38,'1. Output sheet'!$C$2:$C$5000,L$5)</f>
        <v>23039.08</v>
      </c>
      <c r="M38" s="17">
        <f>SUMIFS('1. Output sheet'!$F$2:$F$5000,'1. Output sheet'!$AC$2:$AC$5000,$B38,'1. Output sheet'!$C$2:$C$5000,M$5)</f>
        <v>0</v>
      </c>
      <c r="N38" s="17">
        <f>SUMIFS('1. Output sheet'!$F$2:$F$5000,'1. Output sheet'!$AC$2:$AC$5000,$B38,'1. Output sheet'!$C$2:$C$5000,N$5)</f>
        <v>1907.9299999999998</v>
      </c>
      <c r="O38" s="17">
        <f>SUMIFS('1. Output sheet'!$F$2:$F$5000,'1. Output sheet'!$AC$2:$AC$5000,$B38,'1. Output sheet'!$C$2:$C$5000,O$5)</f>
        <v>-428</v>
      </c>
      <c r="P38" s="18">
        <f t="shared" si="8"/>
        <v>14331.923333333332</v>
      </c>
      <c r="Q38" s="18">
        <f>SUMIFS('1. Output sheet'!$F$2:$F$5000,'1. Output sheet'!$AC$2:$AC$5000,$B38)</f>
        <v>38141.923333333296</v>
      </c>
      <c r="R38" s="18">
        <f t="shared" si="10"/>
        <v>23809.999999999964</v>
      </c>
      <c r="T38" s="11" t="s">
        <v>84</v>
      </c>
      <c r="U38" s="16"/>
      <c r="V38" s="17">
        <f t="shared" si="11"/>
        <v>-86.466084764624611</v>
      </c>
      <c r="W38" s="17">
        <f t="shared" si="9"/>
        <v>-5367.7889063191342</v>
      </c>
      <c r="X38" s="17">
        <f t="shared" si="9"/>
        <v>6248.8744083772426</v>
      </c>
      <c r="Y38" s="17">
        <f t="shared" si="9"/>
        <v>55.618572596972456</v>
      </c>
      <c r="Z38" s="17">
        <f t="shared" si="9"/>
        <v>235.30831422710267</v>
      </c>
      <c r="AA38" s="17">
        <f t="shared" si="9"/>
        <v>-3719.1401972746235</v>
      </c>
      <c r="AB38" s="17">
        <f t="shared" si="9"/>
        <v>-740.08867078735557</v>
      </c>
      <c r="AC38" s="17">
        <f t="shared" si="9"/>
        <v>2007.8100907713549</v>
      </c>
      <c r="AD38" s="17">
        <f t="shared" si="9"/>
        <v>3089.0524650389498</v>
      </c>
      <c r="AE38" s="17">
        <f t="shared" si="9"/>
        <v>0</v>
      </c>
      <c r="AF38" s="17">
        <f t="shared" si="9"/>
        <v>255.81298687368431</v>
      </c>
      <c r="AG38" s="17">
        <f t="shared" si="9"/>
        <v>-57.385731332877455</v>
      </c>
      <c r="AH38" s="18">
        <f t="shared" si="9"/>
        <v>1921.6072474066918</v>
      </c>
      <c r="AI38" s="18">
        <f t="shared" si="9"/>
        <v>5114.0237498268089</v>
      </c>
      <c r="AJ38" s="18">
        <f t="shared" si="9"/>
        <v>3192.4165024201175</v>
      </c>
    </row>
    <row r="41" spans="1:36" x14ac:dyDescent="0.25">
      <c r="B41" s="12">
        <v>45778</v>
      </c>
      <c r="C41" s="12">
        <v>45809</v>
      </c>
    </row>
    <row r="42" spans="1:36" ht="14.4" x14ac:dyDescent="0.3">
      <c r="A42" t="s">
        <v>5152</v>
      </c>
      <c r="B42" s="9" t="s">
        <v>5153</v>
      </c>
      <c r="C42" s="9"/>
      <c r="D42" s="9"/>
      <c r="E42" s="9"/>
      <c r="F42" s="9"/>
      <c r="G42" s="9"/>
      <c r="H42" s="9"/>
      <c r="I42" s="9"/>
      <c r="J42" s="9"/>
      <c r="K42" s="9"/>
      <c r="L42" s="9"/>
      <c r="M42" s="9"/>
      <c r="N42" s="9"/>
      <c r="O42" s="9"/>
      <c r="P42" s="9"/>
      <c r="Q42" s="9"/>
      <c r="R42" s="9"/>
    </row>
    <row r="43" spans="1:36" ht="43.2" x14ac:dyDescent="0.3">
      <c r="A43" t="s">
        <v>13</v>
      </c>
      <c r="B43" s="10" t="s">
        <v>5059</v>
      </c>
      <c r="C43" s="10"/>
      <c r="D43" s="14" t="s">
        <v>3053</v>
      </c>
      <c r="E43" s="14" t="s">
        <v>399</v>
      </c>
      <c r="F43" s="14" t="s">
        <v>141</v>
      </c>
      <c r="G43" s="15" t="s">
        <v>54</v>
      </c>
      <c r="H43" s="15" t="s">
        <v>829</v>
      </c>
      <c r="I43" s="15" t="s">
        <v>67</v>
      </c>
      <c r="J43" s="15" t="s">
        <v>205</v>
      </c>
      <c r="K43" s="15" t="s">
        <v>244</v>
      </c>
      <c r="L43" s="15" t="s">
        <v>808</v>
      </c>
      <c r="M43" s="15" t="s">
        <v>5077</v>
      </c>
      <c r="N43" s="15" t="s">
        <v>268</v>
      </c>
      <c r="O43" s="15" t="s">
        <v>86</v>
      </c>
      <c r="P43" s="41" t="s">
        <v>5131</v>
      </c>
      <c r="Q43" s="41" t="s">
        <v>5129</v>
      </c>
      <c r="R43" s="41" t="s">
        <v>5128</v>
      </c>
    </row>
    <row r="44" spans="1:36" ht="14.4" x14ac:dyDescent="0.3">
      <c r="B44" s="16" t="s">
        <v>5127</v>
      </c>
      <c r="C44" s="16"/>
      <c r="D44" s="17">
        <f>SUM(D45:D46)</f>
        <v>2</v>
      </c>
      <c r="E44" s="17">
        <f t="shared" ref="E44:O44" si="12">SUM(E45:E46)</f>
        <v>83</v>
      </c>
      <c r="F44" s="17">
        <f t="shared" si="12"/>
        <v>34</v>
      </c>
      <c r="G44" s="17">
        <f t="shared" si="12"/>
        <v>60</v>
      </c>
      <c r="H44" s="17">
        <f t="shared" si="12"/>
        <v>0</v>
      </c>
      <c r="I44" s="17">
        <f t="shared" si="12"/>
        <v>77</v>
      </c>
      <c r="J44" s="17">
        <f t="shared" si="12"/>
        <v>146</v>
      </c>
      <c r="K44" s="17">
        <f t="shared" si="12"/>
        <v>49</v>
      </c>
      <c r="L44" s="17">
        <f t="shared" si="12"/>
        <v>5</v>
      </c>
      <c r="M44" s="17">
        <f t="shared" si="12"/>
        <v>0</v>
      </c>
      <c r="N44" s="17">
        <f t="shared" si="12"/>
        <v>80</v>
      </c>
      <c r="O44" s="17">
        <f t="shared" si="12"/>
        <v>4</v>
      </c>
      <c r="P44" s="18">
        <f>SUM(D44:O44)</f>
        <v>540</v>
      </c>
      <c r="Q44" s="18">
        <f>SUM(Q45:Q46)</f>
        <v>2201</v>
      </c>
      <c r="R44" s="18">
        <f>Q44-P44</f>
        <v>1661</v>
      </c>
    </row>
    <row r="45" spans="1:36" ht="14.4" x14ac:dyDescent="0.3">
      <c r="B45" s="11" t="s">
        <v>39</v>
      </c>
      <c r="C45" s="16"/>
      <c r="D45" s="17">
        <f>COUNTIFS('1. Output sheet'!$AC$2:$AC$5000,$B45,'1. Output sheet'!$C$2:$C$5000,D$5,'1. Output sheet'!$O$2:$O$5000,"&gt;="&amp;$B$41,'1. Output sheet'!$O$2:$O$5000,"&lt;"&amp;$C$41)</f>
        <v>2</v>
      </c>
      <c r="E45" s="17">
        <f>COUNTIFS('1. Output sheet'!$AC$2:$AC$5000,$B45,'1. Output sheet'!$C$2:$C$5000,E$5,'1. Output sheet'!$O$2:$O$5000,"&gt;="&amp;$B$41,'1. Output sheet'!$O$2:$O$5000,"&lt;"&amp;$C$41)</f>
        <v>78</v>
      </c>
      <c r="F45" s="17">
        <f>COUNTIFS('1. Output sheet'!$AC$2:$AC$5000,$B45,'1. Output sheet'!$C$2:$C$5000,F$5,'1. Output sheet'!$O$2:$O$5000,"&gt;="&amp;$B$41,'1. Output sheet'!$O$2:$O$5000,"&lt;"&amp;$C$41)</f>
        <v>22</v>
      </c>
      <c r="G45" s="17">
        <f>COUNTIFS('1. Output sheet'!$AC$2:$AC$5000,$B45,'1. Output sheet'!$C$2:$C$5000,G$5,'1. Output sheet'!$O$2:$O$5000,"&gt;="&amp;$B$41,'1. Output sheet'!$O$2:$O$5000,"&lt;"&amp;$C$41)</f>
        <v>52</v>
      </c>
      <c r="H45" s="17">
        <f>COUNTIFS('1. Output sheet'!$AC$2:$AC$5000,$B45,'1. Output sheet'!$C$2:$C$5000,H$5,'1. Output sheet'!$O$2:$O$5000,"&gt;="&amp;$B$41,'1. Output sheet'!$O$2:$O$5000,"&lt;"&amp;$C$41)</f>
        <v>0</v>
      </c>
      <c r="I45" s="17">
        <f>COUNTIFS('1. Output sheet'!$AC$2:$AC$5000,$B45,'1. Output sheet'!$C$2:$C$5000,I$5,'1. Output sheet'!$O$2:$O$5000,"&gt;="&amp;$B$41,'1. Output sheet'!$O$2:$O$5000,"&lt;"&amp;$C$41)</f>
        <v>71</v>
      </c>
      <c r="J45" s="17">
        <f>COUNTIFS('1. Output sheet'!$AC$2:$AC$5000,$B45,'1. Output sheet'!$C$2:$C$5000,J$5,'1. Output sheet'!$O$2:$O$5000,"&gt;="&amp;$B$41,'1. Output sheet'!$O$2:$O$5000,"&lt;"&amp;$C$41)</f>
        <v>133</v>
      </c>
      <c r="K45" s="17">
        <f>COUNTIFS('1. Output sheet'!$AC$2:$AC$5000,$B45,'1. Output sheet'!$C$2:$C$5000,K$5,'1. Output sheet'!$O$2:$O$5000,"&gt;="&amp;$B$41,'1. Output sheet'!$O$2:$O$5000,"&lt;"&amp;$C$41)</f>
        <v>42</v>
      </c>
      <c r="L45" s="17">
        <f>COUNTIFS('1. Output sheet'!$AC$2:$AC$5000,$B45,'1. Output sheet'!$C$2:$C$5000,L$5,'1. Output sheet'!$O$2:$O$5000,"&gt;="&amp;$B$41,'1. Output sheet'!$O$2:$O$5000,"&lt;"&amp;$C$41)</f>
        <v>4</v>
      </c>
      <c r="M45" s="17">
        <f>COUNTIFS('1. Output sheet'!$AC$2:$AC$5000,$B45,'1. Output sheet'!$C$2:$C$5000,M$5,'1. Output sheet'!$O$2:$O$5000,"&gt;="&amp;$B$41,'1. Output sheet'!$O$2:$O$5000,"&lt;"&amp;$C$41)</f>
        <v>0</v>
      </c>
      <c r="N45" s="17">
        <f>COUNTIFS('1. Output sheet'!$AC$2:$AC$5000,$B45,'1. Output sheet'!$C$2:$C$5000,N$5,'1. Output sheet'!$O$2:$O$5000,"&gt;="&amp;$B$41,'1. Output sheet'!$O$2:$O$5000,"&lt;"&amp;$C$41)</f>
        <v>67</v>
      </c>
      <c r="O45" s="17">
        <f>COUNTIFS('1. Output sheet'!$AC$2:$AC$5000,$B45,'1. Output sheet'!$C$2:$C$5000,O$5,'1. Output sheet'!$O$2:$O$5000,"&gt;="&amp;$B$41,'1. Output sheet'!$O$2:$O$5000,"&lt;"&amp;$C$41)</f>
        <v>4</v>
      </c>
      <c r="P45" s="18">
        <f t="shared" ref="P45:P46" si="13">SUM(D45:O45)</f>
        <v>475</v>
      </c>
      <c r="Q45" s="18">
        <f>COUNTIFS('1. Output sheet'!$AC$2:$AC$5000,$B45)</f>
        <v>1714</v>
      </c>
      <c r="R45" s="18">
        <f>Q45-P45</f>
        <v>1239</v>
      </c>
    </row>
    <row r="46" spans="1:36" ht="14.4" x14ac:dyDescent="0.3">
      <c r="B46" s="11" t="s">
        <v>84</v>
      </c>
      <c r="C46" s="16"/>
      <c r="D46" s="17">
        <f>COUNTIFS('1. Output sheet'!$AC$2:$AC$5000,$B46,'1. Output sheet'!$C$2:$C$5000,D$5,'1. Output sheet'!$O$2:$O$5000,"&gt;="&amp;$B$41,'1. Output sheet'!$O$2:$O$5000,"&lt;"&amp;$C$41)</f>
        <v>0</v>
      </c>
      <c r="E46" s="17">
        <f>COUNTIFS('1. Output sheet'!$AC$2:$AC$5000,$B46,'1. Output sheet'!$C$2:$C$5000,E$5,'1. Output sheet'!$O$2:$O$5000,"&gt;="&amp;$B$41,'1. Output sheet'!$O$2:$O$5000,"&lt;"&amp;$C$41)</f>
        <v>5</v>
      </c>
      <c r="F46" s="17">
        <f>COUNTIFS('1. Output sheet'!$AC$2:$AC$5000,$B46,'1. Output sheet'!$C$2:$C$5000,F$5,'1. Output sheet'!$O$2:$O$5000,"&gt;="&amp;$B$41,'1. Output sheet'!$O$2:$O$5000,"&lt;"&amp;$C$41)</f>
        <v>12</v>
      </c>
      <c r="G46" s="17">
        <f>COUNTIFS('1. Output sheet'!$AC$2:$AC$5000,$B46,'1. Output sheet'!$C$2:$C$5000,G$5,'1. Output sheet'!$O$2:$O$5000,"&gt;="&amp;$B$41,'1. Output sheet'!$O$2:$O$5000,"&lt;"&amp;$C$41)</f>
        <v>8</v>
      </c>
      <c r="H46" s="17">
        <f>COUNTIFS('1. Output sheet'!$AC$2:$AC$5000,$B46,'1. Output sheet'!$C$2:$C$5000,H$5,'1. Output sheet'!$O$2:$O$5000,"&gt;="&amp;$B$41,'1. Output sheet'!$O$2:$O$5000,"&lt;"&amp;$C$41)</f>
        <v>0</v>
      </c>
      <c r="I46" s="17">
        <f>COUNTIFS('1. Output sheet'!$AC$2:$AC$5000,$B46,'1. Output sheet'!$C$2:$C$5000,I$5,'1. Output sheet'!$O$2:$O$5000,"&gt;="&amp;$B$41,'1. Output sheet'!$O$2:$O$5000,"&lt;"&amp;$C$41)</f>
        <v>6</v>
      </c>
      <c r="J46" s="17">
        <f>COUNTIFS('1. Output sheet'!$AC$2:$AC$5000,$B46,'1. Output sheet'!$C$2:$C$5000,J$5,'1. Output sheet'!$O$2:$O$5000,"&gt;="&amp;$B$41,'1. Output sheet'!$O$2:$O$5000,"&lt;"&amp;$C$41)</f>
        <v>13</v>
      </c>
      <c r="K46" s="17">
        <f>COUNTIFS('1. Output sheet'!$AC$2:$AC$5000,$B46,'1. Output sheet'!$C$2:$C$5000,K$5,'1. Output sheet'!$O$2:$O$5000,"&gt;="&amp;$B$41,'1. Output sheet'!$O$2:$O$5000,"&lt;"&amp;$C$41)</f>
        <v>7</v>
      </c>
      <c r="L46" s="17">
        <f>COUNTIFS('1. Output sheet'!$AC$2:$AC$5000,$B46,'1. Output sheet'!$C$2:$C$5000,L$5,'1. Output sheet'!$O$2:$O$5000,"&gt;="&amp;$B$41,'1. Output sheet'!$O$2:$O$5000,"&lt;"&amp;$C$41)</f>
        <v>1</v>
      </c>
      <c r="M46" s="17">
        <f>COUNTIFS('1. Output sheet'!$AC$2:$AC$5000,$B46,'1. Output sheet'!$C$2:$C$5000,M$5,'1. Output sheet'!$O$2:$O$5000,"&gt;="&amp;$B$41,'1. Output sheet'!$O$2:$O$5000,"&lt;"&amp;$C$41)</f>
        <v>0</v>
      </c>
      <c r="N46" s="17">
        <f>COUNTIFS('1. Output sheet'!$AC$2:$AC$5000,$B46,'1. Output sheet'!$C$2:$C$5000,N$5,'1. Output sheet'!$O$2:$O$5000,"&gt;="&amp;$B$41,'1. Output sheet'!$O$2:$O$5000,"&lt;"&amp;$C$41)</f>
        <v>13</v>
      </c>
      <c r="O46" s="17">
        <f>COUNTIFS('1. Output sheet'!$AC$2:$AC$5000,$B46,'1. Output sheet'!$C$2:$C$5000,O$5,'1. Output sheet'!$O$2:$O$5000,"&gt;="&amp;$B$41,'1. Output sheet'!$O$2:$O$5000,"&lt;"&amp;$C$41)</f>
        <v>0</v>
      </c>
      <c r="P46" s="18">
        <f t="shared" si="13"/>
        <v>65</v>
      </c>
      <c r="Q46" s="18">
        <f>COUNTIFS('1. Output sheet'!$AC$2:$AC$5000,$B46)</f>
        <v>487</v>
      </c>
      <c r="R46" s="18">
        <f>Q46-P46</f>
        <v>422</v>
      </c>
    </row>
    <row r="49" spans="2:18" ht="14.4" x14ac:dyDescent="0.3">
      <c r="B49" s="9" t="s">
        <v>5153</v>
      </c>
      <c r="C49" s="9"/>
      <c r="D49" s="9"/>
      <c r="E49" s="9"/>
      <c r="F49" s="9"/>
      <c r="G49" s="9"/>
      <c r="H49" s="9"/>
      <c r="I49" s="9"/>
      <c r="J49" s="9"/>
      <c r="K49" s="9"/>
      <c r="L49" s="9"/>
      <c r="M49" s="9"/>
      <c r="N49" s="9"/>
      <c r="O49" s="9"/>
      <c r="P49" s="9"/>
      <c r="Q49" s="9"/>
      <c r="R49" s="9"/>
    </row>
    <row r="50" spans="2:18" ht="43.2" x14ac:dyDescent="0.3">
      <c r="B50" s="23" t="s">
        <v>5060</v>
      </c>
      <c r="C50" s="24"/>
      <c r="D50" s="14" t="s">
        <v>3053</v>
      </c>
      <c r="E50" s="14" t="s">
        <v>399</v>
      </c>
      <c r="F50" s="14" t="s">
        <v>141</v>
      </c>
      <c r="G50" s="15" t="s">
        <v>54</v>
      </c>
      <c r="H50" s="15" t="s">
        <v>829</v>
      </c>
      <c r="I50" s="15" t="s">
        <v>67</v>
      </c>
      <c r="J50" s="15" t="s">
        <v>205</v>
      </c>
      <c r="K50" s="15" t="s">
        <v>244</v>
      </c>
      <c r="L50" s="15" t="s">
        <v>808</v>
      </c>
      <c r="M50" s="15" t="s">
        <v>5077</v>
      </c>
      <c r="N50" s="15" t="s">
        <v>268</v>
      </c>
      <c r="O50" s="15" t="s">
        <v>86</v>
      </c>
      <c r="P50" s="41" t="s">
        <v>5132</v>
      </c>
      <c r="Q50" s="41" t="s">
        <v>5134</v>
      </c>
      <c r="R50" s="41"/>
    </row>
    <row r="51" spans="2:18" ht="14.4" x14ac:dyDescent="0.3">
      <c r="B51" s="25" t="s">
        <v>142</v>
      </c>
      <c r="C51" s="24"/>
      <c r="D51" s="17">
        <f>COUNTIFS('1. Output sheet'!$D$2:$D$5000,$B51,'1. Output sheet'!$C$2:$C$5000,D$12,'1. Output sheet'!$AC$2:$AC$5000,$B$7,'1. Output sheet'!$O$2:$O$5000,"&gt;="&amp;$B$41,'1. Output sheet'!$O$2:$O$5000,"&lt;"&amp;$C$41)+COUNTIFS('1. Output sheet'!$D$2:$D$5000,$B51,'1. Output sheet'!$C$2:$C$5000,D$12,'1. Output sheet'!$AC$2:$AC$5000,$B$8,'1. Output sheet'!$O$2:$O$5000,"&gt;="&amp;$B$41,'1. Output sheet'!$O$2:$O$5000,"&lt;"&amp;$C$41)</f>
        <v>0</v>
      </c>
      <c r="E51" s="17">
        <f>COUNTIFS('1. Output sheet'!$D$2:$D$5000,$B51,'1. Output sheet'!$C$2:$C$5000,E$12,'1. Output sheet'!$AC$2:$AC$5000,$B$7,'1. Output sheet'!$O$2:$O$5000,"&gt;="&amp;$B$41,'1. Output sheet'!$O$2:$O$5000,"&lt;"&amp;$C$41)+COUNTIFS('1. Output sheet'!$D$2:$D$5000,$B51,'1. Output sheet'!$C$2:$C$5000,E$12,'1. Output sheet'!$AC$2:$AC$5000,$B$8,'1. Output sheet'!$O$2:$O$5000,"&gt;="&amp;$B$41,'1. Output sheet'!$O$2:$O$5000,"&lt;"&amp;$C$41)</f>
        <v>0</v>
      </c>
      <c r="F51" s="17">
        <f>COUNTIFS('1. Output sheet'!$D$2:$D$5000,$B51,'1. Output sheet'!$C$2:$C$5000,F$12,'1. Output sheet'!$AC$2:$AC$5000,$B$7,'1. Output sheet'!$O$2:$O$5000,"&gt;="&amp;$B$41,'1. Output sheet'!$O$2:$O$5000,"&lt;"&amp;$C$41)+COUNTIFS('1. Output sheet'!$D$2:$D$5000,$B51,'1. Output sheet'!$C$2:$C$5000,F$12,'1. Output sheet'!$AC$2:$AC$5000,$B$8,'1. Output sheet'!$O$2:$O$5000,"&gt;="&amp;$B$41,'1. Output sheet'!$O$2:$O$5000,"&lt;"&amp;$C$41)</f>
        <v>16</v>
      </c>
      <c r="G51" s="17">
        <f>COUNTIFS('1. Output sheet'!$D$2:$D$5000,$B51,'1. Output sheet'!$C$2:$C$5000,G$12,'1. Output sheet'!$AC$2:$AC$5000,$B$7,'1. Output sheet'!$O$2:$O$5000,"&gt;="&amp;$B$41,'1. Output sheet'!$O$2:$O$5000,"&lt;"&amp;$C$41)+COUNTIFS('1. Output sheet'!$D$2:$D$5000,$B51,'1. Output sheet'!$C$2:$C$5000,G$12,'1. Output sheet'!$AC$2:$AC$5000,$B$8,'1. Output sheet'!$O$2:$O$5000,"&gt;="&amp;$B$41,'1. Output sheet'!$O$2:$O$5000,"&lt;"&amp;$C$41)</f>
        <v>0</v>
      </c>
      <c r="H51" s="17">
        <f>COUNTIFS('1. Output sheet'!$D$2:$D$5000,$B51,'1. Output sheet'!$C$2:$C$5000,H$12,'1. Output sheet'!$AC$2:$AC$5000,$B$7,'1. Output sheet'!$O$2:$O$5000,"&gt;="&amp;$B$41,'1. Output sheet'!$O$2:$O$5000,"&lt;"&amp;$C$41)+COUNTIFS('1. Output sheet'!$D$2:$D$5000,$B51,'1. Output sheet'!$C$2:$C$5000,H$12,'1. Output sheet'!$AC$2:$AC$5000,$B$8,'1. Output sheet'!$O$2:$O$5000,"&gt;="&amp;$B$41,'1. Output sheet'!$O$2:$O$5000,"&lt;"&amp;$C$41)</f>
        <v>0</v>
      </c>
      <c r="I51" s="17">
        <f>COUNTIFS('1. Output sheet'!$D$2:$D$5000,$B51,'1. Output sheet'!$C$2:$C$5000,I$12,'1. Output sheet'!$AC$2:$AC$5000,$B$7,'1. Output sheet'!$O$2:$O$5000,"&gt;="&amp;$B$41,'1. Output sheet'!$O$2:$O$5000,"&lt;"&amp;$C$41)+COUNTIFS('1. Output sheet'!$D$2:$D$5000,$B51,'1. Output sheet'!$C$2:$C$5000,I$12,'1. Output sheet'!$AC$2:$AC$5000,$B$8,'1. Output sheet'!$O$2:$O$5000,"&gt;="&amp;$B$41,'1. Output sheet'!$O$2:$O$5000,"&lt;"&amp;$C$41)</f>
        <v>10</v>
      </c>
      <c r="J51" s="17">
        <f>COUNTIFS('1. Output sheet'!$D$2:$D$5000,$B51,'1. Output sheet'!$C$2:$C$5000,J$12,'1. Output sheet'!$AC$2:$AC$5000,$B$7,'1. Output sheet'!$O$2:$O$5000,"&gt;="&amp;$B$41,'1. Output sheet'!$O$2:$O$5000,"&lt;"&amp;$C$41)+COUNTIFS('1. Output sheet'!$D$2:$D$5000,$B51,'1. Output sheet'!$C$2:$C$5000,J$12,'1. Output sheet'!$AC$2:$AC$5000,$B$8,'1. Output sheet'!$O$2:$O$5000,"&gt;="&amp;$B$41,'1. Output sheet'!$O$2:$O$5000,"&lt;"&amp;$C$41)</f>
        <v>0</v>
      </c>
      <c r="K51" s="17">
        <f>COUNTIFS('1. Output sheet'!$D$2:$D$5000,$B51,'1. Output sheet'!$C$2:$C$5000,K$12,'1. Output sheet'!$AC$2:$AC$5000,$B$7,'1. Output sheet'!$O$2:$O$5000,"&gt;="&amp;$B$41,'1. Output sheet'!$O$2:$O$5000,"&lt;"&amp;$C$41)+COUNTIFS('1. Output sheet'!$D$2:$D$5000,$B51,'1. Output sheet'!$C$2:$C$5000,K$12,'1. Output sheet'!$AC$2:$AC$5000,$B$8,'1. Output sheet'!$O$2:$O$5000,"&gt;="&amp;$B$41,'1. Output sheet'!$O$2:$O$5000,"&lt;"&amp;$C$41)</f>
        <v>4</v>
      </c>
      <c r="L51" s="17">
        <f>COUNTIFS('1. Output sheet'!$D$2:$D$5000,$B51,'1. Output sheet'!$C$2:$C$5000,L$12,'1. Output sheet'!$AC$2:$AC$5000,$B$7,'1. Output sheet'!$O$2:$O$5000,"&gt;="&amp;$B$41,'1. Output sheet'!$O$2:$O$5000,"&lt;"&amp;$C$41)+COUNTIFS('1. Output sheet'!$D$2:$D$5000,$B51,'1. Output sheet'!$C$2:$C$5000,L$12,'1. Output sheet'!$AC$2:$AC$5000,$B$8,'1. Output sheet'!$O$2:$O$5000,"&gt;="&amp;$B$41,'1. Output sheet'!$O$2:$O$5000,"&lt;"&amp;$C$41)</f>
        <v>0</v>
      </c>
      <c r="M51" s="17">
        <f>COUNTIFS('1. Output sheet'!$D$2:$D$5000,$B51,'1. Output sheet'!$C$2:$C$5000,M$12,'1. Output sheet'!$AC$2:$AC$5000,$B$7,'1. Output sheet'!$O$2:$O$5000,"&gt;="&amp;$B$41,'1. Output sheet'!$O$2:$O$5000,"&lt;"&amp;$C$41)+COUNTIFS('1. Output sheet'!$D$2:$D$5000,$B51,'1. Output sheet'!$C$2:$C$5000,M$12,'1. Output sheet'!$AC$2:$AC$5000,$B$8,'1. Output sheet'!$O$2:$O$5000,"&gt;="&amp;$B$41,'1. Output sheet'!$O$2:$O$5000,"&lt;"&amp;$C$41)</f>
        <v>0</v>
      </c>
      <c r="N51" s="17">
        <f>COUNTIFS('1. Output sheet'!$D$2:$D$5000,$B51,'1. Output sheet'!$C$2:$C$5000,N$12,'1. Output sheet'!$AC$2:$AC$5000,$B$7,'1. Output sheet'!$O$2:$O$5000,"&gt;="&amp;$B$41,'1. Output sheet'!$O$2:$O$5000,"&lt;"&amp;$C$41)+COUNTIFS('1. Output sheet'!$D$2:$D$5000,$B51,'1. Output sheet'!$C$2:$C$5000,N$12,'1. Output sheet'!$AC$2:$AC$5000,$B$8,'1. Output sheet'!$O$2:$O$5000,"&gt;="&amp;$B$41,'1. Output sheet'!$O$2:$O$5000,"&lt;"&amp;$C$41)</f>
        <v>0</v>
      </c>
      <c r="O51" s="17">
        <f>COUNTIFS('1. Output sheet'!$D$2:$D$5000,$B51,'1. Output sheet'!$C$2:$C$5000,O$12,'1. Output sheet'!$AC$2:$AC$5000,$B$7,'1. Output sheet'!$O$2:$O$5000,"&gt;="&amp;$B$41,'1. Output sheet'!$O$2:$O$5000,"&lt;"&amp;$C$41)+COUNTIFS('1. Output sheet'!$D$2:$D$5000,$B51,'1. Output sheet'!$C$2:$C$5000,O$12,'1. Output sheet'!$AC$2:$AC$5000,$B$8,'1. Output sheet'!$O$2:$O$5000,"&gt;="&amp;$B$41,'1. Output sheet'!$O$2:$O$5000,"&lt;"&amp;$C$41)</f>
        <v>0</v>
      </c>
      <c r="P51" s="18">
        <f>SUM(D51:O51)</f>
        <v>30</v>
      </c>
      <c r="Q51" s="18">
        <f>COUNTIFS('1. Output sheet'!$D$2:$D$5000,$B51)</f>
        <v>255</v>
      </c>
      <c r="R51" s="18"/>
    </row>
    <row r="52" spans="2:18" ht="14.4" x14ac:dyDescent="0.3">
      <c r="B52" s="25" t="s">
        <v>245</v>
      </c>
      <c r="C52" s="24"/>
      <c r="D52" s="17">
        <f>COUNTIFS('1. Output sheet'!$D$2:$D$5000,$B52,'1. Output sheet'!$C$2:$C$5000,D$12,'1. Output sheet'!$AC$2:$AC$5000,$B$7,'1. Output sheet'!$O$2:$O$5000,"&gt;="&amp;$B$41,'1. Output sheet'!$O$2:$O$5000,"&lt;"&amp;$C$41)+COUNTIFS('1. Output sheet'!$D$2:$D$5000,$B52,'1. Output sheet'!$C$2:$C$5000,D$12,'1. Output sheet'!$AC$2:$AC$5000,$B$8,'1. Output sheet'!$O$2:$O$5000,"&gt;="&amp;$B$41,'1. Output sheet'!$O$2:$O$5000,"&lt;"&amp;$C$41)</f>
        <v>0</v>
      </c>
      <c r="E52" s="17">
        <f>COUNTIFS('1. Output sheet'!$D$2:$D$5000,$B52,'1. Output sheet'!$C$2:$C$5000,E$12,'1. Output sheet'!$AC$2:$AC$5000,$B$7,'1. Output sheet'!$O$2:$O$5000,"&gt;="&amp;$B$41,'1. Output sheet'!$O$2:$O$5000,"&lt;"&amp;$C$41)+COUNTIFS('1. Output sheet'!$D$2:$D$5000,$B52,'1. Output sheet'!$C$2:$C$5000,E$12,'1. Output sheet'!$AC$2:$AC$5000,$B$8,'1. Output sheet'!$O$2:$O$5000,"&gt;="&amp;$B$41,'1. Output sheet'!$O$2:$O$5000,"&lt;"&amp;$C$41)</f>
        <v>0</v>
      </c>
      <c r="F52" s="17">
        <f>COUNTIFS('1. Output sheet'!$D$2:$D$5000,$B52,'1. Output sheet'!$C$2:$C$5000,F$12,'1. Output sheet'!$AC$2:$AC$5000,$B$7,'1. Output sheet'!$O$2:$O$5000,"&gt;="&amp;$B$41,'1. Output sheet'!$O$2:$O$5000,"&lt;"&amp;$C$41)+COUNTIFS('1. Output sheet'!$D$2:$D$5000,$B52,'1. Output sheet'!$C$2:$C$5000,F$12,'1. Output sheet'!$AC$2:$AC$5000,$B$8,'1. Output sheet'!$O$2:$O$5000,"&gt;="&amp;$B$41,'1. Output sheet'!$O$2:$O$5000,"&lt;"&amp;$C$41)</f>
        <v>0</v>
      </c>
      <c r="G52" s="17">
        <f>COUNTIFS('1. Output sheet'!$D$2:$D$5000,$B52,'1. Output sheet'!$C$2:$C$5000,G$12,'1. Output sheet'!$AC$2:$AC$5000,$B$7,'1. Output sheet'!$O$2:$O$5000,"&gt;="&amp;$B$41,'1. Output sheet'!$O$2:$O$5000,"&lt;"&amp;$C$41)+COUNTIFS('1. Output sheet'!$D$2:$D$5000,$B52,'1. Output sheet'!$C$2:$C$5000,G$12,'1. Output sheet'!$AC$2:$AC$5000,$B$8,'1. Output sheet'!$O$2:$O$5000,"&gt;="&amp;$B$41,'1. Output sheet'!$O$2:$O$5000,"&lt;"&amp;$C$41)</f>
        <v>2</v>
      </c>
      <c r="H52" s="17">
        <f>COUNTIFS('1. Output sheet'!$D$2:$D$5000,$B52,'1. Output sheet'!$C$2:$C$5000,H$12,'1. Output sheet'!$AC$2:$AC$5000,$B$7,'1. Output sheet'!$O$2:$O$5000,"&gt;="&amp;$B$41,'1. Output sheet'!$O$2:$O$5000,"&lt;"&amp;$C$41)+COUNTIFS('1. Output sheet'!$D$2:$D$5000,$B52,'1. Output sheet'!$C$2:$C$5000,H$12,'1. Output sheet'!$AC$2:$AC$5000,$B$8,'1. Output sheet'!$O$2:$O$5000,"&gt;="&amp;$B$41,'1. Output sheet'!$O$2:$O$5000,"&lt;"&amp;$C$41)</f>
        <v>0</v>
      </c>
      <c r="I52" s="17">
        <f>COUNTIFS('1. Output sheet'!$D$2:$D$5000,$B52,'1. Output sheet'!$C$2:$C$5000,I$12,'1. Output sheet'!$AC$2:$AC$5000,$B$7,'1. Output sheet'!$O$2:$O$5000,"&gt;="&amp;$B$41,'1. Output sheet'!$O$2:$O$5000,"&lt;"&amp;$C$41)+COUNTIFS('1. Output sheet'!$D$2:$D$5000,$B52,'1. Output sheet'!$C$2:$C$5000,I$12,'1. Output sheet'!$AC$2:$AC$5000,$B$8,'1. Output sheet'!$O$2:$O$5000,"&gt;="&amp;$B$41,'1. Output sheet'!$O$2:$O$5000,"&lt;"&amp;$C$41)</f>
        <v>1</v>
      </c>
      <c r="J52" s="17">
        <f>COUNTIFS('1. Output sheet'!$D$2:$D$5000,$B52,'1. Output sheet'!$C$2:$C$5000,J$12,'1. Output sheet'!$AC$2:$AC$5000,$B$7,'1. Output sheet'!$O$2:$O$5000,"&gt;="&amp;$B$41,'1. Output sheet'!$O$2:$O$5000,"&lt;"&amp;$C$41)+COUNTIFS('1. Output sheet'!$D$2:$D$5000,$B52,'1. Output sheet'!$C$2:$C$5000,J$12,'1. Output sheet'!$AC$2:$AC$5000,$B$8,'1. Output sheet'!$O$2:$O$5000,"&gt;="&amp;$B$41,'1. Output sheet'!$O$2:$O$5000,"&lt;"&amp;$C$41)</f>
        <v>2</v>
      </c>
      <c r="K52" s="17">
        <f>COUNTIFS('1. Output sheet'!$D$2:$D$5000,$B52,'1. Output sheet'!$C$2:$C$5000,K$12,'1. Output sheet'!$AC$2:$AC$5000,$B$7,'1. Output sheet'!$O$2:$O$5000,"&gt;="&amp;$B$41,'1. Output sheet'!$O$2:$O$5000,"&lt;"&amp;$C$41)+COUNTIFS('1. Output sheet'!$D$2:$D$5000,$B52,'1. Output sheet'!$C$2:$C$5000,K$12,'1. Output sheet'!$AC$2:$AC$5000,$B$8,'1. Output sheet'!$O$2:$O$5000,"&gt;="&amp;$B$41,'1. Output sheet'!$O$2:$O$5000,"&lt;"&amp;$C$41)</f>
        <v>0</v>
      </c>
      <c r="L52" s="17">
        <f>COUNTIFS('1. Output sheet'!$D$2:$D$5000,$B52,'1. Output sheet'!$C$2:$C$5000,L$12,'1. Output sheet'!$AC$2:$AC$5000,$B$7,'1. Output sheet'!$O$2:$O$5000,"&gt;="&amp;$B$41,'1. Output sheet'!$O$2:$O$5000,"&lt;"&amp;$C$41)+COUNTIFS('1. Output sheet'!$D$2:$D$5000,$B52,'1. Output sheet'!$C$2:$C$5000,L$12,'1. Output sheet'!$AC$2:$AC$5000,$B$8,'1. Output sheet'!$O$2:$O$5000,"&gt;="&amp;$B$41,'1. Output sheet'!$O$2:$O$5000,"&lt;"&amp;$C$41)</f>
        <v>0</v>
      </c>
      <c r="M52" s="17">
        <f>COUNTIFS('1. Output sheet'!$D$2:$D$5000,$B52,'1. Output sheet'!$C$2:$C$5000,M$12,'1. Output sheet'!$AC$2:$AC$5000,$B$7,'1. Output sheet'!$O$2:$O$5000,"&gt;="&amp;$B$41,'1. Output sheet'!$O$2:$O$5000,"&lt;"&amp;$C$41)+COUNTIFS('1. Output sheet'!$D$2:$D$5000,$B52,'1. Output sheet'!$C$2:$C$5000,M$12,'1. Output sheet'!$AC$2:$AC$5000,$B$8,'1. Output sheet'!$O$2:$O$5000,"&gt;="&amp;$B$41,'1. Output sheet'!$O$2:$O$5000,"&lt;"&amp;$C$41)</f>
        <v>0</v>
      </c>
      <c r="N52" s="17">
        <f>COUNTIFS('1. Output sheet'!$D$2:$D$5000,$B52,'1. Output sheet'!$C$2:$C$5000,N$12,'1. Output sheet'!$AC$2:$AC$5000,$B$7,'1. Output sheet'!$O$2:$O$5000,"&gt;="&amp;$B$41,'1. Output sheet'!$O$2:$O$5000,"&lt;"&amp;$C$41)+COUNTIFS('1. Output sheet'!$D$2:$D$5000,$B52,'1. Output sheet'!$C$2:$C$5000,N$12,'1. Output sheet'!$AC$2:$AC$5000,$B$8,'1. Output sheet'!$O$2:$O$5000,"&gt;="&amp;$B$41,'1. Output sheet'!$O$2:$O$5000,"&lt;"&amp;$C$41)</f>
        <v>0</v>
      </c>
      <c r="O52" s="17">
        <f>COUNTIFS('1. Output sheet'!$D$2:$D$5000,$B52,'1. Output sheet'!$C$2:$C$5000,O$12,'1. Output sheet'!$AC$2:$AC$5000,$B$7,'1. Output sheet'!$O$2:$O$5000,"&gt;="&amp;$B$41,'1. Output sheet'!$O$2:$O$5000,"&lt;"&amp;$C$41)+COUNTIFS('1. Output sheet'!$D$2:$D$5000,$B52,'1. Output sheet'!$C$2:$C$5000,O$12,'1. Output sheet'!$AC$2:$AC$5000,$B$8,'1. Output sheet'!$O$2:$O$5000,"&gt;="&amp;$B$41,'1. Output sheet'!$O$2:$O$5000,"&lt;"&amp;$C$41)</f>
        <v>0</v>
      </c>
      <c r="P52" s="18">
        <f t="shared" ref="P52:P68" si="14">SUM(D52:O52)</f>
        <v>5</v>
      </c>
      <c r="Q52" s="18">
        <f>COUNTIFS('1. Output sheet'!$D$2:$D$5000,$B52)</f>
        <v>21</v>
      </c>
      <c r="R52" s="18"/>
    </row>
    <row r="53" spans="2:18" ht="14.4" x14ac:dyDescent="0.3">
      <c r="B53" s="25" t="s">
        <v>561</v>
      </c>
      <c r="C53" s="24"/>
      <c r="D53" s="17">
        <f>COUNTIFS('1. Output sheet'!$D$2:$D$5000,$B53,'1. Output sheet'!$C$2:$C$5000,D$12,'1. Output sheet'!$AC$2:$AC$5000,$B$7,'1. Output sheet'!$O$2:$O$5000,"&gt;="&amp;$B$41,'1. Output sheet'!$O$2:$O$5000,"&lt;"&amp;$C$41)+COUNTIFS('1. Output sheet'!$D$2:$D$5000,$B53,'1. Output sheet'!$C$2:$C$5000,D$12,'1. Output sheet'!$AC$2:$AC$5000,$B$8,'1. Output sheet'!$O$2:$O$5000,"&gt;="&amp;$B$41,'1. Output sheet'!$O$2:$O$5000,"&lt;"&amp;$C$41)</f>
        <v>0</v>
      </c>
      <c r="E53" s="17">
        <f>COUNTIFS('1. Output sheet'!$D$2:$D$5000,$B53,'1. Output sheet'!$C$2:$C$5000,E$12,'1. Output sheet'!$AC$2:$AC$5000,$B$7,'1. Output sheet'!$O$2:$O$5000,"&gt;="&amp;$B$41,'1. Output sheet'!$O$2:$O$5000,"&lt;"&amp;$C$41)+COUNTIFS('1. Output sheet'!$D$2:$D$5000,$B53,'1. Output sheet'!$C$2:$C$5000,E$12,'1. Output sheet'!$AC$2:$AC$5000,$B$8,'1. Output sheet'!$O$2:$O$5000,"&gt;="&amp;$B$41,'1. Output sheet'!$O$2:$O$5000,"&lt;"&amp;$C$41)</f>
        <v>27</v>
      </c>
      <c r="F53" s="17">
        <f>COUNTIFS('1. Output sheet'!$D$2:$D$5000,$B53,'1. Output sheet'!$C$2:$C$5000,F$12,'1. Output sheet'!$AC$2:$AC$5000,$B$7,'1. Output sheet'!$O$2:$O$5000,"&gt;="&amp;$B$41,'1. Output sheet'!$O$2:$O$5000,"&lt;"&amp;$C$41)+COUNTIFS('1. Output sheet'!$D$2:$D$5000,$B53,'1. Output sheet'!$C$2:$C$5000,F$12,'1. Output sheet'!$AC$2:$AC$5000,$B$8,'1. Output sheet'!$O$2:$O$5000,"&gt;="&amp;$B$41,'1. Output sheet'!$O$2:$O$5000,"&lt;"&amp;$C$41)</f>
        <v>0</v>
      </c>
      <c r="G53" s="17">
        <f>COUNTIFS('1. Output sheet'!$D$2:$D$5000,$B53,'1. Output sheet'!$C$2:$C$5000,G$12,'1. Output sheet'!$AC$2:$AC$5000,$B$7,'1. Output sheet'!$O$2:$O$5000,"&gt;="&amp;$B$41,'1. Output sheet'!$O$2:$O$5000,"&lt;"&amp;$C$41)+COUNTIFS('1. Output sheet'!$D$2:$D$5000,$B53,'1. Output sheet'!$C$2:$C$5000,G$12,'1. Output sheet'!$AC$2:$AC$5000,$B$8,'1. Output sheet'!$O$2:$O$5000,"&gt;="&amp;$B$41,'1. Output sheet'!$O$2:$O$5000,"&lt;"&amp;$C$41)</f>
        <v>2</v>
      </c>
      <c r="H53" s="17">
        <f>COUNTIFS('1. Output sheet'!$D$2:$D$5000,$B53,'1. Output sheet'!$C$2:$C$5000,H$12,'1. Output sheet'!$AC$2:$AC$5000,$B$7,'1. Output sheet'!$O$2:$O$5000,"&gt;="&amp;$B$41,'1. Output sheet'!$O$2:$O$5000,"&lt;"&amp;$C$41)+COUNTIFS('1. Output sheet'!$D$2:$D$5000,$B53,'1. Output sheet'!$C$2:$C$5000,H$12,'1. Output sheet'!$AC$2:$AC$5000,$B$8,'1. Output sheet'!$O$2:$O$5000,"&gt;="&amp;$B$41,'1. Output sheet'!$O$2:$O$5000,"&lt;"&amp;$C$41)</f>
        <v>0</v>
      </c>
      <c r="I53" s="17">
        <f>COUNTIFS('1. Output sheet'!$D$2:$D$5000,$B53,'1. Output sheet'!$C$2:$C$5000,I$12,'1. Output sheet'!$AC$2:$AC$5000,$B$7,'1. Output sheet'!$O$2:$O$5000,"&gt;="&amp;$B$41,'1. Output sheet'!$O$2:$O$5000,"&lt;"&amp;$C$41)+COUNTIFS('1. Output sheet'!$D$2:$D$5000,$B53,'1. Output sheet'!$C$2:$C$5000,I$12,'1. Output sheet'!$AC$2:$AC$5000,$B$8,'1. Output sheet'!$O$2:$O$5000,"&gt;="&amp;$B$41,'1. Output sheet'!$O$2:$O$5000,"&lt;"&amp;$C$41)</f>
        <v>2</v>
      </c>
      <c r="J53" s="17">
        <f>COUNTIFS('1. Output sheet'!$D$2:$D$5000,$B53,'1. Output sheet'!$C$2:$C$5000,J$12,'1. Output sheet'!$AC$2:$AC$5000,$B$7,'1. Output sheet'!$O$2:$O$5000,"&gt;="&amp;$B$41,'1. Output sheet'!$O$2:$O$5000,"&lt;"&amp;$C$41)+COUNTIFS('1. Output sheet'!$D$2:$D$5000,$B53,'1. Output sheet'!$C$2:$C$5000,J$12,'1. Output sheet'!$AC$2:$AC$5000,$B$8,'1. Output sheet'!$O$2:$O$5000,"&gt;="&amp;$B$41,'1. Output sheet'!$O$2:$O$5000,"&lt;"&amp;$C$41)</f>
        <v>2</v>
      </c>
      <c r="K53" s="17">
        <f>COUNTIFS('1. Output sheet'!$D$2:$D$5000,$B53,'1. Output sheet'!$C$2:$C$5000,K$12,'1. Output sheet'!$AC$2:$AC$5000,$B$7,'1. Output sheet'!$O$2:$O$5000,"&gt;="&amp;$B$41,'1. Output sheet'!$O$2:$O$5000,"&lt;"&amp;$C$41)+COUNTIFS('1. Output sheet'!$D$2:$D$5000,$B53,'1. Output sheet'!$C$2:$C$5000,K$12,'1. Output sheet'!$AC$2:$AC$5000,$B$8,'1. Output sheet'!$O$2:$O$5000,"&gt;="&amp;$B$41,'1. Output sheet'!$O$2:$O$5000,"&lt;"&amp;$C$41)</f>
        <v>4</v>
      </c>
      <c r="L53" s="17">
        <f>COUNTIFS('1. Output sheet'!$D$2:$D$5000,$B53,'1. Output sheet'!$C$2:$C$5000,L$12,'1. Output sheet'!$AC$2:$AC$5000,$B$7,'1. Output sheet'!$O$2:$O$5000,"&gt;="&amp;$B$41,'1. Output sheet'!$O$2:$O$5000,"&lt;"&amp;$C$41)+COUNTIFS('1. Output sheet'!$D$2:$D$5000,$B53,'1. Output sheet'!$C$2:$C$5000,L$12,'1. Output sheet'!$AC$2:$AC$5000,$B$8,'1. Output sheet'!$O$2:$O$5000,"&gt;="&amp;$B$41,'1. Output sheet'!$O$2:$O$5000,"&lt;"&amp;$C$41)</f>
        <v>0</v>
      </c>
      <c r="M53" s="17">
        <f>COUNTIFS('1. Output sheet'!$D$2:$D$5000,$B53,'1. Output sheet'!$C$2:$C$5000,M$12,'1. Output sheet'!$AC$2:$AC$5000,$B$7,'1. Output sheet'!$O$2:$O$5000,"&gt;="&amp;$B$41,'1. Output sheet'!$O$2:$O$5000,"&lt;"&amp;$C$41)+COUNTIFS('1. Output sheet'!$D$2:$D$5000,$B53,'1. Output sheet'!$C$2:$C$5000,M$12,'1. Output sheet'!$AC$2:$AC$5000,$B$8,'1. Output sheet'!$O$2:$O$5000,"&gt;="&amp;$B$41,'1. Output sheet'!$O$2:$O$5000,"&lt;"&amp;$C$41)</f>
        <v>0</v>
      </c>
      <c r="N53" s="17">
        <f>COUNTIFS('1. Output sheet'!$D$2:$D$5000,$B53,'1. Output sheet'!$C$2:$C$5000,N$12,'1. Output sheet'!$AC$2:$AC$5000,$B$7,'1. Output sheet'!$O$2:$O$5000,"&gt;="&amp;$B$41,'1. Output sheet'!$O$2:$O$5000,"&lt;"&amp;$C$41)+COUNTIFS('1. Output sheet'!$D$2:$D$5000,$B53,'1. Output sheet'!$C$2:$C$5000,N$12,'1. Output sheet'!$AC$2:$AC$5000,$B$8,'1. Output sheet'!$O$2:$O$5000,"&gt;="&amp;$B$41,'1. Output sheet'!$O$2:$O$5000,"&lt;"&amp;$C$41)</f>
        <v>0</v>
      </c>
      <c r="O53" s="17">
        <f>COUNTIFS('1. Output sheet'!$D$2:$D$5000,$B53,'1. Output sheet'!$C$2:$C$5000,O$12,'1. Output sheet'!$AC$2:$AC$5000,$B$7,'1. Output sheet'!$O$2:$O$5000,"&gt;="&amp;$B$41,'1. Output sheet'!$O$2:$O$5000,"&lt;"&amp;$C$41)+COUNTIFS('1. Output sheet'!$D$2:$D$5000,$B53,'1. Output sheet'!$C$2:$C$5000,O$12,'1. Output sheet'!$AC$2:$AC$5000,$B$8,'1. Output sheet'!$O$2:$O$5000,"&gt;="&amp;$B$41,'1. Output sheet'!$O$2:$O$5000,"&lt;"&amp;$C$41)</f>
        <v>0</v>
      </c>
      <c r="P53" s="18">
        <f t="shared" si="14"/>
        <v>37</v>
      </c>
      <c r="Q53" s="18">
        <f>COUNTIFS('1. Output sheet'!$D$2:$D$5000,$B53)</f>
        <v>129</v>
      </c>
      <c r="R53" s="18"/>
    </row>
    <row r="54" spans="2:18" ht="14.4" x14ac:dyDescent="0.3">
      <c r="B54" s="25" t="s">
        <v>1392</v>
      </c>
      <c r="C54" s="24"/>
      <c r="D54" s="17">
        <f>COUNTIFS('1. Output sheet'!$D$2:$D$5000,$B54,'1. Output sheet'!$C$2:$C$5000,D$12,'1. Output sheet'!$AC$2:$AC$5000,$B$7,'1. Output sheet'!$O$2:$O$5000,"&gt;="&amp;$B$41,'1. Output sheet'!$O$2:$O$5000,"&lt;"&amp;$C$41)+COUNTIFS('1. Output sheet'!$D$2:$D$5000,$B54,'1. Output sheet'!$C$2:$C$5000,D$12,'1. Output sheet'!$AC$2:$AC$5000,$B$8,'1. Output sheet'!$O$2:$O$5000,"&gt;="&amp;$B$41,'1. Output sheet'!$O$2:$O$5000,"&lt;"&amp;$C$41)</f>
        <v>0</v>
      </c>
      <c r="E54" s="17">
        <f>COUNTIFS('1. Output sheet'!$D$2:$D$5000,$B54,'1. Output sheet'!$C$2:$C$5000,E$12,'1. Output sheet'!$AC$2:$AC$5000,$B$7,'1. Output sheet'!$O$2:$O$5000,"&gt;="&amp;$B$41,'1. Output sheet'!$O$2:$O$5000,"&lt;"&amp;$C$41)+COUNTIFS('1. Output sheet'!$D$2:$D$5000,$B54,'1. Output sheet'!$C$2:$C$5000,E$12,'1. Output sheet'!$AC$2:$AC$5000,$B$8,'1. Output sheet'!$O$2:$O$5000,"&gt;="&amp;$B$41,'1. Output sheet'!$O$2:$O$5000,"&lt;"&amp;$C$41)</f>
        <v>0</v>
      </c>
      <c r="F54" s="17">
        <f>COUNTIFS('1. Output sheet'!$D$2:$D$5000,$B54,'1. Output sheet'!$C$2:$C$5000,F$12,'1. Output sheet'!$AC$2:$AC$5000,$B$7,'1. Output sheet'!$O$2:$O$5000,"&gt;="&amp;$B$41,'1. Output sheet'!$O$2:$O$5000,"&lt;"&amp;$C$41)+COUNTIFS('1. Output sheet'!$D$2:$D$5000,$B54,'1. Output sheet'!$C$2:$C$5000,F$12,'1. Output sheet'!$AC$2:$AC$5000,$B$8,'1. Output sheet'!$O$2:$O$5000,"&gt;="&amp;$B$41,'1. Output sheet'!$O$2:$O$5000,"&lt;"&amp;$C$41)</f>
        <v>0</v>
      </c>
      <c r="G54" s="17">
        <f>COUNTIFS('1. Output sheet'!$D$2:$D$5000,$B54,'1. Output sheet'!$C$2:$C$5000,G$12,'1. Output sheet'!$AC$2:$AC$5000,$B$7,'1. Output sheet'!$O$2:$O$5000,"&gt;="&amp;$B$41,'1. Output sheet'!$O$2:$O$5000,"&lt;"&amp;$C$41)+COUNTIFS('1. Output sheet'!$D$2:$D$5000,$B54,'1. Output sheet'!$C$2:$C$5000,G$12,'1. Output sheet'!$AC$2:$AC$5000,$B$8,'1. Output sheet'!$O$2:$O$5000,"&gt;="&amp;$B$41,'1. Output sheet'!$O$2:$O$5000,"&lt;"&amp;$C$41)</f>
        <v>0</v>
      </c>
      <c r="H54" s="17">
        <f>COUNTIFS('1. Output sheet'!$D$2:$D$5000,$B54,'1. Output sheet'!$C$2:$C$5000,H$12,'1. Output sheet'!$AC$2:$AC$5000,$B$7,'1. Output sheet'!$O$2:$O$5000,"&gt;="&amp;$B$41,'1. Output sheet'!$O$2:$O$5000,"&lt;"&amp;$C$41)+COUNTIFS('1. Output sheet'!$D$2:$D$5000,$B54,'1. Output sheet'!$C$2:$C$5000,H$12,'1. Output sheet'!$AC$2:$AC$5000,$B$8,'1. Output sheet'!$O$2:$O$5000,"&gt;="&amp;$B$41,'1. Output sheet'!$O$2:$O$5000,"&lt;"&amp;$C$41)</f>
        <v>0</v>
      </c>
      <c r="I54" s="17">
        <f>COUNTIFS('1. Output sheet'!$D$2:$D$5000,$B54,'1. Output sheet'!$C$2:$C$5000,I$12,'1. Output sheet'!$AC$2:$AC$5000,$B$7,'1. Output sheet'!$O$2:$O$5000,"&gt;="&amp;$B$41,'1. Output sheet'!$O$2:$O$5000,"&lt;"&amp;$C$41)+COUNTIFS('1. Output sheet'!$D$2:$D$5000,$B54,'1. Output sheet'!$C$2:$C$5000,I$12,'1. Output sheet'!$AC$2:$AC$5000,$B$8,'1. Output sheet'!$O$2:$O$5000,"&gt;="&amp;$B$41,'1. Output sheet'!$O$2:$O$5000,"&lt;"&amp;$C$41)</f>
        <v>0</v>
      </c>
      <c r="J54" s="17">
        <f>COUNTIFS('1. Output sheet'!$D$2:$D$5000,$B54,'1. Output sheet'!$C$2:$C$5000,J$12,'1. Output sheet'!$AC$2:$AC$5000,$B$7,'1. Output sheet'!$O$2:$O$5000,"&gt;="&amp;$B$41,'1. Output sheet'!$O$2:$O$5000,"&lt;"&amp;$C$41)+COUNTIFS('1. Output sheet'!$D$2:$D$5000,$B54,'1. Output sheet'!$C$2:$C$5000,J$12,'1. Output sheet'!$AC$2:$AC$5000,$B$8,'1. Output sheet'!$O$2:$O$5000,"&gt;="&amp;$B$41,'1. Output sheet'!$O$2:$O$5000,"&lt;"&amp;$C$41)</f>
        <v>2</v>
      </c>
      <c r="K54" s="17">
        <f>COUNTIFS('1. Output sheet'!$D$2:$D$5000,$B54,'1. Output sheet'!$C$2:$C$5000,K$12,'1. Output sheet'!$AC$2:$AC$5000,$B$7,'1. Output sheet'!$O$2:$O$5000,"&gt;="&amp;$B$41,'1. Output sheet'!$O$2:$O$5000,"&lt;"&amp;$C$41)+COUNTIFS('1. Output sheet'!$D$2:$D$5000,$B54,'1. Output sheet'!$C$2:$C$5000,K$12,'1. Output sheet'!$AC$2:$AC$5000,$B$8,'1. Output sheet'!$O$2:$O$5000,"&gt;="&amp;$B$41,'1. Output sheet'!$O$2:$O$5000,"&lt;"&amp;$C$41)</f>
        <v>0</v>
      </c>
      <c r="L54" s="17">
        <f>COUNTIFS('1. Output sheet'!$D$2:$D$5000,$B54,'1. Output sheet'!$C$2:$C$5000,L$12,'1. Output sheet'!$AC$2:$AC$5000,$B$7,'1. Output sheet'!$O$2:$O$5000,"&gt;="&amp;$B$41,'1. Output sheet'!$O$2:$O$5000,"&lt;"&amp;$C$41)+COUNTIFS('1. Output sheet'!$D$2:$D$5000,$B54,'1. Output sheet'!$C$2:$C$5000,L$12,'1. Output sheet'!$AC$2:$AC$5000,$B$8,'1. Output sheet'!$O$2:$O$5000,"&gt;="&amp;$B$41,'1. Output sheet'!$O$2:$O$5000,"&lt;"&amp;$C$41)</f>
        <v>0</v>
      </c>
      <c r="M54" s="17">
        <f>COUNTIFS('1. Output sheet'!$D$2:$D$5000,$B54,'1. Output sheet'!$C$2:$C$5000,M$12,'1. Output sheet'!$AC$2:$AC$5000,$B$7,'1. Output sheet'!$O$2:$O$5000,"&gt;="&amp;$B$41,'1. Output sheet'!$O$2:$O$5000,"&lt;"&amp;$C$41)+COUNTIFS('1. Output sheet'!$D$2:$D$5000,$B54,'1. Output sheet'!$C$2:$C$5000,M$12,'1. Output sheet'!$AC$2:$AC$5000,$B$8,'1. Output sheet'!$O$2:$O$5000,"&gt;="&amp;$B$41,'1. Output sheet'!$O$2:$O$5000,"&lt;"&amp;$C$41)</f>
        <v>0</v>
      </c>
      <c r="N54" s="17">
        <f>COUNTIFS('1. Output sheet'!$D$2:$D$5000,$B54,'1. Output sheet'!$C$2:$C$5000,N$12,'1. Output sheet'!$AC$2:$AC$5000,$B$7,'1. Output sheet'!$O$2:$O$5000,"&gt;="&amp;$B$41,'1. Output sheet'!$O$2:$O$5000,"&lt;"&amp;$C$41)+COUNTIFS('1. Output sheet'!$D$2:$D$5000,$B54,'1. Output sheet'!$C$2:$C$5000,N$12,'1. Output sheet'!$AC$2:$AC$5000,$B$8,'1. Output sheet'!$O$2:$O$5000,"&gt;="&amp;$B$41,'1. Output sheet'!$O$2:$O$5000,"&lt;"&amp;$C$41)</f>
        <v>0</v>
      </c>
      <c r="O54" s="17">
        <f>COUNTIFS('1. Output sheet'!$D$2:$D$5000,$B54,'1. Output sheet'!$C$2:$C$5000,O$12,'1. Output sheet'!$AC$2:$AC$5000,$B$7,'1. Output sheet'!$O$2:$O$5000,"&gt;="&amp;$B$41,'1. Output sheet'!$O$2:$O$5000,"&lt;"&amp;$C$41)+COUNTIFS('1. Output sheet'!$D$2:$D$5000,$B54,'1. Output sheet'!$C$2:$C$5000,O$12,'1. Output sheet'!$AC$2:$AC$5000,$B$8,'1. Output sheet'!$O$2:$O$5000,"&gt;="&amp;$B$41,'1. Output sheet'!$O$2:$O$5000,"&lt;"&amp;$C$41)</f>
        <v>0</v>
      </c>
      <c r="P54" s="18">
        <f t="shared" si="14"/>
        <v>2</v>
      </c>
      <c r="Q54" s="18">
        <f>COUNTIFS('1. Output sheet'!$D$2:$D$5000,$B54)</f>
        <v>18</v>
      </c>
      <c r="R54" s="18"/>
    </row>
    <row r="55" spans="2:18" ht="14.4" x14ac:dyDescent="0.3">
      <c r="B55" s="25" t="s">
        <v>213</v>
      </c>
      <c r="C55" s="24"/>
      <c r="D55" s="17">
        <f>COUNTIFS('1. Output sheet'!$D$2:$D$5000,$B55,'1. Output sheet'!$C$2:$C$5000,D$12,'1. Output sheet'!$AC$2:$AC$5000,$B$7,'1. Output sheet'!$O$2:$O$5000,"&gt;="&amp;$B$41,'1. Output sheet'!$O$2:$O$5000,"&lt;"&amp;$C$41)+COUNTIFS('1. Output sheet'!$D$2:$D$5000,$B55,'1. Output sheet'!$C$2:$C$5000,D$12,'1. Output sheet'!$AC$2:$AC$5000,$B$8,'1. Output sheet'!$O$2:$O$5000,"&gt;="&amp;$B$41,'1. Output sheet'!$O$2:$O$5000,"&lt;"&amp;$C$41)</f>
        <v>0</v>
      </c>
      <c r="E55" s="17">
        <f>COUNTIFS('1. Output sheet'!$D$2:$D$5000,$B55,'1. Output sheet'!$C$2:$C$5000,E$12,'1. Output sheet'!$AC$2:$AC$5000,$B$7,'1. Output sheet'!$O$2:$O$5000,"&gt;="&amp;$B$41,'1. Output sheet'!$O$2:$O$5000,"&lt;"&amp;$C$41)+COUNTIFS('1. Output sheet'!$D$2:$D$5000,$B55,'1. Output sheet'!$C$2:$C$5000,E$12,'1. Output sheet'!$AC$2:$AC$5000,$B$8,'1. Output sheet'!$O$2:$O$5000,"&gt;="&amp;$B$41,'1. Output sheet'!$O$2:$O$5000,"&lt;"&amp;$C$41)</f>
        <v>0</v>
      </c>
      <c r="F55" s="17">
        <f>COUNTIFS('1. Output sheet'!$D$2:$D$5000,$B55,'1. Output sheet'!$C$2:$C$5000,F$12,'1. Output sheet'!$AC$2:$AC$5000,$B$7,'1. Output sheet'!$O$2:$O$5000,"&gt;="&amp;$B$41,'1. Output sheet'!$O$2:$O$5000,"&lt;"&amp;$C$41)+COUNTIFS('1. Output sheet'!$D$2:$D$5000,$B55,'1. Output sheet'!$C$2:$C$5000,F$12,'1. Output sheet'!$AC$2:$AC$5000,$B$8,'1. Output sheet'!$O$2:$O$5000,"&gt;="&amp;$B$41,'1. Output sheet'!$O$2:$O$5000,"&lt;"&amp;$C$41)</f>
        <v>0</v>
      </c>
      <c r="G55" s="17">
        <f>COUNTIFS('1. Output sheet'!$D$2:$D$5000,$B55,'1. Output sheet'!$C$2:$C$5000,G$12,'1. Output sheet'!$AC$2:$AC$5000,$B$7,'1. Output sheet'!$O$2:$O$5000,"&gt;="&amp;$B$41,'1. Output sheet'!$O$2:$O$5000,"&lt;"&amp;$C$41)+COUNTIFS('1. Output sheet'!$D$2:$D$5000,$B55,'1. Output sheet'!$C$2:$C$5000,G$12,'1. Output sheet'!$AC$2:$AC$5000,$B$8,'1. Output sheet'!$O$2:$O$5000,"&gt;="&amp;$B$41,'1. Output sheet'!$O$2:$O$5000,"&lt;"&amp;$C$41)</f>
        <v>0</v>
      </c>
      <c r="H55" s="17">
        <f>COUNTIFS('1. Output sheet'!$D$2:$D$5000,$B55,'1. Output sheet'!$C$2:$C$5000,H$12,'1. Output sheet'!$AC$2:$AC$5000,$B$7,'1. Output sheet'!$O$2:$O$5000,"&gt;="&amp;$B$41,'1. Output sheet'!$O$2:$O$5000,"&lt;"&amp;$C$41)+COUNTIFS('1. Output sheet'!$D$2:$D$5000,$B55,'1. Output sheet'!$C$2:$C$5000,H$12,'1. Output sheet'!$AC$2:$AC$5000,$B$8,'1. Output sheet'!$O$2:$O$5000,"&gt;="&amp;$B$41,'1. Output sheet'!$O$2:$O$5000,"&lt;"&amp;$C$41)</f>
        <v>0</v>
      </c>
      <c r="I55" s="17">
        <f>COUNTIFS('1. Output sheet'!$D$2:$D$5000,$B55,'1. Output sheet'!$C$2:$C$5000,I$12,'1. Output sheet'!$AC$2:$AC$5000,$B$7,'1. Output sheet'!$O$2:$O$5000,"&gt;="&amp;$B$41,'1. Output sheet'!$O$2:$O$5000,"&lt;"&amp;$C$41)+COUNTIFS('1. Output sheet'!$D$2:$D$5000,$B55,'1. Output sheet'!$C$2:$C$5000,I$12,'1. Output sheet'!$AC$2:$AC$5000,$B$8,'1. Output sheet'!$O$2:$O$5000,"&gt;="&amp;$B$41,'1. Output sheet'!$O$2:$O$5000,"&lt;"&amp;$C$41)</f>
        <v>20</v>
      </c>
      <c r="J55" s="17">
        <f>COUNTIFS('1. Output sheet'!$D$2:$D$5000,$B55,'1. Output sheet'!$C$2:$C$5000,J$12,'1. Output sheet'!$AC$2:$AC$5000,$B$7,'1. Output sheet'!$O$2:$O$5000,"&gt;="&amp;$B$41,'1. Output sheet'!$O$2:$O$5000,"&lt;"&amp;$C$41)+COUNTIFS('1. Output sheet'!$D$2:$D$5000,$B55,'1. Output sheet'!$C$2:$C$5000,J$12,'1. Output sheet'!$AC$2:$AC$5000,$B$8,'1. Output sheet'!$O$2:$O$5000,"&gt;="&amp;$B$41,'1. Output sheet'!$O$2:$O$5000,"&lt;"&amp;$C$41)</f>
        <v>0</v>
      </c>
      <c r="K55" s="17">
        <f>COUNTIFS('1. Output sheet'!$D$2:$D$5000,$B55,'1. Output sheet'!$C$2:$C$5000,K$12,'1. Output sheet'!$AC$2:$AC$5000,$B$7,'1. Output sheet'!$O$2:$O$5000,"&gt;="&amp;$B$41,'1. Output sheet'!$O$2:$O$5000,"&lt;"&amp;$C$41)+COUNTIFS('1. Output sheet'!$D$2:$D$5000,$B55,'1. Output sheet'!$C$2:$C$5000,K$12,'1. Output sheet'!$AC$2:$AC$5000,$B$8,'1. Output sheet'!$O$2:$O$5000,"&gt;="&amp;$B$41,'1. Output sheet'!$O$2:$O$5000,"&lt;"&amp;$C$41)</f>
        <v>0</v>
      </c>
      <c r="L55" s="17">
        <f>COUNTIFS('1. Output sheet'!$D$2:$D$5000,$B55,'1. Output sheet'!$C$2:$C$5000,L$12,'1. Output sheet'!$AC$2:$AC$5000,$B$7,'1. Output sheet'!$O$2:$O$5000,"&gt;="&amp;$B$41,'1. Output sheet'!$O$2:$O$5000,"&lt;"&amp;$C$41)+COUNTIFS('1. Output sheet'!$D$2:$D$5000,$B55,'1. Output sheet'!$C$2:$C$5000,L$12,'1. Output sheet'!$AC$2:$AC$5000,$B$8,'1. Output sheet'!$O$2:$O$5000,"&gt;="&amp;$B$41,'1. Output sheet'!$O$2:$O$5000,"&lt;"&amp;$C$41)</f>
        <v>0</v>
      </c>
      <c r="M55" s="17">
        <f>COUNTIFS('1. Output sheet'!$D$2:$D$5000,$B55,'1. Output sheet'!$C$2:$C$5000,M$12,'1. Output sheet'!$AC$2:$AC$5000,$B$7,'1. Output sheet'!$O$2:$O$5000,"&gt;="&amp;$B$41,'1. Output sheet'!$O$2:$O$5000,"&lt;"&amp;$C$41)+COUNTIFS('1. Output sheet'!$D$2:$D$5000,$B55,'1. Output sheet'!$C$2:$C$5000,M$12,'1. Output sheet'!$AC$2:$AC$5000,$B$8,'1. Output sheet'!$O$2:$O$5000,"&gt;="&amp;$B$41,'1. Output sheet'!$O$2:$O$5000,"&lt;"&amp;$C$41)</f>
        <v>0</v>
      </c>
      <c r="N55" s="17">
        <f>COUNTIFS('1. Output sheet'!$D$2:$D$5000,$B55,'1. Output sheet'!$C$2:$C$5000,N$12,'1. Output sheet'!$AC$2:$AC$5000,$B$7,'1. Output sheet'!$O$2:$O$5000,"&gt;="&amp;$B$41,'1. Output sheet'!$O$2:$O$5000,"&lt;"&amp;$C$41)+COUNTIFS('1. Output sheet'!$D$2:$D$5000,$B55,'1. Output sheet'!$C$2:$C$5000,N$12,'1. Output sheet'!$AC$2:$AC$5000,$B$8,'1. Output sheet'!$O$2:$O$5000,"&gt;="&amp;$B$41,'1. Output sheet'!$O$2:$O$5000,"&lt;"&amp;$C$41)</f>
        <v>0</v>
      </c>
      <c r="O55" s="17">
        <f>COUNTIFS('1. Output sheet'!$D$2:$D$5000,$B55,'1. Output sheet'!$C$2:$C$5000,O$12,'1. Output sheet'!$AC$2:$AC$5000,$B$7,'1. Output sheet'!$O$2:$O$5000,"&gt;="&amp;$B$41,'1. Output sheet'!$O$2:$O$5000,"&lt;"&amp;$C$41)+COUNTIFS('1. Output sheet'!$D$2:$D$5000,$B55,'1. Output sheet'!$C$2:$C$5000,O$12,'1. Output sheet'!$AC$2:$AC$5000,$B$8,'1. Output sheet'!$O$2:$O$5000,"&gt;="&amp;$B$41,'1. Output sheet'!$O$2:$O$5000,"&lt;"&amp;$C$41)</f>
        <v>0</v>
      </c>
      <c r="P55" s="18">
        <f t="shared" si="14"/>
        <v>20</v>
      </c>
      <c r="Q55" s="18">
        <f>COUNTIFS('1. Output sheet'!$D$2:$D$5000,$B55)</f>
        <v>36</v>
      </c>
      <c r="R55" s="18"/>
    </row>
    <row r="56" spans="2:18" ht="14.4" x14ac:dyDescent="0.3">
      <c r="B56" s="25" t="s">
        <v>55</v>
      </c>
      <c r="C56" s="24"/>
      <c r="D56" s="17">
        <f>COUNTIFS('1. Output sheet'!$D$2:$D$5000,$B56,'1. Output sheet'!$C$2:$C$5000,D$12,'1. Output sheet'!$AC$2:$AC$5000,$B$7,'1. Output sheet'!$O$2:$O$5000,"&gt;="&amp;$B$41,'1. Output sheet'!$O$2:$O$5000,"&lt;"&amp;$C$41)+COUNTIFS('1. Output sheet'!$D$2:$D$5000,$B56,'1. Output sheet'!$C$2:$C$5000,D$12,'1. Output sheet'!$AC$2:$AC$5000,$B$8,'1. Output sheet'!$O$2:$O$5000,"&gt;="&amp;$B$41,'1. Output sheet'!$O$2:$O$5000,"&lt;"&amp;$C$41)</f>
        <v>0</v>
      </c>
      <c r="E56" s="17">
        <f>COUNTIFS('1. Output sheet'!$D$2:$D$5000,$B56,'1. Output sheet'!$C$2:$C$5000,E$12,'1. Output sheet'!$AC$2:$AC$5000,$B$7,'1. Output sheet'!$O$2:$O$5000,"&gt;="&amp;$B$41,'1. Output sheet'!$O$2:$O$5000,"&lt;"&amp;$C$41)+COUNTIFS('1. Output sheet'!$D$2:$D$5000,$B56,'1. Output sheet'!$C$2:$C$5000,E$12,'1. Output sheet'!$AC$2:$AC$5000,$B$8,'1. Output sheet'!$O$2:$O$5000,"&gt;="&amp;$B$41,'1. Output sheet'!$O$2:$O$5000,"&lt;"&amp;$C$41)</f>
        <v>0</v>
      </c>
      <c r="F56" s="17">
        <f>COUNTIFS('1. Output sheet'!$D$2:$D$5000,$B56,'1. Output sheet'!$C$2:$C$5000,F$12,'1. Output sheet'!$AC$2:$AC$5000,$B$7,'1. Output sheet'!$O$2:$O$5000,"&gt;="&amp;$B$41,'1. Output sheet'!$O$2:$O$5000,"&lt;"&amp;$C$41)+COUNTIFS('1. Output sheet'!$D$2:$D$5000,$B56,'1. Output sheet'!$C$2:$C$5000,F$12,'1. Output sheet'!$AC$2:$AC$5000,$B$8,'1. Output sheet'!$O$2:$O$5000,"&gt;="&amp;$B$41,'1. Output sheet'!$O$2:$O$5000,"&lt;"&amp;$C$41)</f>
        <v>0</v>
      </c>
      <c r="G56" s="17">
        <f>COUNTIFS('1. Output sheet'!$D$2:$D$5000,$B56,'1. Output sheet'!$C$2:$C$5000,G$12,'1. Output sheet'!$AC$2:$AC$5000,$B$7,'1. Output sheet'!$O$2:$O$5000,"&gt;="&amp;$B$41,'1. Output sheet'!$O$2:$O$5000,"&lt;"&amp;$C$41)+COUNTIFS('1. Output sheet'!$D$2:$D$5000,$B56,'1. Output sheet'!$C$2:$C$5000,G$12,'1. Output sheet'!$AC$2:$AC$5000,$B$8,'1. Output sheet'!$O$2:$O$5000,"&gt;="&amp;$B$41,'1. Output sheet'!$O$2:$O$5000,"&lt;"&amp;$C$41)</f>
        <v>17</v>
      </c>
      <c r="H56" s="17">
        <f>COUNTIFS('1. Output sheet'!$D$2:$D$5000,$B56,'1. Output sheet'!$C$2:$C$5000,H$12,'1. Output sheet'!$AC$2:$AC$5000,$B$7,'1. Output sheet'!$O$2:$O$5000,"&gt;="&amp;$B$41,'1. Output sheet'!$O$2:$O$5000,"&lt;"&amp;$C$41)+COUNTIFS('1. Output sheet'!$D$2:$D$5000,$B56,'1. Output sheet'!$C$2:$C$5000,H$12,'1. Output sheet'!$AC$2:$AC$5000,$B$8,'1. Output sheet'!$O$2:$O$5000,"&gt;="&amp;$B$41,'1. Output sheet'!$O$2:$O$5000,"&lt;"&amp;$C$41)</f>
        <v>0</v>
      </c>
      <c r="I56" s="17">
        <f>COUNTIFS('1. Output sheet'!$D$2:$D$5000,$B56,'1. Output sheet'!$C$2:$C$5000,I$12,'1. Output sheet'!$AC$2:$AC$5000,$B$7,'1. Output sheet'!$O$2:$O$5000,"&gt;="&amp;$B$41,'1. Output sheet'!$O$2:$O$5000,"&lt;"&amp;$C$41)+COUNTIFS('1. Output sheet'!$D$2:$D$5000,$B56,'1. Output sheet'!$C$2:$C$5000,I$12,'1. Output sheet'!$AC$2:$AC$5000,$B$8,'1. Output sheet'!$O$2:$O$5000,"&gt;="&amp;$B$41,'1. Output sheet'!$O$2:$O$5000,"&lt;"&amp;$C$41)</f>
        <v>11</v>
      </c>
      <c r="J56" s="17">
        <f>COUNTIFS('1. Output sheet'!$D$2:$D$5000,$B56,'1. Output sheet'!$C$2:$C$5000,J$12,'1. Output sheet'!$AC$2:$AC$5000,$B$7,'1. Output sheet'!$O$2:$O$5000,"&gt;="&amp;$B$41,'1. Output sheet'!$O$2:$O$5000,"&lt;"&amp;$C$41)+COUNTIFS('1. Output sheet'!$D$2:$D$5000,$B56,'1. Output sheet'!$C$2:$C$5000,J$12,'1. Output sheet'!$AC$2:$AC$5000,$B$8,'1. Output sheet'!$O$2:$O$5000,"&gt;="&amp;$B$41,'1. Output sheet'!$O$2:$O$5000,"&lt;"&amp;$C$41)</f>
        <v>15</v>
      </c>
      <c r="K56" s="17">
        <f>COUNTIFS('1. Output sheet'!$D$2:$D$5000,$B56,'1. Output sheet'!$C$2:$C$5000,K$12,'1. Output sheet'!$AC$2:$AC$5000,$B$7,'1. Output sheet'!$O$2:$O$5000,"&gt;="&amp;$B$41,'1. Output sheet'!$O$2:$O$5000,"&lt;"&amp;$C$41)+COUNTIFS('1. Output sheet'!$D$2:$D$5000,$B56,'1. Output sheet'!$C$2:$C$5000,K$12,'1. Output sheet'!$AC$2:$AC$5000,$B$8,'1. Output sheet'!$O$2:$O$5000,"&gt;="&amp;$B$41,'1. Output sheet'!$O$2:$O$5000,"&lt;"&amp;$C$41)</f>
        <v>4</v>
      </c>
      <c r="L56" s="17">
        <f>COUNTIFS('1. Output sheet'!$D$2:$D$5000,$B56,'1. Output sheet'!$C$2:$C$5000,L$12,'1. Output sheet'!$AC$2:$AC$5000,$B$7,'1. Output sheet'!$O$2:$O$5000,"&gt;="&amp;$B$41,'1. Output sheet'!$O$2:$O$5000,"&lt;"&amp;$C$41)+COUNTIFS('1. Output sheet'!$D$2:$D$5000,$B56,'1. Output sheet'!$C$2:$C$5000,L$12,'1. Output sheet'!$AC$2:$AC$5000,$B$8,'1. Output sheet'!$O$2:$O$5000,"&gt;="&amp;$B$41,'1. Output sheet'!$O$2:$O$5000,"&lt;"&amp;$C$41)</f>
        <v>0</v>
      </c>
      <c r="M56" s="17">
        <f>COUNTIFS('1. Output sheet'!$D$2:$D$5000,$B56,'1. Output sheet'!$C$2:$C$5000,M$12,'1. Output sheet'!$AC$2:$AC$5000,$B$7,'1. Output sheet'!$O$2:$O$5000,"&gt;="&amp;$B$41,'1. Output sheet'!$O$2:$O$5000,"&lt;"&amp;$C$41)+COUNTIFS('1. Output sheet'!$D$2:$D$5000,$B56,'1. Output sheet'!$C$2:$C$5000,M$12,'1. Output sheet'!$AC$2:$AC$5000,$B$8,'1. Output sheet'!$O$2:$O$5000,"&gt;="&amp;$B$41,'1. Output sheet'!$O$2:$O$5000,"&lt;"&amp;$C$41)</f>
        <v>0</v>
      </c>
      <c r="N56" s="17">
        <f>COUNTIFS('1. Output sheet'!$D$2:$D$5000,$B56,'1. Output sheet'!$C$2:$C$5000,N$12,'1. Output sheet'!$AC$2:$AC$5000,$B$7,'1. Output sheet'!$O$2:$O$5000,"&gt;="&amp;$B$41,'1. Output sheet'!$O$2:$O$5000,"&lt;"&amp;$C$41)+COUNTIFS('1. Output sheet'!$D$2:$D$5000,$B56,'1. Output sheet'!$C$2:$C$5000,N$12,'1. Output sheet'!$AC$2:$AC$5000,$B$8,'1. Output sheet'!$O$2:$O$5000,"&gt;="&amp;$B$41,'1. Output sheet'!$O$2:$O$5000,"&lt;"&amp;$C$41)</f>
        <v>0</v>
      </c>
      <c r="O56" s="17">
        <f>COUNTIFS('1. Output sheet'!$D$2:$D$5000,$B56,'1. Output sheet'!$C$2:$C$5000,O$12,'1. Output sheet'!$AC$2:$AC$5000,$B$7,'1. Output sheet'!$O$2:$O$5000,"&gt;="&amp;$B$41,'1. Output sheet'!$O$2:$O$5000,"&lt;"&amp;$C$41)+COUNTIFS('1. Output sheet'!$D$2:$D$5000,$B56,'1. Output sheet'!$C$2:$C$5000,O$12,'1. Output sheet'!$AC$2:$AC$5000,$B$8,'1. Output sheet'!$O$2:$O$5000,"&gt;="&amp;$B$41,'1. Output sheet'!$O$2:$O$5000,"&lt;"&amp;$C$41)</f>
        <v>0</v>
      </c>
      <c r="P56" s="18">
        <f t="shared" si="14"/>
        <v>47</v>
      </c>
      <c r="Q56" s="18">
        <f>COUNTIFS('1. Output sheet'!$D$2:$D$5000,$B56)</f>
        <v>191</v>
      </c>
      <c r="R56" s="18"/>
    </row>
    <row r="57" spans="2:18" ht="14.4" x14ac:dyDescent="0.3">
      <c r="B57" s="25" t="s">
        <v>5126</v>
      </c>
      <c r="C57" s="24"/>
      <c r="D57" s="17">
        <f>COUNTIFS('1. Output sheet'!$D$2:$D$5000,$B57,'1. Output sheet'!$C$2:$C$5000,D$12,'1. Output sheet'!$AC$2:$AC$5000,$B$7,'1. Output sheet'!$O$2:$O$5000,"&gt;="&amp;$B$41,'1. Output sheet'!$O$2:$O$5000,"&lt;"&amp;$C$41)+COUNTIFS('1. Output sheet'!$D$2:$D$5000,$B57,'1. Output sheet'!$C$2:$C$5000,D$12,'1. Output sheet'!$AC$2:$AC$5000,$B$8,'1. Output sheet'!$O$2:$O$5000,"&gt;="&amp;$B$41,'1. Output sheet'!$O$2:$O$5000,"&lt;"&amp;$C$41)</f>
        <v>0</v>
      </c>
      <c r="E57" s="17">
        <f>COUNTIFS('1. Output sheet'!$D$2:$D$5000,$B57,'1. Output sheet'!$C$2:$C$5000,E$12,'1. Output sheet'!$AC$2:$AC$5000,$B$7,'1. Output sheet'!$O$2:$O$5000,"&gt;="&amp;$B$41,'1. Output sheet'!$O$2:$O$5000,"&lt;"&amp;$C$41)+COUNTIFS('1. Output sheet'!$D$2:$D$5000,$B57,'1. Output sheet'!$C$2:$C$5000,E$12,'1. Output sheet'!$AC$2:$AC$5000,$B$8,'1. Output sheet'!$O$2:$O$5000,"&gt;="&amp;$B$41,'1. Output sheet'!$O$2:$O$5000,"&lt;"&amp;$C$41)</f>
        <v>0</v>
      </c>
      <c r="F57" s="17">
        <f>COUNTIFS('1. Output sheet'!$D$2:$D$5000,$B57,'1. Output sheet'!$C$2:$C$5000,F$12,'1. Output sheet'!$AC$2:$AC$5000,$B$7,'1. Output sheet'!$O$2:$O$5000,"&gt;="&amp;$B$41,'1. Output sheet'!$O$2:$O$5000,"&lt;"&amp;$C$41)+COUNTIFS('1. Output sheet'!$D$2:$D$5000,$B57,'1. Output sheet'!$C$2:$C$5000,F$12,'1. Output sheet'!$AC$2:$AC$5000,$B$8,'1. Output sheet'!$O$2:$O$5000,"&gt;="&amp;$B$41,'1. Output sheet'!$O$2:$O$5000,"&lt;"&amp;$C$41)</f>
        <v>2</v>
      </c>
      <c r="G57" s="17">
        <f>COUNTIFS('1. Output sheet'!$D$2:$D$5000,$B57,'1. Output sheet'!$C$2:$C$5000,G$12,'1. Output sheet'!$AC$2:$AC$5000,$B$7,'1. Output sheet'!$O$2:$O$5000,"&gt;="&amp;$B$41,'1. Output sheet'!$O$2:$O$5000,"&lt;"&amp;$C$41)+COUNTIFS('1. Output sheet'!$D$2:$D$5000,$B57,'1. Output sheet'!$C$2:$C$5000,G$12,'1. Output sheet'!$AC$2:$AC$5000,$B$8,'1. Output sheet'!$O$2:$O$5000,"&gt;="&amp;$B$41,'1. Output sheet'!$O$2:$O$5000,"&lt;"&amp;$C$41)</f>
        <v>2</v>
      </c>
      <c r="H57" s="17">
        <f>COUNTIFS('1. Output sheet'!$D$2:$D$5000,$B57,'1. Output sheet'!$C$2:$C$5000,H$12,'1. Output sheet'!$AC$2:$AC$5000,$B$7,'1. Output sheet'!$O$2:$O$5000,"&gt;="&amp;$B$41,'1. Output sheet'!$O$2:$O$5000,"&lt;"&amp;$C$41)+COUNTIFS('1. Output sheet'!$D$2:$D$5000,$B57,'1. Output sheet'!$C$2:$C$5000,H$12,'1. Output sheet'!$AC$2:$AC$5000,$B$8,'1. Output sheet'!$O$2:$O$5000,"&gt;="&amp;$B$41,'1. Output sheet'!$O$2:$O$5000,"&lt;"&amp;$C$41)</f>
        <v>0</v>
      </c>
      <c r="I57" s="17">
        <f>COUNTIFS('1. Output sheet'!$D$2:$D$5000,$B57,'1. Output sheet'!$C$2:$C$5000,I$12,'1. Output sheet'!$AC$2:$AC$5000,$B$7,'1. Output sheet'!$O$2:$O$5000,"&gt;="&amp;$B$41,'1. Output sheet'!$O$2:$O$5000,"&lt;"&amp;$C$41)+COUNTIFS('1. Output sheet'!$D$2:$D$5000,$B57,'1. Output sheet'!$C$2:$C$5000,I$12,'1. Output sheet'!$AC$2:$AC$5000,$B$8,'1. Output sheet'!$O$2:$O$5000,"&gt;="&amp;$B$41,'1. Output sheet'!$O$2:$O$5000,"&lt;"&amp;$C$41)</f>
        <v>2</v>
      </c>
      <c r="J57" s="17">
        <f>COUNTIFS('1. Output sheet'!$D$2:$D$5000,$B57,'1. Output sheet'!$C$2:$C$5000,J$12,'1. Output sheet'!$AC$2:$AC$5000,$B$7,'1. Output sheet'!$O$2:$O$5000,"&gt;="&amp;$B$41,'1. Output sheet'!$O$2:$O$5000,"&lt;"&amp;$C$41)+COUNTIFS('1. Output sheet'!$D$2:$D$5000,$B57,'1. Output sheet'!$C$2:$C$5000,J$12,'1. Output sheet'!$AC$2:$AC$5000,$B$8,'1. Output sheet'!$O$2:$O$5000,"&gt;="&amp;$B$41,'1. Output sheet'!$O$2:$O$5000,"&lt;"&amp;$C$41)</f>
        <v>5</v>
      </c>
      <c r="K57" s="17">
        <f>COUNTIFS('1. Output sheet'!$D$2:$D$5000,$B57,'1. Output sheet'!$C$2:$C$5000,K$12,'1. Output sheet'!$AC$2:$AC$5000,$B$7,'1. Output sheet'!$O$2:$O$5000,"&gt;="&amp;$B$41,'1. Output sheet'!$O$2:$O$5000,"&lt;"&amp;$C$41)+COUNTIFS('1. Output sheet'!$D$2:$D$5000,$B57,'1. Output sheet'!$C$2:$C$5000,K$12,'1. Output sheet'!$AC$2:$AC$5000,$B$8,'1. Output sheet'!$O$2:$O$5000,"&gt;="&amp;$B$41,'1. Output sheet'!$O$2:$O$5000,"&lt;"&amp;$C$41)</f>
        <v>4</v>
      </c>
      <c r="L57" s="17">
        <f>COUNTIFS('1. Output sheet'!$D$2:$D$5000,$B57,'1. Output sheet'!$C$2:$C$5000,L$12,'1. Output sheet'!$AC$2:$AC$5000,$B$7,'1. Output sheet'!$O$2:$O$5000,"&gt;="&amp;$B$41,'1. Output sheet'!$O$2:$O$5000,"&lt;"&amp;$C$41)+COUNTIFS('1. Output sheet'!$D$2:$D$5000,$B57,'1. Output sheet'!$C$2:$C$5000,L$12,'1. Output sheet'!$AC$2:$AC$5000,$B$8,'1. Output sheet'!$O$2:$O$5000,"&gt;="&amp;$B$41,'1. Output sheet'!$O$2:$O$5000,"&lt;"&amp;$C$41)</f>
        <v>0</v>
      </c>
      <c r="M57" s="17">
        <f>COUNTIFS('1. Output sheet'!$D$2:$D$5000,$B57,'1. Output sheet'!$C$2:$C$5000,M$12,'1. Output sheet'!$AC$2:$AC$5000,$B$7,'1. Output sheet'!$O$2:$O$5000,"&gt;="&amp;$B$41,'1. Output sheet'!$O$2:$O$5000,"&lt;"&amp;$C$41)+COUNTIFS('1. Output sheet'!$D$2:$D$5000,$B57,'1. Output sheet'!$C$2:$C$5000,M$12,'1. Output sheet'!$AC$2:$AC$5000,$B$8,'1. Output sheet'!$O$2:$O$5000,"&gt;="&amp;$B$41,'1. Output sheet'!$O$2:$O$5000,"&lt;"&amp;$C$41)</f>
        <v>0</v>
      </c>
      <c r="N57" s="17">
        <f>COUNTIFS('1. Output sheet'!$D$2:$D$5000,$B57,'1. Output sheet'!$C$2:$C$5000,N$12,'1. Output sheet'!$AC$2:$AC$5000,$B$7,'1. Output sheet'!$O$2:$O$5000,"&gt;="&amp;$B$41,'1. Output sheet'!$O$2:$O$5000,"&lt;"&amp;$C$41)+COUNTIFS('1. Output sheet'!$D$2:$D$5000,$B57,'1. Output sheet'!$C$2:$C$5000,N$12,'1. Output sheet'!$AC$2:$AC$5000,$B$8,'1. Output sheet'!$O$2:$O$5000,"&gt;="&amp;$B$41,'1. Output sheet'!$O$2:$O$5000,"&lt;"&amp;$C$41)</f>
        <v>0</v>
      </c>
      <c r="O57" s="17">
        <f>COUNTIFS('1. Output sheet'!$D$2:$D$5000,$B57,'1. Output sheet'!$C$2:$C$5000,O$12,'1. Output sheet'!$AC$2:$AC$5000,$B$7,'1. Output sheet'!$O$2:$O$5000,"&gt;="&amp;$B$41,'1. Output sheet'!$O$2:$O$5000,"&lt;"&amp;$C$41)+COUNTIFS('1. Output sheet'!$D$2:$D$5000,$B57,'1. Output sheet'!$C$2:$C$5000,O$12,'1. Output sheet'!$AC$2:$AC$5000,$B$8,'1. Output sheet'!$O$2:$O$5000,"&gt;="&amp;$B$41,'1. Output sheet'!$O$2:$O$5000,"&lt;"&amp;$C$41)</f>
        <v>0</v>
      </c>
      <c r="P57" s="18">
        <f t="shared" si="14"/>
        <v>15</v>
      </c>
      <c r="Q57" s="18">
        <f>COUNTIFS('1. Output sheet'!$D$2:$D$5000,$B57)</f>
        <v>82</v>
      </c>
      <c r="R57" s="18"/>
    </row>
    <row r="58" spans="2:18" ht="14.4" x14ac:dyDescent="0.3">
      <c r="B58" s="25" t="s">
        <v>94</v>
      </c>
      <c r="C58" s="24"/>
      <c r="D58" s="17">
        <f>COUNTIFS('1. Output sheet'!$D$2:$D$5000,$B58,'1. Output sheet'!$C$2:$C$5000,D$12,'1. Output sheet'!$AC$2:$AC$5000,$B$7,'1. Output sheet'!$O$2:$O$5000,"&gt;="&amp;$B$41,'1. Output sheet'!$O$2:$O$5000,"&lt;"&amp;$C$41)+COUNTIFS('1. Output sheet'!$D$2:$D$5000,$B58,'1. Output sheet'!$C$2:$C$5000,D$12,'1. Output sheet'!$AC$2:$AC$5000,$B$8,'1. Output sheet'!$O$2:$O$5000,"&gt;="&amp;$B$41,'1. Output sheet'!$O$2:$O$5000,"&lt;"&amp;$C$41)</f>
        <v>0</v>
      </c>
      <c r="E58" s="17">
        <f>COUNTIFS('1. Output sheet'!$D$2:$D$5000,$B58,'1. Output sheet'!$C$2:$C$5000,E$12,'1. Output sheet'!$AC$2:$AC$5000,$B$7,'1. Output sheet'!$O$2:$O$5000,"&gt;="&amp;$B$41,'1. Output sheet'!$O$2:$O$5000,"&lt;"&amp;$C$41)+COUNTIFS('1. Output sheet'!$D$2:$D$5000,$B58,'1. Output sheet'!$C$2:$C$5000,E$12,'1. Output sheet'!$AC$2:$AC$5000,$B$8,'1. Output sheet'!$O$2:$O$5000,"&gt;="&amp;$B$41,'1. Output sheet'!$O$2:$O$5000,"&lt;"&amp;$C$41)</f>
        <v>0</v>
      </c>
      <c r="F58" s="17">
        <f>COUNTIFS('1. Output sheet'!$D$2:$D$5000,$B58,'1. Output sheet'!$C$2:$C$5000,F$12,'1. Output sheet'!$AC$2:$AC$5000,$B$7,'1. Output sheet'!$O$2:$O$5000,"&gt;="&amp;$B$41,'1. Output sheet'!$O$2:$O$5000,"&lt;"&amp;$C$41)+COUNTIFS('1. Output sheet'!$D$2:$D$5000,$B58,'1. Output sheet'!$C$2:$C$5000,F$12,'1. Output sheet'!$AC$2:$AC$5000,$B$8,'1. Output sheet'!$O$2:$O$5000,"&gt;="&amp;$B$41,'1. Output sheet'!$O$2:$O$5000,"&lt;"&amp;$C$41)</f>
        <v>0</v>
      </c>
      <c r="G58" s="17">
        <f>COUNTIFS('1. Output sheet'!$D$2:$D$5000,$B58,'1. Output sheet'!$C$2:$C$5000,G$12,'1. Output sheet'!$AC$2:$AC$5000,$B$7,'1. Output sheet'!$O$2:$O$5000,"&gt;="&amp;$B$41,'1. Output sheet'!$O$2:$O$5000,"&lt;"&amp;$C$41)+COUNTIFS('1. Output sheet'!$D$2:$D$5000,$B58,'1. Output sheet'!$C$2:$C$5000,G$12,'1. Output sheet'!$AC$2:$AC$5000,$B$8,'1. Output sheet'!$O$2:$O$5000,"&gt;="&amp;$B$41,'1. Output sheet'!$O$2:$O$5000,"&lt;"&amp;$C$41)</f>
        <v>4</v>
      </c>
      <c r="H58" s="17">
        <f>COUNTIFS('1. Output sheet'!$D$2:$D$5000,$B58,'1. Output sheet'!$C$2:$C$5000,H$12,'1. Output sheet'!$AC$2:$AC$5000,$B$7,'1. Output sheet'!$O$2:$O$5000,"&gt;="&amp;$B$41,'1. Output sheet'!$O$2:$O$5000,"&lt;"&amp;$C$41)+COUNTIFS('1. Output sheet'!$D$2:$D$5000,$B58,'1. Output sheet'!$C$2:$C$5000,H$12,'1. Output sheet'!$AC$2:$AC$5000,$B$8,'1. Output sheet'!$O$2:$O$5000,"&gt;="&amp;$B$41,'1. Output sheet'!$O$2:$O$5000,"&lt;"&amp;$C$41)</f>
        <v>0</v>
      </c>
      <c r="I58" s="17">
        <f>COUNTIFS('1. Output sheet'!$D$2:$D$5000,$B58,'1. Output sheet'!$C$2:$C$5000,I$12,'1. Output sheet'!$AC$2:$AC$5000,$B$7,'1. Output sheet'!$O$2:$O$5000,"&gt;="&amp;$B$41,'1. Output sheet'!$O$2:$O$5000,"&lt;"&amp;$C$41)+COUNTIFS('1. Output sheet'!$D$2:$D$5000,$B58,'1. Output sheet'!$C$2:$C$5000,I$12,'1. Output sheet'!$AC$2:$AC$5000,$B$8,'1. Output sheet'!$O$2:$O$5000,"&gt;="&amp;$B$41,'1. Output sheet'!$O$2:$O$5000,"&lt;"&amp;$C$41)</f>
        <v>4</v>
      </c>
      <c r="J58" s="17">
        <f>COUNTIFS('1. Output sheet'!$D$2:$D$5000,$B58,'1. Output sheet'!$C$2:$C$5000,J$12,'1. Output sheet'!$AC$2:$AC$5000,$B$7,'1. Output sheet'!$O$2:$O$5000,"&gt;="&amp;$B$41,'1. Output sheet'!$O$2:$O$5000,"&lt;"&amp;$C$41)+COUNTIFS('1. Output sheet'!$D$2:$D$5000,$B58,'1. Output sheet'!$C$2:$C$5000,J$12,'1. Output sheet'!$AC$2:$AC$5000,$B$8,'1. Output sheet'!$O$2:$O$5000,"&gt;="&amp;$B$41,'1. Output sheet'!$O$2:$O$5000,"&lt;"&amp;$C$41)</f>
        <v>0</v>
      </c>
      <c r="K58" s="17">
        <f>COUNTIFS('1. Output sheet'!$D$2:$D$5000,$B58,'1. Output sheet'!$C$2:$C$5000,K$12,'1. Output sheet'!$AC$2:$AC$5000,$B$7,'1. Output sheet'!$O$2:$O$5000,"&gt;="&amp;$B$41,'1. Output sheet'!$O$2:$O$5000,"&lt;"&amp;$C$41)+COUNTIFS('1. Output sheet'!$D$2:$D$5000,$B58,'1. Output sheet'!$C$2:$C$5000,K$12,'1. Output sheet'!$AC$2:$AC$5000,$B$8,'1. Output sheet'!$O$2:$O$5000,"&gt;="&amp;$B$41,'1. Output sheet'!$O$2:$O$5000,"&lt;"&amp;$C$41)</f>
        <v>0</v>
      </c>
      <c r="L58" s="17">
        <f>COUNTIFS('1. Output sheet'!$D$2:$D$5000,$B58,'1. Output sheet'!$C$2:$C$5000,L$12,'1. Output sheet'!$AC$2:$AC$5000,$B$7,'1. Output sheet'!$O$2:$O$5000,"&gt;="&amp;$B$41,'1. Output sheet'!$O$2:$O$5000,"&lt;"&amp;$C$41)+COUNTIFS('1. Output sheet'!$D$2:$D$5000,$B58,'1. Output sheet'!$C$2:$C$5000,L$12,'1. Output sheet'!$AC$2:$AC$5000,$B$8,'1. Output sheet'!$O$2:$O$5000,"&gt;="&amp;$B$41,'1. Output sheet'!$O$2:$O$5000,"&lt;"&amp;$C$41)</f>
        <v>1</v>
      </c>
      <c r="M58" s="17">
        <f>COUNTIFS('1. Output sheet'!$D$2:$D$5000,$B58,'1. Output sheet'!$C$2:$C$5000,M$12,'1. Output sheet'!$AC$2:$AC$5000,$B$7,'1. Output sheet'!$O$2:$O$5000,"&gt;="&amp;$B$41,'1. Output sheet'!$O$2:$O$5000,"&lt;"&amp;$C$41)+COUNTIFS('1. Output sheet'!$D$2:$D$5000,$B58,'1. Output sheet'!$C$2:$C$5000,M$12,'1. Output sheet'!$AC$2:$AC$5000,$B$8,'1. Output sheet'!$O$2:$O$5000,"&gt;="&amp;$B$41,'1. Output sheet'!$O$2:$O$5000,"&lt;"&amp;$C$41)</f>
        <v>0</v>
      </c>
      <c r="N58" s="17">
        <f>COUNTIFS('1. Output sheet'!$D$2:$D$5000,$B58,'1. Output sheet'!$C$2:$C$5000,N$12,'1. Output sheet'!$AC$2:$AC$5000,$B$7,'1. Output sheet'!$O$2:$O$5000,"&gt;="&amp;$B$41,'1. Output sheet'!$O$2:$O$5000,"&lt;"&amp;$C$41)+COUNTIFS('1. Output sheet'!$D$2:$D$5000,$B58,'1. Output sheet'!$C$2:$C$5000,N$12,'1. Output sheet'!$AC$2:$AC$5000,$B$8,'1. Output sheet'!$O$2:$O$5000,"&gt;="&amp;$B$41,'1. Output sheet'!$O$2:$O$5000,"&lt;"&amp;$C$41)</f>
        <v>0</v>
      </c>
      <c r="O58" s="17">
        <f>COUNTIFS('1. Output sheet'!$D$2:$D$5000,$B58,'1. Output sheet'!$C$2:$C$5000,O$12,'1. Output sheet'!$AC$2:$AC$5000,$B$7,'1. Output sheet'!$O$2:$O$5000,"&gt;="&amp;$B$41,'1. Output sheet'!$O$2:$O$5000,"&lt;"&amp;$C$41)+COUNTIFS('1. Output sheet'!$D$2:$D$5000,$B58,'1. Output sheet'!$C$2:$C$5000,O$12,'1. Output sheet'!$AC$2:$AC$5000,$B$8,'1. Output sheet'!$O$2:$O$5000,"&gt;="&amp;$B$41,'1. Output sheet'!$O$2:$O$5000,"&lt;"&amp;$C$41)</f>
        <v>0</v>
      </c>
      <c r="P58" s="18">
        <f t="shared" si="14"/>
        <v>9</v>
      </c>
      <c r="Q58" s="18">
        <f>COUNTIFS('1. Output sheet'!$D$2:$D$5000,$B58)</f>
        <v>45</v>
      </c>
      <c r="R58" s="18"/>
    </row>
    <row r="59" spans="2:18" ht="14.4" x14ac:dyDescent="0.3">
      <c r="B59" s="25" t="s">
        <v>133</v>
      </c>
      <c r="C59" s="24"/>
      <c r="D59" s="17">
        <f>COUNTIFS('1. Output sheet'!$D$2:$D$5000,$B59,'1. Output sheet'!$C$2:$C$5000,D$12,'1. Output sheet'!$AC$2:$AC$5000,$B$7,'1. Output sheet'!$O$2:$O$5000,"&gt;="&amp;$B$41,'1. Output sheet'!$O$2:$O$5000,"&lt;"&amp;$C$41)+COUNTIFS('1. Output sheet'!$D$2:$D$5000,$B59,'1. Output sheet'!$C$2:$C$5000,D$12,'1. Output sheet'!$AC$2:$AC$5000,$B$8,'1. Output sheet'!$O$2:$O$5000,"&gt;="&amp;$B$41,'1. Output sheet'!$O$2:$O$5000,"&lt;"&amp;$C$41)</f>
        <v>0</v>
      </c>
      <c r="E59" s="17">
        <f>COUNTIFS('1. Output sheet'!$D$2:$D$5000,$B59,'1. Output sheet'!$C$2:$C$5000,E$12,'1. Output sheet'!$AC$2:$AC$5000,$B$7,'1. Output sheet'!$O$2:$O$5000,"&gt;="&amp;$B$41,'1. Output sheet'!$O$2:$O$5000,"&lt;"&amp;$C$41)+COUNTIFS('1. Output sheet'!$D$2:$D$5000,$B59,'1. Output sheet'!$C$2:$C$5000,E$12,'1. Output sheet'!$AC$2:$AC$5000,$B$8,'1. Output sheet'!$O$2:$O$5000,"&gt;="&amp;$B$41,'1. Output sheet'!$O$2:$O$5000,"&lt;"&amp;$C$41)</f>
        <v>4</v>
      </c>
      <c r="F59" s="17">
        <f>COUNTIFS('1. Output sheet'!$D$2:$D$5000,$B59,'1. Output sheet'!$C$2:$C$5000,F$12,'1. Output sheet'!$AC$2:$AC$5000,$B$7,'1. Output sheet'!$O$2:$O$5000,"&gt;="&amp;$B$41,'1. Output sheet'!$O$2:$O$5000,"&lt;"&amp;$C$41)+COUNTIFS('1. Output sheet'!$D$2:$D$5000,$B59,'1. Output sheet'!$C$2:$C$5000,F$12,'1. Output sheet'!$AC$2:$AC$5000,$B$8,'1. Output sheet'!$O$2:$O$5000,"&gt;="&amp;$B$41,'1. Output sheet'!$O$2:$O$5000,"&lt;"&amp;$C$41)</f>
        <v>7</v>
      </c>
      <c r="G59" s="17">
        <f>COUNTIFS('1. Output sheet'!$D$2:$D$5000,$B59,'1. Output sheet'!$C$2:$C$5000,G$12,'1. Output sheet'!$AC$2:$AC$5000,$B$7,'1. Output sheet'!$O$2:$O$5000,"&gt;="&amp;$B$41,'1. Output sheet'!$O$2:$O$5000,"&lt;"&amp;$C$41)+COUNTIFS('1. Output sheet'!$D$2:$D$5000,$B59,'1. Output sheet'!$C$2:$C$5000,G$12,'1. Output sheet'!$AC$2:$AC$5000,$B$8,'1. Output sheet'!$O$2:$O$5000,"&gt;="&amp;$B$41,'1. Output sheet'!$O$2:$O$5000,"&lt;"&amp;$C$41)</f>
        <v>1</v>
      </c>
      <c r="H59" s="17">
        <f>COUNTIFS('1. Output sheet'!$D$2:$D$5000,$B59,'1. Output sheet'!$C$2:$C$5000,H$12,'1. Output sheet'!$AC$2:$AC$5000,$B$7,'1. Output sheet'!$O$2:$O$5000,"&gt;="&amp;$B$41,'1. Output sheet'!$O$2:$O$5000,"&lt;"&amp;$C$41)+COUNTIFS('1. Output sheet'!$D$2:$D$5000,$B59,'1. Output sheet'!$C$2:$C$5000,H$12,'1. Output sheet'!$AC$2:$AC$5000,$B$8,'1. Output sheet'!$O$2:$O$5000,"&gt;="&amp;$B$41,'1. Output sheet'!$O$2:$O$5000,"&lt;"&amp;$C$41)</f>
        <v>0</v>
      </c>
      <c r="I59" s="17">
        <f>COUNTIFS('1. Output sheet'!$D$2:$D$5000,$B59,'1. Output sheet'!$C$2:$C$5000,I$12,'1. Output sheet'!$AC$2:$AC$5000,$B$7,'1. Output sheet'!$O$2:$O$5000,"&gt;="&amp;$B$41,'1. Output sheet'!$O$2:$O$5000,"&lt;"&amp;$C$41)+COUNTIFS('1. Output sheet'!$D$2:$D$5000,$B59,'1. Output sheet'!$C$2:$C$5000,I$12,'1. Output sheet'!$AC$2:$AC$5000,$B$8,'1. Output sheet'!$O$2:$O$5000,"&gt;="&amp;$B$41,'1. Output sheet'!$O$2:$O$5000,"&lt;"&amp;$C$41)</f>
        <v>7</v>
      </c>
      <c r="J59" s="17">
        <f>COUNTIFS('1. Output sheet'!$D$2:$D$5000,$B59,'1. Output sheet'!$C$2:$C$5000,J$12,'1. Output sheet'!$AC$2:$AC$5000,$B$7,'1. Output sheet'!$O$2:$O$5000,"&gt;="&amp;$B$41,'1. Output sheet'!$O$2:$O$5000,"&lt;"&amp;$C$41)+COUNTIFS('1. Output sheet'!$D$2:$D$5000,$B59,'1. Output sheet'!$C$2:$C$5000,J$12,'1. Output sheet'!$AC$2:$AC$5000,$B$8,'1. Output sheet'!$O$2:$O$5000,"&gt;="&amp;$B$41,'1. Output sheet'!$O$2:$O$5000,"&lt;"&amp;$C$41)</f>
        <v>100</v>
      </c>
      <c r="K59" s="17">
        <f>COUNTIFS('1. Output sheet'!$D$2:$D$5000,$B59,'1. Output sheet'!$C$2:$C$5000,K$12,'1. Output sheet'!$AC$2:$AC$5000,$B$7,'1. Output sheet'!$O$2:$O$5000,"&gt;="&amp;$B$41,'1. Output sheet'!$O$2:$O$5000,"&lt;"&amp;$C$41)+COUNTIFS('1. Output sheet'!$D$2:$D$5000,$B59,'1. Output sheet'!$C$2:$C$5000,K$12,'1. Output sheet'!$AC$2:$AC$5000,$B$8,'1. Output sheet'!$O$2:$O$5000,"&gt;="&amp;$B$41,'1. Output sheet'!$O$2:$O$5000,"&lt;"&amp;$C$41)</f>
        <v>27</v>
      </c>
      <c r="L59" s="17">
        <f>COUNTIFS('1. Output sheet'!$D$2:$D$5000,$B59,'1. Output sheet'!$C$2:$C$5000,L$12,'1. Output sheet'!$AC$2:$AC$5000,$B$7,'1. Output sheet'!$O$2:$O$5000,"&gt;="&amp;$B$41,'1. Output sheet'!$O$2:$O$5000,"&lt;"&amp;$C$41)+COUNTIFS('1. Output sheet'!$D$2:$D$5000,$B59,'1. Output sheet'!$C$2:$C$5000,L$12,'1. Output sheet'!$AC$2:$AC$5000,$B$8,'1. Output sheet'!$O$2:$O$5000,"&gt;="&amp;$B$41,'1. Output sheet'!$O$2:$O$5000,"&lt;"&amp;$C$41)</f>
        <v>2</v>
      </c>
      <c r="M59" s="17">
        <f>COUNTIFS('1. Output sheet'!$D$2:$D$5000,$B59,'1. Output sheet'!$C$2:$C$5000,M$12,'1. Output sheet'!$AC$2:$AC$5000,$B$7,'1. Output sheet'!$O$2:$O$5000,"&gt;="&amp;$B$41,'1. Output sheet'!$O$2:$O$5000,"&lt;"&amp;$C$41)+COUNTIFS('1. Output sheet'!$D$2:$D$5000,$B59,'1. Output sheet'!$C$2:$C$5000,M$12,'1. Output sheet'!$AC$2:$AC$5000,$B$8,'1. Output sheet'!$O$2:$O$5000,"&gt;="&amp;$B$41,'1. Output sheet'!$O$2:$O$5000,"&lt;"&amp;$C$41)</f>
        <v>0</v>
      </c>
      <c r="N59" s="17">
        <f>COUNTIFS('1. Output sheet'!$D$2:$D$5000,$B59,'1. Output sheet'!$C$2:$C$5000,N$12,'1. Output sheet'!$AC$2:$AC$5000,$B$7,'1. Output sheet'!$O$2:$O$5000,"&gt;="&amp;$B$41,'1. Output sheet'!$O$2:$O$5000,"&lt;"&amp;$C$41)+COUNTIFS('1. Output sheet'!$D$2:$D$5000,$B59,'1. Output sheet'!$C$2:$C$5000,N$12,'1. Output sheet'!$AC$2:$AC$5000,$B$8,'1. Output sheet'!$O$2:$O$5000,"&gt;="&amp;$B$41,'1. Output sheet'!$O$2:$O$5000,"&lt;"&amp;$C$41)</f>
        <v>0</v>
      </c>
      <c r="O59" s="17">
        <f>COUNTIFS('1. Output sheet'!$D$2:$D$5000,$B59,'1. Output sheet'!$C$2:$C$5000,O$12,'1. Output sheet'!$AC$2:$AC$5000,$B$7,'1. Output sheet'!$O$2:$O$5000,"&gt;="&amp;$B$41,'1. Output sheet'!$O$2:$O$5000,"&lt;"&amp;$C$41)+COUNTIFS('1. Output sheet'!$D$2:$D$5000,$B59,'1. Output sheet'!$C$2:$C$5000,O$12,'1. Output sheet'!$AC$2:$AC$5000,$B$8,'1. Output sheet'!$O$2:$O$5000,"&gt;="&amp;$B$41,'1. Output sheet'!$O$2:$O$5000,"&lt;"&amp;$C$41)</f>
        <v>0</v>
      </c>
      <c r="P59" s="18">
        <f t="shared" si="14"/>
        <v>148</v>
      </c>
      <c r="Q59" s="18">
        <f>COUNTIFS('1. Output sheet'!$D$2:$D$5000,$B59)</f>
        <v>500</v>
      </c>
      <c r="R59" s="18"/>
    </row>
    <row r="60" spans="2:18" ht="14.4" x14ac:dyDescent="0.3">
      <c r="B60" s="25" t="s">
        <v>263</v>
      </c>
      <c r="C60" s="24"/>
      <c r="D60" s="17">
        <f>COUNTIFS('1. Output sheet'!$D$2:$D$5000,$B60,'1. Output sheet'!$C$2:$C$5000,D$12,'1. Output sheet'!$AC$2:$AC$5000,$B$7,'1. Output sheet'!$O$2:$O$5000,"&gt;="&amp;$B$41,'1. Output sheet'!$O$2:$O$5000,"&lt;"&amp;$C$41)+COUNTIFS('1. Output sheet'!$D$2:$D$5000,$B60,'1. Output sheet'!$C$2:$C$5000,D$12,'1. Output sheet'!$AC$2:$AC$5000,$B$8,'1. Output sheet'!$O$2:$O$5000,"&gt;="&amp;$B$41,'1. Output sheet'!$O$2:$O$5000,"&lt;"&amp;$C$41)</f>
        <v>0</v>
      </c>
      <c r="E60" s="17">
        <f>COUNTIFS('1. Output sheet'!$D$2:$D$5000,$B60,'1. Output sheet'!$C$2:$C$5000,E$12,'1. Output sheet'!$AC$2:$AC$5000,$B$7,'1. Output sheet'!$O$2:$O$5000,"&gt;="&amp;$B$41,'1. Output sheet'!$O$2:$O$5000,"&lt;"&amp;$C$41)+COUNTIFS('1. Output sheet'!$D$2:$D$5000,$B60,'1. Output sheet'!$C$2:$C$5000,E$12,'1. Output sheet'!$AC$2:$AC$5000,$B$8,'1. Output sheet'!$O$2:$O$5000,"&gt;="&amp;$B$41,'1. Output sheet'!$O$2:$O$5000,"&lt;"&amp;$C$41)</f>
        <v>0</v>
      </c>
      <c r="F60" s="17">
        <f>COUNTIFS('1. Output sheet'!$D$2:$D$5000,$B60,'1. Output sheet'!$C$2:$C$5000,F$12,'1. Output sheet'!$AC$2:$AC$5000,$B$7,'1. Output sheet'!$O$2:$O$5000,"&gt;="&amp;$B$41,'1. Output sheet'!$O$2:$O$5000,"&lt;"&amp;$C$41)+COUNTIFS('1. Output sheet'!$D$2:$D$5000,$B60,'1. Output sheet'!$C$2:$C$5000,F$12,'1. Output sheet'!$AC$2:$AC$5000,$B$8,'1. Output sheet'!$O$2:$O$5000,"&gt;="&amp;$B$41,'1. Output sheet'!$O$2:$O$5000,"&lt;"&amp;$C$41)</f>
        <v>5</v>
      </c>
      <c r="G60" s="17">
        <f>COUNTIFS('1. Output sheet'!$D$2:$D$5000,$B60,'1. Output sheet'!$C$2:$C$5000,G$12,'1. Output sheet'!$AC$2:$AC$5000,$B$7,'1. Output sheet'!$O$2:$O$5000,"&gt;="&amp;$B$41,'1. Output sheet'!$O$2:$O$5000,"&lt;"&amp;$C$41)+COUNTIFS('1. Output sheet'!$D$2:$D$5000,$B60,'1. Output sheet'!$C$2:$C$5000,G$12,'1. Output sheet'!$AC$2:$AC$5000,$B$8,'1. Output sheet'!$O$2:$O$5000,"&gt;="&amp;$B$41,'1. Output sheet'!$O$2:$O$5000,"&lt;"&amp;$C$41)</f>
        <v>18</v>
      </c>
      <c r="H60" s="17">
        <f>COUNTIFS('1. Output sheet'!$D$2:$D$5000,$B60,'1. Output sheet'!$C$2:$C$5000,H$12,'1. Output sheet'!$AC$2:$AC$5000,$B$7,'1. Output sheet'!$O$2:$O$5000,"&gt;="&amp;$B$41,'1. Output sheet'!$O$2:$O$5000,"&lt;"&amp;$C$41)+COUNTIFS('1. Output sheet'!$D$2:$D$5000,$B60,'1. Output sheet'!$C$2:$C$5000,H$12,'1. Output sheet'!$AC$2:$AC$5000,$B$8,'1. Output sheet'!$O$2:$O$5000,"&gt;="&amp;$B$41,'1. Output sheet'!$O$2:$O$5000,"&lt;"&amp;$C$41)</f>
        <v>0</v>
      </c>
      <c r="I60" s="17">
        <f>COUNTIFS('1. Output sheet'!$D$2:$D$5000,$B60,'1. Output sheet'!$C$2:$C$5000,I$12,'1. Output sheet'!$AC$2:$AC$5000,$B$7,'1. Output sheet'!$O$2:$O$5000,"&gt;="&amp;$B$41,'1. Output sheet'!$O$2:$O$5000,"&lt;"&amp;$C$41)+COUNTIFS('1. Output sheet'!$D$2:$D$5000,$B60,'1. Output sheet'!$C$2:$C$5000,I$12,'1. Output sheet'!$AC$2:$AC$5000,$B$8,'1. Output sheet'!$O$2:$O$5000,"&gt;="&amp;$B$41,'1. Output sheet'!$O$2:$O$5000,"&lt;"&amp;$C$41)</f>
        <v>7</v>
      </c>
      <c r="J60" s="17">
        <f>COUNTIFS('1. Output sheet'!$D$2:$D$5000,$B60,'1. Output sheet'!$C$2:$C$5000,J$12,'1. Output sheet'!$AC$2:$AC$5000,$B$7,'1. Output sheet'!$O$2:$O$5000,"&gt;="&amp;$B$41,'1. Output sheet'!$O$2:$O$5000,"&lt;"&amp;$C$41)+COUNTIFS('1. Output sheet'!$D$2:$D$5000,$B60,'1. Output sheet'!$C$2:$C$5000,J$12,'1. Output sheet'!$AC$2:$AC$5000,$B$8,'1. Output sheet'!$O$2:$O$5000,"&gt;="&amp;$B$41,'1. Output sheet'!$O$2:$O$5000,"&lt;"&amp;$C$41)</f>
        <v>9</v>
      </c>
      <c r="K60" s="17">
        <f>COUNTIFS('1. Output sheet'!$D$2:$D$5000,$B60,'1. Output sheet'!$C$2:$C$5000,K$12,'1. Output sheet'!$AC$2:$AC$5000,$B$7,'1. Output sheet'!$O$2:$O$5000,"&gt;="&amp;$B$41,'1. Output sheet'!$O$2:$O$5000,"&lt;"&amp;$C$41)+COUNTIFS('1. Output sheet'!$D$2:$D$5000,$B60,'1. Output sheet'!$C$2:$C$5000,K$12,'1. Output sheet'!$AC$2:$AC$5000,$B$8,'1. Output sheet'!$O$2:$O$5000,"&gt;="&amp;$B$41,'1. Output sheet'!$O$2:$O$5000,"&lt;"&amp;$C$41)</f>
        <v>1</v>
      </c>
      <c r="L60" s="17">
        <f>COUNTIFS('1. Output sheet'!$D$2:$D$5000,$B60,'1. Output sheet'!$C$2:$C$5000,L$12,'1. Output sheet'!$AC$2:$AC$5000,$B$7,'1. Output sheet'!$O$2:$O$5000,"&gt;="&amp;$B$41,'1. Output sheet'!$O$2:$O$5000,"&lt;"&amp;$C$41)+COUNTIFS('1. Output sheet'!$D$2:$D$5000,$B60,'1. Output sheet'!$C$2:$C$5000,L$12,'1. Output sheet'!$AC$2:$AC$5000,$B$8,'1. Output sheet'!$O$2:$O$5000,"&gt;="&amp;$B$41,'1. Output sheet'!$O$2:$O$5000,"&lt;"&amp;$C$41)</f>
        <v>0</v>
      </c>
      <c r="M60" s="17">
        <f>COUNTIFS('1. Output sheet'!$D$2:$D$5000,$B60,'1. Output sheet'!$C$2:$C$5000,M$12,'1. Output sheet'!$AC$2:$AC$5000,$B$7,'1. Output sheet'!$O$2:$O$5000,"&gt;="&amp;$B$41,'1. Output sheet'!$O$2:$O$5000,"&lt;"&amp;$C$41)+COUNTIFS('1. Output sheet'!$D$2:$D$5000,$B60,'1. Output sheet'!$C$2:$C$5000,M$12,'1. Output sheet'!$AC$2:$AC$5000,$B$8,'1. Output sheet'!$O$2:$O$5000,"&gt;="&amp;$B$41,'1. Output sheet'!$O$2:$O$5000,"&lt;"&amp;$C$41)</f>
        <v>0</v>
      </c>
      <c r="N60" s="17">
        <f>COUNTIFS('1. Output sheet'!$D$2:$D$5000,$B60,'1. Output sheet'!$C$2:$C$5000,N$12,'1. Output sheet'!$AC$2:$AC$5000,$B$7,'1. Output sheet'!$O$2:$O$5000,"&gt;="&amp;$B$41,'1. Output sheet'!$O$2:$O$5000,"&lt;"&amp;$C$41)+COUNTIFS('1. Output sheet'!$D$2:$D$5000,$B60,'1. Output sheet'!$C$2:$C$5000,N$12,'1. Output sheet'!$AC$2:$AC$5000,$B$8,'1. Output sheet'!$O$2:$O$5000,"&gt;="&amp;$B$41,'1. Output sheet'!$O$2:$O$5000,"&lt;"&amp;$C$41)</f>
        <v>0</v>
      </c>
      <c r="O60" s="17">
        <f>COUNTIFS('1. Output sheet'!$D$2:$D$5000,$B60,'1. Output sheet'!$C$2:$C$5000,O$12,'1. Output sheet'!$AC$2:$AC$5000,$B$7,'1. Output sheet'!$O$2:$O$5000,"&gt;="&amp;$B$41,'1. Output sheet'!$O$2:$O$5000,"&lt;"&amp;$C$41)+COUNTIFS('1. Output sheet'!$D$2:$D$5000,$B60,'1. Output sheet'!$C$2:$C$5000,O$12,'1. Output sheet'!$AC$2:$AC$5000,$B$8,'1. Output sheet'!$O$2:$O$5000,"&gt;="&amp;$B$41,'1. Output sheet'!$O$2:$O$5000,"&lt;"&amp;$C$41)</f>
        <v>0</v>
      </c>
      <c r="P60" s="18">
        <f t="shared" si="14"/>
        <v>40</v>
      </c>
      <c r="Q60" s="18">
        <f>COUNTIFS('1. Output sheet'!$D$2:$D$5000,$B60)</f>
        <v>168</v>
      </c>
      <c r="R60" s="18"/>
    </row>
    <row r="61" spans="2:18" ht="14.4" x14ac:dyDescent="0.3">
      <c r="B61" s="25" t="s">
        <v>70</v>
      </c>
      <c r="C61" s="24"/>
      <c r="D61" s="17">
        <f>COUNTIFS('1. Output sheet'!$D$2:$D$5000,$B61,'1. Output sheet'!$C$2:$C$5000,D$12,'1. Output sheet'!$AC$2:$AC$5000,$B$7,'1. Output sheet'!$O$2:$O$5000,"&gt;="&amp;$B$41,'1. Output sheet'!$O$2:$O$5000,"&lt;"&amp;$C$41)+COUNTIFS('1. Output sheet'!$D$2:$D$5000,$B61,'1. Output sheet'!$C$2:$C$5000,D$12,'1. Output sheet'!$AC$2:$AC$5000,$B$8,'1. Output sheet'!$O$2:$O$5000,"&gt;="&amp;$B$41,'1. Output sheet'!$O$2:$O$5000,"&lt;"&amp;$C$41)</f>
        <v>2</v>
      </c>
      <c r="E61" s="17">
        <f>COUNTIFS('1. Output sheet'!$D$2:$D$5000,$B61,'1. Output sheet'!$C$2:$C$5000,E$12,'1. Output sheet'!$AC$2:$AC$5000,$B$7,'1. Output sheet'!$O$2:$O$5000,"&gt;="&amp;$B$41,'1. Output sheet'!$O$2:$O$5000,"&lt;"&amp;$C$41)+COUNTIFS('1. Output sheet'!$D$2:$D$5000,$B61,'1. Output sheet'!$C$2:$C$5000,E$12,'1. Output sheet'!$AC$2:$AC$5000,$B$8,'1. Output sheet'!$O$2:$O$5000,"&gt;="&amp;$B$41,'1. Output sheet'!$O$2:$O$5000,"&lt;"&amp;$C$41)</f>
        <v>0</v>
      </c>
      <c r="F61" s="17">
        <f>COUNTIFS('1. Output sheet'!$D$2:$D$5000,$B61,'1. Output sheet'!$C$2:$C$5000,F$12,'1. Output sheet'!$AC$2:$AC$5000,$B$7,'1. Output sheet'!$O$2:$O$5000,"&gt;="&amp;$B$41,'1. Output sheet'!$O$2:$O$5000,"&lt;"&amp;$C$41)+COUNTIFS('1. Output sheet'!$D$2:$D$5000,$B61,'1. Output sheet'!$C$2:$C$5000,F$12,'1. Output sheet'!$AC$2:$AC$5000,$B$8,'1. Output sheet'!$O$2:$O$5000,"&gt;="&amp;$B$41,'1. Output sheet'!$O$2:$O$5000,"&lt;"&amp;$C$41)</f>
        <v>0</v>
      </c>
      <c r="G61" s="17">
        <f>COUNTIFS('1. Output sheet'!$D$2:$D$5000,$B61,'1. Output sheet'!$C$2:$C$5000,G$12,'1. Output sheet'!$AC$2:$AC$5000,$B$7,'1. Output sheet'!$O$2:$O$5000,"&gt;="&amp;$B$41,'1. Output sheet'!$O$2:$O$5000,"&lt;"&amp;$C$41)+COUNTIFS('1. Output sheet'!$D$2:$D$5000,$B61,'1. Output sheet'!$C$2:$C$5000,G$12,'1. Output sheet'!$AC$2:$AC$5000,$B$8,'1. Output sheet'!$O$2:$O$5000,"&gt;="&amp;$B$41,'1. Output sheet'!$O$2:$O$5000,"&lt;"&amp;$C$41)</f>
        <v>0</v>
      </c>
      <c r="H61" s="17">
        <f>COUNTIFS('1. Output sheet'!$D$2:$D$5000,$B61,'1. Output sheet'!$C$2:$C$5000,H$12,'1. Output sheet'!$AC$2:$AC$5000,$B$7,'1. Output sheet'!$O$2:$O$5000,"&gt;="&amp;$B$41,'1. Output sheet'!$O$2:$O$5000,"&lt;"&amp;$C$41)+COUNTIFS('1. Output sheet'!$D$2:$D$5000,$B61,'1. Output sheet'!$C$2:$C$5000,H$12,'1. Output sheet'!$AC$2:$AC$5000,$B$8,'1. Output sheet'!$O$2:$O$5000,"&gt;="&amp;$B$41,'1. Output sheet'!$O$2:$O$5000,"&lt;"&amp;$C$41)</f>
        <v>0</v>
      </c>
      <c r="I61" s="17">
        <f>COUNTIFS('1. Output sheet'!$D$2:$D$5000,$B61,'1. Output sheet'!$C$2:$C$5000,I$12,'1. Output sheet'!$AC$2:$AC$5000,$B$7,'1. Output sheet'!$O$2:$O$5000,"&gt;="&amp;$B$41,'1. Output sheet'!$O$2:$O$5000,"&lt;"&amp;$C$41)+COUNTIFS('1. Output sheet'!$D$2:$D$5000,$B61,'1. Output sheet'!$C$2:$C$5000,I$12,'1. Output sheet'!$AC$2:$AC$5000,$B$8,'1. Output sheet'!$O$2:$O$5000,"&gt;="&amp;$B$41,'1. Output sheet'!$O$2:$O$5000,"&lt;"&amp;$C$41)</f>
        <v>0</v>
      </c>
      <c r="J61" s="17">
        <f>COUNTIFS('1. Output sheet'!$D$2:$D$5000,$B61,'1. Output sheet'!$C$2:$C$5000,J$12,'1. Output sheet'!$AC$2:$AC$5000,$B$7,'1. Output sheet'!$O$2:$O$5000,"&gt;="&amp;$B$41,'1. Output sheet'!$O$2:$O$5000,"&lt;"&amp;$C$41)+COUNTIFS('1. Output sheet'!$D$2:$D$5000,$B61,'1. Output sheet'!$C$2:$C$5000,J$12,'1. Output sheet'!$AC$2:$AC$5000,$B$8,'1. Output sheet'!$O$2:$O$5000,"&gt;="&amp;$B$41,'1. Output sheet'!$O$2:$O$5000,"&lt;"&amp;$C$41)</f>
        <v>0</v>
      </c>
      <c r="K61" s="17">
        <f>COUNTIFS('1. Output sheet'!$D$2:$D$5000,$B61,'1. Output sheet'!$C$2:$C$5000,K$12,'1. Output sheet'!$AC$2:$AC$5000,$B$7,'1. Output sheet'!$O$2:$O$5000,"&gt;="&amp;$B$41,'1. Output sheet'!$O$2:$O$5000,"&lt;"&amp;$C$41)+COUNTIFS('1. Output sheet'!$D$2:$D$5000,$B61,'1. Output sheet'!$C$2:$C$5000,K$12,'1. Output sheet'!$AC$2:$AC$5000,$B$8,'1. Output sheet'!$O$2:$O$5000,"&gt;="&amp;$B$41,'1. Output sheet'!$O$2:$O$5000,"&lt;"&amp;$C$41)</f>
        <v>0</v>
      </c>
      <c r="L61" s="17">
        <f>COUNTIFS('1. Output sheet'!$D$2:$D$5000,$B61,'1. Output sheet'!$C$2:$C$5000,L$12,'1. Output sheet'!$AC$2:$AC$5000,$B$7,'1. Output sheet'!$O$2:$O$5000,"&gt;="&amp;$B$41,'1. Output sheet'!$O$2:$O$5000,"&lt;"&amp;$C$41)+COUNTIFS('1. Output sheet'!$D$2:$D$5000,$B61,'1. Output sheet'!$C$2:$C$5000,L$12,'1. Output sheet'!$AC$2:$AC$5000,$B$8,'1. Output sheet'!$O$2:$O$5000,"&gt;="&amp;$B$41,'1. Output sheet'!$O$2:$O$5000,"&lt;"&amp;$C$41)</f>
        <v>0</v>
      </c>
      <c r="M61" s="17">
        <f>COUNTIFS('1. Output sheet'!$D$2:$D$5000,$B61,'1. Output sheet'!$C$2:$C$5000,M$12,'1. Output sheet'!$AC$2:$AC$5000,$B$7,'1. Output sheet'!$O$2:$O$5000,"&gt;="&amp;$B$41,'1. Output sheet'!$O$2:$O$5000,"&lt;"&amp;$C$41)+COUNTIFS('1. Output sheet'!$D$2:$D$5000,$B61,'1. Output sheet'!$C$2:$C$5000,M$12,'1. Output sheet'!$AC$2:$AC$5000,$B$8,'1. Output sheet'!$O$2:$O$5000,"&gt;="&amp;$B$41,'1. Output sheet'!$O$2:$O$5000,"&lt;"&amp;$C$41)</f>
        <v>0</v>
      </c>
      <c r="N61" s="17">
        <f>COUNTIFS('1. Output sheet'!$D$2:$D$5000,$B61,'1. Output sheet'!$C$2:$C$5000,N$12,'1. Output sheet'!$AC$2:$AC$5000,$B$7,'1. Output sheet'!$O$2:$O$5000,"&gt;="&amp;$B$41,'1. Output sheet'!$O$2:$O$5000,"&lt;"&amp;$C$41)+COUNTIFS('1. Output sheet'!$D$2:$D$5000,$B61,'1. Output sheet'!$C$2:$C$5000,N$12,'1. Output sheet'!$AC$2:$AC$5000,$B$8,'1. Output sheet'!$O$2:$O$5000,"&gt;="&amp;$B$41,'1. Output sheet'!$O$2:$O$5000,"&lt;"&amp;$C$41)</f>
        <v>0</v>
      </c>
      <c r="O61" s="17">
        <f>COUNTIFS('1. Output sheet'!$D$2:$D$5000,$B61,'1. Output sheet'!$C$2:$C$5000,O$12,'1. Output sheet'!$AC$2:$AC$5000,$B$7,'1. Output sheet'!$O$2:$O$5000,"&gt;="&amp;$B$41,'1. Output sheet'!$O$2:$O$5000,"&lt;"&amp;$C$41)+COUNTIFS('1. Output sheet'!$D$2:$D$5000,$B61,'1. Output sheet'!$C$2:$C$5000,O$12,'1. Output sheet'!$AC$2:$AC$5000,$B$8,'1. Output sheet'!$O$2:$O$5000,"&gt;="&amp;$B$41,'1. Output sheet'!$O$2:$O$5000,"&lt;"&amp;$C$41)</f>
        <v>0</v>
      </c>
      <c r="P61" s="18">
        <f t="shared" si="14"/>
        <v>2</v>
      </c>
      <c r="Q61" s="18">
        <f>COUNTIFS('1. Output sheet'!$D$2:$D$5000,$B61)</f>
        <v>13</v>
      </c>
      <c r="R61" s="18"/>
    </row>
    <row r="62" spans="2:18" ht="14.4" x14ac:dyDescent="0.3">
      <c r="B62" s="25" t="s">
        <v>677</v>
      </c>
      <c r="C62" s="24"/>
      <c r="D62" s="17">
        <f>COUNTIFS('1. Output sheet'!$D$2:$D$5000,$B62,'1. Output sheet'!$C$2:$C$5000,D$12,'1. Output sheet'!$AC$2:$AC$5000,$B$7,'1. Output sheet'!$O$2:$O$5000,"&gt;="&amp;$B$41,'1. Output sheet'!$O$2:$O$5000,"&lt;"&amp;$C$41)+COUNTIFS('1. Output sheet'!$D$2:$D$5000,$B62,'1. Output sheet'!$C$2:$C$5000,D$12,'1. Output sheet'!$AC$2:$AC$5000,$B$8,'1. Output sheet'!$O$2:$O$5000,"&gt;="&amp;$B$41,'1. Output sheet'!$O$2:$O$5000,"&lt;"&amp;$C$41)</f>
        <v>0</v>
      </c>
      <c r="E62" s="17">
        <f>COUNTIFS('1. Output sheet'!$D$2:$D$5000,$B62,'1. Output sheet'!$C$2:$C$5000,E$12,'1. Output sheet'!$AC$2:$AC$5000,$B$7,'1. Output sheet'!$O$2:$O$5000,"&gt;="&amp;$B$41,'1. Output sheet'!$O$2:$O$5000,"&lt;"&amp;$C$41)+COUNTIFS('1. Output sheet'!$D$2:$D$5000,$B62,'1. Output sheet'!$C$2:$C$5000,E$12,'1. Output sheet'!$AC$2:$AC$5000,$B$8,'1. Output sheet'!$O$2:$O$5000,"&gt;="&amp;$B$41,'1. Output sheet'!$O$2:$O$5000,"&lt;"&amp;$C$41)</f>
        <v>0</v>
      </c>
      <c r="F62" s="17">
        <f>COUNTIFS('1. Output sheet'!$D$2:$D$5000,$B62,'1. Output sheet'!$C$2:$C$5000,F$12,'1. Output sheet'!$AC$2:$AC$5000,$B$7,'1. Output sheet'!$O$2:$O$5000,"&gt;="&amp;$B$41,'1. Output sheet'!$O$2:$O$5000,"&lt;"&amp;$C$41)+COUNTIFS('1. Output sheet'!$D$2:$D$5000,$B62,'1. Output sheet'!$C$2:$C$5000,F$12,'1. Output sheet'!$AC$2:$AC$5000,$B$8,'1. Output sheet'!$O$2:$O$5000,"&gt;="&amp;$B$41,'1. Output sheet'!$O$2:$O$5000,"&lt;"&amp;$C$41)</f>
        <v>0</v>
      </c>
      <c r="G62" s="17">
        <f>COUNTIFS('1. Output sheet'!$D$2:$D$5000,$B62,'1. Output sheet'!$C$2:$C$5000,G$12,'1. Output sheet'!$AC$2:$AC$5000,$B$7,'1. Output sheet'!$O$2:$O$5000,"&gt;="&amp;$B$41,'1. Output sheet'!$O$2:$O$5000,"&lt;"&amp;$C$41)+COUNTIFS('1. Output sheet'!$D$2:$D$5000,$B62,'1. Output sheet'!$C$2:$C$5000,G$12,'1. Output sheet'!$AC$2:$AC$5000,$B$8,'1. Output sheet'!$O$2:$O$5000,"&gt;="&amp;$B$41,'1. Output sheet'!$O$2:$O$5000,"&lt;"&amp;$C$41)</f>
        <v>1</v>
      </c>
      <c r="H62" s="17">
        <f>COUNTIFS('1. Output sheet'!$D$2:$D$5000,$B62,'1. Output sheet'!$C$2:$C$5000,H$12,'1. Output sheet'!$AC$2:$AC$5000,$B$7,'1. Output sheet'!$O$2:$O$5000,"&gt;="&amp;$B$41,'1. Output sheet'!$O$2:$O$5000,"&lt;"&amp;$C$41)+COUNTIFS('1. Output sheet'!$D$2:$D$5000,$B62,'1. Output sheet'!$C$2:$C$5000,H$12,'1. Output sheet'!$AC$2:$AC$5000,$B$8,'1. Output sheet'!$O$2:$O$5000,"&gt;="&amp;$B$41,'1. Output sheet'!$O$2:$O$5000,"&lt;"&amp;$C$41)</f>
        <v>0</v>
      </c>
      <c r="I62" s="17">
        <f>COUNTIFS('1. Output sheet'!$D$2:$D$5000,$B62,'1. Output sheet'!$C$2:$C$5000,I$12,'1. Output sheet'!$AC$2:$AC$5000,$B$7,'1. Output sheet'!$O$2:$O$5000,"&gt;="&amp;$B$41,'1. Output sheet'!$O$2:$O$5000,"&lt;"&amp;$C$41)+COUNTIFS('1. Output sheet'!$D$2:$D$5000,$B62,'1. Output sheet'!$C$2:$C$5000,I$12,'1. Output sheet'!$AC$2:$AC$5000,$B$8,'1. Output sheet'!$O$2:$O$5000,"&gt;="&amp;$B$41,'1. Output sheet'!$O$2:$O$5000,"&lt;"&amp;$C$41)</f>
        <v>0</v>
      </c>
      <c r="J62" s="17">
        <f>COUNTIFS('1. Output sheet'!$D$2:$D$5000,$B62,'1. Output sheet'!$C$2:$C$5000,J$12,'1. Output sheet'!$AC$2:$AC$5000,$B$7,'1. Output sheet'!$O$2:$O$5000,"&gt;="&amp;$B$41,'1. Output sheet'!$O$2:$O$5000,"&lt;"&amp;$C$41)+COUNTIFS('1. Output sheet'!$D$2:$D$5000,$B62,'1. Output sheet'!$C$2:$C$5000,J$12,'1. Output sheet'!$AC$2:$AC$5000,$B$8,'1. Output sheet'!$O$2:$O$5000,"&gt;="&amp;$B$41,'1. Output sheet'!$O$2:$O$5000,"&lt;"&amp;$C$41)</f>
        <v>0</v>
      </c>
      <c r="K62" s="17">
        <f>COUNTIFS('1. Output sheet'!$D$2:$D$5000,$B62,'1. Output sheet'!$C$2:$C$5000,K$12,'1. Output sheet'!$AC$2:$AC$5000,$B$7,'1. Output sheet'!$O$2:$O$5000,"&gt;="&amp;$B$41,'1. Output sheet'!$O$2:$O$5000,"&lt;"&amp;$C$41)+COUNTIFS('1. Output sheet'!$D$2:$D$5000,$B62,'1. Output sheet'!$C$2:$C$5000,K$12,'1. Output sheet'!$AC$2:$AC$5000,$B$8,'1. Output sheet'!$O$2:$O$5000,"&gt;="&amp;$B$41,'1. Output sheet'!$O$2:$O$5000,"&lt;"&amp;$C$41)</f>
        <v>0</v>
      </c>
      <c r="L62" s="17">
        <f>COUNTIFS('1. Output sheet'!$D$2:$D$5000,$B62,'1. Output sheet'!$C$2:$C$5000,L$12,'1. Output sheet'!$AC$2:$AC$5000,$B$7,'1. Output sheet'!$O$2:$O$5000,"&gt;="&amp;$B$41,'1. Output sheet'!$O$2:$O$5000,"&lt;"&amp;$C$41)+COUNTIFS('1. Output sheet'!$D$2:$D$5000,$B62,'1. Output sheet'!$C$2:$C$5000,L$12,'1. Output sheet'!$AC$2:$AC$5000,$B$8,'1. Output sheet'!$O$2:$O$5000,"&gt;="&amp;$B$41,'1. Output sheet'!$O$2:$O$5000,"&lt;"&amp;$C$41)</f>
        <v>0</v>
      </c>
      <c r="M62" s="17">
        <f>COUNTIFS('1. Output sheet'!$D$2:$D$5000,$B62,'1. Output sheet'!$C$2:$C$5000,M$12,'1. Output sheet'!$AC$2:$AC$5000,$B$7,'1. Output sheet'!$O$2:$O$5000,"&gt;="&amp;$B$41,'1. Output sheet'!$O$2:$O$5000,"&lt;"&amp;$C$41)+COUNTIFS('1. Output sheet'!$D$2:$D$5000,$B62,'1. Output sheet'!$C$2:$C$5000,M$12,'1. Output sheet'!$AC$2:$AC$5000,$B$8,'1. Output sheet'!$O$2:$O$5000,"&gt;="&amp;$B$41,'1. Output sheet'!$O$2:$O$5000,"&lt;"&amp;$C$41)</f>
        <v>0</v>
      </c>
      <c r="N62" s="17">
        <f>COUNTIFS('1. Output sheet'!$D$2:$D$5000,$B62,'1. Output sheet'!$C$2:$C$5000,N$12,'1. Output sheet'!$AC$2:$AC$5000,$B$7,'1. Output sheet'!$O$2:$O$5000,"&gt;="&amp;$B$41,'1. Output sheet'!$O$2:$O$5000,"&lt;"&amp;$C$41)+COUNTIFS('1. Output sheet'!$D$2:$D$5000,$B62,'1. Output sheet'!$C$2:$C$5000,N$12,'1. Output sheet'!$AC$2:$AC$5000,$B$8,'1. Output sheet'!$O$2:$O$5000,"&gt;="&amp;$B$41,'1. Output sheet'!$O$2:$O$5000,"&lt;"&amp;$C$41)</f>
        <v>0</v>
      </c>
      <c r="O62" s="17">
        <f>COUNTIFS('1. Output sheet'!$D$2:$D$5000,$B62,'1. Output sheet'!$C$2:$C$5000,O$12,'1. Output sheet'!$AC$2:$AC$5000,$B$7,'1. Output sheet'!$O$2:$O$5000,"&gt;="&amp;$B$41,'1. Output sheet'!$O$2:$O$5000,"&lt;"&amp;$C$41)+COUNTIFS('1. Output sheet'!$D$2:$D$5000,$B62,'1. Output sheet'!$C$2:$C$5000,O$12,'1. Output sheet'!$AC$2:$AC$5000,$B$8,'1. Output sheet'!$O$2:$O$5000,"&gt;="&amp;$B$41,'1. Output sheet'!$O$2:$O$5000,"&lt;"&amp;$C$41)</f>
        <v>0</v>
      </c>
      <c r="P62" s="18">
        <f t="shared" si="14"/>
        <v>1</v>
      </c>
      <c r="Q62" s="18">
        <f>COUNTIFS('1. Output sheet'!$D$2:$D$5000,$B62)</f>
        <v>12</v>
      </c>
      <c r="R62" s="18"/>
    </row>
    <row r="63" spans="2:18" ht="14.4" x14ac:dyDescent="0.3">
      <c r="B63" s="25" t="s">
        <v>2884</v>
      </c>
      <c r="C63" s="24"/>
      <c r="D63" s="17">
        <f>COUNTIFS('1. Output sheet'!$D$2:$D$5000,$B63,'1. Output sheet'!$C$2:$C$5000,D$12,'1. Output sheet'!$AC$2:$AC$5000,$B$7,'1. Output sheet'!$O$2:$O$5000,"&gt;="&amp;$B$41,'1. Output sheet'!$O$2:$O$5000,"&lt;"&amp;$C$41)+COUNTIFS('1. Output sheet'!$D$2:$D$5000,$B63,'1. Output sheet'!$C$2:$C$5000,D$12,'1. Output sheet'!$AC$2:$AC$5000,$B$8,'1. Output sheet'!$O$2:$O$5000,"&gt;="&amp;$B$41,'1. Output sheet'!$O$2:$O$5000,"&lt;"&amp;$C$41)</f>
        <v>0</v>
      </c>
      <c r="E63" s="17">
        <f>COUNTIFS('1. Output sheet'!$D$2:$D$5000,$B63,'1. Output sheet'!$C$2:$C$5000,E$12,'1. Output sheet'!$AC$2:$AC$5000,$B$7,'1. Output sheet'!$O$2:$O$5000,"&gt;="&amp;$B$41,'1. Output sheet'!$O$2:$O$5000,"&lt;"&amp;$C$41)+COUNTIFS('1. Output sheet'!$D$2:$D$5000,$B63,'1. Output sheet'!$C$2:$C$5000,E$12,'1. Output sheet'!$AC$2:$AC$5000,$B$8,'1. Output sheet'!$O$2:$O$5000,"&gt;="&amp;$B$41,'1. Output sheet'!$O$2:$O$5000,"&lt;"&amp;$C$41)</f>
        <v>0</v>
      </c>
      <c r="F63" s="17">
        <f>COUNTIFS('1. Output sheet'!$D$2:$D$5000,$B63,'1. Output sheet'!$C$2:$C$5000,F$12,'1. Output sheet'!$AC$2:$AC$5000,$B$7,'1. Output sheet'!$O$2:$O$5000,"&gt;="&amp;$B$41,'1. Output sheet'!$O$2:$O$5000,"&lt;"&amp;$C$41)+COUNTIFS('1. Output sheet'!$D$2:$D$5000,$B63,'1. Output sheet'!$C$2:$C$5000,F$12,'1. Output sheet'!$AC$2:$AC$5000,$B$8,'1. Output sheet'!$O$2:$O$5000,"&gt;="&amp;$B$41,'1. Output sheet'!$O$2:$O$5000,"&lt;"&amp;$C$41)</f>
        <v>0</v>
      </c>
      <c r="G63" s="17">
        <f>COUNTIFS('1. Output sheet'!$D$2:$D$5000,$B63,'1. Output sheet'!$C$2:$C$5000,G$12,'1. Output sheet'!$AC$2:$AC$5000,$B$7,'1. Output sheet'!$O$2:$O$5000,"&gt;="&amp;$B$41,'1. Output sheet'!$O$2:$O$5000,"&lt;"&amp;$C$41)+COUNTIFS('1. Output sheet'!$D$2:$D$5000,$B63,'1. Output sheet'!$C$2:$C$5000,G$12,'1. Output sheet'!$AC$2:$AC$5000,$B$8,'1. Output sheet'!$O$2:$O$5000,"&gt;="&amp;$B$41,'1. Output sheet'!$O$2:$O$5000,"&lt;"&amp;$C$41)</f>
        <v>0</v>
      </c>
      <c r="H63" s="17">
        <f>COUNTIFS('1. Output sheet'!$D$2:$D$5000,$B63,'1. Output sheet'!$C$2:$C$5000,H$12,'1. Output sheet'!$AC$2:$AC$5000,$B$7,'1. Output sheet'!$O$2:$O$5000,"&gt;="&amp;$B$41,'1. Output sheet'!$O$2:$O$5000,"&lt;"&amp;$C$41)+COUNTIFS('1. Output sheet'!$D$2:$D$5000,$B63,'1. Output sheet'!$C$2:$C$5000,H$12,'1. Output sheet'!$AC$2:$AC$5000,$B$8,'1. Output sheet'!$O$2:$O$5000,"&gt;="&amp;$B$41,'1. Output sheet'!$O$2:$O$5000,"&lt;"&amp;$C$41)</f>
        <v>0</v>
      </c>
      <c r="I63" s="17">
        <f>COUNTIFS('1. Output sheet'!$D$2:$D$5000,$B63,'1. Output sheet'!$C$2:$C$5000,I$12,'1. Output sheet'!$AC$2:$AC$5000,$B$7,'1. Output sheet'!$O$2:$O$5000,"&gt;="&amp;$B$41,'1. Output sheet'!$O$2:$O$5000,"&lt;"&amp;$C$41)+COUNTIFS('1. Output sheet'!$D$2:$D$5000,$B63,'1. Output sheet'!$C$2:$C$5000,I$12,'1. Output sheet'!$AC$2:$AC$5000,$B$8,'1. Output sheet'!$O$2:$O$5000,"&gt;="&amp;$B$41,'1. Output sheet'!$O$2:$O$5000,"&lt;"&amp;$C$41)</f>
        <v>0</v>
      </c>
      <c r="J63" s="17">
        <f>COUNTIFS('1. Output sheet'!$D$2:$D$5000,$B63,'1. Output sheet'!$C$2:$C$5000,J$12,'1. Output sheet'!$AC$2:$AC$5000,$B$7,'1. Output sheet'!$O$2:$O$5000,"&gt;="&amp;$B$41,'1. Output sheet'!$O$2:$O$5000,"&lt;"&amp;$C$41)+COUNTIFS('1. Output sheet'!$D$2:$D$5000,$B63,'1. Output sheet'!$C$2:$C$5000,J$12,'1. Output sheet'!$AC$2:$AC$5000,$B$8,'1. Output sheet'!$O$2:$O$5000,"&gt;="&amp;$B$41,'1. Output sheet'!$O$2:$O$5000,"&lt;"&amp;$C$41)</f>
        <v>2</v>
      </c>
      <c r="K63" s="17">
        <f>COUNTIFS('1. Output sheet'!$D$2:$D$5000,$B63,'1. Output sheet'!$C$2:$C$5000,K$12,'1. Output sheet'!$AC$2:$AC$5000,$B$7,'1. Output sheet'!$O$2:$O$5000,"&gt;="&amp;$B$41,'1. Output sheet'!$O$2:$O$5000,"&lt;"&amp;$C$41)+COUNTIFS('1. Output sheet'!$D$2:$D$5000,$B63,'1. Output sheet'!$C$2:$C$5000,K$12,'1. Output sheet'!$AC$2:$AC$5000,$B$8,'1. Output sheet'!$O$2:$O$5000,"&gt;="&amp;$B$41,'1. Output sheet'!$O$2:$O$5000,"&lt;"&amp;$C$41)</f>
        <v>0</v>
      </c>
      <c r="L63" s="17">
        <f>COUNTIFS('1. Output sheet'!$D$2:$D$5000,$B63,'1. Output sheet'!$C$2:$C$5000,L$12,'1. Output sheet'!$AC$2:$AC$5000,$B$7,'1. Output sheet'!$O$2:$O$5000,"&gt;="&amp;$B$41,'1. Output sheet'!$O$2:$O$5000,"&lt;"&amp;$C$41)+COUNTIFS('1. Output sheet'!$D$2:$D$5000,$B63,'1. Output sheet'!$C$2:$C$5000,L$12,'1. Output sheet'!$AC$2:$AC$5000,$B$8,'1. Output sheet'!$O$2:$O$5000,"&gt;="&amp;$B$41,'1. Output sheet'!$O$2:$O$5000,"&lt;"&amp;$C$41)</f>
        <v>0</v>
      </c>
      <c r="M63" s="17">
        <f>COUNTIFS('1. Output sheet'!$D$2:$D$5000,$B63,'1. Output sheet'!$C$2:$C$5000,M$12,'1. Output sheet'!$AC$2:$AC$5000,$B$7,'1. Output sheet'!$O$2:$O$5000,"&gt;="&amp;$B$41,'1. Output sheet'!$O$2:$O$5000,"&lt;"&amp;$C$41)+COUNTIFS('1. Output sheet'!$D$2:$D$5000,$B63,'1. Output sheet'!$C$2:$C$5000,M$12,'1. Output sheet'!$AC$2:$AC$5000,$B$8,'1. Output sheet'!$O$2:$O$5000,"&gt;="&amp;$B$41,'1. Output sheet'!$O$2:$O$5000,"&lt;"&amp;$C$41)</f>
        <v>0</v>
      </c>
      <c r="N63" s="17">
        <f>COUNTIFS('1. Output sheet'!$D$2:$D$5000,$B63,'1. Output sheet'!$C$2:$C$5000,N$12,'1. Output sheet'!$AC$2:$AC$5000,$B$7,'1. Output sheet'!$O$2:$O$5000,"&gt;="&amp;$B$41,'1. Output sheet'!$O$2:$O$5000,"&lt;"&amp;$C$41)+COUNTIFS('1. Output sheet'!$D$2:$D$5000,$B63,'1. Output sheet'!$C$2:$C$5000,N$12,'1. Output sheet'!$AC$2:$AC$5000,$B$8,'1. Output sheet'!$O$2:$O$5000,"&gt;="&amp;$B$41,'1. Output sheet'!$O$2:$O$5000,"&lt;"&amp;$C$41)</f>
        <v>0</v>
      </c>
      <c r="O63" s="17">
        <f>COUNTIFS('1. Output sheet'!$D$2:$D$5000,$B63,'1. Output sheet'!$C$2:$C$5000,O$12,'1. Output sheet'!$AC$2:$AC$5000,$B$7,'1. Output sheet'!$O$2:$O$5000,"&gt;="&amp;$B$41,'1. Output sheet'!$O$2:$O$5000,"&lt;"&amp;$C$41)+COUNTIFS('1. Output sheet'!$D$2:$D$5000,$B63,'1. Output sheet'!$C$2:$C$5000,O$12,'1. Output sheet'!$AC$2:$AC$5000,$B$8,'1. Output sheet'!$O$2:$O$5000,"&gt;="&amp;$B$41,'1. Output sheet'!$O$2:$O$5000,"&lt;"&amp;$C$41)</f>
        <v>0</v>
      </c>
      <c r="P63" s="18">
        <f t="shared" si="14"/>
        <v>2</v>
      </c>
      <c r="Q63" s="18">
        <f>COUNTIFS('1. Output sheet'!$D$2:$D$5000,$B63)</f>
        <v>8</v>
      </c>
      <c r="R63" s="18"/>
    </row>
    <row r="64" spans="2:18" ht="14.4" x14ac:dyDescent="0.3">
      <c r="B64" s="25" t="s">
        <v>5078</v>
      </c>
      <c r="C64" s="24"/>
      <c r="D64" s="17">
        <f>COUNTIFS('1. Output sheet'!$D$2:$D$5000,$B64,'1. Output sheet'!$C$2:$C$5000,D$12,'1. Output sheet'!$AC$2:$AC$5000,$B$7,'1. Output sheet'!$O$2:$O$5000,"&gt;="&amp;$B$41,'1. Output sheet'!$O$2:$O$5000,"&lt;"&amp;$C$41)+COUNTIFS('1. Output sheet'!$D$2:$D$5000,$B64,'1. Output sheet'!$C$2:$C$5000,D$12,'1. Output sheet'!$AC$2:$AC$5000,$B$8,'1. Output sheet'!$O$2:$O$5000,"&gt;="&amp;$B$41,'1. Output sheet'!$O$2:$O$5000,"&lt;"&amp;$C$41)</f>
        <v>0</v>
      </c>
      <c r="E64" s="17">
        <f>COUNTIFS('1. Output sheet'!$D$2:$D$5000,$B64,'1. Output sheet'!$C$2:$C$5000,E$12,'1. Output sheet'!$AC$2:$AC$5000,$B$7,'1. Output sheet'!$O$2:$O$5000,"&gt;="&amp;$B$41,'1. Output sheet'!$O$2:$O$5000,"&lt;"&amp;$C$41)+COUNTIFS('1. Output sheet'!$D$2:$D$5000,$B64,'1. Output sheet'!$C$2:$C$5000,E$12,'1. Output sheet'!$AC$2:$AC$5000,$B$8,'1. Output sheet'!$O$2:$O$5000,"&gt;="&amp;$B$41,'1. Output sheet'!$O$2:$O$5000,"&lt;"&amp;$C$41)</f>
        <v>0</v>
      </c>
      <c r="F64" s="17">
        <f>COUNTIFS('1. Output sheet'!$D$2:$D$5000,$B64,'1. Output sheet'!$C$2:$C$5000,F$12,'1. Output sheet'!$AC$2:$AC$5000,$B$7,'1. Output sheet'!$O$2:$O$5000,"&gt;="&amp;$B$41,'1. Output sheet'!$O$2:$O$5000,"&lt;"&amp;$C$41)+COUNTIFS('1. Output sheet'!$D$2:$D$5000,$B64,'1. Output sheet'!$C$2:$C$5000,F$12,'1. Output sheet'!$AC$2:$AC$5000,$B$8,'1. Output sheet'!$O$2:$O$5000,"&gt;="&amp;$B$41,'1. Output sheet'!$O$2:$O$5000,"&lt;"&amp;$C$41)</f>
        <v>0</v>
      </c>
      <c r="G64" s="17">
        <f>COUNTIFS('1. Output sheet'!$D$2:$D$5000,$B64,'1. Output sheet'!$C$2:$C$5000,G$12,'1. Output sheet'!$AC$2:$AC$5000,$B$7,'1. Output sheet'!$O$2:$O$5000,"&gt;="&amp;$B$41,'1. Output sheet'!$O$2:$O$5000,"&lt;"&amp;$C$41)+COUNTIFS('1. Output sheet'!$D$2:$D$5000,$B64,'1. Output sheet'!$C$2:$C$5000,G$12,'1. Output sheet'!$AC$2:$AC$5000,$B$8,'1. Output sheet'!$O$2:$O$5000,"&gt;="&amp;$B$41,'1. Output sheet'!$O$2:$O$5000,"&lt;"&amp;$C$41)</f>
        <v>2</v>
      </c>
      <c r="H64" s="17">
        <f>COUNTIFS('1. Output sheet'!$D$2:$D$5000,$B64,'1. Output sheet'!$C$2:$C$5000,H$12,'1. Output sheet'!$AC$2:$AC$5000,$B$7,'1. Output sheet'!$O$2:$O$5000,"&gt;="&amp;$B$41,'1. Output sheet'!$O$2:$O$5000,"&lt;"&amp;$C$41)+COUNTIFS('1. Output sheet'!$D$2:$D$5000,$B64,'1. Output sheet'!$C$2:$C$5000,H$12,'1. Output sheet'!$AC$2:$AC$5000,$B$8,'1. Output sheet'!$O$2:$O$5000,"&gt;="&amp;$B$41,'1. Output sheet'!$O$2:$O$5000,"&lt;"&amp;$C$41)</f>
        <v>0</v>
      </c>
      <c r="I64" s="17">
        <f>COUNTIFS('1. Output sheet'!$D$2:$D$5000,$B64,'1. Output sheet'!$C$2:$C$5000,I$12,'1. Output sheet'!$AC$2:$AC$5000,$B$7,'1. Output sheet'!$O$2:$O$5000,"&gt;="&amp;$B$41,'1. Output sheet'!$O$2:$O$5000,"&lt;"&amp;$C$41)+COUNTIFS('1. Output sheet'!$D$2:$D$5000,$B64,'1. Output sheet'!$C$2:$C$5000,I$12,'1. Output sheet'!$AC$2:$AC$5000,$B$8,'1. Output sheet'!$O$2:$O$5000,"&gt;="&amp;$B$41,'1. Output sheet'!$O$2:$O$5000,"&lt;"&amp;$C$41)</f>
        <v>0</v>
      </c>
      <c r="J64" s="17">
        <f>COUNTIFS('1. Output sheet'!$D$2:$D$5000,$B64,'1. Output sheet'!$C$2:$C$5000,J$12,'1. Output sheet'!$AC$2:$AC$5000,$B$7,'1. Output sheet'!$O$2:$O$5000,"&gt;="&amp;$B$41,'1. Output sheet'!$O$2:$O$5000,"&lt;"&amp;$C$41)+COUNTIFS('1. Output sheet'!$D$2:$D$5000,$B64,'1. Output sheet'!$C$2:$C$5000,J$12,'1. Output sheet'!$AC$2:$AC$5000,$B$8,'1. Output sheet'!$O$2:$O$5000,"&gt;="&amp;$B$41,'1. Output sheet'!$O$2:$O$5000,"&lt;"&amp;$C$41)</f>
        <v>1</v>
      </c>
      <c r="K64" s="17">
        <f>COUNTIFS('1. Output sheet'!$D$2:$D$5000,$B64,'1. Output sheet'!$C$2:$C$5000,K$12,'1. Output sheet'!$AC$2:$AC$5000,$B$7,'1. Output sheet'!$O$2:$O$5000,"&gt;="&amp;$B$41,'1. Output sheet'!$O$2:$O$5000,"&lt;"&amp;$C$41)+COUNTIFS('1. Output sheet'!$D$2:$D$5000,$B64,'1. Output sheet'!$C$2:$C$5000,K$12,'1. Output sheet'!$AC$2:$AC$5000,$B$8,'1. Output sheet'!$O$2:$O$5000,"&gt;="&amp;$B$41,'1. Output sheet'!$O$2:$O$5000,"&lt;"&amp;$C$41)</f>
        <v>0</v>
      </c>
      <c r="L64" s="17">
        <f>COUNTIFS('1. Output sheet'!$D$2:$D$5000,$B64,'1. Output sheet'!$C$2:$C$5000,L$12,'1. Output sheet'!$AC$2:$AC$5000,$B$7,'1. Output sheet'!$O$2:$O$5000,"&gt;="&amp;$B$41,'1. Output sheet'!$O$2:$O$5000,"&lt;"&amp;$C$41)+COUNTIFS('1. Output sheet'!$D$2:$D$5000,$B64,'1. Output sheet'!$C$2:$C$5000,L$12,'1. Output sheet'!$AC$2:$AC$5000,$B$8,'1. Output sheet'!$O$2:$O$5000,"&gt;="&amp;$B$41,'1. Output sheet'!$O$2:$O$5000,"&lt;"&amp;$C$41)</f>
        <v>0</v>
      </c>
      <c r="M64" s="17">
        <f>COUNTIFS('1. Output sheet'!$D$2:$D$5000,$B64,'1. Output sheet'!$C$2:$C$5000,M$12,'1. Output sheet'!$AC$2:$AC$5000,$B$7,'1. Output sheet'!$O$2:$O$5000,"&gt;="&amp;$B$41,'1. Output sheet'!$O$2:$O$5000,"&lt;"&amp;$C$41)+COUNTIFS('1. Output sheet'!$D$2:$D$5000,$B64,'1. Output sheet'!$C$2:$C$5000,M$12,'1. Output sheet'!$AC$2:$AC$5000,$B$8,'1. Output sheet'!$O$2:$O$5000,"&gt;="&amp;$B$41,'1. Output sheet'!$O$2:$O$5000,"&lt;"&amp;$C$41)</f>
        <v>0</v>
      </c>
      <c r="N64" s="17">
        <f>COUNTIFS('1. Output sheet'!$D$2:$D$5000,$B64,'1. Output sheet'!$C$2:$C$5000,N$12,'1. Output sheet'!$AC$2:$AC$5000,$B$7,'1. Output sheet'!$O$2:$O$5000,"&gt;="&amp;$B$41,'1. Output sheet'!$O$2:$O$5000,"&lt;"&amp;$C$41)+COUNTIFS('1. Output sheet'!$D$2:$D$5000,$B64,'1. Output sheet'!$C$2:$C$5000,N$12,'1. Output sheet'!$AC$2:$AC$5000,$B$8,'1. Output sheet'!$O$2:$O$5000,"&gt;="&amp;$B$41,'1. Output sheet'!$O$2:$O$5000,"&lt;"&amp;$C$41)</f>
        <v>0</v>
      </c>
      <c r="O64" s="17">
        <f>COUNTIFS('1. Output sheet'!$D$2:$D$5000,$B64,'1. Output sheet'!$C$2:$C$5000,O$12,'1. Output sheet'!$AC$2:$AC$5000,$B$7,'1. Output sheet'!$O$2:$O$5000,"&gt;="&amp;$B$41,'1. Output sheet'!$O$2:$O$5000,"&lt;"&amp;$C$41)+COUNTIFS('1. Output sheet'!$D$2:$D$5000,$B64,'1. Output sheet'!$C$2:$C$5000,O$12,'1. Output sheet'!$AC$2:$AC$5000,$B$8,'1. Output sheet'!$O$2:$O$5000,"&gt;="&amp;$B$41,'1. Output sheet'!$O$2:$O$5000,"&lt;"&amp;$C$41)</f>
        <v>0</v>
      </c>
      <c r="P64" s="18">
        <f t="shared" si="14"/>
        <v>3</v>
      </c>
      <c r="Q64" s="18">
        <f>COUNTIFS('1. Output sheet'!$D$2:$D$5000,$B64)</f>
        <v>7</v>
      </c>
      <c r="R64" s="18"/>
    </row>
    <row r="65" spans="1:36" ht="14.4" x14ac:dyDescent="0.3">
      <c r="B65" s="25" t="s">
        <v>1322</v>
      </c>
      <c r="C65" s="24"/>
      <c r="D65" s="17">
        <f>COUNTIFS('1. Output sheet'!$D$2:$D$5000,$B65,'1. Output sheet'!$C$2:$C$5000,D$12,'1. Output sheet'!$AC$2:$AC$5000,$B$7,'1. Output sheet'!$O$2:$O$5000,"&gt;="&amp;$B$41,'1. Output sheet'!$O$2:$O$5000,"&lt;"&amp;$C$41)+COUNTIFS('1. Output sheet'!$D$2:$D$5000,$B65,'1. Output sheet'!$C$2:$C$5000,D$12,'1. Output sheet'!$AC$2:$AC$5000,$B$8,'1. Output sheet'!$O$2:$O$5000,"&gt;="&amp;$B$41,'1. Output sheet'!$O$2:$O$5000,"&lt;"&amp;$C$41)</f>
        <v>0</v>
      </c>
      <c r="E65" s="17">
        <f>COUNTIFS('1. Output sheet'!$D$2:$D$5000,$B65,'1. Output sheet'!$C$2:$C$5000,E$12,'1. Output sheet'!$AC$2:$AC$5000,$B$7,'1. Output sheet'!$O$2:$O$5000,"&gt;="&amp;$B$41,'1. Output sheet'!$O$2:$O$5000,"&lt;"&amp;$C$41)+COUNTIFS('1. Output sheet'!$D$2:$D$5000,$B65,'1. Output sheet'!$C$2:$C$5000,E$12,'1. Output sheet'!$AC$2:$AC$5000,$B$8,'1. Output sheet'!$O$2:$O$5000,"&gt;="&amp;$B$41,'1. Output sheet'!$O$2:$O$5000,"&lt;"&amp;$C$41)</f>
        <v>0</v>
      </c>
      <c r="F65" s="17">
        <f>COUNTIFS('1. Output sheet'!$D$2:$D$5000,$B65,'1. Output sheet'!$C$2:$C$5000,F$12,'1. Output sheet'!$AC$2:$AC$5000,$B$7,'1. Output sheet'!$O$2:$O$5000,"&gt;="&amp;$B$41,'1. Output sheet'!$O$2:$O$5000,"&lt;"&amp;$C$41)+COUNTIFS('1. Output sheet'!$D$2:$D$5000,$B65,'1. Output sheet'!$C$2:$C$5000,F$12,'1. Output sheet'!$AC$2:$AC$5000,$B$8,'1. Output sheet'!$O$2:$O$5000,"&gt;="&amp;$B$41,'1. Output sheet'!$O$2:$O$5000,"&lt;"&amp;$C$41)</f>
        <v>2</v>
      </c>
      <c r="G65" s="17">
        <f>COUNTIFS('1. Output sheet'!$D$2:$D$5000,$B65,'1. Output sheet'!$C$2:$C$5000,G$12,'1. Output sheet'!$AC$2:$AC$5000,$B$7,'1. Output sheet'!$O$2:$O$5000,"&gt;="&amp;$B$41,'1. Output sheet'!$O$2:$O$5000,"&lt;"&amp;$C$41)+COUNTIFS('1. Output sheet'!$D$2:$D$5000,$B65,'1. Output sheet'!$C$2:$C$5000,G$12,'1. Output sheet'!$AC$2:$AC$5000,$B$8,'1. Output sheet'!$O$2:$O$5000,"&gt;="&amp;$B$41,'1. Output sheet'!$O$2:$O$5000,"&lt;"&amp;$C$41)</f>
        <v>11</v>
      </c>
      <c r="H65" s="17">
        <f>COUNTIFS('1. Output sheet'!$D$2:$D$5000,$B65,'1. Output sheet'!$C$2:$C$5000,H$12,'1. Output sheet'!$AC$2:$AC$5000,$B$7,'1. Output sheet'!$O$2:$O$5000,"&gt;="&amp;$B$41,'1. Output sheet'!$O$2:$O$5000,"&lt;"&amp;$C$41)+COUNTIFS('1. Output sheet'!$D$2:$D$5000,$B65,'1. Output sheet'!$C$2:$C$5000,H$12,'1. Output sheet'!$AC$2:$AC$5000,$B$8,'1. Output sheet'!$O$2:$O$5000,"&gt;="&amp;$B$41,'1. Output sheet'!$O$2:$O$5000,"&lt;"&amp;$C$41)</f>
        <v>0</v>
      </c>
      <c r="I65" s="17">
        <f>COUNTIFS('1. Output sheet'!$D$2:$D$5000,$B65,'1. Output sheet'!$C$2:$C$5000,I$12,'1. Output sheet'!$AC$2:$AC$5000,$B$7,'1. Output sheet'!$O$2:$O$5000,"&gt;="&amp;$B$41,'1. Output sheet'!$O$2:$O$5000,"&lt;"&amp;$C$41)+COUNTIFS('1. Output sheet'!$D$2:$D$5000,$B65,'1. Output sheet'!$C$2:$C$5000,I$12,'1. Output sheet'!$AC$2:$AC$5000,$B$8,'1. Output sheet'!$O$2:$O$5000,"&gt;="&amp;$B$41,'1. Output sheet'!$O$2:$O$5000,"&lt;"&amp;$C$41)</f>
        <v>12</v>
      </c>
      <c r="J65" s="17">
        <f>COUNTIFS('1. Output sheet'!$D$2:$D$5000,$B65,'1. Output sheet'!$C$2:$C$5000,J$12,'1. Output sheet'!$AC$2:$AC$5000,$B$7,'1. Output sheet'!$O$2:$O$5000,"&gt;="&amp;$B$41,'1. Output sheet'!$O$2:$O$5000,"&lt;"&amp;$C$41)+COUNTIFS('1. Output sheet'!$D$2:$D$5000,$B65,'1. Output sheet'!$C$2:$C$5000,J$12,'1. Output sheet'!$AC$2:$AC$5000,$B$8,'1. Output sheet'!$O$2:$O$5000,"&gt;="&amp;$B$41,'1. Output sheet'!$O$2:$O$5000,"&lt;"&amp;$C$41)</f>
        <v>8</v>
      </c>
      <c r="K65" s="17">
        <f>COUNTIFS('1. Output sheet'!$D$2:$D$5000,$B65,'1. Output sheet'!$C$2:$C$5000,K$12,'1. Output sheet'!$AC$2:$AC$5000,$B$7,'1. Output sheet'!$O$2:$O$5000,"&gt;="&amp;$B$41,'1. Output sheet'!$O$2:$O$5000,"&lt;"&amp;$C$41)+COUNTIFS('1. Output sheet'!$D$2:$D$5000,$B65,'1. Output sheet'!$C$2:$C$5000,K$12,'1. Output sheet'!$AC$2:$AC$5000,$B$8,'1. Output sheet'!$O$2:$O$5000,"&gt;="&amp;$B$41,'1. Output sheet'!$O$2:$O$5000,"&lt;"&amp;$C$41)</f>
        <v>0</v>
      </c>
      <c r="L65" s="17">
        <f>COUNTIFS('1. Output sheet'!$D$2:$D$5000,$B65,'1. Output sheet'!$C$2:$C$5000,L$12,'1. Output sheet'!$AC$2:$AC$5000,$B$7,'1. Output sheet'!$O$2:$O$5000,"&gt;="&amp;$B$41,'1. Output sheet'!$O$2:$O$5000,"&lt;"&amp;$C$41)+COUNTIFS('1. Output sheet'!$D$2:$D$5000,$B65,'1. Output sheet'!$C$2:$C$5000,L$12,'1. Output sheet'!$AC$2:$AC$5000,$B$8,'1. Output sheet'!$O$2:$O$5000,"&gt;="&amp;$B$41,'1. Output sheet'!$O$2:$O$5000,"&lt;"&amp;$C$41)</f>
        <v>1</v>
      </c>
      <c r="M65" s="17">
        <f>COUNTIFS('1. Output sheet'!$D$2:$D$5000,$B65,'1. Output sheet'!$C$2:$C$5000,M$12,'1. Output sheet'!$AC$2:$AC$5000,$B$7,'1. Output sheet'!$O$2:$O$5000,"&gt;="&amp;$B$41,'1. Output sheet'!$O$2:$O$5000,"&lt;"&amp;$C$41)+COUNTIFS('1. Output sheet'!$D$2:$D$5000,$B65,'1. Output sheet'!$C$2:$C$5000,M$12,'1. Output sheet'!$AC$2:$AC$5000,$B$8,'1. Output sheet'!$O$2:$O$5000,"&gt;="&amp;$B$41,'1. Output sheet'!$O$2:$O$5000,"&lt;"&amp;$C$41)</f>
        <v>0</v>
      </c>
      <c r="N65" s="17">
        <f>COUNTIFS('1. Output sheet'!$D$2:$D$5000,$B65,'1. Output sheet'!$C$2:$C$5000,N$12,'1. Output sheet'!$AC$2:$AC$5000,$B$7,'1. Output sheet'!$O$2:$O$5000,"&gt;="&amp;$B$41,'1. Output sheet'!$O$2:$O$5000,"&lt;"&amp;$C$41)+COUNTIFS('1. Output sheet'!$D$2:$D$5000,$B65,'1. Output sheet'!$C$2:$C$5000,N$12,'1. Output sheet'!$AC$2:$AC$5000,$B$8,'1. Output sheet'!$O$2:$O$5000,"&gt;="&amp;$B$41,'1. Output sheet'!$O$2:$O$5000,"&lt;"&amp;$C$41)</f>
        <v>0</v>
      </c>
      <c r="O65" s="17">
        <f>COUNTIFS('1. Output sheet'!$D$2:$D$5000,$B65,'1. Output sheet'!$C$2:$C$5000,O$12,'1. Output sheet'!$AC$2:$AC$5000,$B$7,'1. Output sheet'!$O$2:$O$5000,"&gt;="&amp;$B$41,'1. Output sheet'!$O$2:$O$5000,"&lt;"&amp;$C$41)+COUNTIFS('1. Output sheet'!$D$2:$D$5000,$B65,'1. Output sheet'!$C$2:$C$5000,O$12,'1. Output sheet'!$AC$2:$AC$5000,$B$8,'1. Output sheet'!$O$2:$O$5000,"&gt;="&amp;$B$41,'1. Output sheet'!$O$2:$O$5000,"&lt;"&amp;$C$41)</f>
        <v>1</v>
      </c>
      <c r="P65" s="18">
        <f t="shared" si="14"/>
        <v>35</v>
      </c>
      <c r="Q65" s="18">
        <f>COUNTIFS('1. Output sheet'!$D$2:$D$5000,$B65)</f>
        <v>68</v>
      </c>
      <c r="R65" s="18"/>
    </row>
    <row r="66" spans="1:36" ht="14.4" x14ac:dyDescent="0.3">
      <c r="B66" s="25" t="s">
        <v>268</v>
      </c>
      <c r="C66" s="24"/>
      <c r="D66" s="17">
        <f>COUNTIFS('1. Output sheet'!$D$2:$D$5000,$B66,'1. Output sheet'!$C$2:$C$5000,D$12,'1. Output sheet'!$AC$2:$AC$5000,$B$7,'1. Output sheet'!$O$2:$O$5000,"&gt;="&amp;$B$41,'1. Output sheet'!$O$2:$O$5000,"&lt;"&amp;$C$41)+COUNTIFS('1. Output sheet'!$D$2:$D$5000,$B66,'1. Output sheet'!$C$2:$C$5000,D$12,'1. Output sheet'!$AC$2:$AC$5000,$B$8,'1. Output sheet'!$O$2:$O$5000,"&gt;="&amp;$B$41,'1. Output sheet'!$O$2:$O$5000,"&lt;"&amp;$C$41)</f>
        <v>0</v>
      </c>
      <c r="E66" s="17">
        <f>COUNTIFS('1. Output sheet'!$D$2:$D$5000,$B66,'1. Output sheet'!$C$2:$C$5000,E$12,'1. Output sheet'!$AC$2:$AC$5000,$B$7,'1. Output sheet'!$O$2:$O$5000,"&gt;="&amp;$B$41,'1. Output sheet'!$O$2:$O$5000,"&lt;"&amp;$C$41)+COUNTIFS('1. Output sheet'!$D$2:$D$5000,$B66,'1. Output sheet'!$C$2:$C$5000,E$12,'1. Output sheet'!$AC$2:$AC$5000,$B$8,'1. Output sheet'!$O$2:$O$5000,"&gt;="&amp;$B$41,'1. Output sheet'!$O$2:$O$5000,"&lt;"&amp;$C$41)</f>
        <v>0</v>
      </c>
      <c r="F66" s="17">
        <f>COUNTIFS('1. Output sheet'!$D$2:$D$5000,$B66,'1. Output sheet'!$C$2:$C$5000,F$12,'1. Output sheet'!$AC$2:$AC$5000,$B$7,'1. Output sheet'!$O$2:$O$5000,"&gt;="&amp;$B$41,'1. Output sheet'!$O$2:$O$5000,"&lt;"&amp;$C$41)+COUNTIFS('1. Output sheet'!$D$2:$D$5000,$B66,'1. Output sheet'!$C$2:$C$5000,F$12,'1. Output sheet'!$AC$2:$AC$5000,$B$8,'1. Output sheet'!$O$2:$O$5000,"&gt;="&amp;$B$41,'1. Output sheet'!$O$2:$O$5000,"&lt;"&amp;$C$41)</f>
        <v>0</v>
      </c>
      <c r="G66" s="17">
        <f>COUNTIFS('1. Output sheet'!$D$2:$D$5000,$B66,'1. Output sheet'!$C$2:$C$5000,G$12,'1. Output sheet'!$AC$2:$AC$5000,$B$7,'1. Output sheet'!$O$2:$O$5000,"&gt;="&amp;$B$41,'1. Output sheet'!$O$2:$O$5000,"&lt;"&amp;$C$41)+COUNTIFS('1. Output sheet'!$D$2:$D$5000,$B66,'1. Output sheet'!$C$2:$C$5000,G$12,'1. Output sheet'!$AC$2:$AC$5000,$B$8,'1. Output sheet'!$O$2:$O$5000,"&gt;="&amp;$B$41,'1. Output sheet'!$O$2:$O$5000,"&lt;"&amp;$C$41)</f>
        <v>0</v>
      </c>
      <c r="H66" s="17">
        <f>COUNTIFS('1. Output sheet'!$D$2:$D$5000,$B66,'1. Output sheet'!$C$2:$C$5000,H$12,'1. Output sheet'!$AC$2:$AC$5000,$B$7,'1. Output sheet'!$O$2:$O$5000,"&gt;="&amp;$B$41,'1. Output sheet'!$O$2:$O$5000,"&lt;"&amp;$C$41)+COUNTIFS('1. Output sheet'!$D$2:$D$5000,$B66,'1. Output sheet'!$C$2:$C$5000,H$12,'1. Output sheet'!$AC$2:$AC$5000,$B$8,'1. Output sheet'!$O$2:$O$5000,"&gt;="&amp;$B$41,'1. Output sheet'!$O$2:$O$5000,"&lt;"&amp;$C$41)</f>
        <v>0</v>
      </c>
      <c r="I66" s="17">
        <f>COUNTIFS('1. Output sheet'!$D$2:$D$5000,$B66,'1. Output sheet'!$C$2:$C$5000,I$12,'1. Output sheet'!$AC$2:$AC$5000,$B$7,'1. Output sheet'!$O$2:$O$5000,"&gt;="&amp;$B$41,'1. Output sheet'!$O$2:$O$5000,"&lt;"&amp;$C$41)+COUNTIFS('1. Output sheet'!$D$2:$D$5000,$B66,'1. Output sheet'!$C$2:$C$5000,I$12,'1. Output sheet'!$AC$2:$AC$5000,$B$8,'1. Output sheet'!$O$2:$O$5000,"&gt;="&amp;$B$41,'1. Output sheet'!$O$2:$O$5000,"&lt;"&amp;$C$41)</f>
        <v>0</v>
      </c>
      <c r="J66" s="17">
        <f>COUNTIFS('1. Output sheet'!$D$2:$D$5000,$B66,'1. Output sheet'!$C$2:$C$5000,J$12,'1. Output sheet'!$AC$2:$AC$5000,$B$7,'1. Output sheet'!$O$2:$O$5000,"&gt;="&amp;$B$41,'1. Output sheet'!$O$2:$O$5000,"&lt;"&amp;$C$41)+COUNTIFS('1. Output sheet'!$D$2:$D$5000,$B66,'1. Output sheet'!$C$2:$C$5000,J$12,'1. Output sheet'!$AC$2:$AC$5000,$B$8,'1. Output sheet'!$O$2:$O$5000,"&gt;="&amp;$B$41,'1. Output sheet'!$O$2:$O$5000,"&lt;"&amp;$C$41)</f>
        <v>0</v>
      </c>
      <c r="K66" s="17">
        <f>COUNTIFS('1. Output sheet'!$D$2:$D$5000,$B66,'1. Output sheet'!$C$2:$C$5000,K$12,'1. Output sheet'!$AC$2:$AC$5000,$B$7,'1. Output sheet'!$O$2:$O$5000,"&gt;="&amp;$B$41,'1. Output sheet'!$O$2:$O$5000,"&lt;"&amp;$C$41)+COUNTIFS('1. Output sheet'!$D$2:$D$5000,$B66,'1. Output sheet'!$C$2:$C$5000,K$12,'1. Output sheet'!$AC$2:$AC$5000,$B$8,'1. Output sheet'!$O$2:$O$5000,"&gt;="&amp;$B$41,'1. Output sheet'!$O$2:$O$5000,"&lt;"&amp;$C$41)</f>
        <v>0</v>
      </c>
      <c r="L66" s="17">
        <f>COUNTIFS('1. Output sheet'!$D$2:$D$5000,$B66,'1. Output sheet'!$C$2:$C$5000,L$12,'1. Output sheet'!$AC$2:$AC$5000,$B$7,'1. Output sheet'!$O$2:$O$5000,"&gt;="&amp;$B$41,'1. Output sheet'!$O$2:$O$5000,"&lt;"&amp;$C$41)+COUNTIFS('1. Output sheet'!$D$2:$D$5000,$B66,'1. Output sheet'!$C$2:$C$5000,L$12,'1. Output sheet'!$AC$2:$AC$5000,$B$8,'1. Output sheet'!$O$2:$O$5000,"&gt;="&amp;$B$41,'1. Output sheet'!$O$2:$O$5000,"&lt;"&amp;$C$41)</f>
        <v>0</v>
      </c>
      <c r="M66" s="17">
        <f>COUNTIFS('1. Output sheet'!$D$2:$D$5000,$B66,'1. Output sheet'!$C$2:$C$5000,M$12,'1. Output sheet'!$AC$2:$AC$5000,$B$7,'1. Output sheet'!$O$2:$O$5000,"&gt;="&amp;$B$41,'1. Output sheet'!$O$2:$O$5000,"&lt;"&amp;$C$41)+COUNTIFS('1. Output sheet'!$D$2:$D$5000,$B66,'1. Output sheet'!$C$2:$C$5000,M$12,'1. Output sheet'!$AC$2:$AC$5000,$B$8,'1. Output sheet'!$O$2:$O$5000,"&gt;="&amp;$B$41,'1. Output sheet'!$O$2:$O$5000,"&lt;"&amp;$C$41)</f>
        <v>0</v>
      </c>
      <c r="N66" s="17">
        <f>COUNTIFS('1. Output sheet'!$D$2:$D$5000,$B66,'1. Output sheet'!$C$2:$C$5000,N$12,'1. Output sheet'!$AC$2:$AC$5000,$B$7,'1. Output sheet'!$O$2:$O$5000,"&gt;="&amp;$B$41,'1. Output sheet'!$O$2:$O$5000,"&lt;"&amp;$C$41)+COUNTIFS('1. Output sheet'!$D$2:$D$5000,$B66,'1. Output sheet'!$C$2:$C$5000,N$12,'1. Output sheet'!$AC$2:$AC$5000,$B$8,'1. Output sheet'!$O$2:$O$5000,"&gt;="&amp;$B$41,'1. Output sheet'!$O$2:$O$5000,"&lt;"&amp;$C$41)</f>
        <v>80</v>
      </c>
      <c r="O66" s="17">
        <f>COUNTIFS('1. Output sheet'!$D$2:$D$5000,$B66,'1. Output sheet'!$C$2:$C$5000,O$12,'1. Output sheet'!$AC$2:$AC$5000,$B$7,'1. Output sheet'!$O$2:$O$5000,"&gt;="&amp;$B$41,'1. Output sheet'!$O$2:$O$5000,"&lt;"&amp;$C$41)+COUNTIFS('1. Output sheet'!$D$2:$D$5000,$B66,'1. Output sheet'!$C$2:$C$5000,O$12,'1. Output sheet'!$AC$2:$AC$5000,$B$8,'1. Output sheet'!$O$2:$O$5000,"&gt;="&amp;$B$41,'1. Output sheet'!$O$2:$O$5000,"&lt;"&amp;$C$41)</f>
        <v>0</v>
      </c>
      <c r="P66" s="18">
        <f t="shared" si="14"/>
        <v>80</v>
      </c>
      <c r="Q66" s="18">
        <f>COUNTIFS('1. Output sheet'!$D$2:$D$5000,$B66)</f>
        <v>175</v>
      </c>
      <c r="R66" s="18"/>
    </row>
    <row r="67" spans="1:36" ht="14.4" x14ac:dyDescent="0.3">
      <c r="B67" s="25" t="s">
        <v>87</v>
      </c>
      <c r="C67" s="24"/>
      <c r="D67" s="17">
        <f>COUNTIFS('1. Output sheet'!$D$2:$D$5000,$B67,'1. Output sheet'!$C$2:$C$5000,D$12,'1. Output sheet'!$AC$2:$AC$5000,$B$7,'1. Output sheet'!$O$2:$O$5000,"&gt;="&amp;$B$41,'1. Output sheet'!$O$2:$O$5000,"&lt;"&amp;$C$41)+COUNTIFS('1. Output sheet'!$D$2:$D$5000,$B67,'1. Output sheet'!$C$2:$C$5000,D$12,'1. Output sheet'!$AC$2:$AC$5000,$B$8,'1. Output sheet'!$O$2:$O$5000,"&gt;="&amp;$B$41,'1. Output sheet'!$O$2:$O$5000,"&lt;"&amp;$C$41)</f>
        <v>0</v>
      </c>
      <c r="E67" s="17">
        <f>COUNTIFS('1. Output sheet'!$D$2:$D$5000,$B67,'1. Output sheet'!$C$2:$C$5000,E$12,'1. Output sheet'!$AC$2:$AC$5000,$B$7,'1. Output sheet'!$O$2:$O$5000,"&gt;="&amp;$B$41,'1. Output sheet'!$O$2:$O$5000,"&lt;"&amp;$C$41)+COUNTIFS('1. Output sheet'!$D$2:$D$5000,$B67,'1. Output sheet'!$C$2:$C$5000,E$12,'1. Output sheet'!$AC$2:$AC$5000,$B$8,'1. Output sheet'!$O$2:$O$5000,"&gt;="&amp;$B$41,'1. Output sheet'!$O$2:$O$5000,"&lt;"&amp;$C$41)</f>
        <v>52</v>
      </c>
      <c r="F67" s="17">
        <f>COUNTIFS('1. Output sheet'!$D$2:$D$5000,$B67,'1. Output sheet'!$C$2:$C$5000,F$12,'1. Output sheet'!$AC$2:$AC$5000,$B$7,'1. Output sheet'!$O$2:$O$5000,"&gt;="&amp;$B$41,'1. Output sheet'!$O$2:$O$5000,"&lt;"&amp;$C$41)+COUNTIFS('1. Output sheet'!$D$2:$D$5000,$B67,'1. Output sheet'!$C$2:$C$5000,F$12,'1. Output sheet'!$AC$2:$AC$5000,$B$8,'1. Output sheet'!$O$2:$O$5000,"&gt;="&amp;$B$41,'1. Output sheet'!$O$2:$O$5000,"&lt;"&amp;$C$41)</f>
        <v>2</v>
      </c>
      <c r="G67" s="17">
        <f>COUNTIFS('1. Output sheet'!$D$2:$D$5000,$B67,'1. Output sheet'!$C$2:$C$5000,G$12,'1. Output sheet'!$AC$2:$AC$5000,$B$7,'1. Output sheet'!$O$2:$O$5000,"&gt;="&amp;$B$41,'1. Output sheet'!$O$2:$O$5000,"&lt;"&amp;$C$41)+COUNTIFS('1. Output sheet'!$D$2:$D$5000,$B67,'1. Output sheet'!$C$2:$C$5000,G$12,'1. Output sheet'!$AC$2:$AC$5000,$B$8,'1. Output sheet'!$O$2:$O$5000,"&gt;="&amp;$B$41,'1. Output sheet'!$O$2:$O$5000,"&lt;"&amp;$C$41)</f>
        <v>0</v>
      </c>
      <c r="H67" s="17">
        <f>COUNTIFS('1. Output sheet'!$D$2:$D$5000,$B67,'1. Output sheet'!$C$2:$C$5000,H$12,'1. Output sheet'!$AC$2:$AC$5000,$B$7,'1. Output sheet'!$O$2:$O$5000,"&gt;="&amp;$B$41,'1. Output sheet'!$O$2:$O$5000,"&lt;"&amp;$C$41)+COUNTIFS('1. Output sheet'!$D$2:$D$5000,$B67,'1. Output sheet'!$C$2:$C$5000,H$12,'1. Output sheet'!$AC$2:$AC$5000,$B$8,'1. Output sheet'!$O$2:$O$5000,"&gt;="&amp;$B$41,'1. Output sheet'!$O$2:$O$5000,"&lt;"&amp;$C$41)</f>
        <v>0</v>
      </c>
      <c r="I67" s="17">
        <f>COUNTIFS('1. Output sheet'!$D$2:$D$5000,$B67,'1. Output sheet'!$C$2:$C$5000,I$12,'1. Output sheet'!$AC$2:$AC$5000,$B$7,'1. Output sheet'!$O$2:$O$5000,"&gt;="&amp;$B$41,'1. Output sheet'!$O$2:$O$5000,"&lt;"&amp;$C$41)+COUNTIFS('1. Output sheet'!$D$2:$D$5000,$B67,'1. Output sheet'!$C$2:$C$5000,I$12,'1. Output sheet'!$AC$2:$AC$5000,$B$8,'1. Output sheet'!$O$2:$O$5000,"&gt;="&amp;$B$41,'1. Output sheet'!$O$2:$O$5000,"&lt;"&amp;$C$41)</f>
        <v>0</v>
      </c>
      <c r="J67" s="17">
        <f>COUNTIFS('1. Output sheet'!$D$2:$D$5000,$B67,'1. Output sheet'!$C$2:$C$5000,J$12,'1. Output sheet'!$AC$2:$AC$5000,$B$7,'1. Output sheet'!$O$2:$O$5000,"&gt;="&amp;$B$41,'1. Output sheet'!$O$2:$O$5000,"&lt;"&amp;$C$41)+COUNTIFS('1. Output sheet'!$D$2:$D$5000,$B67,'1. Output sheet'!$C$2:$C$5000,J$12,'1. Output sheet'!$AC$2:$AC$5000,$B$8,'1. Output sheet'!$O$2:$O$5000,"&gt;="&amp;$B$41,'1. Output sheet'!$O$2:$O$5000,"&lt;"&amp;$C$41)</f>
        <v>0</v>
      </c>
      <c r="K67" s="17">
        <f>COUNTIFS('1. Output sheet'!$D$2:$D$5000,$B67,'1. Output sheet'!$C$2:$C$5000,K$12,'1. Output sheet'!$AC$2:$AC$5000,$B$7,'1. Output sheet'!$O$2:$O$5000,"&gt;="&amp;$B$41,'1. Output sheet'!$O$2:$O$5000,"&lt;"&amp;$C$41)+COUNTIFS('1. Output sheet'!$D$2:$D$5000,$B67,'1. Output sheet'!$C$2:$C$5000,K$12,'1. Output sheet'!$AC$2:$AC$5000,$B$8,'1. Output sheet'!$O$2:$O$5000,"&gt;="&amp;$B$41,'1. Output sheet'!$O$2:$O$5000,"&lt;"&amp;$C$41)</f>
        <v>0</v>
      </c>
      <c r="L67" s="17">
        <f>COUNTIFS('1. Output sheet'!$D$2:$D$5000,$B67,'1. Output sheet'!$C$2:$C$5000,L$12,'1. Output sheet'!$AC$2:$AC$5000,$B$7,'1. Output sheet'!$O$2:$O$5000,"&gt;="&amp;$B$41,'1. Output sheet'!$O$2:$O$5000,"&lt;"&amp;$C$41)+COUNTIFS('1. Output sheet'!$D$2:$D$5000,$B67,'1. Output sheet'!$C$2:$C$5000,L$12,'1. Output sheet'!$AC$2:$AC$5000,$B$8,'1. Output sheet'!$O$2:$O$5000,"&gt;="&amp;$B$41,'1. Output sheet'!$O$2:$O$5000,"&lt;"&amp;$C$41)</f>
        <v>0</v>
      </c>
      <c r="M67" s="17">
        <f>COUNTIFS('1. Output sheet'!$D$2:$D$5000,$B67,'1. Output sheet'!$C$2:$C$5000,M$12,'1. Output sheet'!$AC$2:$AC$5000,$B$7,'1. Output sheet'!$O$2:$O$5000,"&gt;="&amp;$B$41,'1. Output sheet'!$O$2:$O$5000,"&lt;"&amp;$C$41)+COUNTIFS('1. Output sheet'!$D$2:$D$5000,$B67,'1. Output sheet'!$C$2:$C$5000,M$12,'1. Output sheet'!$AC$2:$AC$5000,$B$8,'1. Output sheet'!$O$2:$O$5000,"&gt;="&amp;$B$41,'1. Output sheet'!$O$2:$O$5000,"&lt;"&amp;$C$41)</f>
        <v>0</v>
      </c>
      <c r="N67" s="17">
        <f>COUNTIFS('1. Output sheet'!$D$2:$D$5000,$B67,'1. Output sheet'!$C$2:$C$5000,N$12,'1. Output sheet'!$AC$2:$AC$5000,$B$7,'1. Output sheet'!$O$2:$O$5000,"&gt;="&amp;$B$41,'1. Output sheet'!$O$2:$O$5000,"&lt;"&amp;$C$41)+COUNTIFS('1. Output sheet'!$D$2:$D$5000,$B67,'1. Output sheet'!$C$2:$C$5000,N$12,'1. Output sheet'!$AC$2:$AC$5000,$B$8,'1. Output sheet'!$O$2:$O$5000,"&gt;="&amp;$B$41,'1. Output sheet'!$O$2:$O$5000,"&lt;"&amp;$C$41)</f>
        <v>0</v>
      </c>
      <c r="O67" s="17">
        <f>COUNTIFS('1. Output sheet'!$D$2:$D$5000,$B67,'1. Output sheet'!$C$2:$C$5000,O$12,'1. Output sheet'!$AC$2:$AC$5000,$B$7,'1. Output sheet'!$O$2:$O$5000,"&gt;="&amp;$B$41,'1. Output sheet'!$O$2:$O$5000,"&lt;"&amp;$C$41)+COUNTIFS('1. Output sheet'!$D$2:$D$5000,$B67,'1. Output sheet'!$C$2:$C$5000,O$12,'1. Output sheet'!$AC$2:$AC$5000,$B$8,'1. Output sheet'!$O$2:$O$5000,"&gt;="&amp;$B$41,'1. Output sheet'!$O$2:$O$5000,"&lt;"&amp;$C$41)</f>
        <v>3</v>
      </c>
      <c r="P67" s="18">
        <f t="shared" si="14"/>
        <v>57</v>
      </c>
      <c r="Q67" s="18">
        <f>COUNTIFS('1. Output sheet'!$D$2:$D$5000,$B67)</f>
        <v>385</v>
      </c>
      <c r="R67" s="18"/>
    </row>
    <row r="68" spans="1:36" ht="14.4" x14ac:dyDescent="0.3">
      <c r="B68" s="25" t="s">
        <v>5135</v>
      </c>
      <c r="C68" s="24"/>
      <c r="D68" s="17">
        <f>D44-SUM(D51:D67)</f>
        <v>0</v>
      </c>
      <c r="E68" s="17">
        <f>E44-SUM(E51:E67)</f>
        <v>0</v>
      </c>
      <c r="F68" s="17">
        <f>F44-SUM(F51:F67)</f>
        <v>0</v>
      </c>
      <c r="G68" s="17">
        <f>G44-SUM(G51:G67)</f>
        <v>0</v>
      </c>
      <c r="H68" s="17">
        <f>H44-SUM(H51:H67)</f>
        <v>0</v>
      </c>
      <c r="I68" s="17">
        <f>I44-SUM(I51:I67)</f>
        <v>1</v>
      </c>
      <c r="J68" s="17">
        <f>J44-SUM(J51:J67)</f>
        <v>0</v>
      </c>
      <c r="K68" s="17">
        <f>K44-SUM(K51:K67)</f>
        <v>5</v>
      </c>
      <c r="L68" s="17">
        <f>L44-SUM(L51:L67)</f>
        <v>1</v>
      </c>
      <c r="M68" s="17">
        <f>M44-SUM(M51:M67)</f>
        <v>0</v>
      </c>
      <c r="N68" s="17">
        <f>N44-SUM(N51:N67)</f>
        <v>0</v>
      </c>
      <c r="O68" s="17">
        <f>O44-SUM(O51:O67)</f>
        <v>0</v>
      </c>
      <c r="P68" s="18">
        <f t="shared" si="14"/>
        <v>7</v>
      </c>
      <c r="Q68" s="18">
        <f>SUM(D68:O68)</f>
        <v>7</v>
      </c>
      <c r="R68" s="18"/>
    </row>
    <row r="69" spans="1:36" ht="14.4" x14ac:dyDescent="0.3">
      <c r="B69" s="23" t="s">
        <v>5130</v>
      </c>
      <c r="C69" s="24"/>
      <c r="D69" s="17">
        <f>SUM(D51:D68)</f>
        <v>2</v>
      </c>
      <c r="E69" s="17">
        <f t="shared" ref="E69:O69" si="15">SUM(E51:E68)</f>
        <v>83</v>
      </c>
      <c r="F69" s="17">
        <f t="shared" si="15"/>
        <v>34</v>
      </c>
      <c r="G69" s="17">
        <f t="shared" si="15"/>
        <v>60</v>
      </c>
      <c r="H69" s="17">
        <f t="shared" si="15"/>
        <v>0</v>
      </c>
      <c r="I69" s="17">
        <f t="shared" si="15"/>
        <v>77</v>
      </c>
      <c r="J69" s="17">
        <f t="shared" si="15"/>
        <v>146</v>
      </c>
      <c r="K69" s="17">
        <f t="shared" si="15"/>
        <v>49</v>
      </c>
      <c r="L69" s="17">
        <f t="shared" si="15"/>
        <v>5</v>
      </c>
      <c r="M69" s="17">
        <f t="shared" si="15"/>
        <v>0</v>
      </c>
      <c r="N69" s="17">
        <f t="shared" si="15"/>
        <v>80</v>
      </c>
      <c r="O69" s="17">
        <f t="shared" si="15"/>
        <v>4</v>
      </c>
      <c r="P69" s="18">
        <f>SUM(P51:P68)</f>
        <v>540</v>
      </c>
      <c r="Q69" s="18">
        <f>SUM(Q51:Q68)</f>
        <v>2120</v>
      </c>
      <c r="R69" s="18"/>
    </row>
    <row r="71" spans="1:36" x14ac:dyDescent="0.25">
      <c r="T71">
        <v>0.13407881152541462</v>
      </c>
    </row>
    <row r="72" spans="1:36" ht="14.4" x14ac:dyDescent="0.3">
      <c r="B72" s="9" t="s">
        <v>5151</v>
      </c>
      <c r="C72" s="9"/>
      <c r="D72" s="9"/>
      <c r="E72" s="9"/>
      <c r="F72" s="9"/>
      <c r="G72" s="9"/>
      <c r="H72" s="9"/>
      <c r="I72" s="9"/>
      <c r="J72" s="9"/>
      <c r="K72" s="9"/>
      <c r="L72" s="9"/>
      <c r="M72" s="9"/>
      <c r="N72" s="9"/>
      <c r="O72" s="9"/>
      <c r="P72" s="9"/>
      <c r="Q72" s="9"/>
      <c r="R72" s="9"/>
      <c r="T72" s="9" t="s">
        <v>5151</v>
      </c>
      <c r="U72" s="9"/>
      <c r="V72" s="9"/>
      <c r="W72" s="9"/>
      <c r="X72" s="9"/>
      <c r="Y72" s="9"/>
      <c r="Z72" s="9"/>
      <c r="AA72" s="9"/>
      <c r="AB72" s="9"/>
      <c r="AC72" s="9"/>
      <c r="AD72" s="9"/>
      <c r="AE72" s="9"/>
      <c r="AF72" s="9"/>
      <c r="AG72" s="9"/>
      <c r="AH72" s="9"/>
      <c r="AI72" s="9"/>
      <c r="AJ72" s="9"/>
    </row>
    <row r="73" spans="1:36" ht="57.6" x14ac:dyDescent="0.3">
      <c r="B73" s="10" t="s">
        <v>5057</v>
      </c>
      <c r="C73" s="10"/>
      <c r="D73" s="14" t="s">
        <v>3053</v>
      </c>
      <c r="E73" s="14" t="s">
        <v>399</v>
      </c>
      <c r="F73" s="14" t="s">
        <v>141</v>
      </c>
      <c r="G73" s="15" t="s">
        <v>54</v>
      </c>
      <c r="H73" s="15" t="s">
        <v>829</v>
      </c>
      <c r="I73" s="15" t="s">
        <v>67</v>
      </c>
      <c r="J73" s="15" t="s">
        <v>205</v>
      </c>
      <c r="K73" s="15" t="s">
        <v>244</v>
      </c>
      <c r="L73" s="15" t="s">
        <v>808</v>
      </c>
      <c r="M73" s="15" t="s">
        <v>5077</v>
      </c>
      <c r="N73" s="15" t="s">
        <v>268</v>
      </c>
      <c r="O73" s="15" t="s">
        <v>86</v>
      </c>
      <c r="P73" s="41" t="s">
        <v>5131</v>
      </c>
      <c r="Q73" s="41" t="s">
        <v>5129</v>
      </c>
      <c r="R73" s="41" t="s">
        <v>5128</v>
      </c>
      <c r="T73" s="10" t="s">
        <v>5058</v>
      </c>
      <c r="U73" s="10"/>
      <c r="V73" s="14" t="s">
        <v>3053</v>
      </c>
      <c r="W73" s="14" t="s">
        <v>399</v>
      </c>
      <c r="X73" s="14" t="s">
        <v>141</v>
      </c>
      <c r="Y73" s="15" t="s">
        <v>54</v>
      </c>
      <c r="Z73" s="15" t="s">
        <v>829</v>
      </c>
      <c r="AA73" s="15" t="s">
        <v>67</v>
      </c>
      <c r="AB73" s="15" t="s">
        <v>205</v>
      </c>
      <c r="AC73" s="15" t="s">
        <v>244</v>
      </c>
      <c r="AD73" s="15" t="s">
        <v>808</v>
      </c>
      <c r="AE73" s="15" t="s">
        <v>5077</v>
      </c>
      <c r="AF73" s="15" t="s">
        <v>268</v>
      </c>
      <c r="AG73" s="15" t="s">
        <v>86</v>
      </c>
      <c r="AH73" s="41" t="s">
        <v>5131</v>
      </c>
      <c r="AI73" s="41" t="s">
        <v>5129</v>
      </c>
      <c r="AJ73" s="41" t="s">
        <v>5128</v>
      </c>
    </row>
    <row r="74" spans="1:36" ht="14.4" x14ac:dyDescent="0.3">
      <c r="B74" s="16" t="s">
        <v>5059</v>
      </c>
      <c r="C74" s="16"/>
      <c r="D74" s="17">
        <f>SUM(D75:D76)</f>
        <v>1958</v>
      </c>
      <c r="E74" s="17">
        <f t="shared" ref="E74:O74" si="16">SUM(E75:E76)</f>
        <v>85329.140000000014</v>
      </c>
      <c r="F74" s="17">
        <f t="shared" si="16"/>
        <v>50391.310000000005</v>
      </c>
      <c r="G74" s="17">
        <f t="shared" si="16"/>
        <v>64141.376666666671</v>
      </c>
      <c r="H74" s="17">
        <f t="shared" si="16"/>
        <v>0</v>
      </c>
      <c r="I74" s="17">
        <f t="shared" si="16"/>
        <v>67309.17</v>
      </c>
      <c r="J74" s="17">
        <f t="shared" si="16"/>
        <v>160889.78</v>
      </c>
      <c r="K74" s="17">
        <f t="shared" si="16"/>
        <v>43445.320000000007</v>
      </c>
      <c r="L74" s="17">
        <f t="shared" si="16"/>
        <v>6568.5</v>
      </c>
      <c r="M74" s="17">
        <f t="shared" si="16"/>
        <v>0</v>
      </c>
      <c r="N74" s="17">
        <f t="shared" si="16"/>
        <v>56714.49</v>
      </c>
      <c r="O74" s="17">
        <f t="shared" si="16"/>
        <v>2910</v>
      </c>
      <c r="P74" s="18">
        <f t="shared" ref="P74:P76" si="17">SUM(D74:O74)</f>
        <v>539657.08666666679</v>
      </c>
      <c r="Q74" s="18">
        <f>SUM(Q75:Q76)</f>
        <v>2219196.9433333329</v>
      </c>
      <c r="R74" s="18">
        <f>Q74-P74</f>
        <v>1679539.856666666</v>
      </c>
      <c r="T74" s="16" t="s">
        <v>5059</v>
      </c>
      <c r="U74" s="16"/>
      <c r="V74" s="17">
        <f>D74*$T$33</f>
        <v>262.52631296676185</v>
      </c>
      <c r="W74" s="17">
        <f t="shared" ref="W74:W76" si="18">E74*$T$33</f>
        <v>11440.829679685719</v>
      </c>
      <c r="X74" s="17">
        <f t="shared" ref="X74:X76" si="19">F74*$T$33</f>
        <v>6756.4069560087419</v>
      </c>
      <c r="Y74" s="17">
        <f t="shared" ref="Y74:Y76" si="20">G74*$T$33</f>
        <v>8599.9995530706274</v>
      </c>
      <c r="Z74" s="17">
        <f t="shared" ref="Z74:Z76" si="21">H74*$T$33</f>
        <v>0</v>
      </c>
      <c r="AA74" s="17">
        <f t="shared" ref="AA74:AA76" si="22">I74*$T$33</f>
        <v>9024.7335183620926</v>
      </c>
      <c r="AB74" s="17">
        <f t="shared" ref="AB74:AB76" si="23">J74*$T$33</f>
        <v>21571.910488985424</v>
      </c>
      <c r="AC74" s="17">
        <f t="shared" ref="AC74:AC76" si="24">K74*$T$33</f>
        <v>5825.0968719413277</v>
      </c>
      <c r="AD74" s="17">
        <f t="shared" ref="AD74:AD76" si="25">L74*$T$33</f>
        <v>880.69667350468592</v>
      </c>
      <c r="AE74" s="17">
        <f t="shared" ref="AE74:AE76" si="26">M74*$T$33</f>
        <v>0</v>
      </c>
      <c r="AF74" s="17">
        <f t="shared" ref="AF74:AF76" si="27">N74*$T$33</f>
        <v>7604.2114154700121</v>
      </c>
      <c r="AG74" s="17">
        <f t="shared" ref="AG74:AG76" si="28">O74*$T$33</f>
        <v>390.16934153895653</v>
      </c>
      <c r="AH74" s="18">
        <f t="shared" ref="AH74:AH76" si="29">P74*$T$33</f>
        <v>72356.580811534353</v>
      </c>
      <c r="AI74" s="18">
        <f t="shared" ref="AI74:AI76" si="30">Q74*$T$33</f>
        <v>297547.28870296618</v>
      </c>
      <c r="AJ74" s="18">
        <f t="shared" ref="AJ74:AJ76" si="31">R74*$T$33</f>
        <v>225190.70789143178</v>
      </c>
    </row>
    <row r="75" spans="1:36" ht="14.4" x14ac:dyDescent="0.3">
      <c r="B75" s="11" t="s">
        <v>39</v>
      </c>
      <c r="C75" s="16"/>
      <c r="D75" s="17">
        <f>SUMIFS('1. Output sheet'!$F$2:$F$5000,'1. Output sheet'!$AC$2:$AC$5000,$B75,'1. Output sheet'!$C$2:$C$5000,D$5,'1. Output sheet'!$O$2:$O$5000,"&gt;="&amp;$B$41,'1. Output sheet'!$O$2:$O$5000,"&lt;"&amp;$C$41)</f>
        <v>1958</v>
      </c>
      <c r="E75" s="17">
        <f>SUMIFS('1. Output sheet'!$F$2:$F$5000,'1. Output sheet'!$AC$2:$AC$5000,$B75,'1. Output sheet'!$C$2:$C$5000,E$5,'1. Output sheet'!$O$2:$O$5000,"&gt;="&amp;$B$41,'1. Output sheet'!$O$2:$O$5000,"&lt;"&amp;$C$41)</f>
        <v>125363.72000000002</v>
      </c>
      <c r="F75" s="17">
        <f>SUMIFS('1. Output sheet'!$F$2:$F$5000,'1. Output sheet'!$AC$2:$AC$5000,$B75,'1. Output sheet'!$C$2:$C$5000,F$5,'1. Output sheet'!$O$2:$O$5000,"&gt;="&amp;$B$41,'1. Output sheet'!$O$2:$O$5000,"&lt;"&amp;$C$41)</f>
        <v>40000</v>
      </c>
      <c r="G75" s="17">
        <f>SUMIFS('1. Output sheet'!$F$2:$F$5000,'1. Output sheet'!$AC$2:$AC$5000,$B75,'1. Output sheet'!$C$2:$C$5000,G$5,'1. Output sheet'!$O$2:$O$5000,"&gt;="&amp;$B$41,'1. Output sheet'!$O$2:$O$5000,"&lt;"&amp;$C$41)</f>
        <v>60307.94</v>
      </c>
      <c r="H75" s="17">
        <f>SUMIFS('1. Output sheet'!$F$2:$F$5000,'1. Output sheet'!$AC$2:$AC$5000,$B75,'1. Output sheet'!$C$2:$C$5000,H$5,'1. Output sheet'!$O$2:$O$5000,"&gt;="&amp;$B$41,'1. Output sheet'!$O$2:$O$5000,"&lt;"&amp;$C$41)</f>
        <v>0</v>
      </c>
      <c r="I75" s="17">
        <f>SUMIFS('1. Output sheet'!$F$2:$F$5000,'1. Output sheet'!$AC$2:$AC$5000,$B75,'1. Output sheet'!$C$2:$C$5000,I$5,'1. Output sheet'!$O$2:$O$5000,"&gt;="&amp;$B$41,'1. Output sheet'!$O$2:$O$5000,"&lt;"&amp;$C$41)</f>
        <v>94706.05</v>
      </c>
      <c r="J75" s="17">
        <f>SUMIFS('1. Output sheet'!$F$2:$F$5000,'1. Output sheet'!$AC$2:$AC$5000,$B75,'1. Output sheet'!$C$2:$C$5000,J$5,'1. Output sheet'!$O$2:$O$5000,"&gt;="&amp;$B$41,'1. Output sheet'!$O$2:$O$5000,"&lt;"&amp;$C$41)</f>
        <v>160462.20000000001</v>
      </c>
      <c r="K75" s="17">
        <f>SUMIFS('1. Output sheet'!$F$2:$F$5000,'1. Output sheet'!$AC$2:$AC$5000,$B75,'1. Output sheet'!$C$2:$C$5000,K$5,'1. Output sheet'!$O$2:$O$5000,"&gt;="&amp;$B$41,'1. Output sheet'!$O$2:$O$5000,"&lt;"&amp;$C$41)</f>
        <v>44516.73</v>
      </c>
      <c r="L75" s="17">
        <f>SUMIFS('1. Output sheet'!$F$2:$F$5000,'1. Output sheet'!$AC$2:$AC$5000,$B75,'1. Output sheet'!$C$2:$C$5000,L$5,'1. Output sheet'!$O$2:$O$5000,"&gt;="&amp;$B$41,'1. Output sheet'!$O$2:$O$5000,"&lt;"&amp;$C$41)</f>
        <v>6528.5</v>
      </c>
      <c r="M75" s="17">
        <f>SUMIFS('1. Output sheet'!$F$2:$F$5000,'1. Output sheet'!$AC$2:$AC$5000,$B75,'1. Output sheet'!$C$2:$C$5000,M$5,'1. Output sheet'!$O$2:$O$5000,"&gt;="&amp;$B$41,'1. Output sheet'!$O$2:$O$5000,"&lt;"&amp;$C$41)</f>
        <v>0</v>
      </c>
      <c r="N75" s="17">
        <f>SUMIFS('1. Output sheet'!$F$2:$F$5000,'1. Output sheet'!$AC$2:$AC$5000,$B75,'1. Output sheet'!$C$2:$C$5000,N$5,'1. Output sheet'!$O$2:$O$5000,"&gt;="&amp;$B$41,'1. Output sheet'!$O$2:$O$5000,"&lt;"&amp;$C$41)</f>
        <v>53593</v>
      </c>
      <c r="O75" s="17">
        <f>SUMIFS('1. Output sheet'!$F$2:$F$5000,'1. Output sheet'!$AC$2:$AC$5000,$B75,'1. Output sheet'!$C$2:$C$5000,O$5,'1. Output sheet'!$O$2:$O$5000,"&gt;="&amp;$B$41,'1. Output sheet'!$O$2:$O$5000,"&lt;"&amp;$C$41)</f>
        <v>2910</v>
      </c>
      <c r="P75" s="18">
        <f t="shared" si="17"/>
        <v>590346.14</v>
      </c>
      <c r="Q75" s="18">
        <f>SUMIFS('1. Output sheet'!$F$2:$F$5000,'1. Output sheet'!$AC$2:$AC$5000,$B75)</f>
        <v>2181055.0199999996</v>
      </c>
      <c r="R75" s="18">
        <f t="shared" ref="R75:R76" si="32">Q75-P75</f>
        <v>1590708.8799999994</v>
      </c>
      <c r="T75" s="11" t="s">
        <v>39</v>
      </c>
      <c r="U75" s="16"/>
      <c r="V75" s="17">
        <f t="shared" ref="V75:V76" si="33">D75*$T$33</f>
        <v>262.52631296676185</v>
      </c>
      <c r="W75" s="17">
        <f t="shared" si="18"/>
        <v>16808.618586004854</v>
      </c>
      <c r="X75" s="17">
        <f t="shared" si="19"/>
        <v>5363.1524610165852</v>
      </c>
      <c r="Y75" s="17">
        <f t="shared" si="20"/>
        <v>8086.016920746014</v>
      </c>
      <c r="Z75" s="17">
        <f t="shared" si="21"/>
        <v>0</v>
      </c>
      <c r="AA75" s="17">
        <f t="shared" si="22"/>
        <v>12698.074628266493</v>
      </c>
      <c r="AB75" s="17">
        <f t="shared" si="23"/>
        <v>21514.581070753389</v>
      </c>
      <c r="AC75" s="17">
        <f t="shared" si="24"/>
        <v>5968.7502513977715</v>
      </c>
      <c r="AD75" s="17">
        <f t="shared" si="25"/>
        <v>875.33352104366941</v>
      </c>
      <c r="AE75" s="17">
        <f t="shared" si="26"/>
        <v>0</v>
      </c>
      <c r="AF75" s="17">
        <f t="shared" si="27"/>
        <v>7185.6857460815454</v>
      </c>
      <c r="AG75" s="17">
        <f t="shared" si="28"/>
        <v>390.16934153895653</v>
      </c>
      <c r="AH75" s="18">
        <f t="shared" si="29"/>
        <v>79152.908839816038</v>
      </c>
      <c r="AI75" s="18">
        <f t="shared" si="30"/>
        <v>292433.26495313935</v>
      </c>
      <c r="AJ75" s="18">
        <f t="shared" si="31"/>
        <v>213280.3561133233</v>
      </c>
    </row>
    <row r="76" spans="1:36" ht="14.4" x14ac:dyDescent="0.3">
      <c r="B76" s="11" t="s">
        <v>84</v>
      </c>
      <c r="C76" s="16"/>
      <c r="D76" s="17">
        <f>SUMIFS('1. Output sheet'!$F$2:$F$5000,'1. Output sheet'!$AC$2:$AC$5000,$B76,'1. Output sheet'!$C$2:$C$5000,D$5,'1. Output sheet'!$O$2:$O$5000,"&gt;="&amp;$B$41,'1. Output sheet'!$O$2:$O$5000,"&lt;"&amp;$C$41)</f>
        <v>0</v>
      </c>
      <c r="E76" s="17">
        <f>SUMIFS('1. Output sheet'!$F$2:$F$5000,'1. Output sheet'!$AC$2:$AC$5000,$B76,'1. Output sheet'!$C$2:$C$5000,E$5,'1. Output sheet'!$O$2:$O$5000,"&gt;="&amp;$B$41,'1. Output sheet'!$O$2:$O$5000,"&lt;"&amp;$C$41)</f>
        <v>-40034.58</v>
      </c>
      <c r="F76" s="17">
        <f>SUMIFS('1. Output sheet'!$F$2:$F$5000,'1. Output sheet'!$AC$2:$AC$5000,$B76,'1. Output sheet'!$C$2:$C$5000,F$5,'1. Output sheet'!$O$2:$O$5000,"&gt;="&amp;$B$41,'1. Output sheet'!$O$2:$O$5000,"&lt;"&amp;$C$41)</f>
        <v>10391.310000000005</v>
      </c>
      <c r="G76" s="17">
        <f>SUMIFS('1. Output sheet'!$F$2:$F$5000,'1. Output sheet'!$AC$2:$AC$5000,$B76,'1. Output sheet'!$C$2:$C$5000,G$5,'1. Output sheet'!$O$2:$O$5000,"&gt;="&amp;$B$41,'1. Output sheet'!$O$2:$O$5000,"&lt;"&amp;$C$41)</f>
        <v>3833.4366666666692</v>
      </c>
      <c r="H76" s="17">
        <f>SUMIFS('1. Output sheet'!$F$2:$F$5000,'1. Output sheet'!$AC$2:$AC$5000,$B76,'1. Output sheet'!$C$2:$C$5000,H$5,'1. Output sheet'!$O$2:$O$5000,"&gt;="&amp;$B$41,'1. Output sheet'!$O$2:$O$5000,"&lt;"&amp;$C$41)</f>
        <v>0</v>
      </c>
      <c r="I76" s="17">
        <f>SUMIFS('1. Output sheet'!$F$2:$F$5000,'1. Output sheet'!$AC$2:$AC$5000,$B76,'1. Output sheet'!$C$2:$C$5000,I$5,'1. Output sheet'!$O$2:$O$5000,"&gt;="&amp;$B$41,'1. Output sheet'!$O$2:$O$5000,"&lt;"&amp;$C$41)</f>
        <v>-27396.880000000001</v>
      </c>
      <c r="J76" s="17">
        <f>SUMIFS('1. Output sheet'!$F$2:$F$5000,'1. Output sheet'!$AC$2:$AC$5000,$B76,'1. Output sheet'!$C$2:$C$5000,J$5,'1. Output sheet'!$O$2:$O$5000,"&gt;="&amp;$B$41,'1. Output sheet'!$O$2:$O$5000,"&lt;"&amp;$C$41)</f>
        <v>427.58000000000015</v>
      </c>
      <c r="K76" s="17">
        <f>SUMIFS('1. Output sheet'!$F$2:$F$5000,'1. Output sheet'!$AC$2:$AC$5000,$B76,'1. Output sheet'!$C$2:$C$5000,K$5,'1. Output sheet'!$O$2:$O$5000,"&gt;="&amp;$B$41,'1. Output sheet'!$O$2:$O$5000,"&lt;"&amp;$C$41)</f>
        <v>-1071.4099999999999</v>
      </c>
      <c r="L76" s="17">
        <f>SUMIFS('1. Output sheet'!$F$2:$F$5000,'1. Output sheet'!$AC$2:$AC$5000,$B76,'1. Output sheet'!$C$2:$C$5000,L$5,'1. Output sheet'!$O$2:$O$5000,"&gt;="&amp;$B$41,'1. Output sheet'!$O$2:$O$5000,"&lt;"&amp;$C$41)</f>
        <v>40</v>
      </c>
      <c r="M76" s="17">
        <f>SUMIFS('1. Output sheet'!$F$2:$F$5000,'1. Output sheet'!$AC$2:$AC$5000,$B76,'1. Output sheet'!$C$2:$C$5000,M$5,'1. Output sheet'!$O$2:$O$5000,"&gt;="&amp;$B$41,'1. Output sheet'!$O$2:$O$5000,"&lt;"&amp;$C$41)</f>
        <v>0</v>
      </c>
      <c r="N76" s="17">
        <f>SUMIFS('1. Output sheet'!$F$2:$F$5000,'1. Output sheet'!$AC$2:$AC$5000,$B76,'1. Output sheet'!$C$2:$C$5000,N$5,'1. Output sheet'!$O$2:$O$5000,"&gt;="&amp;$B$41,'1. Output sheet'!$O$2:$O$5000,"&lt;"&amp;$C$41)</f>
        <v>3121.49</v>
      </c>
      <c r="O76" s="17">
        <f>SUMIFS('1. Output sheet'!$F$2:$F$5000,'1. Output sheet'!$AC$2:$AC$5000,$B76,'1. Output sheet'!$C$2:$C$5000,O$5,'1. Output sheet'!$O$2:$O$5000,"&gt;="&amp;$B$41,'1. Output sheet'!$O$2:$O$5000,"&lt;"&amp;$C$41)</f>
        <v>0</v>
      </c>
      <c r="P76" s="18">
        <f t="shared" si="17"/>
        <v>-50689.053333333337</v>
      </c>
      <c r="Q76" s="18">
        <f>SUMIFS('1. Output sheet'!$F$2:$F$5000,'1. Output sheet'!$AC$2:$AC$5000,$B76)</f>
        <v>38141.923333333296</v>
      </c>
      <c r="R76" s="18">
        <f t="shared" si="32"/>
        <v>88830.976666666626</v>
      </c>
      <c r="T76" s="11" t="s">
        <v>84</v>
      </c>
      <c r="U76" s="16"/>
      <c r="V76" s="17">
        <f t="shared" si="33"/>
        <v>0</v>
      </c>
      <c r="W76" s="17">
        <f t="shared" si="18"/>
        <v>-5367.7889063191342</v>
      </c>
      <c r="X76" s="17">
        <f t="shared" si="19"/>
        <v>1393.2544949921569</v>
      </c>
      <c r="Y76" s="17">
        <f t="shared" si="20"/>
        <v>513.98263232461397</v>
      </c>
      <c r="Z76" s="17">
        <f t="shared" si="21"/>
        <v>0</v>
      </c>
      <c r="AA76" s="17">
        <f t="shared" si="22"/>
        <v>-3673.3411099044015</v>
      </c>
      <c r="AB76" s="17">
        <f t="shared" si="23"/>
        <v>57.329418232036801</v>
      </c>
      <c r="AC76" s="17">
        <f t="shared" si="24"/>
        <v>-143.65337945644447</v>
      </c>
      <c r="AD76" s="17">
        <f t="shared" si="25"/>
        <v>5.3631524610165844</v>
      </c>
      <c r="AE76" s="17">
        <f t="shared" si="26"/>
        <v>0</v>
      </c>
      <c r="AF76" s="17">
        <f t="shared" si="27"/>
        <v>418.52566938846644</v>
      </c>
      <c r="AG76" s="17">
        <f t="shared" si="28"/>
        <v>0</v>
      </c>
      <c r="AH76" s="18">
        <f t="shared" si="29"/>
        <v>-6796.3280282816904</v>
      </c>
      <c r="AI76" s="18">
        <f t="shared" si="30"/>
        <v>5114.0237498268089</v>
      </c>
      <c r="AJ76" s="18">
        <f t="shared" si="31"/>
        <v>11910.351778108499</v>
      </c>
    </row>
    <row r="79" spans="1:36" x14ac:dyDescent="0.25">
      <c r="B79" s="12">
        <v>45809</v>
      </c>
      <c r="C79" s="12">
        <v>45839</v>
      </c>
    </row>
    <row r="80" spans="1:36" ht="14.4" x14ac:dyDescent="0.3">
      <c r="A80" t="s">
        <v>5154</v>
      </c>
      <c r="B80" s="9" t="s">
        <v>5153</v>
      </c>
      <c r="C80" s="9"/>
      <c r="D80" s="9"/>
      <c r="E80" s="9"/>
      <c r="F80" s="9"/>
      <c r="G80" s="9"/>
      <c r="H80" s="9"/>
      <c r="I80" s="9"/>
      <c r="J80" s="9"/>
      <c r="K80" s="9"/>
      <c r="L80" s="9"/>
      <c r="M80" s="9"/>
      <c r="N80" s="9"/>
      <c r="O80" s="9"/>
      <c r="P80" s="9"/>
      <c r="Q80" s="9"/>
      <c r="R80" s="9"/>
    </row>
    <row r="81" spans="1:18" ht="43.2" x14ac:dyDescent="0.3">
      <c r="A81" t="s">
        <v>13</v>
      </c>
      <c r="B81" s="10" t="s">
        <v>5059</v>
      </c>
      <c r="C81" s="10"/>
      <c r="D81" s="14" t="s">
        <v>3053</v>
      </c>
      <c r="E81" s="14" t="s">
        <v>399</v>
      </c>
      <c r="F81" s="14" t="s">
        <v>141</v>
      </c>
      <c r="G81" s="15" t="s">
        <v>54</v>
      </c>
      <c r="H81" s="15" t="s">
        <v>829</v>
      </c>
      <c r="I81" s="15" t="s">
        <v>67</v>
      </c>
      <c r="J81" s="15" t="s">
        <v>205</v>
      </c>
      <c r="K81" s="15" t="s">
        <v>244</v>
      </c>
      <c r="L81" s="15" t="s">
        <v>808</v>
      </c>
      <c r="M81" s="15" t="s">
        <v>5077</v>
      </c>
      <c r="N81" s="15" t="s">
        <v>268</v>
      </c>
      <c r="O81" s="15" t="s">
        <v>86</v>
      </c>
      <c r="P81" s="41" t="s">
        <v>5131</v>
      </c>
      <c r="Q81" s="41" t="s">
        <v>5129</v>
      </c>
      <c r="R81" s="41" t="s">
        <v>5128</v>
      </c>
    </row>
    <row r="82" spans="1:18" ht="14.4" x14ac:dyDescent="0.3">
      <c r="B82" s="16" t="s">
        <v>5127</v>
      </c>
      <c r="C82" s="16"/>
      <c r="D82" s="17">
        <f>SUM(D83:D84)</f>
        <v>0</v>
      </c>
      <c r="E82" s="17">
        <f t="shared" ref="E82:O82" si="34">SUM(E83:E84)</f>
        <v>61</v>
      </c>
      <c r="F82" s="17">
        <f t="shared" si="34"/>
        <v>29</v>
      </c>
      <c r="G82" s="17">
        <f t="shared" si="34"/>
        <v>60</v>
      </c>
      <c r="H82" s="17">
        <f t="shared" si="34"/>
        <v>22</v>
      </c>
      <c r="I82" s="17">
        <f t="shared" si="34"/>
        <v>181</v>
      </c>
      <c r="J82" s="17">
        <f t="shared" si="34"/>
        <v>109</v>
      </c>
      <c r="K82" s="17">
        <f t="shared" si="34"/>
        <v>14</v>
      </c>
      <c r="L82" s="17">
        <f t="shared" si="34"/>
        <v>8</v>
      </c>
      <c r="M82" s="17">
        <f t="shared" si="34"/>
        <v>0</v>
      </c>
      <c r="N82" s="17">
        <f t="shared" si="34"/>
        <v>75</v>
      </c>
      <c r="O82" s="17">
        <f t="shared" si="34"/>
        <v>11</v>
      </c>
      <c r="P82" s="18">
        <f>SUM(D82:O82)</f>
        <v>570</v>
      </c>
      <c r="Q82" s="18">
        <f>SUM(Q83:Q84)</f>
        <v>2201</v>
      </c>
      <c r="R82" s="18">
        <f>Q82-P82</f>
        <v>1631</v>
      </c>
    </row>
    <row r="83" spans="1:18" ht="14.4" x14ac:dyDescent="0.3">
      <c r="B83" s="11" t="s">
        <v>39</v>
      </c>
      <c r="C83" s="16"/>
      <c r="D83" s="17">
        <f>COUNTIFS('1. Output sheet'!$AC$2:$AC$5000,$B83,'1. Output sheet'!$C$2:$C$5000,D$5,'1. Output sheet'!$O$2:$O$5000,"&gt;="&amp;$B$79,'1. Output sheet'!$O$2:$O$5000,"&lt;"&amp;$C$79)</f>
        <v>0</v>
      </c>
      <c r="E83" s="17">
        <f>COUNTIFS('1. Output sheet'!$AC$2:$AC$5000,$B83,'1. Output sheet'!$C$2:$C$5000,E$5,'1. Output sheet'!$O$2:$O$5000,"&gt;="&amp;$B$79,'1. Output sheet'!$O$2:$O$5000,"&lt;"&amp;$C$79)</f>
        <v>61</v>
      </c>
      <c r="F83" s="17">
        <f>COUNTIFS('1. Output sheet'!$AC$2:$AC$5000,$B83,'1. Output sheet'!$C$2:$C$5000,F$5,'1. Output sheet'!$O$2:$O$5000,"&gt;="&amp;$B$79,'1. Output sheet'!$O$2:$O$5000,"&lt;"&amp;$C$79)</f>
        <v>26</v>
      </c>
      <c r="G83" s="17">
        <f>COUNTIFS('1. Output sheet'!$AC$2:$AC$5000,$B83,'1. Output sheet'!$C$2:$C$5000,G$5,'1. Output sheet'!$O$2:$O$5000,"&gt;="&amp;$B$79,'1. Output sheet'!$O$2:$O$5000,"&lt;"&amp;$C$79)</f>
        <v>58</v>
      </c>
      <c r="H83" s="17">
        <f>COUNTIFS('1. Output sheet'!$AC$2:$AC$5000,$B83,'1. Output sheet'!$C$2:$C$5000,H$5,'1. Output sheet'!$O$2:$O$5000,"&gt;="&amp;$B$79,'1. Output sheet'!$O$2:$O$5000,"&lt;"&amp;$C$79)</f>
        <v>22</v>
      </c>
      <c r="I83" s="17">
        <f>COUNTIFS('1. Output sheet'!$AC$2:$AC$5000,$B83,'1. Output sheet'!$C$2:$C$5000,I$5,'1. Output sheet'!$O$2:$O$5000,"&gt;="&amp;$B$79,'1. Output sheet'!$O$2:$O$5000,"&lt;"&amp;$C$79)</f>
        <v>69</v>
      </c>
      <c r="J83" s="17">
        <f>COUNTIFS('1. Output sheet'!$AC$2:$AC$5000,$B83,'1. Output sheet'!$C$2:$C$5000,J$5,'1. Output sheet'!$O$2:$O$5000,"&gt;="&amp;$B$79,'1. Output sheet'!$O$2:$O$5000,"&lt;"&amp;$C$79)</f>
        <v>104</v>
      </c>
      <c r="K83" s="17">
        <f>COUNTIFS('1. Output sheet'!$AC$2:$AC$5000,$B83,'1. Output sheet'!$C$2:$C$5000,K$5,'1. Output sheet'!$O$2:$O$5000,"&gt;="&amp;$B$79,'1. Output sheet'!$O$2:$O$5000,"&lt;"&amp;$C$79)</f>
        <v>8</v>
      </c>
      <c r="L83" s="17">
        <f>COUNTIFS('1. Output sheet'!$AC$2:$AC$5000,$B83,'1. Output sheet'!$C$2:$C$5000,L$5,'1. Output sheet'!$O$2:$O$5000,"&gt;="&amp;$B$79,'1. Output sheet'!$O$2:$O$5000,"&lt;"&amp;$C$79)</f>
        <v>5</v>
      </c>
      <c r="M83" s="17">
        <f>COUNTIFS('1. Output sheet'!$AC$2:$AC$5000,$B83,'1. Output sheet'!$C$2:$C$5000,M$5,'1. Output sheet'!$O$2:$O$5000,"&gt;="&amp;$B$79,'1. Output sheet'!$O$2:$O$5000,"&lt;"&amp;$C$79)</f>
        <v>0</v>
      </c>
      <c r="N83" s="17">
        <f>COUNTIFS('1. Output sheet'!$AC$2:$AC$5000,$B83,'1. Output sheet'!$C$2:$C$5000,N$5,'1. Output sheet'!$O$2:$O$5000,"&gt;="&amp;$B$79,'1. Output sheet'!$O$2:$O$5000,"&lt;"&amp;$C$79)</f>
        <v>3</v>
      </c>
      <c r="O83" s="17">
        <f>COUNTIFS('1. Output sheet'!$AC$2:$AC$5000,$B83,'1. Output sheet'!$C$2:$C$5000,O$5,'1. Output sheet'!$O$2:$O$5000,"&gt;="&amp;$B$79,'1. Output sheet'!$O$2:$O$5000,"&lt;"&amp;$C$79)</f>
        <v>9</v>
      </c>
      <c r="P83" s="18">
        <f t="shared" ref="P83:P84" si="35">SUM(D83:O83)</f>
        <v>365</v>
      </c>
      <c r="Q83" s="18">
        <f>COUNTIFS('1. Output sheet'!$AC$2:$AC$5000,$B83)</f>
        <v>1714</v>
      </c>
      <c r="R83" s="18">
        <f>Q83-P83</f>
        <v>1349</v>
      </c>
    </row>
    <row r="84" spans="1:18" ht="14.4" x14ac:dyDescent="0.3">
      <c r="B84" s="11" t="s">
        <v>84</v>
      </c>
      <c r="C84" s="16"/>
      <c r="D84" s="17">
        <f>COUNTIFS('1. Output sheet'!$AC$2:$AC$5000,$B84,'1. Output sheet'!$C$2:$C$5000,D$5,'1. Output sheet'!$O$2:$O$5000,"&gt;="&amp;$B$79,'1. Output sheet'!$O$2:$O$5000,"&lt;"&amp;$C$79)</f>
        <v>0</v>
      </c>
      <c r="E84" s="17">
        <f>COUNTIFS('1. Output sheet'!$AC$2:$AC$5000,$B84,'1. Output sheet'!$C$2:$C$5000,E$5,'1. Output sheet'!$O$2:$O$5000,"&gt;="&amp;$B$79,'1. Output sheet'!$O$2:$O$5000,"&lt;"&amp;$C$79)</f>
        <v>0</v>
      </c>
      <c r="F84" s="17">
        <f>COUNTIFS('1. Output sheet'!$AC$2:$AC$5000,$B84,'1. Output sheet'!$C$2:$C$5000,F$5,'1. Output sheet'!$O$2:$O$5000,"&gt;="&amp;$B$79,'1. Output sheet'!$O$2:$O$5000,"&lt;"&amp;$C$79)</f>
        <v>3</v>
      </c>
      <c r="G84" s="17">
        <f>COUNTIFS('1. Output sheet'!$AC$2:$AC$5000,$B84,'1. Output sheet'!$C$2:$C$5000,G$5,'1. Output sheet'!$O$2:$O$5000,"&gt;="&amp;$B$79,'1. Output sheet'!$O$2:$O$5000,"&lt;"&amp;$C$79)</f>
        <v>2</v>
      </c>
      <c r="H84" s="17">
        <f>COUNTIFS('1. Output sheet'!$AC$2:$AC$5000,$B84,'1. Output sheet'!$C$2:$C$5000,H$5,'1. Output sheet'!$O$2:$O$5000,"&gt;="&amp;$B$79,'1. Output sheet'!$O$2:$O$5000,"&lt;"&amp;$C$79)</f>
        <v>0</v>
      </c>
      <c r="I84" s="17">
        <f>COUNTIFS('1. Output sheet'!$AC$2:$AC$5000,$B84,'1. Output sheet'!$C$2:$C$5000,I$5,'1. Output sheet'!$O$2:$O$5000,"&gt;="&amp;$B$79,'1. Output sheet'!$O$2:$O$5000,"&lt;"&amp;$C$79)</f>
        <v>112</v>
      </c>
      <c r="J84" s="17">
        <f>COUNTIFS('1. Output sheet'!$AC$2:$AC$5000,$B84,'1. Output sheet'!$C$2:$C$5000,J$5,'1. Output sheet'!$O$2:$O$5000,"&gt;="&amp;$B$79,'1. Output sheet'!$O$2:$O$5000,"&lt;"&amp;$C$79)</f>
        <v>5</v>
      </c>
      <c r="K84" s="17">
        <f>COUNTIFS('1. Output sheet'!$AC$2:$AC$5000,$B84,'1. Output sheet'!$C$2:$C$5000,K$5,'1. Output sheet'!$O$2:$O$5000,"&gt;="&amp;$B$79,'1. Output sheet'!$O$2:$O$5000,"&lt;"&amp;$C$79)</f>
        <v>6</v>
      </c>
      <c r="L84" s="17">
        <f>COUNTIFS('1. Output sheet'!$AC$2:$AC$5000,$B84,'1. Output sheet'!$C$2:$C$5000,L$5,'1. Output sheet'!$O$2:$O$5000,"&gt;="&amp;$B$79,'1. Output sheet'!$O$2:$O$5000,"&lt;"&amp;$C$79)</f>
        <v>3</v>
      </c>
      <c r="M84" s="17">
        <f>COUNTIFS('1. Output sheet'!$AC$2:$AC$5000,$B84,'1. Output sheet'!$C$2:$C$5000,M$5,'1. Output sheet'!$O$2:$O$5000,"&gt;="&amp;$B$79,'1. Output sheet'!$O$2:$O$5000,"&lt;"&amp;$C$79)</f>
        <v>0</v>
      </c>
      <c r="N84" s="17">
        <f>COUNTIFS('1. Output sheet'!$AC$2:$AC$5000,$B84,'1. Output sheet'!$C$2:$C$5000,N$5,'1. Output sheet'!$O$2:$O$5000,"&gt;="&amp;$B$79,'1. Output sheet'!$O$2:$O$5000,"&lt;"&amp;$C$79)</f>
        <v>72</v>
      </c>
      <c r="O84" s="17">
        <f>COUNTIFS('1. Output sheet'!$AC$2:$AC$5000,$B84,'1. Output sheet'!$C$2:$C$5000,O$5,'1. Output sheet'!$O$2:$O$5000,"&gt;="&amp;$B$79,'1. Output sheet'!$O$2:$O$5000,"&lt;"&amp;$C$79)</f>
        <v>2</v>
      </c>
      <c r="P84" s="18">
        <f t="shared" si="35"/>
        <v>205</v>
      </c>
      <c r="Q84" s="18">
        <f>COUNTIFS('1. Output sheet'!$AC$2:$AC$5000,$B84)</f>
        <v>487</v>
      </c>
      <c r="R84" s="18">
        <f>Q84-P84</f>
        <v>282</v>
      </c>
    </row>
    <row r="87" spans="1:18" ht="14.4" x14ac:dyDescent="0.3">
      <c r="B87" s="9" t="s">
        <v>5153</v>
      </c>
      <c r="C87" s="9"/>
      <c r="D87" s="9"/>
      <c r="E87" s="9"/>
      <c r="F87" s="9"/>
      <c r="G87" s="9"/>
      <c r="H87" s="9"/>
      <c r="I87" s="9"/>
      <c r="J87" s="9"/>
      <c r="K87" s="9"/>
      <c r="L87" s="9"/>
      <c r="M87" s="9"/>
      <c r="N87" s="9"/>
      <c r="O87" s="9"/>
      <c r="P87" s="9"/>
      <c r="Q87" s="9"/>
      <c r="R87" s="9"/>
    </row>
    <row r="88" spans="1:18" ht="43.2" x14ac:dyDescent="0.3">
      <c r="B88" s="23" t="s">
        <v>5060</v>
      </c>
      <c r="C88" s="24"/>
      <c r="D88" s="14" t="s">
        <v>3053</v>
      </c>
      <c r="E88" s="14" t="s">
        <v>399</v>
      </c>
      <c r="F88" s="14" t="s">
        <v>141</v>
      </c>
      <c r="G88" s="15" t="s">
        <v>54</v>
      </c>
      <c r="H88" s="15" t="s">
        <v>829</v>
      </c>
      <c r="I88" s="15" t="s">
        <v>67</v>
      </c>
      <c r="J88" s="15" t="s">
        <v>205</v>
      </c>
      <c r="K88" s="15" t="s">
        <v>244</v>
      </c>
      <c r="L88" s="15" t="s">
        <v>808</v>
      </c>
      <c r="M88" s="15" t="s">
        <v>5077</v>
      </c>
      <c r="N88" s="15" t="s">
        <v>268</v>
      </c>
      <c r="O88" s="15" t="s">
        <v>86</v>
      </c>
      <c r="P88" s="41" t="s">
        <v>5132</v>
      </c>
      <c r="Q88" s="41" t="s">
        <v>5134</v>
      </c>
      <c r="R88" s="41"/>
    </row>
    <row r="89" spans="1:18" ht="14.4" x14ac:dyDescent="0.3">
      <c r="B89" s="25" t="s">
        <v>142</v>
      </c>
      <c r="C89" s="24"/>
      <c r="D89" s="17">
        <f>COUNTIFS('1. Output sheet'!$D$2:$D$5000,$B89,'1. Output sheet'!$C$2:$C$5000,D$12,'1. Output sheet'!$AC$2:$AC$5000,$B$7,'1. Output sheet'!$O$2:$O$5000,"&gt;="&amp;$B$79,'1. Output sheet'!$O$2:$O$5000,"&lt;"&amp;$C$79)+COUNTIFS('1. Output sheet'!$D$2:$D$5000,$B89,'1. Output sheet'!$C$2:$C$5000,D$12,'1. Output sheet'!$AC$2:$AC$5000,$B$8,'1. Output sheet'!$O$2:$O$5000,"&gt;="&amp;$B$79,'1. Output sheet'!$O$2:$O$5000,"&lt;"&amp;$C$79)</f>
        <v>0</v>
      </c>
      <c r="E89" s="17">
        <f>COUNTIFS('1. Output sheet'!$D$2:$D$5000,$B89,'1. Output sheet'!$C$2:$C$5000,E$12,'1. Output sheet'!$AC$2:$AC$5000,$B$7,'1. Output sheet'!$O$2:$O$5000,"&gt;="&amp;$B$79,'1. Output sheet'!$O$2:$O$5000,"&lt;"&amp;$C$79)+COUNTIFS('1. Output sheet'!$D$2:$D$5000,$B89,'1. Output sheet'!$C$2:$C$5000,E$12,'1. Output sheet'!$AC$2:$AC$5000,$B$8,'1. Output sheet'!$O$2:$O$5000,"&gt;="&amp;$B$79,'1. Output sheet'!$O$2:$O$5000,"&lt;"&amp;$C$79)</f>
        <v>0</v>
      </c>
      <c r="F89" s="17">
        <f>COUNTIFS('1. Output sheet'!$D$2:$D$5000,$B89,'1. Output sheet'!$C$2:$C$5000,F$12,'1. Output sheet'!$AC$2:$AC$5000,$B$7,'1. Output sheet'!$O$2:$O$5000,"&gt;="&amp;$B$79,'1. Output sheet'!$O$2:$O$5000,"&lt;"&amp;$C$79)+COUNTIFS('1. Output sheet'!$D$2:$D$5000,$B89,'1. Output sheet'!$C$2:$C$5000,F$12,'1. Output sheet'!$AC$2:$AC$5000,$B$8,'1. Output sheet'!$O$2:$O$5000,"&gt;="&amp;$B$79,'1. Output sheet'!$O$2:$O$5000,"&lt;"&amp;$C$79)</f>
        <v>8</v>
      </c>
      <c r="G89" s="17">
        <f>COUNTIFS('1. Output sheet'!$D$2:$D$5000,$B89,'1. Output sheet'!$C$2:$C$5000,G$12,'1. Output sheet'!$AC$2:$AC$5000,$B$7,'1. Output sheet'!$O$2:$O$5000,"&gt;="&amp;$B$79,'1. Output sheet'!$O$2:$O$5000,"&lt;"&amp;$C$79)+COUNTIFS('1. Output sheet'!$D$2:$D$5000,$B89,'1. Output sheet'!$C$2:$C$5000,G$12,'1. Output sheet'!$AC$2:$AC$5000,$B$8,'1. Output sheet'!$O$2:$O$5000,"&gt;="&amp;$B$79,'1. Output sheet'!$O$2:$O$5000,"&lt;"&amp;$C$79)</f>
        <v>0</v>
      </c>
      <c r="H89" s="17">
        <f>COUNTIFS('1. Output sheet'!$D$2:$D$5000,$B89,'1. Output sheet'!$C$2:$C$5000,H$12,'1. Output sheet'!$AC$2:$AC$5000,$B$7,'1. Output sheet'!$O$2:$O$5000,"&gt;="&amp;$B$79,'1. Output sheet'!$O$2:$O$5000,"&lt;"&amp;$C$79)+COUNTIFS('1. Output sheet'!$D$2:$D$5000,$B89,'1. Output sheet'!$C$2:$C$5000,H$12,'1. Output sheet'!$AC$2:$AC$5000,$B$8,'1. Output sheet'!$O$2:$O$5000,"&gt;="&amp;$B$79,'1. Output sheet'!$O$2:$O$5000,"&lt;"&amp;$C$79)</f>
        <v>0</v>
      </c>
      <c r="I89" s="17">
        <f>COUNTIFS('1. Output sheet'!$D$2:$D$5000,$B89,'1. Output sheet'!$C$2:$C$5000,I$12,'1. Output sheet'!$AC$2:$AC$5000,$B$7,'1. Output sheet'!$O$2:$O$5000,"&gt;="&amp;$B$79,'1. Output sheet'!$O$2:$O$5000,"&lt;"&amp;$C$79)+COUNTIFS('1. Output sheet'!$D$2:$D$5000,$B89,'1. Output sheet'!$C$2:$C$5000,I$12,'1. Output sheet'!$AC$2:$AC$5000,$B$8,'1. Output sheet'!$O$2:$O$5000,"&gt;="&amp;$B$79,'1. Output sheet'!$O$2:$O$5000,"&lt;"&amp;$C$79)</f>
        <v>0</v>
      </c>
      <c r="J89" s="17">
        <f>COUNTIFS('1. Output sheet'!$D$2:$D$5000,$B89,'1. Output sheet'!$C$2:$C$5000,J$12,'1. Output sheet'!$AC$2:$AC$5000,$B$7,'1. Output sheet'!$O$2:$O$5000,"&gt;="&amp;$B$79,'1. Output sheet'!$O$2:$O$5000,"&lt;"&amp;$C$79)+COUNTIFS('1. Output sheet'!$D$2:$D$5000,$B89,'1. Output sheet'!$C$2:$C$5000,J$12,'1. Output sheet'!$AC$2:$AC$5000,$B$8,'1. Output sheet'!$O$2:$O$5000,"&gt;="&amp;$B$79,'1. Output sheet'!$O$2:$O$5000,"&lt;"&amp;$C$79)</f>
        <v>3</v>
      </c>
      <c r="K89" s="17">
        <f>COUNTIFS('1. Output sheet'!$D$2:$D$5000,$B89,'1. Output sheet'!$C$2:$C$5000,K$12,'1. Output sheet'!$AC$2:$AC$5000,$B$7,'1. Output sheet'!$O$2:$O$5000,"&gt;="&amp;$B$79,'1. Output sheet'!$O$2:$O$5000,"&lt;"&amp;$C$79)+COUNTIFS('1. Output sheet'!$D$2:$D$5000,$B89,'1. Output sheet'!$C$2:$C$5000,K$12,'1. Output sheet'!$AC$2:$AC$5000,$B$8,'1. Output sheet'!$O$2:$O$5000,"&gt;="&amp;$B$79,'1. Output sheet'!$O$2:$O$5000,"&lt;"&amp;$C$79)</f>
        <v>0</v>
      </c>
      <c r="L89" s="17">
        <f>COUNTIFS('1. Output sheet'!$D$2:$D$5000,$B89,'1. Output sheet'!$C$2:$C$5000,L$12,'1. Output sheet'!$AC$2:$AC$5000,$B$7,'1. Output sheet'!$O$2:$O$5000,"&gt;="&amp;$B$79,'1. Output sheet'!$O$2:$O$5000,"&lt;"&amp;$C$79)+COUNTIFS('1. Output sheet'!$D$2:$D$5000,$B89,'1. Output sheet'!$C$2:$C$5000,L$12,'1. Output sheet'!$AC$2:$AC$5000,$B$8,'1. Output sheet'!$O$2:$O$5000,"&gt;="&amp;$B$79,'1. Output sheet'!$O$2:$O$5000,"&lt;"&amp;$C$79)</f>
        <v>4</v>
      </c>
      <c r="M89" s="17">
        <f>COUNTIFS('1. Output sheet'!$D$2:$D$5000,$B89,'1. Output sheet'!$C$2:$C$5000,M$12,'1. Output sheet'!$AC$2:$AC$5000,$B$7,'1. Output sheet'!$O$2:$O$5000,"&gt;="&amp;$B$79,'1. Output sheet'!$O$2:$O$5000,"&lt;"&amp;$C$79)+COUNTIFS('1. Output sheet'!$D$2:$D$5000,$B89,'1. Output sheet'!$C$2:$C$5000,M$12,'1. Output sheet'!$AC$2:$AC$5000,$B$8,'1. Output sheet'!$O$2:$O$5000,"&gt;="&amp;$B$79,'1. Output sheet'!$O$2:$O$5000,"&lt;"&amp;$C$79)</f>
        <v>0</v>
      </c>
      <c r="N89" s="17">
        <f>COUNTIFS('1. Output sheet'!$D$2:$D$5000,$B89,'1. Output sheet'!$C$2:$C$5000,N$12,'1. Output sheet'!$AC$2:$AC$5000,$B$7,'1. Output sheet'!$O$2:$O$5000,"&gt;="&amp;$B$79,'1. Output sheet'!$O$2:$O$5000,"&lt;"&amp;$C$79)+COUNTIFS('1. Output sheet'!$D$2:$D$5000,$B89,'1. Output sheet'!$C$2:$C$5000,N$12,'1. Output sheet'!$AC$2:$AC$5000,$B$8,'1. Output sheet'!$O$2:$O$5000,"&gt;="&amp;$B$79,'1. Output sheet'!$O$2:$O$5000,"&lt;"&amp;$C$79)</f>
        <v>0</v>
      </c>
      <c r="O89" s="17">
        <f>COUNTIFS('1. Output sheet'!$D$2:$D$5000,$B89,'1. Output sheet'!$C$2:$C$5000,O$12,'1. Output sheet'!$AC$2:$AC$5000,$B$7,'1. Output sheet'!$O$2:$O$5000,"&gt;="&amp;$B$79,'1. Output sheet'!$O$2:$O$5000,"&lt;"&amp;$C$79)+COUNTIFS('1. Output sheet'!$D$2:$D$5000,$B89,'1. Output sheet'!$C$2:$C$5000,O$12,'1. Output sheet'!$AC$2:$AC$5000,$B$8,'1. Output sheet'!$O$2:$O$5000,"&gt;="&amp;$B$79,'1. Output sheet'!$O$2:$O$5000,"&lt;"&amp;$C$79)</f>
        <v>0</v>
      </c>
      <c r="P89" s="18">
        <f>SUM(D89:O89)</f>
        <v>15</v>
      </c>
      <c r="Q89" s="18">
        <f>COUNTIFS('1. Output sheet'!$D$2:$D$5000,$B89)</f>
        <v>255</v>
      </c>
      <c r="R89" s="18"/>
    </row>
    <row r="90" spans="1:18" ht="14.4" x14ac:dyDescent="0.3">
      <c r="B90" s="25" t="s">
        <v>245</v>
      </c>
      <c r="C90" s="24"/>
      <c r="D90" s="17">
        <f>COUNTIFS('1. Output sheet'!$D$2:$D$5000,$B90,'1. Output sheet'!$C$2:$C$5000,D$12,'1. Output sheet'!$AC$2:$AC$5000,$B$7,'1. Output sheet'!$O$2:$O$5000,"&gt;="&amp;$B$79,'1. Output sheet'!$O$2:$O$5000,"&lt;"&amp;$C$79)+COUNTIFS('1. Output sheet'!$D$2:$D$5000,$B90,'1. Output sheet'!$C$2:$C$5000,D$12,'1. Output sheet'!$AC$2:$AC$5000,$B$8,'1. Output sheet'!$O$2:$O$5000,"&gt;="&amp;$B$79,'1. Output sheet'!$O$2:$O$5000,"&lt;"&amp;$C$79)</f>
        <v>0</v>
      </c>
      <c r="E90" s="17">
        <f>COUNTIFS('1. Output sheet'!$D$2:$D$5000,$B90,'1. Output sheet'!$C$2:$C$5000,E$12,'1. Output sheet'!$AC$2:$AC$5000,$B$7,'1. Output sheet'!$O$2:$O$5000,"&gt;="&amp;$B$79,'1. Output sheet'!$O$2:$O$5000,"&lt;"&amp;$C$79)+COUNTIFS('1. Output sheet'!$D$2:$D$5000,$B90,'1. Output sheet'!$C$2:$C$5000,E$12,'1. Output sheet'!$AC$2:$AC$5000,$B$8,'1. Output sheet'!$O$2:$O$5000,"&gt;="&amp;$B$79,'1. Output sheet'!$O$2:$O$5000,"&lt;"&amp;$C$79)</f>
        <v>0</v>
      </c>
      <c r="F90" s="17">
        <f>COUNTIFS('1. Output sheet'!$D$2:$D$5000,$B90,'1. Output sheet'!$C$2:$C$5000,F$12,'1. Output sheet'!$AC$2:$AC$5000,$B$7,'1. Output sheet'!$O$2:$O$5000,"&gt;="&amp;$B$79,'1. Output sheet'!$O$2:$O$5000,"&lt;"&amp;$C$79)+COUNTIFS('1. Output sheet'!$D$2:$D$5000,$B90,'1. Output sheet'!$C$2:$C$5000,F$12,'1. Output sheet'!$AC$2:$AC$5000,$B$8,'1. Output sheet'!$O$2:$O$5000,"&gt;="&amp;$B$79,'1. Output sheet'!$O$2:$O$5000,"&lt;"&amp;$C$79)</f>
        <v>1</v>
      </c>
      <c r="G90" s="17">
        <f>COUNTIFS('1. Output sheet'!$D$2:$D$5000,$B90,'1. Output sheet'!$C$2:$C$5000,G$12,'1. Output sheet'!$AC$2:$AC$5000,$B$7,'1. Output sheet'!$O$2:$O$5000,"&gt;="&amp;$B$79,'1. Output sheet'!$O$2:$O$5000,"&lt;"&amp;$C$79)+COUNTIFS('1. Output sheet'!$D$2:$D$5000,$B90,'1. Output sheet'!$C$2:$C$5000,G$12,'1. Output sheet'!$AC$2:$AC$5000,$B$8,'1. Output sheet'!$O$2:$O$5000,"&gt;="&amp;$B$79,'1. Output sheet'!$O$2:$O$5000,"&lt;"&amp;$C$79)</f>
        <v>0</v>
      </c>
      <c r="H90" s="17">
        <f>COUNTIFS('1. Output sheet'!$D$2:$D$5000,$B90,'1. Output sheet'!$C$2:$C$5000,H$12,'1. Output sheet'!$AC$2:$AC$5000,$B$7,'1. Output sheet'!$O$2:$O$5000,"&gt;="&amp;$B$79,'1. Output sheet'!$O$2:$O$5000,"&lt;"&amp;$C$79)+COUNTIFS('1. Output sheet'!$D$2:$D$5000,$B90,'1. Output sheet'!$C$2:$C$5000,H$12,'1. Output sheet'!$AC$2:$AC$5000,$B$8,'1. Output sheet'!$O$2:$O$5000,"&gt;="&amp;$B$79,'1. Output sheet'!$O$2:$O$5000,"&lt;"&amp;$C$79)</f>
        <v>0</v>
      </c>
      <c r="I90" s="17">
        <f>COUNTIFS('1. Output sheet'!$D$2:$D$5000,$B90,'1. Output sheet'!$C$2:$C$5000,I$12,'1. Output sheet'!$AC$2:$AC$5000,$B$7,'1. Output sheet'!$O$2:$O$5000,"&gt;="&amp;$B$79,'1. Output sheet'!$O$2:$O$5000,"&lt;"&amp;$C$79)+COUNTIFS('1. Output sheet'!$D$2:$D$5000,$B90,'1. Output sheet'!$C$2:$C$5000,I$12,'1. Output sheet'!$AC$2:$AC$5000,$B$8,'1. Output sheet'!$O$2:$O$5000,"&gt;="&amp;$B$79,'1. Output sheet'!$O$2:$O$5000,"&lt;"&amp;$C$79)</f>
        <v>0</v>
      </c>
      <c r="J90" s="17">
        <f>COUNTIFS('1. Output sheet'!$D$2:$D$5000,$B90,'1. Output sheet'!$C$2:$C$5000,J$12,'1. Output sheet'!$AC$2:$AC$5000,$B$7,'1. Output sheet'!$O$2:$O$5000,"&gt;="&amp;$B$79,'1. Output sheet'!$O$2:$O$5000,"&lt;"&amp;$C$79)+COUNTIFS('1. Output sheet'!$D$2:$D$5000,$B90,'1. Output sheet'!$C$2:$C$5000,J$12,'1. Output sheet'!$AC$2:$AC$5000,$B$8,'1. Output sheet'!$O$2:$O$5000,"&gt;="&amp;$B$79,'1. Output sheet'!$O$2:$O$5000,"&lt;"&amp;$C$79)</f>
        <v>13</v>
      </c>
      <c r="K90" s="17">
        <f>COUNTIFS('1. Output sheet'!$D$2:$D$5000,$B90,'1. Output sheet'!$C$2:$C$5000,K$12,'1. Output sheet'!$AC$2:$AC$5000,$B$7,'1. Output sheet'!$O$2:$O$5000,"&gt;="&amp;$B$79,'1. Output sheet'!$O$2:$O$5000,"&lt;"&amp;$C$79)+COUNTIFS('1. Output sheet'!$D$2:$D$5000,$B90,'1. Output sheet'!$C$2:$C$5000,K$12,'1. Output sheet'!$AC$2:$AC$5000,$B$8,'1. Output sheet'!$O$2:$O$5000,"&gt;="&amp;$B$79,'1. Output sheet'!$O$2:$O$5000,"&lt;"&amp;$C$79)</f>
        <v>0</v>
      </c>
      <c r="L90" s="17">
        <f>COUNTIFS('1. Output sheet'!$D$2:$D$5000,$B90,'1. Output sheet'!$C$2:$C$5000,L$12,'1. Output sheet'!$AC$2:$AC$5000,$B$7,'1. Output sheet'!$O$2:$O$5000,"&gt;="&amp;$B$79,'1. Output sheet'!$O$2:$O$5000,"&lt;"&amp;$C$79)+COUNTIFS('1. Output sheet'!$D$2:$D$5000,$B90,'1. Output sheet'!$C$2:$C$5000,L$12,'1. Output sheet'!$AC$2:$AC$5000,$B$8,'1. Output sheet'!$O$2:$O$5000,"&gt;="&amp;$B$79,'1. Output sheet'!$O$2:$O$5000,"&lt;"&amp;$C$79)</f>
        <v>0</v>
      </c>
      <c r="M90" s="17">
        <f>COUNTIFS('1. Output sheet'!$D$2:$D$5000,$B90,'1. Output sheet'!$C$2:$C$5000,M$12,'1. Output sheet'!$AC$2:$AC$5000,$B$7,'1. Output sheet'!$O$2:$O$5000,"&gt;="&amp;$B$79,'1. Output sheet'!$O$2:$O$5000,"&lt;"&amp;$C$79)+COUNTIFS('1. Output sheet'!$D$2:$D$5000,$B90,'1. Output sheet'!$C$2:$C$5000,M$12,'1. Output sheet'!$AC$2:$AC$5000,$B$8,'1. Output sheet'!$O$2:$O$5000,"&gt;="&amp;$B$79,'1. Output sheet'!$O$2:$O$5000,"&lt;"&amp;$C$79)</f>
        <v>0</v>
      </c>
      <c r="N90" s="17">
        <f>COUNTIFS('1. Output sheet'!$D$2:$D$5000,$B90,'1. Output sheet'!$C$2:$C$5000,N$12,'1. Output sheet'!$AC$2:$AC$5000,$B$7,'1. Output sheet'!$O$2:$O$5000,"&gt;="&amp;$B$79,'1. Output sheet'!$O$2:$O$5000,"&lt;"&amp;$C$79)+COUNTIFS('1. Output sheet'!$D$2:$D$5000,$B90,'1. Output sheet'!$C$2:$C$5000,N$12,'1. Output sheet'!$AC$2:$AC$5000,$B$8,'1. Output sheet'!$O$2:$O$5000,"&gt;="&amp;$B$79,'1. Output sheet'!$O$2:$O$5000,"&lt;"&amp;$C$79)</f>
        <v>0</v>
      </c>
      <c r="O90" s="17">
        <f>COUNTIFS('1. Output sheet'!$D$2:$D$5000,$B90,'1. Output sheet'!$C$2:$C$5000,O$12,'1. Output sheet'!$AC$2:$AC$5000,$B$7,'1. Output sheet'!$O$2:$O$5000,"&gt;="&amp;$B$79,'1. Output sheet'!$O$2:$O$5000,"&lt;"&amp;$C$79)+COUNTIFS('1. Output sheet'!$D$2:$D$5000,$B90,'1. Output sheet'!$C$2:$C$5000,O$12,'1. Output sheet'!$AC$2:$AC$5000,$B$8,'1. Output sheet'!$O$2:$O$5000,"&gt;="&amp;$B$79,'1. Output sheet'!$O$2:$O$5000,"&lt;"&amp;$C$79)</f>
        <v>0</v>
      </c>
      <c r="P90" s="18">
        <f t="shared" ref="P90:P106" si="36">SUM(D90:O90)</f>
        <v>14</v>
      </c>
      <c r="Q90" s="18">
        <f>COUNTIFS('1. Output sheet'!$D$2:$D$5000,$B90)</f>
        <v>21</v>
      </c>
      <c r="R90" s="18"/>
    </row>
    <row r="91" spans="1:18" ht="14.4" x14ac:dyDescent="0.3">
      <c r="B91" s="25" t="s">
        <v>561</v>
      </c>
      <c r="C91" s="24"/>
      <c r="D91" s="17">
        <f>COUNTIFS('1. Output sheet'!$D$2:$D$5000,$B91,'1. Output sheet'!$C$2:$C$5000,D$12,'1. Output sheet'!$AC$2:$AC$5000,$B$7,'1. Output sheet'!$O$2:$O$5000,"&gt;="&amp;$B$79,'1. Output sheet'!$O$2:$O$5000,"&lt;"&amp;$C$79)+COUNTIFS('1. Output sheet'!$D$2:$D$5000,$B91,'1. Output sheet'!$C$2:$C$5000,D$12,'1. Output sheet'!$AC$2:$AC$5000,$B$8,'1. Output sheet'!$O$2:$O$5000,"&gt;="&amp;$B$79,'1. Output sheet'!$O$2:$O$5000,"&lt;"&amp;$C$79)</f>
        <v>0</v>
      </c>
      <c r="E91" s="17">
        <f>COUNTIFS('1. Output sheet'!$D$2:$D$5000,$B91,'1. Output sheet'!$C$2:$C$5000,E$12,'1. Output sheet'!$AC$2:$AC$5000,$B$7,'1. Output sheet'!$O$2:$O$5000,"&gt;="&amp;$B$79,'1. Output sheet'!$O$2:$O$5000,"&lt;"&amp;$C$79)+COUNTIFS('1. Output sheet'!$D$2:$D$5000,$B91,'1. Output sheet'!$C$2:$C$5000,E$12,'1. Output sheet'!$AC$2:$AC$5000,$B$8,'1. Output sheet'!$O$2:$O$5000,"&gt;="&amp;$B$79,'1. Output sheet'!$O$2:$O$5000,"&lt;"&amp;$C$79)</f>
        <v>0</v>
      </c>
      <c r="F91" s="17">
        <f>COUNTIFS('1. Output sheet'!$D$2:$D$5000,$B91,'1. Output sheet'!$C$2:$C$5000,F$12,'1. Output sheet'!$AC$2:$AC$5000,$B$7,'1. Output sheet'!$O$2:$O$5000,"&gt;="&amp;$B$79,'1. Output sheet'!$O$2:$O$5000,"&lt;"&amp;$C$79)+COUNTIFS('1. Output sheet'!$D$2:$D$5000,$B91,'1. Output sheet'!$C$2:$C$5000,F$12,'1. Output sheet'!$AC$2:$AC$5000,$B$8,'1. Output sheet'!$O$2:$O$5000,"&gt;="&amp;$B$79,'1. Output sheet'!$O$2:$O$5000,"&lt;"&amp;$C$79)</f>
        <v>1</v>
      </c>
      <c r="G91" s="17">
        <f>COUNTIFS('1. Output sheet'!$D$2:$D$5000,$B91,'1. Output sheet'!$C$2:$C$5000,G$12,'1. Output sheet'!$AC$2:$AC$5000,$B$7,'1. Output sheet'!$O$2:$O$5000,"&gt;="&amp;$B$79,'1. Output sheet'!$O$2:$O$5000,"&lt;"&amp;$C$79)+COUNTIFS('1. Output sheet'!$D$2:$D$5000,$B91,'1. Output sheet'!$C$2:$C$5000,G$12,'1. Output sheet'!$AC$2:$AC$5000,$B$8,'1. Output sheet'!$O$2:$O$5000,"&gt;="&amp;$B$79,'1. Output sheet'!$O$2:$O$5000,"&lt;"&amp;$C$79)</f>
        <v>0</v>
      </c>
      <c r="H91" s="17">
        <f>COUNTIFS('1. Output sheet'!$D$2:$D$5000,$B91,'1. Output sheet'!$C$2:$C$5000,H$12,'1. Output sheet'!$AC$2:$AC$5000,$B$7,'1. Output sheet'!$O$2:$O$5000,"&gt;="&amp;$B$79,'1. Output sheet'!$O$2:$O$5000,"&lt;"&amp;$C$79)+COUNTIFS('1. Output sheet'!$D$2:$D$5000,$B91,'1. Output sheet'!$C$2:$C$5000,H$12,'1. Output sheet'!$AC$2:$AC$5000,$B$8,'1. Output sheet'!$O$2:$O$5000,"&gt;="&amp;$B$79,'1. Output sheet'!$O$2:$O$5000,"&lt;"&amp;$C$79)</f>
        <v>0</v>
      </c>
      <c r="I91" s="17">
        <f>COUNTIFS('1. Output sheet'!$D$2:$D$5000,$B91,'1. Output sheet'!$C$2:$C$5000,I$12,'1. Output sheet'!$AC$2:$AC$5000,$B$7,'1. Output sheet'!$O$2:$O$5000,"&gt;="&amp;$B$79,'1. Output sheet'!$O$2:$O$5000,"&lt;"&amp;$C$79)+COUNTIFS('1. Output sheet'!$D$2:$D$5000,$B91,'1. Output sheet'!$C$2:$C$5000,I$12,'1. Output sheet'!$AC$2:$AC$5000,$B$8,'1. Output sheet'!$O$2:$O$5000,"&gt;="&amp;$B$79,'1. Output sheet'!$O$2:$O$5000,"&lt;"&amp;$C$79)</f>
        <v>36</v>
      </c>
      <c r="J91" s="17">
        <f>COUNTIFS('1. Output sheet'!$D$2:$D$5000,$B91,'1. Output sheet'!$C$2:$C$5000,J$12,'1. Output sheet'!$AC$2:$AC$5000,$B$7,'1. Output sheet'!$O$2:$O$5000,"&gt;="&amp;$B$79,'1. Output sheet'!$O$2:$O$5000,"&lt;"&amp;$C$79)+COUNTIFS('1. Output sheet'!$D$2:$D$5000,$B91,'1. Output sheet'!$C$2:$C$5000,J$12,'1. Output sheet'!$AC$2:$AC$5000,$B$8,'1. Output sheet'!$O$2:$O$5000,"&gt;="&amp;$B$79,'1. Output sheet'!$O$2:$O$5000,"&lt;"&amp;$C$79)</f>
        <v>4</v>
      </c>
      <c r="K91" s="17">
        <f>COUNTIFS('1. Output sheet'!$D$2:$D$5000,$B91,'1. Output sheet'!$C$2:$C$5000,K$12,'1. Output sheet'!$AC$2:$AC$5000,$B$7,'1. Output sheet'!$O$2:$O$5000,"&gt;="&amp;$B$79,'1. Output sheet'!$O$2:$O$5000,"&lt;"&amp;$C$79)+COUNTIFS('1. Output sheet'!$D$2:$D$5000,$B91,'1. Output sheet'!$C$2:$C$5000,K$12,'1. Output sheet'!$AC$2:$AC$5000,$B$8,'1. Output sheet'!$O$2:$O$5000,"&gt;="&amp;$B$79,'1. Output sheet'!$O$2:$O$5000,"&lt;"&amp;$C$79)</f>
        <v>0</v>
      </c>
      <c r="L91" s="17">
        <f>COUNTIFS('1. Output sheet'!$D$2:$D$5000,$B91,'1. Output sheet'!$C$2:$C$5000,L$12,'1. Output sheet'!$AC$2:$AC$5000,$B$7,'1. Output sheet'!$O$2:$O$5000,"&gt;="&amp;$B$79,'1. Output sheet'!$O$2:$O$5000,"&lt;"&amp;$C$79)+COUNTIFS('1. Output sheet'!$D$2:$D$5000,$B91,'1. Output sheet'!$C$2:$C$5000,L$12,'1. Output sheet'!$AC$2:$AC$5000,$B$8,'1. Output sheet'!$O$2:$O$5000,"&gt;="&amp;$B$79,'1. Output sheet'!$O$2:$O$5000,"&lt;"&amp;$C$79)</f>
        <v>0</v>
      </c>
      <c r="M91" s="17">
        <f>COUNTIFS('1. Output sheet'!$D$2:$D$5000,$B91,'1. Output sheet'!$C$2:$C$5000,M$12,'1. Output sheet'!$AC$2:$AC$5000,$B$7,'1. Output sheet'!$O$2:$O$5000,"&gt;="&amp;$B$79,'1. Output sheet'!$O$2:$O$5000,"&lt;"&amp;$C$79)+COUNTIFS('1. Output sheet'!$D$2:$D$5000,$B91,'1. Output sheet'!$C$2:$C$5000,M$12,'1. Output sheet'!$AC$2:$AC$5000,$B$8,'1. Output sheet'!$O$2:$O$5000,"&gt;="&amp;$B$79,'1. Output sheet'!$O$2:$O$5000,"&lt;"&amp;$C$79)</f>
        <v>0</v>
      </c>
      <c r="N91" s="17">
        <f>COUNTIFS('1. Output sheet'!$D$2:$D$5000,$B91,'1. Output sheet'!$C$2:$C$5000,N$12,'1. Output sheet'!$AC$2:$AC$5000,$B$7,'1. Output sheet'!$O$2:$O$5000,"&gt;="&amp;$B$79,'1. Output sheet'!$O$2:$O$5000,"&lt;"&amp;$C$79)+COUNTIFS('1. Output sheet'!$D$2:$D$5000,$B91,'1. Output sheet'!$C$2:$C$5000,N$12,'1. Output sheet'!$AC$2:$AC$5000,$B$8,'1. Output sheet'!$O$2:$O$5000,"&gt;="&amp;$B$79,'1. Output sheet'!$O$2:$O$5000,"&lt;"&amp;$C$79)</f>
        <v>0</v>
      </c>
      <c r="O91" s="17">
        <f>COUNTIFS('1. Output sheet'!$D$2:$D$5000,$B91,'1. Output sheet'!$C$2:$C$5000,O$12,'1. Output sheet'!$AC$2:$AC$5000,$B$7,'1. Output sheet'!$O$2:$O$5000,"&gt;="&amp;$B$79,'1. Output sheet'!$O$2:$O$5000,"&lt;"&amp;$C$79)+COUNTIFS('1. Output sheet'!$D$2:$D$5000,$B91,'1. Output sheet'!$C$2:$C$5000,O$12,'1. Output sheet'!$AC$2:$AC$5000,$B$8,'1. Output sheet'!$O$2:$O$5000,"&gt;="&amp;$B$79,'1. Output sheet'!$O$2:$O$5000,"&lt;"&amp;$C$79)</f>
        <v>0</v>
      </c>
      <c r="P91" s="18">
        <f t="shared" si="36"/>
        <v>41</v>
      </c>
      <c r="Q91" s="18">
        <f>COUNTIFS('1. Output sheet'!$D$2:$D$5000,$B91)</f>
        <v>129</v>
      </c>
      <c r="R91" s="18"/>
    </row>
    <row r="92" spans="1:18" ht="14.4" x14ac:dyDescent="0.3">
      <c r="B92" s="25" t="s">
        <v>1392</v>
      </c>
      <c r="C92" s="24"/>
      <c r="D92" s="17">
        <f>COUNTIFS('1. Output sheet'!$D$2:$D$5000,$B92,'1. Output sheet'!$C$2:$C$5000,D$12,'1. Output sheet'!$AC$2:$AC$5000,$B$7,'1. Output sheet'!$O$2:$O$5000,"&gt;="&amp;$B$79,'1. Output sheet'!$O$2:$O$5000,"&lt;"&amp;$C$79)+COUNTIFS('1. Output sheet'!$D$2:$D$5000,$B92,'1. Output sheet'!$C$2:$C$5000,D$12,'1. Output sheet'!$AC$2:$AC$5000,$B$8,'1. Output sheet'!$O$2:$O$5000,"&gt;="&amp;$B$79,'1. Output sheet'!$O$2:$O$5000,"&lt;"&amp;$C$79)</f>
        <v>0</v>
      </c>
      <c r="E92" s="17">
        <f>COUNTIFS('1. Output sheet'!$D$2:$D$5000,$B92,'1. Output sheet'!$C$2:$C$5000,E$12,'1. Output sheet'!$AC$2:$AC$5000,$B$7,'1. Output sheet'!$O$2:$O$5000,"&gt;="&amp;$B$79,'1. Output sheet'!$O$2:$O$5000,"&lt;"&amp;$C$79)+COUNTIFS('1. Output sheet'!$D$2:$D$5000,$B92,'1. Output sheet'!$C$2:$C$5000,E$12,'1. Output sheet'!$AC$2:$AC$5000,$B$8,'1. Output sheet'!$O$2:$O$5000,"&gt;="&amp;$B$79,'1. Output sheet'!$O$2:$O$5000,"&lt;"&amp;$C$79)</f>
        <v>0</v>
      </c>
      <c r="F92" s="17">
        <f>COUNTIFS('1. Output sheet'!$D$2:$D$5000,$B92,'1. Output sheet'!$C$2:$C$5000,F$12,'1. Output sheet'!$AC$2:$AC$5000,$B$7,'1. Output sheet'!$O$2:$O$5000,"&gt;="&amp;$B$79,'1. Output sheet'!$O$2:$O$5000,"&lt;"&amp;$C$79)+COUNTIFS('1. Output sheet'!$D$2:$D$5000,$B92,'1. Output sheet'!$C$2:$C$5000,F$12,'1. Output sheet'!$AC$2:$AC$5000,$B$8,'1. Output sheet'!$O$2:$O$5000,"&gt;="&amp;$B$79,'1. Output sheet'!$O$2:$O$5000,"&lt;"&amp;$C$79)</f>
        <v>3</v>
      </c>
      <c r="G92" s="17">
        <f>COUNTIFS('1. Output sheet'!$D$2:$D$5000,$B92,'1. Output sheet'!$C$2:$C$5000,G$12,'1. Output sheet'!$AC$2:$AC$5000,$B$7,'1. Output sheet'!$O$2:$O$5000,"&gt;="&amp;$B$79,'1. Output sheet'!$O$2:$O$5000,"&lt;"&amp;$C$79)+COUNTIFS('1. Output sheet'!$D$2:$D$5000,$B92,'1. Output sheet'!$C$2:$C$5000,G$12,'1. Output sheet'!$AC$2:$AC$5000,$B$8,'1. Output sheet'!$O$2:$O$5000,"&gt;="&amp;$B$79,'1. Output sheet'!$O$2:$O$5000,"&lt;"&amp;$C$79)</f>
        <v>1</v>
      </c>
      <c r="H92" s="17">
        <f>COUNTIFS('1. Output sheet'!$D$2:$D$5000,$B92,'1. Output sheet'!$C$2:$C$5000,H$12,'1. Output sheet'!$AC$2:$AC$5000,$B$7,'1. Output sheet'!$O$2:$O$5000,"&gt;="&amp;$B$79,'1. Output sheet'!$O$2:$O$5000,"&lt;"&amp;$C$79)+COUNTIFS('1. Output sheet'!$D$2:$D$5000,$B92,'1. Output sheet'!$C$2:$C$5000,H$12,'1. Output sheet'!$AC$2:$AC$5000,$B$8,'1. Output sheet'!$O$2:$O$5000,"&gt;="&amp;$B$79,'1. Output sheet'!$O$2:$O$5000,"&lt;"&amp;$C$79)</f>
        <v>0</v>
      </c>
      <c r="I92" s="17">
        <f>COUNTIFS('1. Output sheet'!$D$2:$D$5000,$B92,'1. Output sheet'!$C$2:$C$5000,I$12,'1. Output sheet'!$AC$2:$AC$5000,$B$7,'1. Output sheet'!$O$2:$O$5000,"&gt;="&amp;$B$79,'1. Output sheet'!$O$2:$O$5000,"&lt;"&amp;$C$79)+COUNTIFS('1. Output sheet'!$D$2:$D$5000,$B92,'1. Output sheet'!$C$2:$C$5000,I$12,'1. Output sheet'!$AC$2:$AC$5000,$B$8,'1. Output sheet'!$O$2:$O$5000,"&gt;="&amp;$B$79,'1. Output sheet'!$O$2:$O$5000,"&lt;"&amp;$C$79)</f>
        <v>1</v>
      </c>
      <c r="J92" s="17">
        <f>COUNTIFS('1. Output sheet'!$D$2:$D$5000,$B92,'1. Output sheet'!$C$2:$C$5000,J$12,'1. Output sheet'!$AC$2:$AC$5000,$B$7,'1. Output sheet'!$O$2:$O$5000,"&gt;="&amp;$B$79,'1. Output sheet'!$O$2:$O$5000,"&lt;"&amp;$C$79)+COUNTIFS('1. Output sheet'!$D$2:$D$5000,$B92,'1. Output sheet'!$C$2:$C$5000,J$12,'1. Output sheet'!$AC$2:$AC$5000,$B$8,'1. Output sheet'!$O$2:$O$5000,"&gt;="&amp;$B$79,'1. Output sheet'!$O$2:$O$5000,"&lt;"&amp;$C$79)</f>
        <v>0</v>
      </c>
      <c r="K92" s="17">
        <f>COUNTIFS('1. Output sheet'!$D$2:$D$5000,$B92,'1. Output sheet'!$C$2:$C$5000,K$12,'1. Output sheet'!$AC$2:$AC$5000,$B$7,'1. Output sheet'!$O$2:$O$5000,"&gt;="&amp;$B$79,'1. Output sheet'!$O$2:$O$5000,"&lt;"&amp;$C$79)+COUNTIFS('1. Output sheet'!$D$2:$D$5000,$B92,'1. Output sheet'!$C$2:$C$5000,K$12,'1. Output sheet'!$AC$2:$AC$5000,$B$8,'1. Output sheet'!$O$2:$O$5000,"&gt;="&amp;$B$79,'1. Output sheet'!$O$2:$O$5000,"&lt;"&amp;$C$79)</f>
        <v>0</v>
      </c>
      <c r="L92" s="17">
        <f>COUNTIFS('1. Output sheet'!$D$2:$D$5000,$B92,'1. Output sheet'!$C$2:$C$5000,L$12,'1. Output sheet'!$AC$2:$AC$5000,$B$7,'1. Output sheet'!$O$2:$O$5000,"&gt;="&amp;$B$79,'1. Output sheet'!$O$2:$O$5000,"&lt;"&amp;$C$79)+COUNTIFS('1. Output sheet'!$D$2:$D$5000,$B92,'1. Output sheet'!$C$2:$C$5000,L$12,'1. Output sheet'!$AC$2:$AC$5000,$B$8,'1. Output sheet'!$O$2:$O$5000,"&gt;="&amp;$B$79,'1. Output sheet'!$O$2:$O$5000,"&lt;"&amp;$C$79)</f>
        <v>0</v>
      </c>
      <c r="M92" s="17">
        <f>COUNTIFS('1. Output sheet'!$D$2:$D$5000,$B92,'1. Output sheet'!$C$2:$C$5000,M$12,'1. Output sheet'!$AC$2:$AC$5000,$B$7,'1. Output sheet'!$O$2:$O$5000,"&gt;="&amp;$B$79,'1. Output sheet'!$O$2:$O$5000,"&lt;"&amp;$C$79)+COUNTIFS('1. Output sheet'!$D$2:$D$5000,$B92,'1. Output sheet'!$C$2:$C$5000,M$12,'1. Output sheet'!$AC$2:$AC$5000,$B$8,'1. Output sheet'!$O$2:$O$5000,"&gt;="&amp;$B$79,'1. Output sheet'!$O$2:$O$5000,"&lt;"&amp;$C$79)</f>
        <v>0</v>
      </c>
      <c r="N92" s="17">
        <f>COUNTIFS('1. Output sheet'!$D$2:$D$5000,$B92,'1. Output sheet'!$C$2:$C$5000,N$12,'1. Output sheet'!$AC$2:$AC$5000,$B$7,'1. Output sheet'!$O$2:$O$5000,"&gt;="&amp;$B$79,'1. Output sheet'!$O$2:$O$5000,"&lt;"&amp;$C$79)+COUNTIFS('1. Output sheet'!$D$2:$D$5000,$B92,'1. Output sheet'!$C$2:$C$5000,N$12,'1. Output sheet'!$AC$2:$AC$5000,$B$8,'1. Output sheet'!$O$2:$O$5000,"&gt;="&amp;$B$79,'1. Output sheet'!$O$2:$O$5000,"&lt;"&amp;$C$79)</f>
        <v>0</v>
      </c>
      <c r="O92" s="17">
        <f>COUNTIFS('1. Output sheet'!$D$2:$D$5000,$B92,'1. Output sheet'!$C$2:$C$5000,O$12,'1. Output sheet'!$AC$2:$AC$5000,$B$7,'1. Output sheet'!$O$2:$O$5000,"&gt;="&amp;$B$79,'1. Output sheet'!$O$2:$O$5000,"&lt;"&amp;$C$79)+COUNTIFS('1. Output sheet'!$D$2:$D$5000,$B92,'1. Output sheet'!$C$2:$C$5000,O$12,'1. Output sheet'!$AC$2:$AC$5000,$B$8,'1. Output sheet'!$O$2:$O$5000,"&gt;="&amp;$B$79,'1. Output sheet'!$O$2:$O$5000,"&lt;"&amp;$C$79)</f>
        <v>0</v>
      </c>
      <c r="P92" s="18">
        <f t="shared" si="36"/>
        <v>5</v>
      </c>
      <c r="Q92" s="18">
        <f>COUNTIFS('1. Output sheet'!$D$2:$D$5000,$B92)</f>
        <v>18</v>
      </c>
      <c r="R92" s="18"/>
    </row>
    <row r="93" spans="1:18" ht="14.4" x14ac:dyDescent="0.3">
      <c r="B93" s="25" t="s">
        <v>213</v>
      </c>
      <c r="C93" s="24"/>
      <c r="D93" s="17">
        <f>COUNTIFS('1. Output sheet'!$D$2:$D$5000,$B93,'1. Output sheet'!$C$2:$C$5000,D$12,'1. Output sheet'!$AC$2:$AC$5000,$B$7,'1. Output sheet'!$O$2:$O$5000,"&gt;="&amp;$B$79,'1. Output sheet'!$O$2:$O$5000,"&lt;"&amp;$C$79)+COUNTIFS('1. Output sheet'!$D$2:$D$5000,$B93,'1. Output sheet'!$C$2:$C$5000,D$12,'1. Output sheet'!$AC$2:$AC$5000,$B$8,'1. Output sheet'!$O$2:$O$5000,"&gt;="&amp;$B$79,'1. Output sheet'!$O$2:$O$5000,"&lt;"&amp;$C$79)</f>
        <v>0</v>
      </c>
      <c r="E93" s="17">
        <f>COUNTIFS('1. Output sheet'!$D$2:$D$5000,$B93,'1. Output sheet'!$C$2:$C$5000,E$12,'1. Output sheet'!$AC$2:$AC$5000,$B$7,'1. Output sheet'!$O$2:$O$5000,"&gt;="&amp;$B$79,'1. Output sheet'!$O$2:$O$5000,"&lt;"&amp;$C$79)+COUNTIFS('1. Output sheet'!$D$2:$D$5000,$B93,'1. Output sheet'!$C$2:$C$5000,E$12,'1. Output sheet'!$AC$2:$AC$5000,$B$8,'1. Output sheet'!$O$2:$O$5000,"&gt;="&amp;$B$79,'1. Output sheet'!$O$2:$O$5000,"&lt;"&amp;$C$79)</f>
        <v>0</v>
      </c>
      <c r="F93" s="17">
        <f>COUNTIFS('1. Output sheet'!$D$2:$D$5000,$B93,'1. Output sheet'!$C$2:$C$5000,F$12,'1. Output sheet'!$AC$2:$AC$5000,$B$7,'1. Output sheet'!$O$2:$O$5000,"&gt;="&amp;$B$79,'1. Output sheet'!$O$2:$O$5000,"&lt;"&amp;$C$79)+COUNTIFS('1. Output sheet'!$D$2:$D$5000,$B93,'1. Output sheet'!$C$2:$C$5000,F$12,'1. Output sheet'!$AC$2:$AC$5000,$B$8,'1. Output sheet'!$O$2:$O$5000,"&gt;="&amp;$B$79,'1. Output sheet'!$O$2:$O$5000,"&lt;"&amp;$C$79)</f>
        <v>1</v>
      </c>
      <c r="G93" s="17">
        <f>COUNTIFS('1. Output sheet'!$D$2:$D$5000,$B93,'1. Output sheet'!$C$2:$C$5000,G$12,'1. Output sheet'!$AC$2:$AC$5000,$B$7,'1. Output sheet'!$O$2:$O$5000,"&gt;="&amp;$B$79,'1. Output sheet'!$O$2:$O$5000,"&lt;"&amp;$C$79)+COUNTIFS('1. Output sheet'!$D$2:$D$5000,$B93,'1. Output sheet'!$C$2:$C$5000,G$12,'1. Output sheet'!$AC$2:$AC$5000,$B$8,'1. Output sheet'!$O$2:$O$5000,"&gt;="&amp;$B$79,'1. Output sheet'!$O$2:$O$5000,"&lt;"&amp;$C$79)</f>
        <v>0</v>
      </c>
      <c r="H93" s="17">
        <f>COUNTIFS('1. Output sheet'!$D$2:$D$5000,$B93,'1. Output sheet'!$C$2:$C$5000,H$12,'1. Output sheet'!$AC$2:$AC$5000,$B$7,'1. Output sheet'!$O$2:$O$5000,"&gt;="&amp;$B$79,'1. Output sheet'!$O$2:$O$5000,"&lt;"&amp;$C$79)+COUNTIFS('1. Output sheet'!$D$2:$D$5000,$B93,'1. Output sheet'!$C$2:$C$5000,H$12,'1. Output sheet'!$AC$2:$AC$5000,$B$8,'1. Output sheet'!$O$2:$O$5000,"&gt;="&amp;$B$79,'1. Output sheet'!$O$2:$O$5000,"&lt;"&amp;$C$79)</f>
        <v>0</v>
      </c>
      <c r="I93" s="17">
        <f>COUNTIFS('1. Output sheet'!$D$2:$D$5000,$B93,'1. Output sheet'!$C$2:$C$5000,I$12,'1. Output sheet'!$AC$2:$AC$5000,$B$7,'1. Output sheet'!$O$2:$O$5000,"&gt;="&amp;$B$79,'1. Output sheet'!$O$2:$O$5000,"&lt;"&amp;$C$79)+COUNTIFS('1. Output sheet'!$D$2:$D$5000,$B93,'1. Output sheet'!$C$2:$C$5000,I$12,'1. Output sheet'!$AC$2:$AC$5000,$B$8,'1. Output sheet'!$O$2:$O$5000,"&gt;="&amp;$B$79,'1. Output sheet'!$O$2:$O$5000,"&lt;"&amp;$C$79)</f>
        <v>0</v>
      </c>
      <c r="J93" s="17">
        <f>COUNTIFS('1. Output sheet'!$D$2:$D$5000,$B93,'1. Output sheet'!$C$2:$C$5000,J$12,'1. Output sheet'!$AC$2:$AC$5000,$B$7,'1. Output sheet'!$O$2:$O$5000,"&gt;="&amp;$B$79,'1. Output sheet'!$O$2:$O$5000,"&lt;"&amp;$C$79)+COUNTIFS('1. Output sheet'!$D$2:$D$5000,$B93,'1. Output sheet'!$C$2:$C$5000,J$12,'1. Output sheet'!$AC$2:$AC$5000,$B$8,'1. Output sheet'!$O$2:$O$5000,"&gt;="&amp;$B$79,'1. Output sheet'!$O$2:$O$5000,"&lt;"&amp;$C$79)</f>
        <v>0</v>
      </c>
      <c r="K93" s="17">
        <f>COUNTIFS('1. Output sheet'!$D$2:$D$5000,$B93,'1. Output sheet'!$C$2:$C$5000,K$12,'1. Output sheet'!$AC$2:$AC$5000,$B$7,'1. Output sheet'!$O$2:$O$5000,"&gt;="&amp;$B$79,'1. Output sheet'!$O$2:$O$5000,"&lt;"&amp;$C$79)+COUNTIFS('1. Output sheet'!$D$2:$D$5000,$B93,'1. Output sheet'!$C$2:$C$5000,K$12,'1. Output sheet'!$AC$2:$AC$5000,$B$8,'1. Output sheet'!$O$2:$O$5000,"&gt;="&amp;$B$79,'1. Output sheet'!$O$2:$O$5000,"&lt;"&amp;$C$79)</f>
        <v>0</v>
      </c>
      <c r="L93" s="17">
        <f>COUNTIFS('1. Output sheet'!$D$2:$D$5000,$B93,'1. Output sheet'!$C$2:$C$5000,L$12,'1. Output sheet'!$AC$2:$AC$5000,$B$7,'1. Output sheet'!$O$2:$O$5000,"&gt;="&amp;$B$79,'1. Output sheet'!$O$2:$O$5000,"&lt;"&amp;$C$79)+COUNTIFS('1. Output sheet'!$D$2:$D$5000,$B93,'1. Output sheet'!$C$2:$C$5000,L$12,'1. Output sheet'!$AC$2:$AC$5000,$B$8,'1. Output sheet'!$O$2:$O$5000,"&gt;="&amp;$B$79,'1. Output sheet'!$O$2:$O$5000,"&lt;"&amp;$C$79)</f>
        <v>0</v>
      </c>
      <c r="M93" s="17">
        <f>COUNTIFS('1. Output sheet'!$D$2:$D$5000,$B93,'1. Output sheet'!$C$2:$C$5000,M$12,'1. Output sheet'!$AC$2:$AC$5000,$B$7,'1. Output sheet'!$O$2:$O$5000,"&gt;="&amp;$B$79,'1. Output sheet'!$O$2:$O$5000,"&lt;"&amp;$C$79)+COUNTIFS('1. Output sheet'!$D$2:$D$5000,$B93,'1. Output sheet'!$C$2:$C$5000,M$12,'1. Output sheet'!$AC$2:$AC$5000,$B$8,'1. Output sheet'!$O$2:$O$5000,"&gt;="&amp;$B$79,'1. Output sheet'!$O$2:$O$5000,"&lt;"&amp;$C$79)</f>
        <v>0</v>
      </c>
      <c r="N93" s="17">
        <f>COUNTIFS('1. Output sheet'!$D$2:$D$5000,$B93,'1. Output sheet'!$C$2:$C$5000,N$12,'1. Output sheet'!$AC$2:$AC$5000,$B$7,'1. Output sheet'!$O$2:$O$5000,"&gt;="&amp;$B$79,'1. Output sheet'!$O$2:$O$5000,"&lt;"&amp;$C$79)+COUNTIFS('1. Output sheet'!$D$2:$D$5000,$B93,'1. Output sheet'!$C$2:$C$5000,N$12,'1. Output sheet'!$AC$2:$AC$5000,$B$8,'1. Output sheet'!$O$2:$O$5000,"&gt;="&amp;$B$79,'1. Output sheet'!$O$2:$O$5000,"&lt;"&amp;$C$79)</f>
        <v>0</v>
      </c>
      <c r="O93" s="17">
        <f>COUNTIFS('1. Output sheet'!$D$2:$D$5000,$B93,'1. Output sheet'!$C$2:$C$5000,O$12,'1. Output sheet'!$AC$2:$AC$5000,$B$7,'1. Output sheet'!$O$2:$O$5000,"&gt;="&amp;$B$79,'1. Output sheet'!$O$2:$O$5000,"&lt;"&amp;$C$79)+COUNTIFS('1. Output sheet'!$D$2:$D$5000,$B93,'1. Output sheet'!$C$2:$C$5000,O$12,'1. Output sheet'!$AC$2:$AC$5000,$B$8,'1. Output sheet'!$O$2:$O$5000,"&gt;="&amp;$B$79,'1. Output sheet'!$O$2:$O$5000,"&lt;"&amp;$C$79)</f>
        <v>0</v>
      </c>
      <c r="P93" s="18">
        <f t="shared" si="36"/>
        <v>1</v>
      </c>
      <c r="Q93" s="18">
        <f>COUNTIFS('1. Output sheet'!$D$2:$D$5000,$B93)</f>
        <v>36</v>
      </c>
      <c r="R93" s="18"/>
    </row>
    <row r="94" spans="1:18" ht="14.4" x14ac:dyDescent="0.3">
      <c r="B94" s="25" t="s">
        <v>55</v>
      </c>
      <c r="C94" s="24"/>
      <c r="D94" s="17">
        <f>COUNTIFS('1. Output sheet'!$D$2:$D$5000,$B94,'1. Output sheet'!$C$2:$C$5000,D$12,'1. Output sheet'!$AC$2:$AC$5000,$B$7,'1. Output sheet'!$O$2:$O$5000,"&gt;="&amp;$B$79,'1. Output sheet'!$O$2:$O$5000,"&lt;"&amp;$C$79)+COUNTIFS('1. Output sheet'!$D$2:$D$5000,$B94,'1. Output sheet'!$C$2:$C$5000,D$12,'1. Output sheet'!$AC$2:$AC$5000,$B$8,'1. Output sheet'!$O$2:$O$5000,"&gt;="&amp;$B$79,'1. Output sheet'!$O$2:$O$5000,"&lt;"&amp;$C$79)</f>
        <v>0</v>
      </c>
      <c r="E94" s="17">
        <f>COUNTIFS('1. Output sheet'!$D$2:$D$5000,$B94,'1. Output sheet'!$C$2:$C$5000,E$12,'1. Output sheet'!$AC$2:$AC$5000,$B$7,'1. Output sheet'!$O$2:$O$5000,"&gt;="&amp;$B$79,'1. Output sheet'!$O$2:$O$5000,"&lt;"&amp;$C$79)+COUNTIFS('1. Output sheet'!$D$2:$D$5000,$B94,'1. Output sheet'!$C$2:$C$5000,E$12,'1. Output sheet'!$AC$2:$AC$5000,$B$8,'1. Output sheet'!$O$2:$O$5000,"&gt;="&amp;$B$79,'1. Output sheet'!$O$2:$O$5000,"&lt;"&amp;$C$79)</f>
        <v>0</v>
      </c>
      <c r="F94" s="17">
        <f>COUNTIFS('1. Output sheet'!$D$2:$D$5000,$B94,'1. Output sheet'!$C$2:$C$5000,F$12,'1. Output sheet'!$AC$2:$AC$5000,$B$7,'1. Output sheet'!$O$2:$O$5000,"&gt;="&amp;$B$79,'1. Output sheet'!$O$2:$O$5000,"&lt;"&amp;$C$79)+COUNTIFS('1. Output sheet'!$D$2:$D$5000,$B94,'1. Output sheet'!$C$2:$C$5000,F$12,'1. Output sheet'!$AC$2:$AC$5000,$B$8,'1. Output sheet'!$O$2:$O$5000,"&gt;="&amp;$B$79,'1. Output sheet'!$O$2:$O$5000,"&lt;"&amp;$C$79)</f>
        <v>1</v>
      </c>
      <c r="G94" s="17">
        <f>COUNTIFS('1. Output sheet'!$D$2:$D$5000,$B94,'1. Output sheet'!$C$2:$C$5000,G$12,'1. Output sheet'!$AC$2:$AC$5000,$B$7,'1. Output sheet'!$O$2:$O$5000,"&gt;="&amp;$B$79,'1. Output sheet'!$O$2:$O$5000,"&lt;"&amp;$C$79)+COUNTIFS('1. Output sheet'!$D$2:$D$5000,$B94,'1. Output sheet'!$C$2:$C$5000,G$12,'1. Output sheet'!$AC$2:$AC$5000,$B$8,'1. Output sheet'!$O$2:$O$5000,"&gt;="&amp;$B$79,'1. Output sheet'!$O$2:$O$5000,"&lt;"&amp;$C$79)</f>
        <v>9</v>
      </c>
      <c r="H94" s="17">
        <f>COUNTIFS('1. Output sheet'!$D$2:$D$5000,$B94,'1. Output sheet'!$C$2:$C$5000,H$12,'1. Output sheet'!$AC$2:$AC$5000,$B$7,'1. Output sheet'!$O$2:$O$5000,"&gt;="&amp;$B$79,'1. Output sheet'!$O$2:$O$5000,"&lt;"&amp;$C$79)+COUNTIFS('1. Output sheet'!$D$2:$D$5000,$B94,'1. Output sheet'!$C$2:$C$5000,H$12,'1. Output sheet'!$AC$2:$AC$5000,$B$8,'1. Output sheet'!$O$2:$O$5000,"&gt;="&amp;$B$79,'1. Output sheet'!$O$2:$O$5000,"&lt;"&amp;$C$79)</f>
        <v>3</v>
      </c>
      <c r="I94" s="17">
        <f>COUNTIFS('1. Output sheet'!$D$2:$D$5000,$B94,'1. Output sheet'!$C$2:$C$5000,I$12,'1. Output sheet'!$AC$2:$AC$5000,$B$7,'1. Output sheet'!$O$2:$O$5000,"&gt;="&amp;$B$79,'1. Output sheet'!$O$2:$O$5000,"&lt;"&amp;$C$79)+COUNTIFS('1. Output sheet'!$D$2:$D$5000,$B94,'1. Output sheet'!$C$2:$C$5000,I$12,'1. Output sheet'!$AC$2:$AC$5000,$B$8,'1. Output sheet'!$O$2:$O$5000,"&gt;="&amp;$B$79,'1. Output sheet'!$O$2:$O$5000,"&lt;"&amp;$C$79)</f>
        <v>93</v>
      </c>
      <c r="J94" s="17">
        <f>COUNTIFS('1. Output sheet'!$D$2:$D$5000,$B94,'1. Output sheet'!$C$2:$C$5000,J$12,'1. Output sheet'!$AC$2:$AC$5000,$B$7,'1. Output sheet'!$O$2:$O$5000,"&gt;="&amp;$B$79,'1. Output sheet'!$O$2:$O$5000,"&lt;"&amp;$C$79)+COUNTIFS('1. Output sheet'!$D$2:$D$5000,$B94,'1. Output sheet'!$C$2:$C$5000,J$12,'1. Output sheet'!$AC$2:$AC$5000,$B$8,'1. Output sheet'!$O$2:$O$5000,"&gt;="&amp;$B$79,'1. Output sheet'!$O$2:$O$5000,"&lt;"&amp;$C$79)</f>
        <v>3</v>
      </c>
      <c r="K94" s="17">
        <f>COUNTIFS('1. Output sheet'!$D$2:$D$5000,$B94,'1. Output sheet'!$C$2:$C$5000,K$12,'1. Output sheet'!$AC$2:$AC$5000,$B$7,'1. Output sheet'!$O$2:$O$5000,"&gt;="&amp;$B$79,'1. Output sheet'!$O$2:$O$5000,"&lt;"&amp;$C$79)+COUNTIFS('1. Output sheet'!$D$2:$D$5000,$B94,'1. Output sheet'!$C$2:$C$5000,K$12,'1. Output sheet'!$AC$2:$AC$5000,$B$8,'1. Output sheet'!$O$2:$O$5000,"&gt;="&amp;$B$79,'1. Output sheet'!$O$2:$O$5000,"&lt;"&amp;$C$79)</f>
        <v>3</v>
      </c>
      <c r="L94" s="17">
        <f>COUNTIFS('1. Output sheet'!$D$2:$D$5000,$B94,'1. Output sheet'!$C$2:$C$5000,L$12,'1. Output sheet'!$AC$2:$AC$5000,$B$7,'1. Output sheet'!$O$2:$O$5000,"&gt;="&amp;$B$79,'1. Output sheet'!$O$2:$O$5000,"&lt;"&amp;$C$79)+COUNTIFS('1. Output sheet'!$D$2:$D$5000,$B94,'1. Output sheet'!$C$2:$C$5000,L$12,'1. Output sheet'!$AC$2:$AC$5000,$B$8,'1. Output sheet'!$O$2:$O$5000,"&gt;="&amp;$B$79,'1. Output sheet'!$O$2:$O$5000,"&lt;"&amp;$C$79)</f>
        <v>0</v>
      </c>
      <c r="M94" s="17">
        <f>COUNTIFS('1. Output sheet'!$D$2:$D$5000,$B94,'1. Output sheet'!$C$2:$C$5000,M$12,'1. Output sheet'!$AC$2:$AC$5000,$B$7,'1. Output sheet'!$O$2:$O$5000,"&gt;="&amp;$B$79,'1. Output sheet'!$O$2:$O$5000,"&lt;"&amp;$C$79)+COUNTIFS('1. Output sheet'!$D$2:$D$5000,$B94,'1. Output sheet'!$C$2:$C$5000,M$12,'1. Output sheet'!$AC$2:$AC$5000,$B$8,'1. Output sheet'!$O$2:$O$5000,"&gt;="&amp;$B$79,'1. Output sheet'!$O$2:$O$5000,"&lt;"&amp;$C$79)</f>
        <v>0</v>
      </c>
      <c r="N94" s="17">
        <f>COUNTIFS('1. Output sheet'!$D$2:$D$5000,$B94,'1. Output sheet'!$C$2:$C$5000,N$12,'1. Output sheet'!$AC$2:$AC$5000,$B$7,'1. Output sheet'!$O$2:$O$5000,"&gt;="&amp;$B$79,'1. Output sheet'!$O$2:$O$5000,"&lt;"&amp;$C$79)+COUNTIFS('1. Output sheet'!$D$2:$D$5000,$B94,'1. Output sheet'!$C$2:$C$5000,N$12,'1. Output sheet'!$AC$2:$AC$5000,$B$8,'1. Output sheet'!$O$2:$O$5000,"&gt;="&amp;$B$79,'1. Output sheet'!$O$2:$O$5000,"&lt;"&amp;$C$79)</f>
        <v>0</v>
      </c>
      <c r="O94" s="17">
        <f>COUNTIFS('1. Output sheet'!$D$2:$D$5000,$B94,'1. Output sheet'!$C$2:$C$5000,O$12,'1. Output sheet'!$AC$2:$AC$5000,$B$7,'1. Output sheet'!$O$2:$O$5000,"&gt;="&amp;$B$79,'1. Output sheet'!$O$2:$O$5000,"&lt;"&amp;$C$79)+COUNTIFS('1. Output sheet'!$D$2:$D$5000,$B94,'1. Output sheet'!$C$2:$C$5000,O$12,'1. Output sheet'!$AC$2:$AC$5000,$B$8,'1. Output sheet'!$O$2:$O$5000,"&gt;="&amp;$B$79,'1. Output sheet'!$O$2:$O$5000,"&lt;"&amp;$C$79)</f>
        <v>0</v>
      </c>
      <c r="P94" s="18">
        <f t="shared" si="36"/>
        <v>112</v>
      </c>
      <c r="Q94" s="18">
        <f>COUNTIFS('1. Output sheet'!$D$2:$D$5000,$B94)</f>
        <v>191</v>
      </c>
      <c r="R94" s="18"/>
    </row>
    <row r="95" spans="1:18" ht="14.4" x14ac:dyDescent="0.3">
      <c r="B95" s="25" t="s">
        <v>5126</v>
      </c>
      <c r="C95" s="24"/>
      <c r="D95" s="17">
        <f>COUNTIFS('1. Output sheet'!$D$2:$D$5000,$B95,'1. Output sheet'!$C$2:$C$5000,D$12,'1. Output sheet'!$AC$2:$AC$5000,$B$7,'1. Output sheet'!$O$2:$O$5000,"&gt;="&amp;$B$79,'1. Output sheet'!$O$2:$O$5000,"&lt;"&amp;$C$79)+COUNTIFS('1. Output sheet'!$D$2:$D$5000,$B95,'1. Output sheet'!$C$2:$C$5000,D$12,'1. Output sheet'!$AC$2:$AC$5000,$B$8,'1. Output sheet'!$O$2:$O$5000,"&gt;="&amp;$B$79,'1. Output sheet'!$O$2:$O$5000,"&lt;"&amp;$C$79)</f>
        <v>0</v>
      </c>
      <c r="E95" s="17">
        <f>COUNTIFS('1. Output sheet'!$D$2:$D$5000,$B95,'1. Output sheet'!$C$2:$C$5000,E$12,'1. Output sheet'!$AC$2:$AC$5000,$B$7,'1. Output sheet'!$O$2:$O$5000,"&gt;="&amp;$B$79,'1. Output sheet'!$O$2:$O$5000,"&lt;"&amp;$C$79)+COUNTIFS('1. Output sheet'!$D$2:$D$5000,$B95,'1. Output sheet'!$C$2:$C$5000,E$12,'1. Output sheet'!$AC$2:$AC$5000,$B$8,'1. Output sheet'!$O$2:$O$5000,"&gt;="&amp;$B$79,'1. Output sheet'!$O$2:$O$5000,"&lt;"&amp;$C$79)</f>
        <v>1</v>
      </c>
      <c r="F95" s="17">
        <f>COUNTIFS('1. Output sheet'!$D$2:$D$5000,$B95,'1. Output sheet'!$C$2:$C$5000,F$12,'1. Output sheet'!$AC$2:$AC$5000,$B$7,'1. Output sheet'!$O$2:$O$5000,"&gt;="&amp;$B$79,'1. Output sheet'!$O$2:$O$5000,"&lt;"&amp;$C$79)+COUNTIFS('1. Output sheet'!$D$2:$D$5000,$B95,'1. Output sheet'!$C$2:$C$5000,F$12,'1. Output sheet'!$AC$2:$AC$5000,$B$8,'1. Output sheet'!$O$2:$O$5000,"&gt;="&amp;$B$79,'1. Output sheet'!$O$2:$O$5000,"&lt;"&amp;$C$79)</f>
        <v>0</v>
      </c>
      <c r="G95" s="17">
        <f>COUNTIFS('1. Output sheet'!$D$2:$D$5000,$B95,'1. Output sheet'!$C$2:$C$5000,G$12,'1. Output sheet'!$AC$2:$AC$5000,$B$7,'1. Output sheet'!$O$2:$O$5000,"&gt;="&amp;$B$79,'1. Output sheet'!$O$2:$O$5000,"&lt;"&amp;$C$79)+COUNTIFS('1. Output sheet'!$D$2:$D$5000,$B95,'1. Output sheet'!$C$2:$C$5000,G$12,'1. Output sheet'!$AC$2:$AC$5000,$B$8,'1. Output sheet'!$O$2:$O$5000,"&gt;="&amp;$B$79,'1. Output sheet'!$O$2:$O$5000,"&lt;"&amp;$C$79)</f>
        <v>8</v>
      </c>
      <c r="H95" s="17">
        <f>COUNTIFS('1. Output sheet'!$D$2:$D$5000,$B95,'1. Output sheet'!$C$2:$C$5000,H$12,'1. Output sheet'!$AC$2:$AC$5000,$B$7,'1. Output sheet'!$O$2:$O$5000,"&gt;="&amp;$B$79,'1. Output sheet'!$O$2:$O$5000,"&lt;"&amp;$C$79)+COUNTIFS('1. Output sheet'!$D$2:$D$5000,$B95,'1. Output sheet'!$C$2:$C$5000,H$12,'1. Output sheet'!$AC$2:$AC$5000,$B$8,'1. Output sheet'!$O$2:$O$5000,"&gt;="&amp;$B$79,'1. Output sheet'!$O$2:$O$5000,"&lt;"&amp;$C$79)</f>
        <v>0</v>
      </c>
      <c r="I95" s="17">
        <f>COUNTIFS('1. Output sheet'!$D$2:$D$5000,$B95,'1. Output sheet'!$C$2:$C$5000,I$12,'1. Output sheet'!$AC$2:$AC$5000,$B$7,'1. Output sheet'!$O$2:$O$5000,"&gt;="&amp;$B$79,'1. Output sheet'!$O$2:$O$5000,"&lt;"&amp;$C$79)+COUNTIFS('1. Output sheet'!$D$2:$D$5000,$B95,'1. Output sheet'!$C$2:$C$5000,I$12,'1. Output sheet'!$AC$2:$AC$5000,$B$8,'1. Output sheet'!$O$2:$O$5000,"&gt;="&amp;$B$79,'1. Output sheet'!$O$2:$O$5000,"&lt;"&amp;$C$79)</f>
        <v>3</v>
      </c>
      <c r="J95" s="17">
        <f>COUNTIFS('1. Output sheet'!$D$2:$D$5000,$B95,'1. Output sheet'!$C$2:$C$5000,J$12,'1. Output sheet'!$AC$2:$AC$5000,$B$7,'1. Output sheet'!$O$2:$O$5000,"&gt;="&amp;$B$79,'1. Output sheet'!$O$2:$O$5000,"&lt;"&amp;$C$79)+COUNTIFS('1. Output sheet'!$D$2:$D$5000,$B95,'1. Output sheet'!$C$2:$C$5000,J$12,'1. Output sheet'!$AC$2:$AC$5000,$B$8,'1. Output sheet'!$O$2:$O$5000,"&gt;="&amp;$B$79,'1. Output sheet'!$O$2:$O$5000,"&lt;"&amp;$C$79)</f>
        <v>3</v>
      </c>
      <c r="K95" s="17">
        <f>COUNTIFS('1. Output sheet'!$D$2:$D$5000,$B95,'1. Output sheet'!$C$2:$C$5000,K$12,'1. Output sheet'!$AC$2:$AC$5000,$B$7,'1. Output sheet'!$O$2:$O$5000,"&gt;="&amp;$B$79,'1. Output sheet'!$O$2:$O$5000,"&lt;"&amp;$C$79)+COUNTIFS('1. Output sheet'!$D$2:$D$5000,$B95,'1. Output sheet'!$C$2:$C$5000,K$12,'1. Output sheet'!$AC$2:$AC$5000,$B$8,'1. Output sheet'!$O$2:$O$5000,"&gt;="&amp;$B$79,'1. Output sheet'!$O$2:$O$5000,"&lt;"&amp;$C$79)</f>
        <v>7</v>
      </c>
      <c r="L95" s="17">
        <f>COUNTIFS('1. Output sheet'!$D$2:$D$5000,$B95,'1. Output sheet'!$C$2:$C$5000,L$12,'1. Output sheet'!$AC$2:$AC$5000,$B$7,'1. Output sheet'!$O$2:$O$5000,"&gt;="&amp;$B$79,'1. Output sheet'!$O$2:$O$5000,"&lt;"&amp;$C$79)+COUNTIFS('1. Output sheet'!$D$2:$D$5000,$B95,'1. Output sheet'!$C$2:$C$5000,L$12,'1. Output sheet'!$AC$2:$AC$5000,$B$8,'1. Output sheet'!$O$2:$O$5000,"&gt;="&amp;$B$79,'1. Output sheet'!$O$2:$O$5000,"&lt;"&amp;$C$79)</f>
        <v>0</v>
      </c>
      <c r="M95" s="17">
        <f>COUNTIFS('1. Output sheet'!$D$2:$D$5000,$B95,'1. Output sheet'!$C$2:$C$5000,M$12,'1. Output sheet'!$AC$2:$AC$5000,$B$7,'1. Output sheet'!$O$2:$O$5000,"&gt;="&amp;$B$79,'1. Output sheet'!$O$2:$O$5000,"&lt;"&amp;$C$79)+COUNTIFS('1. Output sheet'!$D$2:$D$5000,$B95,'1. Output sheet'!$C$2:$C$5000,M$12,'1. Output sheet'!$AC$2:$AC$5000,$B$8,'1. Output sheet'!$O$2:$O$5000,"&gt;="&amp;$B$79,'1. Output sheet'!$O$2:$O$5000,"&lt;"&amp;$C$79)</f>
        <v>0</v>
      </c>
      <c r="N95" s="17">
        <f>COUNTIFS('1. Output sheet'!$D$2:$D$5000,$B95,'1. Output sheet'!$C$2:$C$5000,N$12,'1. Output sheet'!$AC$2:$AC$5000,$B$7,'1. Output sheet'!$O$2:$O$5000,"&gt;="&amp;$B$79,'1. Output sheet'!$O$2:$O$5000,"&lt;"&amp;$C$79)+COUNTIFS('1. Output sheet'!$D$2:$D$5000,$B95,'1. Output sheet'!$C$2:$C$5000,N$12,'1. Output sheet'!$AC$2:$AC$5000,$B$8,'1. Output sheet'!$O$2:$O$5000,"&gt;="&amp;$B$79,'1. Output sheet'!$O$2:$O$5000,"&lt;"&amp;$C$79)</f>
        <v>0</v>
      </c>
      <c r="O95" s="17">
        <f>COUNTIFS('1. Output sheet'!$D$2:$D$5000,$B95,'1. Output sheet'!$C$2:$C$5000,O$12,'1. Output sheet'!$AC$2:$AC$5000,$B$7,'1. Output sheet'!$O$2:$O$5000,"&gt;="&amp;$B$79,'1. Output sheet'!$O$2:$O$5000,"&lt;"&amp;$C$79)+COUNTIFS('1. Output sheet'!$D$2:$D$5000,$B95,'1. Output sheet'!$C$2:$C$5000,O$12,'1. Output sheet'!$AC$2:$AC$5000,$B$8,'1. Output sheet'!$O$2:$O$5000,"&gt;="&amp;$B$79,'1. Output sheet'!$O$2:$O$5000,"&lt;"&amp;$C$79)</f>
        <v>6</v>
      </c>
      <c r="P95" s="18">
        <f t="shared" si="36"/>
        <v>28</v>
      </c>
      <c r="Q95" s="18">
        <f>COUNTIFS('1. Output sheet'!$D$2:$D$5000,$B95)</f>
        <v>82</v>
      </c>
      <c r="R95" s="18"/>
    </row>
    <row r="96" spans="1:18" ht="14.4" x14ac:dyDescent="0.3">
      <c r="B96" s="25" t="s">
        <v>94</v>
      </c>
      <c r="C96" s="24"/>
      <c r="D96" s="17">
        <f>COUNTIFS('1. Output sheet'!$D$2:$D$5000,$B96,'1. Output sheet'!$C$2:$C$5000,D$12,'1. Output sheet'!$AC$2:$AC$5000,$B$7,'1. Output sheet'!$O$2:$O$5000,"&gt;="&amp;$B$79,'1. Output sheet'!$O$2:$O$5000,"&lt;"&amp;$C$79)+COUNTIFS('1. Output sheet'!$D$2:$D$5000,$B96,'1. Output sheet'!$C$2:$C$5000,D$12,'1. Output sheet'!$AC$2:$AC$5000,$B$8,'1. Output sheet'!$O$2:$O$5000,"&gt;="&amp;$B$79,'1. Output sheet'!$O$2:$O$5000,"&lt;"&amp;$C$79)</f>
        <v>0</v>
      </c>
      <c r="E96" s="17">
        <f>COUNTIFS('1. Output sheet'!$D$2:$D$5000,$B96,'1. Output sheet'!$C$2:$C$5000,E$12,'1. Output sheet'!$AC$2:$AC$5000,$B$7,'1. Output sheet'!$O$2:$O$5000,"&gt;="&amp;$B$79,'1. Output sheet'!$O$2:$O$5000,"&lt;"&amp;$C$79)+COUNTIFS('1. Output sheet'!$D$2:$D$5000,$B96,'1. Output sheet'!$C$2:$C$5000,E$12,'1. Output sheet'!$AC$2:$AC$5000,$B$8,'1. Output sheet'!$O$2:$O$5000,"&gt;="&amp;$B$79,'1. Output sheet'!$O$2:$O$5000,"&lt;"&amp;$C$79)</f>
        <v>0</v>
      </c>
      <c r="F96" s="17">
        <f>COUNTIFS('1. Output sheet'!$D$2:$D$5000,$B96,'1. Output sheet'!$C$2:$C$5000,F$12,'1. Output sheet'!$AC$2:$AC$5000,$B$7,'1. Output sheet'!$O$2:$O$5000,"&gt;="&amp;$B$79,'1. Output sheet'!$O$2:$O$5000,"&lt;"&amp;$C$79)+COUNTIFS('1. Output sheet'!$D$2:$D$5000,$B96,'1. Output sheet'!$C$2:$C$5000,F$12,'1. Output sheet'!$AC$2:$AC$5000,$B$8,'1. Output sheet'!$O$2:$O$5000,"&gt;="&amp;$B$79,'1. Output sheet'!$O$2:$O$5000,"&lt;"&amp;$C$79)</f>
        <v>0</v>
      </c>
      <c r="G96" s="17">
        <f>COUNTIFS('1. Output sheet'!$D$2:$D$5000,$B96,'1. Output sheet'!$C$2:$C$5000,G$12,'1. Output sheet'!$AC$2:$AC$5000,$B$7,'1. Output sheet'!$O$2:$O$5000,"&gt;="&amp;$B$79,'1. Output sheet'!$O$2:$O$5000,"&lt;"&amp;$C$79)+COUNTIFS('1. Output sheet'!$D$2:$D$5000,$B96,'1. Output sheet'!$C$2:$C$5000,G$12,'1. Output sheet'!$AC$2:$AC$5000,$B$8,'1. Output sheet'!$O$2:$O$5000,"&gt;="&amp;$B$79,'1. Output sheet'!$O$2:$O$5000,"&lt;"&amp;$C$79)</f>
        <v>6</v>
      </c>
      <c r="H96" s="17">
        <f>COUNTIFS('1. Output sheet'!$D$2:$D$5000,$B96,'1. Output sheet'!$C$2:$C$5000,H$12,'1. Output sheet'!$AC$2:$AC$5000,$B$7,'1. Output sheet'!$O$2:$O$5000,"&gt;="&amp;$B$79,'1. Output sheet'!$O$2:$O$5000,"&lt;"&amp;$C$79)+COUNTIFS('1. Output sheet'!$D$2:$D$5000,$B96,'1. Output sheet'!$C$2:$C$5000,H$12,'1. Output sheet'!$AC$2:$AC$5000,$B$8,'1. Output sheet'!$O$2:$O$5000,"&gt;="&amp;$B$79,'1. Output sheet'!$O$2:$O$5000,"&lt;"&amp;$C$79)</f>
        <v>4</v>
      </c>
      <c r="I96" s="17">
        <f>COUNTIFS('1. Output sheet'!$D$2:$D$5000,$B96,'1. Output sheet'!$C$2:$C$5000,I$12,'1. Output sheet'!$AC$2:$AC$5000,$B$7,'1. Output sheet'!$O$2:$O$5000,"&gt;="&amp;$B$79,'1. Output sheet'!$O$2:$O$5000,"&lt;"&amp;$C$79)+COUNTIFS('1. Output sheet'!$D$2:$D$5000,$B96,'1. Output sheet'!$C$2:$C$5000,I$12,'1. Output sheet'!$AC$2:$AC$5000,$B$8,'1. Output sheet'!$O$2:$O$5000,"&gt;="&amp;$B$79,'1. Output sheet'!$O$2:$O$5000,"&lt;"&amp;$C$79)</f>
        <v>3</v>
      </c>
      <c r="J96" s="17">
        <f>COUNTIFS('1. Output sheet'!$D$2:$D$5000,$B96,'1. Output sheet'!$C$2:$C$5000,J$12,'1. Output sheet'!$AC$2:$AC$5000,$B$7,'1. Output sheet'!$O$2:$O$5000,"&gt;="&amp;$B$79,'1. Output sheet'!$O$2:$O$5000,"&lt;"&amp;$C$79)+COUNTIFS('1. Output sheet'!$D$2:$D$5000,$B96,'1. Output sheet'!$C$2:$C$5000,J$12,'1. Output sheet'!$AC$2:$AC$5000,$B$8,'1. Output sheet'!$O$2:$O$5000,"&gt;="&amp;$B$79,'1. Output sheet'!$O$2:$O$5000,"&lt;"&amp;$C$79)</f>
        <v>0</v>
      </c>
      <c r="K96" s="17">
        <f>COUNTIFS('1. Output sheet'!$D$2:$D$5000,$B96,'1. Output sheet'!$C$2:$C$5000,K$12,'1. Output sheet'!$AC$2:$AC$5000,$B$7,'1. Output sheet'!$O$2:$O$5000,"&gt;="&amp;$B$79,'1. Output sheet'!$O$2:$O$5000,"&lt;"&amp;$C$79)+COUNTIFS('1. Output sheet'!$D$2:$D$5000,$B96,'1. Output sheet'!$C$2:$C$5000,K$12,'1. Output sheet'!$AC$2:$AC$5000,$B$8,'1. Output sheet'!$O$2:$O$5000,"&gt;="&amp;$B$79,'1. Output sheet'!$O$2:$O$5000,"&lt;"&amp;$C$79)</f>
        <v>0</v>
      </c>
      <c r="L96" s="17">
        <f>COUNTIFS('1. Output sheet'!$D$2:$D$5000,$B96,'1. Output sheet'!$C$2:$C$5000,L$12,'1. Output sheet'!$AC$2:$AC$5000,$B$7,'1. Output sheet'!$O$2:$O$5000,"&gt;="&amp;$B$79,'1. Output sheet'!$O$2:$O$5000,"&lt;"&amp;$C$79)+COUNTIFS('1. Output sheet'!$D$2:$D$5000,$B96,'1. Output sheet'!$C$2:$C$5000,L$12,'1. Output sheet'!$AC$2:$AC$5000,$B$8,'1. Output sheet'!$O$2:$O$5000,"&gt;="&amp;$B$79,'1. Output sheet'!$O$2:$O$5000,"&lt;"&amp;$C$79)</f>
        <v>0</v>
      </c>
      <c r="M96" s="17">
        <f>COUNTIFS('1. Output sheet'!$D$2:$D$5000,$B96,'1. Output sheet'!$C$2:$C$5000,M$12,'1. Output sheet'!$AC$2:$AC$5000,$B$7,'1. Output sheet'!$O$2:$O$5000,"&gt;="&amp;$B$79,'1. Output sheet'!$O$2:$O$5000,"&lt;"&amp;$C$79)+COUNTIFS('1. Output sheet'!$D$2:$D$5000,$B96,'1. Output sheet'!$C$2:$C$5000,M$12,'1. Output sheet'!$AC$2:$AC$5000,$B$8,'1. Output sheet'!$O$2:$O$5000,"&gt;="&amp;$B$79,'1. Output sheet'!$O$2:$O$5000,"&lt;"&amp;$C$79)</f>
        <v>0</v>
      </c>
      <c r="N96" s="17">
        <f>COUNTIFS('1. Output sheet'!$D$2:$D$5000,$B96,'1. Output sheet'!$C$2:$C$5000,N$12,'1. Output sheet'!$AC$2:$AC$5000,$B$7,'1. Output sheet'!$O$2:$O$5000,"&gt;="&amp;$B$79,'1. Output sheet'!$O$2:$O$5000,"&lt;"&amp;$C$79)+COUNTIFS('1. Output sheet'!$D$2:$D$5000,$B96,'1. Output sheet'!$C$2:$C$5000,N$12,'1. Output sheet'!$AC$2:$AC$5000,$B$8,'1. Output sheet'!$O$2:$O$5000,"&gt;="&amp;$B$79,'1. Output sheet'!$O$2:$O$5000,"&lt;"&amp;$C$79)</f>
        <v>0</v>
      </c>
      <c r="O96" s="17">
        <f>COUNTIFS('1. Output sheet'!$D$2:$D$5000,$B96,'1. Output sheet'!$C$2:$C$5000,O$12,'1. Output sheet'!$AC$2:$AC$5000,$B$7,'1. Output sheet'!$O$2:$O$5000,"&gt;="&amp;$B$79,'1. Output sheet'!$O$2:$O$5000,"&lt;"&amp;$C$79)+COUNTIFS('1. Output sheet'!$D$2:$D$5000,$B96,'1. Output sheet'!$C$2:$C$5000,O$12,'1. Output sheet'!$AC$2:$AC$5000,$B$8,'1. Output sheet'!$O$2:$O$5000,"&gt;="&amp;$B$79,'1. Output sheet'!$O$2:$O$5000,"&lt;"&amp;$C$79)</f>
        <v>0</v>
      </c>
      <c r="P96" s="18">
        <f t="shared" si="36"/>
        <v>13</v>
      </c>
      <c r="Q96" s="18">
        <f>COUNTIFS('1. Output sheet'!$D$2:$D$5000,$B96)</f>
        <v>45</v>
      </c>
      <c r="R96" s="18"/>
    </row>
    <row r="97" spans="2:36" ht="14.4" x14ac:dyDescent="0.3">
      <c r="B97" s="25" t="s">
        <v>133</v>
      </c>
      <c r="C97" s="24"/>
      <c r="D97" s="17">
        <f>COUNTIFS('1. Output sheet'!$D$2:$D$5000,$B97,'1. Output sheet'!$C$2:$C$5000,D$12,'1. Output sheet'!$AC$2:$AC$5000,$B$7,'1. Output sheet'!$O$2:$O$5000,"&gt;="&amp;$B$79,'1. Output sheet'!$O$2:$O$5000,"&lt;"&amp;$C$79)+COUNTIFS('1. Output sheet'!$D$2:$D$5000,$B97,'1. Output sheet'!$C$2:$C$5000,D$12,'1. Output sheet'!$AC$2:$AC$5000,$B$8,'1. Output sheet'!$O$2:$O$5000,"&gt;="&amp;$B$79,'1. Output sheet'!$O$2:$O$5000,"&lt;"&amp;$C$79)</f>
        <v>0</v>
      </c>
      <c r="E97" s="17">
        <f>COUNTIFS('1. Output sheet'!$D$2:$D$5000,$B97,'1. Output sheet'!$C$2:$C$5000,E$12,'1. Output sheet'!$AC$2:$AC$5000,$B$7,'1. Output sheet'!$O$2:$O$5000,"&gt;="&amp;$B$79,'1. Output sheet'!$O$2:$O$5000,"&lt;"&amp;$C$79)+COUNTIFS('1. Output sheet'!$D$2:$D$5000,$B97,'1. Output sheet'!$C$2:$C$5000,E$12,'1. Output sheet'!$AC$2:$AC$5000,$B$8,'1. Output sheet'!$O$2:$O$5000,"&gt;="&amp;$B$79,'1. Output sheet'!$O$2:$O$5000,"&lt;"&amp;$C$79)</f>
        <v>0</v>
      </c>
      <c r="F97" s="17">
        <f>COUNTIFS('1. Output sheet'!$D$2:$D$5000,$B97,'1. Output sheet'!$C$2:$C$5000,F$12,'1. Output sheet'!$AC$2:$AC$5000,$B$7,'1. Output sheet'!$O$2:$O$5000,"&gt;="&amp;$B$79,'1. Output sheet'!$O$2:$O$5000,"&lt;"&amp;$C$79)+COUNTIFS('1. Output sheet'!$D$2:$D$5000,$B97,'1. Output sheet'!$C$2:$C$5000,F$12,'1. Output sheet'!$AC$2:$AC$5000,$B$8,'1. Output sheet'!$O$2:$O$5000,"&gt;="&amp;$B$79,'1. Output sheet'!$O$2:$O$5000,"&lt;"&amp;$C$79)</f>
        <v>7</v>
      </c>
      <c r="G97" s="17">
        <f>COUNTIFS('1. Output sheet'!$D$2:$D$5000,$B97,'1. Output sheet'!$C$2:$C$5000,G$12,'1. Output sheet'!$AC$2:$AC$5000,$B$7,'1. Output sheet'!$O$2:$O$5000,"&gt;="&amp;$B$79,'1. Output sheet'!$O$2:$O$5000,"&lt;"&amp;$C$79)+COUNTIFS('1. Output sheet'!$D$2:$D$5000,$B97,'1. Output sheet'!$C$2:$C$5000,G$12,'1. Output sheet'!$AC$2:$AC$5000,$B$8,'1. Output sheet'!$O$2:$O$5000,"&gt;="&amp;$B$79,'1. Output sheet'!$O$2:$O$5000,"&lt;"&amp;$C$79)</f>
        <v>15</v>
      </c>
      <c r="H97" s="17">
        <f>COUNTIFS('1. Output sheet'!$D$2:$D$5000,$B97,'1. Output sheet'!$C$2:$C$5000,H$12,'1. Output sheet'!$AC$2:$AC$5000,$B$7,'1. Output sheet'!$O$2:$O$5000,"&gt;="&amp;$B$79,'1. Output sheet'!$O$2:$O$5000,"&lt;"&amp;$C$79)+COUNTIFS('1. Output sheet'!$D$2:$D$5000,$B97,'1. Output sheet'!$C$2:$C$5000,H$12,'1. Output sheet'!$AC$2:$AC$5000,$B$8,'1. Output sheet'!$O$2:$O$5000,"&gt;="&amp;$B$79,'1. Output sheet'!$O$2:$O$5000,"&lt;"&amp;$C$79)</f>
        <v>13</v>
      </c>
      <c r="I97" s="17">
        <f>COUNTIFS('1. Output sheet'!$D$2:$D$5000,$B97,'1. Output sheet'!$C$2:$C$5000,I$12,'1. Output sheet'!$AC$2:$AC$5000,$B$7,'1. Output sheet'!$O$2:$O$5000,"&gt;="&amp;$B$79,'1. Output sheet'!$O$2:$O$5000,"&lt;"&amp;$C$79)+COUNTIFS('1. Output sheet'!$D$2:$D$5000,$B97,'1. Output sheet'!$C$2:$C$5000,I$12,'1. Output sheet'!$AC$2:$AC$5000,$B$8,'1. Output sheet'!$O$2:$O$5000,"&gt;="&amp;$B$79,'1. Output sheet'!$O$2:$O$5000,"&lt;"&amp;$C$79)</f>
        <v>37</v>
      </c>
      <c r="J97" s="17">
        <f>COUNTIFS('1. Output sheet'!$D$2:$D$5000,$B97,'1. Output sheet'!$C$2:$C$5000,J$12,'1. Output sheet'!$AC$2:$AC$5000,$B$7,'1. Output sheet'!$O$2:$O$5000,"&gt;="&amp;$B$79,'1. Output sheet'!$O$2:$O$5000,"&lt;"&amp;$C$79)+COUNTIFS('1. Output sheet'!$D$2:$D$5000,$B97,'1. Output sheet'!$C$2:$C$5000,J$12,'1. Output sheet'!$AC$2:$AC$5000,$B$8,'1. Output sheet'!$O$2:$O$5000,"&gt;="&amp;$B$79,'1. Output sheet'!$O$2:$O$5000,"&lt;"&amp;$C$79)</f>
        <v>72</v>
      </c>
      <c r="K97" s="17">
        <f>COUNTIFS('1. Output sheet'!$D$2:$D$5000,$B97,'1. Output sheet'!$C$2:$C$5000,K$12,'1. Output sheet'!$AC$2:$AC$5000,$B$7,'1. Output sheet'!$O$2:$O$5000,"&gt;="&amp;$B$79,'1. Output sheet'!$O$2:$O$5000,"&lt;"&amp;$C$79)+COUNTIFS('1. Output sheet'!$D$2:$D$5000,$B97,'1. Output sheet'!$C$2:$C$5000,K$12,'1. Output sheet'!$AC$2:$AC$5000,$B$8,'1. Output sheet'!$O$2:$O$5000,"&gt;="&amp;$B$79,'1. Output sheet'!$O$2:$O$5000,"&lt;"&amp;$C$79)</f>
        <v>2</v>
      </c>
      <c r="L97" s="17">
        <f>COUNTIFS('1. Output sheet'!$D$2:$D$5000,$B97,'1. Output sheet'!$C$2:$C$5000,L$12,'1. Output sheet'!$AC$2:$AC$5000,$B$7,'1. Output sheet'!$O$2:$O$5000,"&gt;="&amp;$B$79,'1. Output sheet'!$O$2:$O$5000,"&lt;"&amp;$C$79)+COUNTIFS('1. Output sheet'!$D$2:$D$5000,$B97,'1. Output sheet'!$C$2:$C$5000,L$12,'1. Output sheet'!$AC$2:$AC$5000,$B$8,'1. Output sheet'!$O$2:$O$5000,"&gt;="&amp;$B$79,'1. Output sheet'!$O$2:$O$5000,"&lt;"&amp;$C$79)</f>
        <v>2</v>
      </c>
      <c r="M97" s="17">
        <f>COUNTIFS('1. Output sheet'!$D$2:$D$5000,$B97,'1. Output sheet'!$C$2:$C$5000,M$12,'1. Output sheet'!$AC$2:$AC$5000,$B$7,'1. Output sheet'!$O$2:$O$5000,"&gt;="&amp;$B$79,'1. Output sheet'!$O$2:$O$5000,"&lt;"&amp;$C$79)+COUNTIFS('1. Output sheet'!$D$2:$D$5000,$B97,'1. Output sheet'!$C$2:$C$5000,M$12,'1. Output sheet'!$AC$2:$AC$5000,$B$8,'1. Output sheet'!$O$2:$O$5000,"&gt;="&amp;$B$79,'1. Output sheet'!$O$2:$O$5000,"&lt;"&amp;$C$79)</f>
        <v>0</v>
      </c>
      <c r="N97" s="17">
        <f>COUNTIFS('1. Output sheet'!$D$2:$D$5000,$B97,'1. Output sheet'!$C$2:$C$5000,N$12,'1. Output sheet'!$AC$2:$AC$5000,$B$7,'1. Output sheet'!$O$2:$O$5000,"&gt;="&amp;$B$79,'1. Output sheet'!$O$2:$O$5000,"&lt;"&amp;$C$79)+COUNTIFS('1. Output sheet'!$D$2:$D$5000,$B97,'1. Output sheet'!$C$2:$C$5000,N$12,'1. Output sheet'!$AC$2:$AC$5000,$B$8,'1. Output sheet'!$O$2:$O$5000,"&gt;="&amp;$B$79,'1. Output sheet'!$O$2:$O$5000,"&lt;"&amp;$C$79)</f>
        <v>0</v>
      </c>
      <c r="O97" s="17">
        <f>COUNTIFS('1. Output sheet'!$D$2:$D$5000,$B97,'1. Output sheet'!$C$2:$C$5000,O$12,'1. Output sheet'!$AC$2:$AC$5000,$B$7,'1. Output sheet'!$O$2:$O$5000,"&gt;="&amp;$B$79,'1. Output sheet'!$O$2:$O$5000,"&lt;"&amp;$C$79)+COUNTIFS('1. Output sheet'!$D$2:$D$5000,$B97,'1. Output sheet'!$C$2:$C$5000,O$12,'1. Output sheet'!$AC$2:$AC$5000,$B$8,'1. Output sheet'!$O$2:$O$5000,"&gt;="&amp;$B$79,'1. Output sheet'!$O$2:$O$5000,"&lt;"&amp;$C$79)</f>
        <v>0</v>
      </c>
      <c r="P97" s="18">
        <f t="shared" si="36"/>
        <v>148</v>
      </c>
      <c r="Q97" s="18">
        <f>COUNTIFS('1. Output sheet'!$D$2:$D$5000,$B97)</f>
        <v>500</v>
      </c>
      <c r="R97" s="18"/>
    </row>
    <row r="98" spans="2:36" ht="14.4" x14ac:dyDescent="0.3">
      <c r="B98" s="25" t="s">
        <v>263</v>
      </c>
      <c r="C98" s="24"/>
      <c r="D98" s="17">
        <f>COUNTIFS('1. Output sheet'!$D$2:$D$5000,$B98,'1. Output sheet'!$C$2:$C$5000,D$12,'1. Output sheet'!$AC$2:$AC$5000,$B$7,'1. Output sheet'!$O$2:$O$5000,"&gt;="&amp;$B$79,'1. Output sheet'!$O$2:$O$5000,"&lt;"&amp;$C$79)+COUNTIFS('1. Output sheet'!$D$2:$D$5000,$B98,'1. Output sheet'!$C$2:$C$5000,D$12,'1. Output sheet'!$AC$2:$AC$5000,$B$8,'1. Output sheet'!$O$2:$O$5000,"&gt;="&amp;$B$79,'1. Output sheet'!$O$2:$O$5000,"&lt;"&amp;$C$79)</f>
        <v>0</v>
      </c>
      <c r="E98" s="17">
        <f>COUNTIFS('1. Output sheet'!$D$2:$D$5000,$B98,'1. Output sheet'!$C$2:$C$5000,E$12,'1. Output sheet'!$AC$2:$AC$5000,$B$7,'1. Output sheet'!$O$2:$O$5000,"&gt;="&amp;$B$79,'1. Output sheet'!$O$2:$O$5000,"&lt;"&amp;$C$79)+COUNTIFS('1. Output sheet'!$D$2:$D$5000,$B98,'1. Output sheet'!$C$2:$C$5000,E$12,'1. Output sheet'!$AC$2:$AC$5000,$B$8,'1. Output sheet'!$O$2:$O$5000,"&gt;="&amp;$B$79,'1. Output sheet'!$O$2:$O$5000,"&lt;"&amp;$C$79)</f>
        <v>0</v>
      </c>
      <c r="F98" s="17">
        <f>COUNTIFS('1. Output sheet'!$D$2:$D$5000,$B98,'1. Output sheet'!$C$2:$C$5000,F$12,'1. Output sheet'!$AC$2:$AC$5000,$B$7,'1. Output sheet'!$O$2:$O$5000,"&gt;="&amp;$B$79,'1. Output sheet'!$O$2:$O$5000,"&lt;"&amp;$C$79)+COUNTIFS('1. Output sheet'!$D$2:$D$5000,$B98,'1. Output sheet'!$C$2:$C$5000,F$12,'1. Output sheet'!$AC$2:$AC$5000,$B$8,'1. Output sheet'!$O$2:$O$5000,"&gt;="&amp;$B$79,'1. Output sheet'!$O$2:$O$5000,"&lt;"&amp;$C$79)</f>
        <v>7</v>
      </c>
      <c r="G98" s="17">
        <f>COUNTIFS('1. Output sheet'!$D$2:$D$5000,$B98,'1. Output sheet'!$C$2:$C$5000,G$12,'1. Output sheet'!$AC$2:$AC$5000,$B$7,'1. Output sheet'!$O$2:$O$5000,"&gt;="&amp;$B$79,'1. Output sheet'!$O$2:$O$5000,"&lt;"&amp;$C$79)+COUNTIFS('1. Output sheet'!$D$2:$D$5000,$B98,'1. Output sheet'!$C$2:$C$5000,G$12,'1. Output sheet'!$AC$2:$AC$5000,$B$8,'1. Output sheet'!$O$2:$O$5000,"&gt;="&amp;$B$79,'1. Output sheet'!$O$2:$O$5000,"&lt;"&amp;$C$79)</f>
        <v>13</v>
      </c>
      <c r="H98" s="17">
        <f>COUNTIFS('1. Output sheet'!$D$2:$D$5000,$B98,'1. Output sheet'!$C$2:$C$5000,H$12,'1. Output sheet'!$AC$2:$AC$5000,$B$7,'1. Output sheet'!$O$2:$O$5000,"&gt;="&amp;$B$79,'1. Output sheet'!$O$2:$O$5000,"&lt;"&amp;$C$79)+COUNTIFS('1. Output sheet'!$D$2:$D$5000,$B98,'1. Output sheet'!$C$2:$C$5000,H$12,'1. Output sheet'!$AC$2:$AC$5000,$B$8,'1. Output sheet'!$O$2:$O$5000,"&gt;="&amp;$B$79,'1. Output sheet'!$O$2:$O$5000,"&lt;"&amp;$C$79)</f>
        <v>2</v>
      </c>
      <c r="I98" s="17">
        <f>COUNTIFS('1. Output sheet'!$D$2:$D$5000,$B98,'1. Output sheet'!$C$2:$C$5000,I$12,'1. Output sheet'!$AC$2:$AC$5000,$B$7,'1. Output sheet'!$O$2:$O$5000,"&gt;="&amp;$B$79,'1. Output sheet'!$O$2:$O$5000,"&lt;"&amp;$C$79)+COUNTIFS('1. Output sheet'!$D$2:$D$5000,$B98,'1. Output sheet'!$C$2:$C$5000,I$12,'1. Output sheet'!$AC$2:$AC$5000,$B$8,'1. Output sheet'!$O$2:$O$5000,"&gt;="&amp;$B$79,'1. Output sheet'!$O$2:$O$5000,"&lt;"&amp;$C$79)</f>
        <v>0</v>
      </c>
      <c r="J98" s="17">
        <f>COUNTIFS('1. Output sheet'!$D$2:$D$5000,$B98,'1. Output sheet'!$C$2:$C$5000,J$12,'1. Output sheet'!$AC$2:$AC$5000,$B$7,'1. Output sheet'!$O$2:$O$5000,"&gt;="&amp;$B$79,'1. Output sheet'!$O$2:$O$5000,"&lt;"&amp;$C$79)+COUNTIFS('1. Output sheet'!$D$2:$D$5000,$B98,'1. Output sheet'!$C$2:$C$5000,J$12,'1. Output sheet'!$AC$2:$AC$5000,$B$8,'1. Output sheet'!$O$2:$O$5000,"&gt;="&amp;$B$79,'1. Output sheet'!$O$2:$O$5000,"&lt;"&amp;$C$79)</f>
        <v>8</v>
      </c>
      <c r="K98" s="17">
        <f>COUNTIFS('1. Output sheet'!$D$2:$D$5000,$B98,'1. Output sheet'!$C$2:$C$5000,K$12,'1. Output sheet'!$AC$2:$AC$5000,$B$7,'1. Output sheet'!$O$2:$O$5000,"&gt;="&amp;$B$79,'1. Output sheet'!$O$2:$O$5000,"&lt;"&amp;$C$79)+COUNTIFS('1. Output sheet'!$D$2:$D$5000,$B98,'1. Output sheet'!$C$2:$C$5000,K$12,'1. Output sheet'!$AC$2:$AC$5000,$B$8,'1. Output sheet'!$O$2:$O$5000,"&gt;="&amp;$B$79,'1. Output sheet'!$O$2:$O$5000,"&lt;"&amp;$C$79)</f>
        <v>0</v>
      </c>
      <c r="L98" s="17">
        <f>COUNTIFS('1. Output sheet'!$D$2:$D$5000,$B98,'1. Output sheet'!$C$2:$C$5000,L$12,'1. Output sheet'!$AC$2:$AC$5000,$B$7,'1. Output sheet'!$O$2:$O$5000,"&gt;="&amp;$B$79,'1. Output sheet'!$O$2:$O$5000,"&lt;"&amp;$C$79)+COUNTIFS('1. Output sheet'!$D$2:$D$5000,$B98,'1. Output sheet'!$C$2:$C$5000,L$12,'1. Output sheet'!$AC$2:$AC$5000,$B$8,'1. Output sheet'!$O$2:$O$5000,"&gt;="&amp;$B$79,'1. Output sheet'!$O$2:$O$5000,"&lt;"&amp;$C$79)</f>
        <v>0</v>
      </c>
      <c r="M98" s="17">
        <f>COUNTIFS('1. Output sheet'!$D$2:$D$5000,$B98,'1. Output sheet'!$C$2:$C$5000,M$12,'1. Output sheet'!$AC$2:$AC$5000,$B$7,'1. Output sheet'!$O$2:$O$5000,"&gt;="&amp;$B$79,'1. Output sheet'!$O$2:$O$5000,"&lt;"&amp;$C$79)+COUNTIFS('1. Output sheet'!$D$2:$D$5000,$B98,'1. Output sheet'!$C$2:$C$5000,M$12,'1. Output sheet'!$AC$2:$AC$5000,$B$8,'1. Output sheet'!$O$2:$O$5000,"&gt;="&amp;$B$79,'1. Output sheet'!$O$2:$O$5000,"&lt;"&amp;$C$79)</f>
        <v>0</v>
      </c>
      <c r="N98" s="17">
        <f>COUNTIFS('1. Output sheet'!$D$2:$D$5000,$B98,'1. Output sheet'!$C$2:$C$5000,N$12,'1. Output sheet'!$AC$2:$AC$5000,$B$7,'1. Output sheet'!$O$2:$O$5000,"&gt;="&amp;$B$79,'1. Output sheet'!$O$2:$O$5000,"&lt;"&amp;$C$79)+COUNTIFS('1. Output sheet'!$D$2:$D$5000,$B98,'1. Output sheet'!$C$2:$C$5000,N$12,'1. Output sheet'!$AC$2:$AC$5000,$B$8,'1. Output sheet'!$O$2:$O$5000,"&gt;="&amp;$B$79,'1. Output sheet'!$O$2:$O$5000,"&lt;"&amp;$C$79)</f>
        <v>0</v>
      </c>
      <c r="O98" s="17">
        <f>COUNTIFS('1. Output sheet'!$D$2:$D$5000,$B98,'1. Output sheet'!$C$2:$C$5000,O$12,'1. Output sheet'!$AC$2:$AC$5000,$B$7,'1. Output sheet'!$O$2:$O$5000,"&gt;="&amp;$B$79,'1. Output sheet'!$O$2:$O$5000,"&lt;"&amp;$C$79)+COUNTIFS('1. Output sheet'!$D$2:$D$5000,$B98,'1. Output sheet'!$C$2:$C$5000,O$12,'1. Output sheet'!$AC$2:$AC$5000,$B$8,'1. Output sheet'!$O$2:$O$5000,"&gt;="&amp;$B$79,'1. Output sheet'!$O$2:$O$5000,"&lt;"&amp;$C$79)</f>
        <v>0</v>
      </c>
      <c r="P98" s="18">
        <f t="shared" si="36"/>
        <v>30</v>
      </c>
      <c r="Q98" s="18">
        <f>COUNTIFS('1. Output sheet'!$D$2:$D$5000,$B98)</f>
        <v>168</v>
      </c>
      <c r="R98" s="18"/>
    </row>
    <row r="99" spans="2:36" ht="14.4" x14ac:dyDescent="0.3">
      <c r="B99" s="25" t="s">
        <v>70</v>
      </c>
      <c r="C99" s="24"/>
      <c r="D99" s="17">
        <f>COUNTIFS('1. Output sheet'!$D$2:$D$5000,$B99,'1. Output sheet'!$C$2:$C$5000,D$12,'1. Output sheet'!$AC$2:$AC$5000,$B$7,'1. Output sheet'!$O$2:$O$5000,"&gt;="&amp;$B$79,'1. Output sheet'!$O$2:$O$5000,"&lt;"&amp;$C$79)+COUNTIFS('1. Output sheet'!$D$2:$D$5000,$B99,'1. Output sheet'!$C$2:$C$5000,D$12,'1. Output sheet'!$AC$2:$AC$5000,$B$8,'1. Output sheet'!$O$2:$O$5000,"&gt;="&amp;$B$79,'1. Output sheet'!$O$2:$O$5000,"&lt;"&amp;$C$79)</f>
        <v>0</v>
      </c>
      <c r="E99" s="17">
        <f>COUNTIFS('1. Output sheet'!$D$2:$D$5000,$B99,'1. Output sheet'!$C$2:$C$5000,E$12,'1. Output sheet'!$AC$2:$AC$5000,$B$7,'1. Output sheet'!$O$2:$O$5000,"&gt;="&amp;$B$79,'1. Output sheet'!$O$2:$O$5000,"&lt;"&amp;$C$79)+COUNTIFS('1. Output sheet'!$D$2:$D$5000,$B99,'1. Output sheet'!$C$2:$C$5000,E$12,'1. Output sheet'!$AC$2:$AC$5000,$B$8,'1. Output sheet'!$O$2:$O$5000,"&gt;="&amp;$B$79,'1. Output sheet'!$O$2:$O$5000,"&lt;"&amp;$C$79)</f>
        <v>0</v>
      </c>
      <c r="F99" s="17">
        <f>COUNTIFS('1. Output sheet'!$D$2:$D$5000,$B99,'1. Output sheet'!$C$2:$C$5000,F$12,'1. Output sheet'!$AC$2:$AC$5000,$B$7,'1. Output sheet'!$O$2:$O$5000,"&gt;="&amp;$B$79,'1. Output sheet'!$O$2:$O$5000,"&lt;"&amp;$C$79)+COUNTIFS('1. Output sheet'!$D$2:$D$5000,$B99,'1. Output sheet'!$C$2:$C$5000,F$12,'1. Output sheet'!$AC$2:$AC$5000,$B$8,'1. Output sheet'!$O$2:$O$5000,"&gt;="&amp;$B$79,'1. Output sheet'!$O$2:$O$5000,"&lt;"&amp;$C$79)</f>
        <v>0</v>
      </c>
      <c r="G99" s="17">
        <f>COUNTIFS('1. Output sheet'!$D$2:$D$5000,$B99,'1. Output sheet'!$C$2:$C$5000,G$12,'1. Output sheet'!$AC$2:$AC$5000,$B$7,'1. Output sheet'!$O$2:$O$5000,"&gt;="&amp;$B$79,'1. Output sheet'!$O$2:$O$5000,"&lt;"&amp;$C$79)+COUNTIFS('1. Output sheet'!$D$2:$D$5000,$B99,'1. Output sheet'!$C$2:$C$5000,G$12,'1. Output sheet'!$AC$2:$AC$5000,$B$8,'1. Output sheet'!$O$2:$O$5000,"&gt;="&amp;$B$79,'1. Output sheet'!$O$2:$O$5000,"&lt;"&amp;$C$79)</f>
        <v>5</v>
      </c>
      <c r="H99" s="17">
        <f>COUNTIFS('1. Output sheet'!$D$2:$D$5000,$B99,'1. Output sheet'!$C$2:$C$5000,H$12,'1. Output sheet'!$AC$2:$AC$5000,$B$7,'1. Output sheet'!$O$2:$O$5000,"&gt;="&amp;$B$79,'1. Output sheet'!$O$2:$O$5000,"&lt;"&amp;$C$79)+COUNTIFS('1. Output sheet'!$D$2:$D$5000,$B99,'1. Output sheet'!$C$2:$C$5000,H$12,'1. Output sheet'!$AC$2:$AC$5000,$B$8,'1. Output sheet'!$O$2:$O$5000,"&gt;="&amp;$B$79,'1. Output sheet'!$O$2:$O$5000,"&lt;"&amp;$C$79)</f>
        <v>0</v>
      </c>
      <c r="I99" s="17">
        <f>COUNTIFS('1. Output sheet'!$D$2:$D$5000,$B99,'1. Output sheet'!$C$2:$C$5000,I$12,'1. Output sheet'!$AC$2:$AC$5000,$B$7,'1. Output sheet'!$O$2:$O$5000,"&gt;="&amp;$B$79,'1. Output sheet'!$O$2:$O$5000,"&lt;"&amp;$C$79)+COUNTIFS('1. Output sheet'!$D$2:$D$5000,$B99,'1. Output sheet'!$C$2:$C$5000,I$12,'1. Output sheet'!$AC$2:$AC$5000,$B$8,'1. Output sheet'!$O$2:$O$5000,"&gt;="&amp;$B$79,'1. Output sheet'!$O$2:$O$5000,"&lt;"&amp;$C$79)</f>
        <v>0</v>
      </c>
      <c r="J99" s="17">
        <f>COUNTIFS('1. Output sheet'!$D$2:$D$5000,$B99,'1. Output sheet'!$C$2:$C$5000,J$12,'1. Output sheet'!$AC$2:$AC$5000,$B$7,'1. Output sheet'!$O$2:$O$5000,"&gt;="&amp;$B$79,'1. Output sheet'!$O$2:$O$5000,"&lt;"&amp;$C$79)+COUNTIFS('1. Output sheet'!$D$2:$D$5000,$B99,'1. Output sheet'!$C$2:$C$5000,J$12,'1. Output sheet'!$AC$2:$AC$5000,$B$8,'1. Output sheet'!$O$2:$O$5000,"&gt;="&amp;$B$79,'1. Output sheet'!$O$2:$O$5000,"&lt;"&amp;$C$79)</f>
        <v>0</v>
      </c>
      <c r="K99" s="17">
        <f>COUNTIFS('1. Output sheet'!$D$2:$D$5000,$B99,'1. Output sheet'!$C$2:$C$5000,K$12,'1. Output sheet'!$AC$2:$AC$5000,$B$7,'1. Output sheet'!$O$2:$O$5000,"&gt;="&amp;$B$79,'1. Output sheet'!$O$2:$O$5000,"&lt;"&amp;$C$79)+COUNTIFS('1. Output sheet'!$D$2:$D$5000,$B99,'1. Output sheet'!$C$2:$C$5000,K$12,'1. Output sheet'!$AC$2:$AC$5000,$B$8,'1. Output sheet'!$O$2:$O$5000,"&gt;="&amp;$B$79,'1. Output sheet'!$O$2:$O$5000,"&lt;"&amp;$C$79)</f>
        <v>0</v>
      </c>
      <c r="L99" s="17">
        <f>COUNTIFS('1. Output sheet'!$D$2:$D$5000,$B99,'1. Output sheet'!$C$2:$C$5000,L$12,'1. Output sheet'!$AC$2:$AC$5000,$B$7,'1. Output sheet'!$O$2:$O$5000,"&gt;="&amp;$B$79,'1. Output sheet'!$O$2:$O$5000,"&lt;"&amp;$C$79)+COUNTIFS('1. Output sheet'!$D$2:$D$5000,$B99,'1. Output sheet'!$C$2:$C$5000,L$12,'1. Output sheet'!$AC$2:$AC$5000,$B$8,'1. Output sheet'!$O$2:$O$5000,"&gt;="&amp;$B$79,'1. Output sheet'!$O$2:$O$5000,"&lt;"&amp;$C$79)</f>
        <v>0</v>
      </c>
      <c r="M99" s="17">
        <f>COUNTIFS('1. Output sheet'!$D$2:$D$5000,$B99,'1. Output sheet'!$C$2:$C$5000,M$12,'1. Output sheet'!$AC$2:$AC$5000,$B$7,'1. Output sheet'!$O$2:$O$5000,"&gt;="&amp;$B$79,'1. Output sheet'!$O$2:$O$5000,"&lt;"&amp;$C$79)+COUNTIFS('1. Output sheet'!$D$2:$D$5000,$B99,'1. Output sheet'!$C$2:$C$5000,M$12,'1. Output sheet'!$AC$2:$AC$5000,$B$8,'1. Output sheet'!$O$2:$O$5000,"&gt;="&amp;$B$79,'1. Output sheet'!$O$2:$O$5000,"&lt;"&amp;$C$79)</f>
        <v>0</v>
      </c>
      <c r="N99" s="17">
        <f>COUNTIFS('1. Output sheet'!$D$2:$D$5000,$B99,'1. Output sheet'!$C$2:$C$5000,N$12,'1. Output sheet'!$AC$2:$AC$5000,$B$7,'1. Output sheet'!$O$2:$O$5000,"&gt;="&amp;$B$79,'1. Output sheet'!$O$2:$O$5000,"&lt;"&amp;$C$79)+COUNTIFS('1. Output sheet'!$D$2:$D$5000,$B99,'1. Output sheet'!$C$2:$C$5000,N$12,'1. Output sheet'!$AC$2:$AC$5000,$B$8,'1. Output sheet'!$O$2:$O$5000,"&gt;="&amp;$B$79,'1. Output sheet'!$O$2:$O$5000,"&lt;"&amp;$C$79)</f>
        <v>0</v>
      </c>
      <c r="O99" s="17">
        <f>COUNTIFS('1. Output sheet'!$D$2:$D$5000,$B99,'1. Output sheet'!$C$2:$C$5000,O$12,'1. Output sheet'!$AC$2:$AC$5000,$B$7,'1. Output sheet'!$O$2:$O$5000,"&gt;="&amp;$B$79,'1. Output sheet'!$O$2:$O$5000,"&lt;"&amp;$C$79)+COUNTIFS('1. Output sheet'!$D$2:$D$5000,$B99,'1. Output sheet'!$C$2:$C$5000,O$12,'1. Output sheet'!$AC$2:$AC$5000,$B$8,'1. Output sheet'!$O$2:$O$5000,"&gt;="&amp;$B$79,'1. Output sheet'!$O$2:$O$5000,"&lt;"&amp;$C$79)</f>
        <v>0</v>
      </c>
      <c r="P99" s="18">
        <f t="shared" si="36"/>
        <v>5</v>
      </c>
      <c r="Q99" s="18">
        <f>COUNTIFS('1. Output sheet'!$D$2:$D$5000,$B99)</f>
        <v>13</v>
      </c>
      <c r="R99" s="18"/>
    </row>
    <row r="100" spans="2:36" ht="14.4" x14ac:dyDescent="0.3">
      <c r="B100" s="25" t="s">
        <v>677</v>
      </c>
      <c r="C100" s="24"/>
      <c r="D100" s="17">
        <f>COUNTIFS('1. Output sheet'!$D$2:$D$5000,$B100,'1. Output sheet'!$C$2:$C$5000,D$12,'1. Output sheet'!$AC$2:$AC$5000,$B$7,'1. Output sheet'!$O$2:$O$5000,"&gt;="&amp;$B$79,'1. Output sheet'!$O$2:$O$5000,"&lt;"&amp;$C$79)+COUNTIFS('1. Output sheet'!$D$2:$D$5000,$B100,'1. Output sheet'!$C$2:$C$5000,D$12,'1. Output sheet'!$AC$2:$AC$5000,$B$8,'1. Output sheet'!$O$2:$O$5000,"&gt;="&amp;$B$79,'1. Output sheet'!$O$2:$O$5000,"&lt;"&amp;$C$79)</f>
        <v>0</v>
      </c>
      <c r="E100" s="17">
        <f>COUNTIFS('1. Output sheet'!$D$2:$D$5000,$B100,'1. Output sheet'!$C$2:$C$5000,E$12,'1. Output sheet'!$AC$2:$AC$5000,$B$7,'1. Output sheet'!$O$2:$O$5000,"&gt;="&amp;$B$79,'1. Output sheet'!$O$2:$O$5000,"&lt;"&amp;$C$79)+COUNTIFS('1. Output sheet'!$D$2:$D$5000,$B100,'1. Output sheet'!$C$2:$C$5000,E$12,'1. Output sheet'!$AC$2:$AC$5000,$B$8,'1. Output sheet'!$O$2:$O$5000,"&gt;="&amp;$B$79,'1. Output sheet'!$O$2:$O$5000,"&lt;"&amp;$C$79)</f>
        <v>0</v>
      </c>
      <c r="F100" s="17">
        <f>COUNTIFS('1. Output sheet'!$D$2:$D$5000,$B100,'1. Output sheet'!$C$2:$C$5000,F$12,'1. Output sheet'!$AC$2:$AC$5000,$B$7,'1. Output sheet'!$O$2:$O$5000,"&gt;="&amp;$B$79,'1. Output sheet'!$O$2:$O$5000,"&lt;"&amp;$C$79)+COUNTIFS('1. Output sheet'!$D$2:$D$5000,$B100,'1. Output sheet'!$C$2:$C$5000,F$12,'1. Output sheet'!$AC$2:$AC$5000,$B$8,'1. Output sheet'!$O$2:$O$5000,"&gt;="&amp;$B$79,'1. Output sheet'!$O$2:$O$5000,"&lt;"&amp;$C$79)</f>
        <v>0</v>
      </c>
      <c r="G100" s="17">
        <f>COUNTIFS('1. Output sheet'!$D$2:$D$5000,$B100,'1. Output sheet'!$C$2:$C$5000,G$12,'1. Output sheet'!$AC$2:$AC$5000,$B$7,'1. Output sheet'!$O$2:$O$5000,"&gt;="&amp;$B$79,'1. Output sheet'!$O$2:$O$5000,"&lt;"&amp;$C$79)+COUNTIFS('1. Output sheet'!$D$2:$D$5000,$B100,'1. Output sheet'!$C$2:$C$5000,G$12,'1. Output sheet'!$AC$2:$AC$5000,$B$8,'1. Output sheet'!$O$2:$O$5000,"&gt;="&amp;$B$79,'1. Output sheet'!$O$2:$O$5000,"&lt;"&amp;$C$79)</f>
        <v>0</v>
      </c>
      <c r="H100" s="17">
        <f>COUNTIFS('1. Output sheet'!$D$2:$D$5000,$B100,'1. Output sheet'!$C$2:$C$5000,H$12,'1. Output sheet'!$AC$2:$AC$5000,$B$7,'1. Output sheet'!$O$2:$O$5000,"&gt;="&amp;$B$79,'1. Output sheet'!$O$2:$O$5000,"&lt;"&amp;$C$79)+COUNTIFS('1. Output sheet'!$D$2:$D$5000,$B100,'1. Output sheet'!$C$2:$C$5000,H$12,'1. Output sheet'!$AC$2:$AC$5000,$B$8,'1. Output sheet'!$O$2:$O$5000,"&gt;="&amp;$B$79,'1. Output sheet'!$O$2:$O$5000,"&lt;"&amp;$C$79)</f>
        <v>0</v>
      </c>
      <c r="I100" s="17">
        <f>COUNTIFS('1. Output sheet'!$D$2:$D$5000,$B100,'1. Output sheet'!$C$2:$C$5000,I$12,'1. Output sheet'!$AC$2:$AC$5000,$B$7,'1. Output sheet'!$O$2:$O$5000,"&gt;="&amp;$B$79,'1. Output sheet'!$O$2:$O$5000,"&lt;"&amp;$C$79)+COUNTIFS('1. Output sheet'!$D$2:$D$5000,$B100,'1. Output sheet'!$C$2:$C$5000,I$12,'1. Output sheet'!$AC$2:$AC$5000,$B$8,'1. Output sheet'!$O$2:$O$5000,"&gt;="&amp;$B$79,'1. Output sheet'!$O$2:$O$5000,"&lt;"&amp;$C$79)</f>
        <v>0</v>
      </c>
      <c r="J100" s="17">
        <f>COUNTIFS('1. Output sheet'!$D$2:$D$5000,$B100,'1. Output sheet'!$C$2:$C$5000,J$12,'1. Output sheet'!$AC$2:$AC$5000,$B$7,'1. Output sheet'!$O$2:$O$5000,"&gt;="&amp;$B$79,'1. Output sheet'!$O$2:$O$5000,"&lt;"&amp;$C$79)+COUNTIFS('1. Output sheet'!$D$2:$D$5000,$B100,'1. Output sheet'!$C$2:$C$5000,J$12,'1. Output sheet'!$AC$2:$AC$5000,$B$8,'1. Output sheet'!$O$2:$O$5000,"&gt;="&amp;$B$79,'1. Output sheet'!$O$2:$O$5000,"&lt;"&amp;$C$79)</f>
        <v>0</v>
      </c>
      <c r="K100" s="17">
        <f>COUNTIFS('1. Output sheet'!$D$2:$D$5000,$B100,'1. Output sheet'!$C$2:$C$5000,K$12,'1. Output sheet'!$AC$2:$AC$5000,$B$7,'1. Output sheet'!$O$2:$O$5000,"&gt;="&amp;$B$79,'1. Output sheet'!$O$2:$O$5000,"&lt;"&amp;$C$79)+COUNTIFS('1. Output sheet'!$D$2:$D$5000,$B100,'1. Output sheet'!$C$2:$C$5000,K$12,'1. Output sheet'!$AC$2:$AC$5000,$B$8,'1. Output sheet'!$O$2:$O$5000,"&gt;="&amp;$B$79,'1. Output sheet'!$O$2:$O$5000,"&lt;"&amp;$C$79)</f>
        <v>2</v>
      </c>
      <c r="L100" s="17">
        <f>COUNTIFS('1. Output sheet'!$D$2:$D$5000,$B100,'1. Output sheet'!$C$2:$C$5000,L$12,'1. Output sheet'!$AC$2:$AC$5000,$B$7,'1. Output sheet'!$O$2:$O$5000,"&gt;="&amp;$B$79,'1. Output sheet'!$O$2:$O$5000,"&lt;"&amp;$C$79)+COUNTIFS('1. Output sheet'!$D$2:$D$5000,$B100,'1. Output sheet'!$C$2:$C$5000,L$12,'1. Output sheet'!$AC$2:$AC$5000,$B$8,'1. Output sheet'!$O$2:$O$5000,"&gt;="&amp;$B$79,'1. Output sheet'!$O$2:$O$5000,"&lt;"&amp;$C$79)</f>
        <v>0</v>
      </c>
      <c r="M100" s="17">
        <f>COUNTIFS('1. Output sheet'!$D$2:$D$5000,$B100,'1. Output sheet'!$C$2:$C$5000,M$12,'1. Output sheet'!$AC$2:$AC$5000,$B$7,'1. Output sheet'!$O$2:$O$5000,"&gt;="&amp;$B$79,'1. Output sheet'!$O$2:$O$5000,"&lt;"&amp;$C$79)+COUNTIFS('1. Output sheet'!$D$2:$D$5000,$B100,'1. Output sheet'!$C$2:$C$5000,M$12,'1. Output sheet'!$AC$2:$AC$5000,$B$8,'1. Output sheet'!$O$2:$O$5000,"&gt;="&amp;$B$79,'1. Output sheet'!$O$2:$O$5000,"&lt;"&amp;$C$79)</f>
        <v>0</v>
      </c>
      <c r="N100" s="17">
        <f>COUNTIFS('1. Output sheet'!$D$2:$D$5000,$B100,'1. Output sheet'!$C$2:$C$5000,N$12,'1. Output sheet'!$AC$2:$AC$5000,$B$7,'1. Output sheet'!$O$2:$O$5000,"&gt;="&amp;$B$79,'1. Output sheet'!$O$2:$O$5000,"&lt;"&amp;$C$79)+COUNTIFS('1. Output sheet'!$D$2:$D$5000,$B100,'1. Output sheet'!$C$2:$C$5000,N$12,'1. Output sheet'!$AC$2:$AC$5000,$B$8,'1. Output sheet'!$O$2:$O$5000,"&gt;="&amp;$B$79,'1. Output sheet'!$O$2:$O$5000,"&lt;"&amp;$C$79)</f>
        <v>0</v>
      </c>
      <c r="O100" s="17">
        <f>COUNTIFS('1. Output sheet'!$D$2:$D$5000,$B100,'1. Output sheet'!$C$2:$C$5000,O$12,'1. Output sheet'!$AC$2:$AC$5000,$B$7,'1. Output sheet'!$O$2:$O$5000,"&gt;="&amp;$B$79,'1. Output sheet'!$O$2:$O$5000,"&lt;"&amp;$C$79)+COUNTIFS('1. Output sheet'!$D$2:$D$5000,$B100,'1. Output sheet'!$C$2:$C$5000,O$12,'1. Output sheet'!$AC$2:$AC$5000,$B$8,'1. Output sheet'!$O$2:$O$5000,"&gt;="&amp;$B$79,'1. Output sheet'!$O$2:$O$5000,"&lt;"&amp;$C$79)</f>
        <v>1</v>
      </c>
      <c r="P100" s="18">
        <f t="shared" si="36"/>
        <v>3</v>
      </c>
      <c r="Q100" s="18">
        <f>COUNTIFS('1. Output sheet'!$D$2:$D$5000,$B100)</f>
        <v>12</v>
      </c>
      <c r="R100" s="18"/>
    </row>
    <row r="101" spans="2:36" ht="14.4" x14ac:dyDescent="0.3">
      <c r="B101" s="25" t="s">
        <v>2884</v>
      </c>
      <c r="C101" s="24"/>
      <c r="D101" s="17">
        <f>COUNTIFS('1. Output sheet'!$D$2:$D$5000,$B101,'1. Output sheet'!$C$2:$C$5000,D$12,'1. Output sheet'!$AC$2:$AC$5000,$B$7,'1. Output sheet'!$O$2:$O$5000,"&gt;="&amp;$B$79,'1. Output sheet'!$O$2:$O$5000,"&lt;"&amp;$C$79)+COUNTIFS('1. Output sheet'!$D$2:$D$5000,$B101,'1. Output sheet'!$C$2:$C$5000,D$12,'1. Output sheet'!$AC$2:$AC$5000,$B$8,'1. Output sheet'!$O$2:$O$5000,"&gt;="&amp;$B$79,'1. Output sheet'!$O$2:$O$5000,"&lt;"&amp;$C$79)</f>
        <v>0</v>
      </c>
      <c r="E101" s="17">
        <f>COUNTIFS('1. Output sheet'!$D$2:$D$5000,$B101,'1. Output sheet'!$C$2:$C$5000,E$12,'1. Output sheet'!$AC$2:$AC$5000,$B$7,'1. Output sheet'!$O$2:$O$5000,"&gt;="&amp;$B$79,'1. Output sheet'!$O$2:$O$5000,"&lt;"&amp;$C$79)+COUNTIFS('1. Output sheet'!$D$2:$D$5000,$B101,'1. Output sheet'!$C$2:$C$5000,E$12,'1. Output sheet'!$AC$2:$AC$5000,$B$8,'1. Output sheet'!$O$2:$O$5000,"&gt;="&amp;$B$79,'1. Output sheet'!$O$2:$O$5000,"&lt;"&amp;$C$79)</f>
        <v>0</v>
      </c>
      <c r="F101" s="17">
        <f>COUNTIFS('1. Output sheet'!$D$2:$D$5000,$B101,'1. Output sheet'!$C$2:$C$5000,F$12,'1. Output sheet'!$AC$2:$AC$5000,$B$7,'1. Output sheet'!$O$2:$O$5000,"&gt;="&amp;$B$79,'1. Output sheet'!$O$2:$O$5000,"&lt;"&amp;$C$79)+COUNTIFS('1. Output sheet'!$D$2:$D$5000,$B101,'1. Output sheet'!$C$2:$C$5000,F$12,'1. Output sheet'!$AC$2:$AC$5000,$B$8,'1. Output sheet'!$O$2:$O$5000,"&gt;="&amp;$B$79,'1. Output sheet'!$O$2:$O$5000,"&lt;"&amp;$C$79)</f>
        <v>0</v>
      </c>
      <c r="G101" s="17">
        <f>COUNTIFS('1. Output sheet'!$D$2:$D$5000,$B101,'1. Output sheet'!$C$2:$C$5000,G$12,'1. Output sheet'!$AC$2:$AC$5000,$B$7,'1. Output sheet'!$O$2:$O$5000,"&gt;="&amp;$B$79,'1. Output sheet'!$O$2:$O$5000,"&lt;"&amp;$C$79)+COUNTIFS('1. Output sheet'!$D$2:$D$5000,$B101,'1. Output sheet'!$C$2:$C$5000,G$12,'1. Output sheet'!$AC$2:$AC$5000,$B$8,'1. Output sheet'!$O$2:$O$5000,"&gt;="&amp;$B$79,'1. Output sheet'!$O$2:$O$5000,"&lt;"&amp;$C$79)</f>
        <v>0</v>
      </c>
      <c r="H101" s="17">
        <f>COUNTIFS('1. Output sheet'!$D$2:$D$5000,$B101,'1. Output sheet'!$C$2:$C$5000,H$12,'1. Output sheet'!$AC$2:$AC$5000,$B$7,'1. Output sheet'!$O$2:$O$5000,"&gt;="&amp;$B$79,'1. Output sheet'!$O$2:$O$5000,"&lt;"&amp;$C$79)+COUNTIFS('1. Output sheet'!$D$2:$D$5000,$B101,'1. Output sheet'!$C$2:$C$5000,H$12,'1. Output sheet'!$AC$2:$AC$5000,$B$8,'1. Output sheet'!$O$2:$O$5000,"&gt;="&amp;$B$79,'1. Output sheet'!$O$2:$O$5000,"&lt;"&amp;$C$79)</f>
        <v>0</v>
      </c>
      <c r="I101" s="17">
        <f>COUNTIFS('1. Output sheet'!$D$2:$D$5000,$B101,'1. Output sheet'!$C$2:$C$5000,I$12,'1. Output sheet'!$AC$2:$AC$5000,$B$7,'1. Output sheet'!$O$2:$O$5000,"&gt;="&amp;$B$79,'1. Output sheet'!$O$2:$O$5000,"&lt;"&amp;$C$79)+COUNTIFS('1. Output sheet'!$D$2:$D$5000,$B101,'1. Output sheet'!$C$2:$C$5000,I$12,'1. Output sheet'!$AC$2:$AC$5000,$B$8,'1. Output sheet'!$O$2:$O$5000,"&gt;="&amp;$B$79,'1. Output sheet'!$O$2:$O$5000,"&lt;"&amp;$C$79)</f>
        <v>0</v>
      </c>
      <c r="J101" s="17">
        <f>COUNTIFS('1. Output sheet'!$D$2:$D$5000,$B101,'1. Output sheet'!$C$2:$C$5000,J$12,'1. Output sheet'!$AC$2:$AC$5000,$B$7,'1. Output sheet'!$O$2:$O$5000,"&gt;="&amp;$B$79,'1. Output sheet'!$O$2:$O$5000,"&lt;"&amp;$C$79)+COUNTIFS('1. Output sheet'!$D$2:$D$5000,$B101,'1. Output sheet'!$C$2:$C$5000,J$12,'1. Output sheet'!$AC$2:$AC$5000,$B$8,'1. Output sheet'!$O$2:$O$5000,"&gt;="&amp;$B$79,'1. Output sheet'!$O$2:$O$5000,"&lt;"&amp;$C$79)</f>
        <v>0</v>
      </c>
      <c r="K101" s="17">
        <f>COUNTIFS('1. Output sheet'!$D$2:$D$5000,$B101,'1. Output sheet'!$C$2:$C$5000,K$12,'1. Output sheet'!$AC$2:$AC$5000,$B$7,'1. Output sheet'!$O$2:$O$5000,"&gt;="&amp;$B$79,'1. Output sheet'!$O$2:$O$5000,"&lt;"&amp;$C$79)+COUNTIFS('1. Output sheet'!$D$2:$D$5000,$B101,'1. Output sheet'!$C$2:$C$5000,K$12,'1. Output sheet'!$AC$2:$AC$5000,$B$8,'1. Output sheet'!$O$2:$O$5000,"&gt;="&amp;$B$79,'1. Output sheet'!$O$2:$O$5000,"&lt;"&amp;$C$79)</f>
        <v>0</v>
      </c>
      <c r="L101" s="17">
        <f>COUNTIFS('1. Output sheet'!$D$2:$D$5000,$B101,'1. Output sheet'!$C$2:$C$5000,L$12,'1. Output sheet'!$AC$2:$AC$5000,$B$7,'1. Output sheet'!$O$2:$O$5000,"&gt;="&amp;$B$79,'1. Output sheet'!$O$2:$O$5000,"&lt;"&amp;$C$79)+COUNTIFS('1. Output sheet'!$D$2:$D$5000,$B101,'1. Output sheet'!$C$2:$C$5000,L$12,'1. Output sheet'!$AC$2:$AC$5000,$B$8,'1. Output sheet'!$O$2:$O$5000,"&gt;="&amp;$B$79,'1. Output sheet'!$O$2:$O$5000,"&lt;"&amp;$C$79)</f>
        <v>0</v>
      </c>
      <c r="M101" s="17">
        <f>COUNTIFS('1. Output sheet'!$D$2:$D$5000,$B101,'1. Output sheet'!$C$2:$C$5000,M$12,'1. Output sheet'!$AC$2:$AC$5000,$B$7,'1. Output sheet'!$O$2:$O$5000,"&gt;="&amp;$B$79,'1. Output sheet'!$O$2:$O$5000,"&lt;"&amp;$C$79)+COUNTIFS('1. Output sheet'!$D$2:$D$5000,$B101,'1. Output sheet'!$C$2:$C$5000,M$12,'1. Output sheet'!$AC$2:$AC$5000,$B$8,'1. Output sheet'!$O$2:$O$5000,"&gt;="&amp;$B$79,'1. Output sheet'!$O$2:$O$5000,"&lt;"&amp;$C$79)</f>
        <v>0</v>
      </c>
      <c r="N101" s="17">
        <f>COUNTIFS('1. Output sheet'!$D$2:$D$5000,$B101,'1. Output sheet'!$C$2:$C$5000,N$12,'1. Output sheet'!$AC$2:$AC$5000,$B$7,'1. Output sheet'!$O$2:$O$5000,"&gt;="&amp;$B$79,'1. Output sheet'!$O$2:$O$5000,"&lt;"&amp;$C$79)+COUNTIFS('1. Output sheet'!$D$2:$D$5000,$B101,'1. Output sheet'!$C$2:$C$5000,N$12,'1. Output sheet'!$AC$2:$AC$5000,$B$8,'1. Output sheet'!$O$2:$O$5000,"&gt;="&amp;$B$79,'1. Output sheet'!$O$2:$O$5000,"&lt;"&amp;$C$79)</f>
        <v>0</v>
      </c>
      <c r="O101" s="17">
        <f>COUNTIFS('1. Output sheet'!$D$2:$D$5000,$B101,'1. Output sheet'!$C$2:$C$5000,O$12,'1. Output sheet'!$AC$2:$AC$5000,$B$7,'1. Output sheet'!$O$2:$O$5000,"&gt;="&amp;$B$79,'1. Output sheet'!$O$2:$O$5000,"&lt;"&amp;$C$79)+COUNTIFS('1. Output sheet'!$D$2:$D$5000,$B101,'1. Output sheet'!$C$2:$C$5000,O$12,'1. Output sheet'!$AC$2:$AC$5000,$B$8,'1. Output sheet'!$O$2:$O$5000,"&gt;="&amp;$B$79,'1. Output sheet'!$O$2:$O$5000,"&lt;"&amp;$C$79)</f>
        <v>0</v>
      </c>
      <c r="P101" s="18">
        <f t="shared" si="36"/>
        <v>0</v>
      </c>
      <c r="Q101" s="18">
        <f>COUNTIFS('1. Output sheet'!$D$2:$D$5000,$B101)</f>
        <v>8</v>
      </c>
      <c r="R101" s="18"/>
    </row>
    <row r="102" spans="2:36" ht="14.4" x14ac:dyDescent="0.3">
      <c r="B102" s="25" t="s">
        <v>5078</v>
      </c>
      <c r="C102" s="24"/>
      <c r="D102" s="17">
        <f>COUNTIFS('1. Output sheet'!$D$2:$D$5000,$B102,'1. Output sheet'!$C$2:$C$5000,D$12,'1. Output sheet'!$AC$2:$AC$5000,$B$7,'1. Output sheet'!$O$2:$O$5000,"&gt;="&amp;$B$79,'1. Output sheet'!$O$2:$O$5000,"&lt;"&amp;$C$79)+COUNTIFS('1. Output sheet'!$D$2:$D$5000,$B102,'1. Output sheet'!$C$2:$C$5000,D$12,'1. Output sheet'!$AC$2:$AC$5000,$B$8,'1. Output sheet'!$O$2:$O$5000,"&gt;="&amp;$B$79,'1. Output sheet'!$O$2:$O$5000,"&lt;"&amp;$C$79)</f>
        <v>0</v>
      </c>
      <c r="E102" s="17">
        <f>COUNTIFS('1. Output sheet'!$D$2:$D$5000,$B102,'1. Output sheet'!$C$2:$C$5000,E$12,'1. Output sheet'!$AC$2:$AC$5000,$B$7,'1. Output sheet'!$O$2:$O$5000,"&gt;="&amp;$B$79,'1. Output sheet'!$O$2:$O$5000,"&lt;"&amp;$C$79)+COUNTIFS('1. Output sheet'!$D$2:$D$5000,$B102,'1. Output sheet'!$C$2:$C$5000,E$12,'1. Output sheet'!$AC$2:$AC$5000,$B$8,'1. Output sheet'!$O$2:$O$5000,"&gt;="&amp;$B$79,'1. Output sheet'!$O$2:$O$5000,"&lt;"&amp;$C$79)</f>
        <v>0</v>
      </c>
      <c r="F102" s="17">
        <f>COUNTIFS('1. Output sheet'!$D$2:$D$5000,$B102,'1. Output sheet'!$C$2:$C$5000,F$12,'1. Output sheet'!$AC$2:$AC$5000,$B$7,'1. Output sheet'!$O$2:$O$5000,"&gt;="&amp;$B$79,'1. Output sheet'!$O$2:$O$5000,"&lt;"&amp;$C$79)+COUNTIFS('1. Output sheet'!$D$2:$D$5000,$B102,'1. Output sheet'!$C$2:$C$5000,F$12,'1. Output sheet'!$AC$2:$AC$5000,$B$8,'1. Output sheet'!$O$2:$O$5000,"&gt;="&amp;$B$79,'1. Output sheet'!$O$2:$O$5000,"&lt;"&amp;$C$79)</f>
        <v>0</v>
      </c>
      <c r="G102" s="17">
        <f>COUNTIFS('1. Output sheet'!$D$2:$D$5000,$B102,'1. Output sheet'!$C$2:$C$5000,G$12,'1. Output sheet'!$AC$2:$AC$5000,$B$7,'1. Output sheet'!$O$2:$O$5000,"&gt;="&amp;$B$79,'1. Output sheet'!$O$2:$O$5000,"&lt;"&amp;$C$79)+COUNTIFS('1. Output sheet'!$D$2:$D$5000,$B102,'1. Output sheet'!$C$2:$C$5000,G$12,'1. Output sheet'!$AC$2:$AC$5000,$B$8,'1. Output sheet'!$O$2:$O$5000,"&gt;="&amp;$B$79,'1. Output sheet'!$O$2:$O$5000,"&lt;"&amp;$C$79)</f>
        <v>1</v>
      </c>
      <c r="H102" s="17">
        <f>COUNTIFS('1. Output sheet'!$D$2:$D$5000,$B102,'1. Output sheet'!$C$2:$C$5000,H$12,'1. Output sheet'!$AC$2:$AC$5000,$B$7,'1. Output sheet'!$O$2:$O$5000,"&gt;="&amp;$B$79,'1. Output sheet'!$O$2:$O$5000,"&lt;"&amp;$C$79)+COUNTIFS('1. Output sheet'!$D$2:$D$5000,$B102,'1. Output sheet'!$C$2:$C$5000,H$12,'1. Output sheet'!$AC$2:$AC$5000,$B$8,'1. Output sheet'!$O$2:$O$5000,"&gt;="&amp;$B$79,'1. Output sheet'!$O$2:$O$5000,"&lt;"&amp;$C$79)</f>
        <v>0</v>
      </c>
      <c r="I102" s="17">
        <f>COUNTIFS('1. Output sheet'!$D$2:$D$5000,$B102,'1. Output sheet'!$C$2:$C$5000,I$12,'1. Output sheet'!$AC$2:$AC$5000,$B$7,'1. Output sheet'!$O$2:$O$5000,"&gt;="&amp;$B$79,'1. Output sheet'!$O$2:$O$5000,"&lt;"&amp;$C$79)+COUNTIFS('1. Output sheet'!$D$2:$D$5000,$B102,'1. Output sheet'!$C$2:$C$5000,I$12,'1. Output sheet'!$AC$2:$AC$5000,$B$8,'1. Output sheet'!$O$2:$O$5000,"&gt;="&amp;$B$79,'1. Output sheet'!$O$2:$O$5000,"&lt;"&amp;$C$79)</f>
        <v>0</v>
      </c>
      <c r="J102" s="17">
        <f>COUNTIFS('1. Output sheet'!$D$2:$D$5000,$B102,'1. Output sheet'!$C$2:$C$5000,J$12,'1. Output sheet'!$AC$2:$AC$5000,$B$7,'1. Output sheet'!$O$2:$O$5000,"&gt;="&amp;$B$79,'1. Output sheet'!$O$2:$O$5000,"&lt;"&amp;$C$79)+COUNTIFS('1. Output sheet'!$D$2:$D$5000,$B102,'1. Output sheet'!$C$2:$C$5000,J$12,'1. Output sheet'!$AC$2:$AC$5000,$B$8,'1. Output sheet'!$O$2:$O$5000,"&gt;="&amp;$B$79,'1. Output sheet'!$O$2:$O$5000,"&lt;"&amp;$C$79)</f>
        <v>0</v>
      </c>
      <c r="K102" s="17">
        <f>COUNTIFS('1. Output sheet'!$D$2:$D$5000,$B102,'1. Output sheet'!$C$2:$C$5000,K$12,'1. Output sheet'!$AC$2:$AC$5000,$B$7,'1. Output sheet'!$O$2:$O$5000,"&gt;="&amp;$B$79,'1. Output sheet'!$O$2:$O$5000,"&lt;"&amp;$C$79)+COUNTIFS('1. Output sheet'!$D$2:$D$5000,$B102,'1. Output sheet'!$C$2:$C$5000,K$12,'1. Output sheet'!$AC$2:$AC$5000,$B$8,'1. Output sheet'!$O$2:$O$5000,"&gt;="&amp;$B$79,'1. Output sheet'!$O$2:$O$5000,"&lt;"&amp;$C$79)</f>
        <v>0</v>
      </c>
      <c r="L102" s="17">
        <f>COUNTIFS('1. Output sheet'!$D$2:$D$5000,$B102,'1. Output sheet'!$C$2:$C$5000,L$12,'1. Output sheet'!$AC$2:$AC$5000,$B$7,'1. Output sheet'!$O$2:$O$5000,"&gt;="&amp;$B$79,'1. Output sheet'!$O$2:$O$5000,"&lt;"&amp;$C$79)+COUNTIFS('1. Output sheet'!$D$2:$D$5000,$B102,'1. Output sheet'!$C$2:$C$5000,L$12,'1. Output sheet'!$AC$2:$AC$5000,$B$8,'1. Output sheet'!$O$2:$O$5000,"&gt;="&amp;$B$79,'1. Output sheet'!$O$2:$O$5000,"&lt;"&amp;$C$79)</f>
        <v>0</v>
      </c>
      <c r="M102" s="17">
        <f>COUNTIFS('1. Output sheet'!$D$2:$D$5000,$B102,'1. Output sheet'!$C$2:$C$5000,M$12,'1. Output sheet'!$AC$2:$AC$5000,$B$7,'1. Output sheet'!$O$2:$O$5000,"&gt;="&amp;$B$79,'1. Output sheet'!$O$2:$O$5000,"&lt;"&amp;$C$79)+COUNTIFS('1. Output sheet'!$D$2:$D$5000,$B102,'1. Output sheet'!$C$2:$C$5000,M$12,'1. Output sheet'!$AC$2:$AC$5000,$B$8,'1. Output sheet'!$O$2:$O$5000,"&gt;="&amp;$B$79,'1. Output sheet'!$O$2:$O$5000,"&lt;"&amp;$C$79)</f>
        <v>0</v>
      </c>
      <c r="N102" s="17">
        <f>COUNTIFS('1. Output sheet'!$D$2:$D$5000,$B102,'1. Output sheet'!$C$2:$C$5000,N$12,'1. Output sheet'!$AC$2:$AC$5000,$B$7,'1. Output sheet'!$O$2:$O$5000,"&gt;="&amp;$B$79,'1. Output sheet'!$O$2:$O$5000,"&lt;"&amp;$C$79)+COUNTIFS('1. Output sheet'!$D$2:$D$5000,$B102,'1. Output sheet'!$C$2:$C$5000,N$12,'1. Output sheet'!$AC$2:$AC$5000,$B$8,'1. Output sheet'!$O$2:$O$5000,"&gt;="&amp;$B$79,'1. Output sheet'!$O$2:$O$5000,"&lt;"&amp;$C$79)</f>
        <v>0</v>
      </c>
      <c r="O102" s="17">
        <f>COUNTIFS('1. Output sheet'!$D$2:$D$5000,$B102,'1. Output sheet'!$C$2:$C$5000,O$12,'1. Output sheet'!$AC$2:$AC$5000,$B$7,'1. Output sheet'!$O$2:$O$5000,"&gt;="&amp;$B$79,'1. Output sheet'!$O$2:$O$5000,"&lt;"&amp;$C$79)+COUNTIFS('1. Output sheet'!$D$2:$D$5000,$B102,'1. Output sheet'!$C$2:$C$5000,O$12,'1. Output sheet'!$AC$2:$AC$5000,$B$8,'1. Output sheet'!$O$2:$O$5000,"&gt;="&amp;$B$79,'1. Output sheet'!$O$2:$O$5000,"&lt;"&amp;$C$79)</f>
        <v>0</v>
      </c>
      <c r="P102" s="18">
        <f t="shared" si="36"/>
        <v>1</v>
      </c>
      <c r="Q102" s="18">
        <f>COUNTIFS('1. Output sheet'!$D$2:$D$5000,$B102)</f>
        <v>7</v>
      </c>
      <c r="R102" s="18"/>
    </row>
    <row r="103" spans="2:36" ht="14.4" x14ac:dyDescent="0.3">
      <c r="B103" s="25" t="s">
        <v>1322</v>
      </c>
      <c r="C103" s="24"/>
      <c r="D103" s="17">
        <f>COUNTIFS('1. Output sheet'!$D$2:$D$5000,$B103,'1. Output sheet'!$C$2:$C$5000,D$12,'1. Output sheet'!$AC$2:$AC$5000,$B$7,'1. Output sheet'!$O$2:$O$5000,"&gt;="&amp;$B$79,'1. Output sheet'!$O$2:$O$5000,"&lt;"&amp;$C$79)+COUNTIFS('1. Output sheet'!$D$2:$D$5000,$B103,'1. Output sheet'!$C$2:$C$5000,D$12,'1. Output sheet'!$AC$2:$AC$5000,$B$8,'1. Output sheet'!$O$2:$O$5000,"&gt;="&amp;$B$79,'1. Output sheet'!$O$2:$O$5000,"&lt;"&amp;$C$79)</f>
        <v>0</v>
      </c>
      <c r="E103" s="17">
        <f>COUNTIFS('1. Output sheet'!$D$2:$D$5000,$B103,'1. Output sheet'!$C$2:$C$5000,E$12,'1. Output sheet'!$AC$2:$AC$5000,$B$7,'1. Output sheet'!$O$2:$O$5000,"&gt;="&amp;$B$79,'1. Output sheet'!$O$2:$O$5000,"&lt;"&amp;$C$79)+COUNTIFS('1. Output sheet'!$D$2:$D$5000,$B103,'1. Output sheet'!$C$2:$C$5000,E$12,'1. Output sheet'!$AC$2:$AC$5000,$B$8,'1. Output sheet'!$O$2:$O$5000,"&gt;="&amp;$B$79,'1. Output sheet'!$O$2:$O$5000,"&lt;"&amp;$C$79)</f>
        <v>0</v>
      </c>
      <c r="F103" s="17">
        <f>COUNTIFS('1. Output sheet'!$D$2:$D$5000,$B103,'1. Output sheet'!$C$2:$C$5000,F$12,'1. Output sheet'!$AC$2:$AC$5000,$B$7,'1. Output sheet'!$O$2:$O$5000,"&gt;="&amp;$B$79,'1. Output sheet'!$O$2:$O$5000,"&lt;"&amp;$C$79)+COUNTIFS('1. Output sheet'!$D$2:$D$5000,$B103,'1. Output sheet'!$C$2:$C$5000,F$12,'1. Output sheet'!$AC$2:$AC$5000,$B$8,'1. Output sheet'!$O$2:$O$5000,"&gt;="&amp;$B$79,'1. Output sheet'!$O$2:$O$5000,"&lt;"&amp;$C$79)</f>
        <v>0</v>
      </c>
      <c r="G103" s="17">
        <f>COUNTIFS('1. Output sheet'!$D$2:$D$5000,$B103,'1. Output sheet'!$C$2:$C$5000,G$12,'1. Output sheet'!$AC$2:$AC$5000,$B$7,'1. Output sheet'!$O$2:$O$5000,"&gt;="&amp;$B$79,'1. Output sheet'!$O$2:$O$5000,"&lt;"&amp;$C$79)+COUNTIFS('1. Output sheet'!$D$2:$D$5000,$B103,'1. Output sheet'!$C$2:$C$5000,G$12,'1. Output sheet'!$AC$2:$AC$5000,$B$8,'1. Output sheet'!$O$2:$O$5000,"&gt;="&amp;$B$79,'1. Output sheet'!$O$2:$O$5000,"&lt;"&amp;$C$79)</f>
        <v>2</v>
      </c>
      <c r="H103" s="17">
        <f>COUNTIFS('1. Output sheet'!$D$2:$D$5000,$B103,'1. Output sheet'!$C$2:$C$5000,H$12,'1. Output sheet'!$AC$2:$AC$5000,$B$7,'1. Output sheet'!$O$2:$O$5000,"&gt;="&amp;$B$79,'1. Output sheet'!$O$2:$O$5000,"&lt;"&amp;$C$79)+COUNTIFS('1. Output sheet'!$D$2:$D$5000,$B103,'1. Output sheet'!$C$2:$C$5000,H$12,'1. Output sheet'!$AC$2:$AC$5000,$B$8,'1. Output sheet'!$O$2:$O$5000,"&gt;="&amp;$B$79,'1. Output sheet'!$O$2:$O$5000,"&lt;"&amp;$C$79)</f>
        <v>0</v>
      </c>
      <c r="I103" s="17">
        <f>COUNTIFS('1. Output sheet'!$D$2:$D$5000,$B103,'1. Output sheet'!$C$2:$C$5000,I$12,'1. Output sheet'!$AC$2:$AC$5000,$B$7,'1. Output sheet'!$O$2:$O$5000,"&gt;="&amp;$B$79,'1. Output sheet'!$O$2:$O$5000,"&lt;"&amp;$C$79)+COUNTIFS('1. Output sheet'!$D$2:$D$5000,$B103,'1. Output sheet'!$C$2:$C$5000,I$12,'1. Output sheet'!$AC$2:$AC$5000,$B$8,'1. Output sheet'!$O$2:$O$5000,"&gt;="&amp;$B$79,'1. Output sheet'!$O$2:$O$5000,"&lt;"&amp;$C$79)</f>
        <v>5</v>
      </c>
      <c r="J103" s="17">
        <f>COUNTIFS('1. Output sheet'!$D$2:$D$5000,$B103,'1. Output sheet'!$C$2:$C$5000,J$12,'1. Output sheet'!$AC$2:$AC$5000,$B$7,'1. Output sheet'!$O$2:$O$5000,"&gt;="&amp;$B$79,'1. Output sheet'!$O$2:$O$5000,"&lt;"&amp;$C$79)+COUNTIFS('1. Output sheet'!$D$2:$D$5000,$B103,'1. Output sheet'!$C$2:$C$5000,J$12,'1. Output sheet'!$AC$2:$AC$5000,$B$8,'1. Output sheet'!$O$2:$O$5000,"&gt;="&amp;$B$79,'1. Output sheet'!$O$2:$O$5000,"&lt;"&amp;$C$79)</f>
        <v>1</v>
      </c>
      <c r="K103" s="17">
        <f>COUNTIFS('1. Output sheet'!$D$2:$D$5000,$B103,'1. Output sheet'!$C$2:$C$5000,K$12,'1. Output sheet'!$AC$2:$AC$5000,$B$7,'1. Output sheet'!$O$2:$O$5000,"&gt;="&amp;$B$79,'1. Output sheet'!$O$2:$O$5000,"&lt;"&amp;$C$79)+COUNTIFS('1. Output sheet'!$D$2:$D$5000,$B103,'1. Output sheet'!$C$2:$C$5000,K$12,'1. Output sheet'!$AC$2:$AC$5000,$B$8,'1. Output sheet'!$O$2:$O$5000,"&gt;="&amp;$B$79,'1. Output sheet'!$O$2:$O$5000,"&lt;"&amp;$C$79)</f>
        <v>0</v>
      </c>
      <c r="L103" s="17">
        <f>COUNTIFS('1. Output sheet'!$D$2:$D$5000,$B103,'1. Output sheet'!$C$2:$C$5000,L$12,'1. Output sheet'!$AC$2:$AC$5000,$B$7,'1. Output sheet'!$O$2:$O$5000,"&gt;="&amp;$B$79,'1. Output sheet'!$O$2:$O$5000,"&lt;"&amp;$C$79)+COUNTIFS('1. Output sheet'!$D$2:$D$5000,$B103,'1. Output sheet'!$C$2:$C$5000,L$12,'1. Output sheet'!$AC$2:$AC$5000,$B$8,'1. Output sheet'!$O$2:$O$5000,"&gt;="&amp;$B$79,'1. Output sheet'!$O$2:$O$5000,"&lt;"&amp;$C$79)</f>
        <v>2</v>
      </c>
      <c r="M103" s="17">
        <f>COUNTIFS('1. Output sheet'!$D$2:$D$5000,$B103,'1. Output sheet'!$C$2:$C$5000,M$12,'1. Output sheet'!$AC$2:$AC$5000,$B$7,'1. Output sheet'!$O$2:$O$5000,"&gt;="&amp;$B$79,'1. Output sheet'!$O$2:$O$5000,"&lt;"&amp;$C$79)+COUNTIFS('1. Output sheet'!$D$2:$D$5000,$B103,'1. Output sheet'!$C$2:$C$5000,M$12,'1. Output sheet'!$AC$2:$AC$5000,$B$8,'1. Output sheet'!$O$2:$O$5000,"&gt;="&amp;$B$79,'1. Output sheet'!$O$2:$O$5000,"&lt;"&amp;$C$79)</f>
        <v>0</v>
      </c>
      <c r="N103" s="17">
        <f>COUNTIFS('1. Output sheet'!$D$2:$D$5000,$B103,'1. Output sheet'!$C$2:$C$5000,N$12,'1. Output sheet'!$AC$2:$AC$5000,$B$7,'1. Output sheet'!$O$2:$O$5000,"&gt;="&amp;$B$79,'1. Output sheet'!$O$2:$O$5000,"&lt;"&amp;$C$79)+COUNTIFS('1. Output sheet'!$D$2:$D$5000,$B103,'1. Output sheet'!$C$2:$C$5000,N$12,'1. Output sheet'!$AC$2:$AC$5000,$B$8,'1. Output sheet'!$O$2:$O$5000,"&gt;="&amp;$B$79,'1. Output sheet'!$O$2:$O$5000,"&lt;"&amp;$C$79)</f>
        <v>0</v>
      </c>
      <c r="O103" s="17">
        <f>COUNTIFS('1. Output sheet'!$D$2:$D$5000,$B103,'1. Output sheet'!$C$2:$C$5000,O$12,'1. Output sheet'!$AC$2:$AC$5000,$B$7,'1. Output sheet'!$O$2:$O$5000,"&gt;="&amp;$B$79,'1. Output sheet'!$O$2:$O$5000,"&lt;"&amp;$C$79)+COUNTIFS('1. Output sheet'!$D$2:$D$5000,$B103,'1. Output sheet'!$C$2:$C$5000,O$12,'1. Output sheet'!$AC$2:$AC$5000,$B$8,'1. Output sheet'!$O$2:$O$5000,"&gt;="&amp;$B$79,'1. Output sheet'!$O$2:$O$5000,"&lt;"&amp;$C$79)</f>
        <v>1</v>
      </c>
      <c r="P103" s="18">
        <f t="shared" si="36"/>
        <v>11</v>
      </c>
      <c r="Q103" s="18">
        <f>COUNTIFS('1. Output sheet'!$D$2:$D$5000,$B103)</f>
        <v>68</v>
      </c>
      <c r="R103" s="18"/>
    </row>
    <row r="104" spans="2:36" ht="14.4" x14ac:dyDescent="0.3">
      <c r="B104" s="25" t="s">
        <v>268</v>
      </c>
      <c r="C104" s="24"/>
      <c r="D104" s="17">
        <f>COUNTIFS('1. Output sheet'!$D$2:$D$5000,$B104,'1. Output sheet'!$C$2:$C$5000,D$12,'1. Output sheet'!$AC$2:$AC$5000,$B$7,'1. Output sheet'!$O$2:$O$5000,"&gt;="&amp;$B$79,'1. Output sheet'!$O$2:$O$5000,"&lt;"&amp;$C$79)+COUNTIFS('1. Output sheet'!$D$2:$D$5000,$B104,'1. Output sheet'!$C$2:$C$5000,D$12,'1. Output sheet'!$AC$2:$AC$5000,$B$8,'1. Output sheet'!$O$2:$O$5000,"&gt;="&amp;$B$79,'1. Output sheet'!$O$2:$O$5000,"&lt;"&amp;$C$79)</f>
        <v>0</v>
      </c>
      <c r="E104" s="17">
        <f>COUNTIFS('1. Output sheet'!$D$2:$D$5000,$B104,'1. Output sheet'!$C$2:$C$5000,E$12,'1. Output sheet'!$AC$2:$AC$5000,$B$7,'1. Output sheet'!$O$2:$O$5000,"&gt;="&amp;$B$79,'1. Output sheet'!$O$2:$O$5000,"&lt;"&amp;$C$79)+COUNTIFS('1. Output sheet'!$D$2:$D$5000,$B104,'1. Output sheet'!$C$2:$C$5000,E$12,'1. Output sheet'!$AC$2:$AC$5000,$B$8,'1. Output sheet'!$O$2:$O$5000,"&gt;="&amp;$B$79,'1. Output sheet'!$O$2:$O$5000,"&lt;"&amp;$C$79)</f>
        <v>0</v>
      </c>
      <c r="F104" s="17">
        <f>COUNTIFS('1. Output sheet'!$D$2:$D$5000,$B104,'1. Output sheet'!$C$2:$C$5000,F$12,'1. Output sheet'!$AC$2:$AC$5000,$B$7,'1. Output sheet'!$O$2:$O$5000,"&gt;="&amp;$B$79,'1. Output sheet'!$O$2:$O$5000,"&lt;"&amp;$C$79)+COUNTIFS('1. Output sheet'!$D$2:$D$5000,$B104,'1. Output sheet'!$C$2:$C$5000,F$12,'1. Output sheet'!$AC$2:$AC$5000,$B$8,'1. Output sheet'!$O$2:$O$5000,"&gt;="&amp;$B$79,'1. Output sheet'!$O$2:$O$5000,"&lt;"&amp;$C$79)</f>
        <v>0</v>
      </c>
      <c r="G104" s="17">
        <f>COUNTIFS('1. Output sheet'!$D$2:$D$5000,$B104,'1. Output sheet'!$C$2:$C$5000,G$12,'1. Output sheet'!$AC$2:$AC$5000,$B$7,'1. Output sheet'!$O$2:$O$5000,"&gt;="&amp;$B$79,'1. Output sheet'!$O$2:$O$5000,"&lt;"&amp;$C$79)+COUNTIFS('1. Output sheet'!$D$2:$D$5000,$B104,'1. Output sheet'!$C$2:$C$5000,G$12,'1. Output sheet'!$AC$2:$AC$5000,$B$8,'1. Output sheet'!$O$2:$O$5000,"&gt;="&amp;$B$79,'1. Output sheet'!$O$2:$O$5000,"&lt;"&amp;$C$79)</f>
        <v>0</v>
      </c>
      <c r="H104" s="17">
        <f>COUNTIFS('1. Output sheet'!$D$2:$D$5000,$B104,'1. Output sheet'!$C$2:$C$5000,H$12,'1. Output sheet'!$AC$2:$AC$5000,$B$7,'1. Output sheet'!$O$2:$O$5000,"&gt;="&amp;$B$79,'1. Output sheet'!$O$2:$O$5000,"&lt;"&amp;$C$79)+COUNTIFS('1. Output sheet'!$D$2:$D$5000,$B104,'1. Output sheet'!$C$2:$C$5000,H$12,'1. Output sheet'!$AC$2:$AC$5000,$B$8,'1. Output sheet'!$O$2:$O$5000,"&gt;="&amp;$B$79,'1. Output sheet'!$O$2:$O$5000,"&lt;"&amp;$C$79)</f>
        <v>0</v>
      </c>
      <c r="I104" s="17">
        <f>COUNTIFS('1. Output sheet'!$D$2:$D$5000,$B104,'1. Output sheet'!$C$2:$C$5000,I$12,'1. Output sheet'!$AC$2:$AC$5000,$B$7,'1. Output sheet'!$O$2:$O$5000,"&gt;="&amp;$B$79,'1. Output sheet'!$O$2:$O$5000,"&lt;"&amp;$C$79)+COUNTIFS('1. Output sheet'!$D$2:$D$5000,$B104,'1. Output sheet'!$C$2:$C$5000,I$12,'1. Output sheet'!$AC$2:$AC$5000,$B$8,'1. Output sheet'!$O$2:$O$5000,"&gt;="&amp;$B$79,'1. Output sheet'!$O$2:$O$5000,"&lt;"&amp;$C$79)</f>
        <v>0</v>
      </c>
      <c r="J104" s="17">
        <f>COUNTIFS('1. Output sheet'!$D$2:$D$5000,$B104,'1. Output sheet'!$C$2:$C$5000,J$12,'1. Output sheet'!$AC$2:$AC$5000,$B$7,'1. Output sheet'!$O$2:$O$5000,"&gt;="&amp;$B$79,'1. Output sheet'!$O$2:$O$5000,"&lt;"&amp;$C$79)+COUNTIFS('1. Output sheet'!$D$2:$D$5000,$B104,'1. Output sheet'!$C$2:$C$5000,J$12,'1. Output sheet'!$AC$2:$AC$5000,$B$8,'1. Output sheet'!$O$2:$O$5000,"&gt;="&amp;$B$79,'1. Output sheet'!$O$2:$O$5000,"&lt;"&amp;$C$79)</f>
        <v>0</v>
      </c>
      <c r="K104" s="17">
        <f>COUNTIFS('1. Output sheet'!$D$2:$D$5000,$B104,'1. Output sheet'!$C$2:$C$5000,K$12,'1. Output sheet'!$AC$2:$AC$5000,$B$7,'1. Output sheet'!$O$2:$O$5000,"&gt;="&amp;$B$79,'1. Output sheet'!$O$2:$O$5000,"&lt;"&amp;$C$79)+COUNTIFS('1. Output sheet'!$D$2:$D$5000,$B104,'1. Output sheet'!$C$2:$C$5000,K$12,'1. Output sheet'!$AC$2:$AC$5000,$B$8,'1. Output sheet'!$O$2:$O$5000,"&gt;="&amp;$B$79,'1. Output sheet'!$O$2:$O$5000,"&lt;"&amp;$C$79)</f>
        <v>0</v>
      </c>
      <c r="L104" s="17">
        <f>COUNTIFS('1. Output sheet'!$D$2:$D$5000,$B104,'1. Output sheet'!$C$2:$C$5000,L$12,'1. Output sheet'!$AC$2:$AC$5000,$B$7,'1. Output sheet'!$O$2:$O$5000,"&gt;="&amp;$B$79,'1. Output sheet'!$O$2:$O$5000,"&lt;"&amp;$C$79)+COUNTIFS('1. Output sheet'!$D$2:$D$5000,$B104,'1. Output sheet'!$C$2:$C$5000,L$12,'1. Output sheet'!$AC$2:$AC$5000,$B$8,'1. Output sheet'!$O$2:$O$5000,"&gt;="&amp;$B$79,'1. Output sheet'!$O$2:$O$5000,"&lt;"&amp;$C$79)</f>
        <v>0</v>
      </c>
      <c r="M104" s="17">
        <f>COUNTIFS('1. Output sheet'!$D$2:$D$5000,$B104,'1. Output sheet'!$C$2:$C$5000,M$12,'1. Output sheet'!$AC$2:$AC$5000,$B$7,'1. Output sheet'!$O$2:$O$5000,"&gt;="&amp;$B$79,'1. Output sheet'!$O$2:$O$5000,"&lt;"&amp;$C$79)+COUNTIFS('1. Output sheet'!$D$2:$D$5000,$B104,'1. Output sheet'!$C$2:$C$5000,M$12,'1. Output sheet'!$AC$2:$AC$5000,$B$8,'1. Output sheet'!$O$2:$O$5000,"&gt;="&amp;$B$79,'1. Output sheet'!$O$2:$O$5000,"&lt;"&amp;$C$79)</f>
        <v>0</v>
      </c>
      <c r="N104" s="17">
        <f>COUNTIFS('1. Output sheet'!$D$2:$D$5000,$B104,'1. Output sheet'!$C$2:$C$5000,N$12,'1. Output sheet'!$AC$2:$AC$5000,$B$7,'1. Output sheet'!$O$2:$O$5000,"&gt;="&amp;$B$79,'1. Output sheet'!$O$2:$O$5000,"&lt;"&amp;$C$79)+COUNTIFS('1. Output sheet'!$D$2:$D$5000,$B104,'1. Output sheet'!$C$2:$C$5000,N$12,'1. Output sheet'!$AC$2:$AC$5000,$B$8,'1. Output sheet'!$O$2:$O$5000,"&gt;="&amp;$B$79,'1. Output sheet'!$O$2:$O$5000,"&lt;"&amp;$C$79)</f>
        <v>75</v>
      </c>
      <c r="O104" s="17">
        <f>COUNTIFS('1. Output sheet'!$D$2:$D$5000,$B104,'1. Output sheet'!$C$2:$C$5000,O$12,'1. Output sheet'!$AC$2:$AC$5000,$B$7,'1. Output sheet'!$O$2:$O$5000,"&gt;="&amp;$B$79,'1. Output sheet'!$O$2:$O$5000,"&lt;"&amp;$C$79)+COUNTIFS('1. Output sheet'!$D$2:$D$5000,$B104,'1. Output sheet'!$C$2:$C$5000,O$12,'1. Output sheet'!$AC$2:$AC$5000,$B$8,'1. Output sheet'!$O$2:$O$5000,"&gt;="&amp;$B$79,'1. Output sheet'!$O$2:$O$5000,"&lt;"&amp;$C$79)</f>
        <v>0</v>
      </c>
      <c r="P104" s="18">
        <f t="shared" si="36"/>
        <v>75</v>
      </c>
      <c r="Q104" s="18">
        <f>COUNTIFS('1. Output sheet'!$D$2:$D$5000,$B104)</f>
        <v>175</v>
      </c>
      <c r="R104" s="18"/>
    </row>
    <row r="105" spans="2:36" ht="14.4" x14ac:dyDescent="0.3">
      <c r="B105" s="25" t="s">
        <v>87</v>
      </c>
      <c r="C105" s="24"/>
      <c r="D105" s="17">
        <f>COUNTIFS('1. Output sheet'!$D$2:$D$5000,$B105,'1. Output sheet'!$C$2:$C$5000,D$12,'1. Output sheet'!$AC$2:$AC$5000,$B$7,'1. Output sheet'!$O$2:$O$5000,"&gt;="&amp;$B$79,'1. Output sheet'!$O$2:$O$5000,"&lt;"&amp;$C$79)+COUNTIFS('1. Output sheet'!$D$2:$D$5000,$B105,'1. Output sheet'!$C$2:$C$5000,D$12,'1. Output sheet'!$AC$2:$AC$5000,$B$8,'1. Output sheet'!$O$2:$O$5000,"&gt;="&amp;$B$79,'1. Output sheet'!$O$2:$O$5000,"&lt;"&amp;$C$79)</f>
        <v>0</v>
      </c>
      <c r="E105" s="17">
        <f>COUNTIFS('1. Output sheet'!$D$2:$D$5000,$B105,'1. Output sheet'!$C$2:$C$5000,E$12,'1. Output sheet'!$AC$2:$AC$5000,$B$7,'1. Output sheet'!$O$2:$O$5000,"&gt;="&amp;$B$79,'1. Output sheet'!$O$2:$O$5000,"&lt;"&amp;$C$79)+COUNTIFS('1. Output sheet'!$D$2:$D$5000,$B105,'1. Output sheet'!$C$2:$C$5000,E$12,'1. Output sheet'!$AC$2:$AC$5000,$B$8,'1. Output sheet'!$O$2:$O$5000,"&gt;="&amp;$B$79,'1. Output sheet'!$O$2:$O$5000,"&lt;"&amp;$C$79)</f>
        <v>60</v>
      </c>
      <c r="F105" s="17">
        <f>COUNTIFS('1. Output sheet'!$D$2:$D$5000,$B105,'1. Output sheet'!$C$2:$C$5000,F$12,'1. Output sheet'!$AC$2:$AC$5000,$B$7,'1. Output sheet'!$O$2:$O$5000,"&gt;="&amp;$B$79,'1. Output sheet'!$O$2:$O$5000,"&lt;"&amp;$C$79)+COUNTIFS('1. Output sheet'!$D$2:$D$5000,$B105,'1. Output sheet'!$C$2:$C$5000,F$12,'1. Output sheet'!$AC$2:$AC$5000,$B$8,'1. Output sheet'!$O$2:$O$5000,"&gt;="&amp;$B$79,'1. Output sheet'!$O$2:$O$5000,"&lt;"&amp;$C$79)</f>
        <v>0</v>
      </c>
      <c r="G105" s="17">
        <f>COUNTIFS('1. Output sheet'!$D$2:$D$5000,$B105,'1. Output sheet'!$C$2:$C$5000,G$12,'1. Output sheet'!$AC$2:$AC$5000,$B$7,'1. Output sheet'!$O$2:$O$5000,"&gt;="&amp;$B$79,'1. Output sheet'!$O$2:$O$5000,"&lt;"&amp;$C$79)+COUNTIFS('1. Output sheet'!$D$2:$D$5000,$B105,'1. Output sheet'!$C$2:$C$5000,G$12,'1. Output sheet'!$AC$2:$AC$5000,$B$8,'1. Output sheet'!$O$2:$O$5000,"&gt;="&amp;$B$79,'1. Output sheet'!$O$2:$O$5000,"&lt;"&amp;$C$79)</f>
        <v>0</v>
      </c>
      <c r="H105" s="17">
        <f>COUNTIFS('1. Output sheet'!$D$2:$D$5000,$B105,'1. Output sheet'!$C$2:$C$5000,H$12,'1. Output sheet'!$AC$2:$AC$5000,$B$7,'1. Output sheet'!$O$2:$O$5000,"&gt;="&amp;$B$79,'1. Output sheet'!$O$2:$O$5000,"&lt;"&amp;$C$79)+COUNTIFS('1. Output sheet'!$D$2:$D$5000,$B105,'1. Output sheet'!$C$2:$C$5000,H$12,'1. Output sheet'!$AC$2:$AC$5000,$B$8,'1. Output sheet'!$O$2:$O$5000,"&gt;="&amp;$B$79,'1. Output sheet'!$O$2:$O$5000,"&lt;"&amp;$C$79)</f>
        <v>0</v>
      </c>
      <c r="I105" s="17">
        <f>COUNTIFS('1. Output sheet'!$D$2:$D$5000,$B105,'1. Output sheet'!$C$2:$C$5000,I$12,'1. Output sheet'!$AC$2:$AC$5000,$B$7,'1. Output sheet'!$O$2:$O$5000,"&gt;="&amp;$B$79,'1. Output sheet'!$O$2:$O$5000,"&lt;"&amp;$C$79)+COUNTIFS('1. Output sheet'!$D$2:$D$5000,$B105,'1. Output sheet'!$C$2:$C$5000,I$12,'1. Output sheet'!$AC$2:$AC$5000,$B$8,'1. Output sheet'!$O$2:$O$5000,"&gt;="&amp;$B$79,'1. Output sheet'!$O$2:$O$5000,"&lt;"&amp;$C$79)</f>
        <v>3</v>
      </c>
      <c r="J105" s="17">
        <f>COUNTIFS('1. Output sheet'!$D$2:$D$5000,$B105,'1. Output sheet'!$C$2:$C$5000,J$12,'1. Output sheet'!$AC$2:$AC$5000,$B$7,'1. Output sheet'!$O$2:$O$5000,"&gt;="&amp;$B$79,'1. Output sheet'!$O$2:$O$5000,"&lt;"&amp;$C$79)+COUNTIFS('1. Output sheet'!$D$2:$D$5000,$B105,'1. Output sheet'!$C$2:$C$5000,J$12,'1. Output sheet'!$AC$2:$AC$5000,$B$8,'1. Output sheet'!$O$2:$O$5000,"&gt;="&amp;$B$79,'1. Output sheet'!$O$2:$O$5000,"&lt;"&amp;$C$79)</f>
        <v>1</v>
      </c>
      <c r="K105" s="17">
        <f>COUNTIFS('1. Output sheet'!$D$2:$D$5000,$B105,'1. Output sheet'!$C$2:$C$5000,K$12,'1. Output sheet'!$AC$2:$AC$5000,$B$7,'1. Output sheet'!$O$2:$O$5000,"&gt;="&amp;$B$79,'1. Output sheet'!$O$2:$O$5000,"&lt;"&amp;$C$79)+COUNTIFS('1. Output sheet'!$D$2:$D$5000,$B105,'1. Output sheet'!$C$2:$C$5000,K$12,'1. Output sheet'!$AC$2:$AC$5000,$B$8,'1. Output sheet'!$O$2:$O$5000,"&gt;="&amp;$B$79,'1. Output sheet'!$O$2:$O$5000,"&lt;"&amp;$C$79)</f>
        <v>0</v>
      </c>
      <c r="L105" s="17">
        <f>COUNTIFS('1. Output sheet'!$D$2:$D$5000,$B105,'1. Output sheet'!$C$2:$C$5000,L$12,'1. Output sheet'!$AC$2:$AC$5000,$B$7,'1. Output sheet'!$O$2:$O$5000,"&gt;="&amp;$B$79,'1. Output sheet'!$O$2:$O$5000,"&lt;"&amp;$C$79)+COUNTIFS('1. Output sheet'!$D$2:$D$5000,$B105,'1. Output sheet'!$C$2:$C$5000,L$12,'1. Output sheet'!$AC$2:$AC$5000,$B$8,'1. Output sheet'!$O$2:$O$5000,"&gt;="&amp;$B$79,'1. Output sheet'!$O$2:$O$5000,"&lt;"&amp;$C$79)</f>
        <v>0</v>
      </c>
      <c r="M105" s="17">
        <f>COUNTIFS('1. Output sheet'!$D$2:$D$5000,$B105,'1. Output sheet'!$C$2:$C$5000,M$12,'1. Output sheet'!$AC$2:$AC$5000,$B$7,'1. Output sheet'!$O$2:$O$5000,"&gt;="&amp;$B$79,'1. Output sheet'!$O$2:$O$5000,"&lt;"&amp;$C$79)+COUNTIFS('1. Output sheet'!$D$2:$D$5000,$B105,'1. Output sheet'!$C$2:$C$5000,M$12,'1. Output sheet'!$AC$2:$AC$5000,$B$8,'1. Output sheet'!$O$2:$O$5000,"&gt;="&amp;$B$79,'1. Output sheet'!$O$2:$O$5000,"&lt;"&amp;$C$79)</f>
        <v>0</v>
      </c>
      <c r="N105" s="17">
        <f>COUNTIFS('1. Output sheet'!$D$2:$D$5000,$B105,'1. Output sheet'!$C$2:$C$5000,N$12,'1. Output sheet'!$AC$2:$AC$5000,$B$7,'1. Output sheet'!$O$2:$O$5000,"&gt;="&amp;$B$79,'1. Output sheet'!$O$2:$O$5000,"&lt;"&amp;$C$79)+COUNTIFS('1. Output sheet'!$D$2:$D$5000,$B105,'1. Output sheet'!$C$2:$C$5000,N$12,'1. Output sheet'!$AC$2:$AC$5000,$B$8,'1. Output sheet'!$O$2:$O$5000,"&gt;="&amp;$B$79,'1. Output sheet'!$O$2:$O$5000,"&lt;"&amp;$C$79)</f>
        <v>0</v>
      </c>
      <c r="O105" s="17">
        <f>COUNTIFS('1. Output sheet'!$D$2:$D$5000,$B105,'1. Output sheet'!$C$2:$C$5000,O$12,'1. Output sheet'!$AC$2:$AC$5000,$B$7,'1. Output sheet'!$O$2:$O$5000,"&gt;="&amp;$B$79,'1. Output sheet'!$O$2:$O$5000,"&lt;"&amp;$C$79)+COUNTIFS('1. Output sheet'!$D$2:$D$5000,$B105,'1. Output sheet'!$C$2:$C$5000,O$12,'1. Output sheet'!$AC$2:$AC$5000,$B$8,'1. Output sheet'!$O$2:$O$5000,"&gt;="&amp;$B$79,'1. Output sheet'!$O$2:$O$5000,"&lt;"&amp;$C$79)</f>
        <v>3</v>
      </c>
      <c r="P105" s="18">
        <f t="shared" si="36"/>
        <v>67</v>
      </c>
      <c r="Q105" s="18">
        <f>COUNTIFS('1. Output sheet'!$D$2:$D$5000,$B105)</f>
        <v>385</v>
      </c>
      <c r="R105" s="18"/>
    </row>
    <row r="106" spans="2:36" ht="14.4" x14ac:dyDescent="0.3">
      <c r="B106" s="25" t="s">
        <v>5135</v>
      </c>
      <c r="C106" s="24"/>
      <c r="D106" s="17">
        <f>D82-SUM(D89:D105)</f>
        <v>0</v>
      </c>
      <c r="E106" s="17">
        <f>E82-SUM(E89:E105)</f>
        <v>0</v>
      </c>
      <c r="F106" s="17">
        <f>F82-SUM(F89:F105)</f>
        <v>0</v>
      </c>
      <c r="G106" s="17">
        <f>G82-SUM(G89:G105)</f>
        <v>0</v>
      </c>
      <c r="H106" s="17">
        <f>H82-SUM(H89:H105)</f>
        <v>0</v>
      </c>
      <c r="I106" s="17">
        <f>I82-SUM(I89:I105)</f>
        <v>0</v>
      </c>
      <c r="J106" s="17">
        <f>J82-SUM(J89:J105)</f>
        <v>1</v>
      </c>
      <c r="K106" s="17">
        <f>K82-SUM(K89:K105)</f>
        <v>0</v>
      </c>
      <c r="L106" s="17">
        <f>L82-SUM(L89:L105)</f>
        <v>0</v>
      </c>
      <c r="M106" s="17">
        <f>M82-SUM(M89:M105)</f>
        <v>0</v>
      </c>
      <c r="N106" s="17">
        <f>N82-SUM(N89:N105)</f>
        <v>0</v>
      </c>
      <c r="O106" s="17">
        <f>O82-SUM(O89:O105)</f>
        <v>0</v>
      </c>
      <c r="P106" s="18">
        <f t="shared" si="36"/>
        <v>1</v>
      </c>
      <c r="Q106" s="18">
        <f>SUM(D106:O106)</f>
        <v>1</v>
      </c>
      <c r="R106" s="18"/>
    </row>
    <row r="107" spans="2:36" ht="14.4" x14ac:dyDescent="0.3">
      <c r="B107" s="23" t="s">
        <v>5130</v>
      </c>
      <c r="C107" s="24"/>
      <c r="D107" s="17">
        <f>SUM(D89:D106)</f>
        <v>0</v>
      </c>
      <c r="E107" s="17">
        <f t="shared" ref="E107:O107" si="37">SUM(E89:E106)</f>
        <v>61</v>
      </c>
      <c r="F107" s="17">
        <f t="shared" si="37"/>
        <v>29</v>
      </c>
      <c r="G107" s="17">
        <f t="shared" si="37"/>
        <v>60</v>
      </c>
      <c r="H107" s="17">
        <f t="shared" si="37"/>
        <v>22</v>
      </c>
      <c r="I107" s="17">
        <f t="shared" si="37"/>
        <v>181</v>
      </c>
      <c r="J107" s="17">
        <f t="shared" si="37"/>
        <v>109</v>
      </c>
      <c r="K107" s="17">
        <f t="shared" si="37"/>
        <v>14</v>
      </c>
      <c r="L107" s="17">
        <f t="shared" si="37"/>
        <v>8</v>
      </c>
      <c r="M107" s="17">
        <f t="shared" si="37"/>
        <v>0</v>
      </c>
      <c r="N107" s="17">
        <f t="shared" si="37"/>
        <v>75</v>
      </c>
      <c r="O107" s="17">
        <f t="shared" si="37"/>
        <v>11</v>
      </c>
      <c r="P107" s="18">
        <f>SUM(P89:P106)</f>
        <v>570</v>
      </c>
      <c r="Q107" s="18">
        <f>SUM(Q89:Q106)</f>
        <v>2114</v>
      </c>
      <c r="R107" s="18"/>
    </row>
    <row r="109" spans="2:36" x14ac:dyDescent="0.25">
      <c r="T109">
        <v>0.13407881152541462</v>
      </c>
    </row>
    <row r="110" spans="2:36" ht="14.4" x14ac:dyDescent="0.3">
      <c r="B110" s="9" t="s">
        <v>5151</v>
      </c>
      <c r="C110" s="9"/>
      <c r="D110" s="9"/>
      <c r="E110" s="9"/>
      <c r="F110" s="9"/>
      <c r="G110" s="9"/>
      <c r="H110" s="9"/>
      <c r="I110" s="9"/>
      <c r="J110" s="9"/>
      <c r="K110" s="9"/>
      <c r="L110" s="9"/>
      <c r="M110" s="9"/>
      <c r="N110" s="9"/>
      <c r="O110" s="9"/>
      <c r="P110" s="9"/>
      <c r="Q110" s="9"/>
      <c r="R110" s="9"/>
      <c r="T110" s="9" t="s">
        <v>5151</v>
      </c>
      <c r="U110" s="9"/>
      <c r="V110" s="9"/>
      <c r="W110" s="9"/>
      <c r="X110" s="9"/>
      <c r="Y110" s="9"/>
      <c r="Z110" s="9"/>
      <c r="AA110" s="9"/>
      <c r="AB110" s="9"/>
      <c r="AC110" s="9"/>
      <c r="AD110" s="9"/>
      <c r="AE110" s="9"/>
      <c r="AF110" s="9"/>
      <c r="AG110" s="9"/>
      <c r="AH110" s="9"/>
      <c r="AI110" s="9"/>
      <c r="AJ110" s="9"/>
    </row>
    <row r="111" spans="2:36" ht="57.6" x14ac:dyDescent="0.3">
      <c r="B111" s="10" t="s">
        <v>5057</v>
      </c>
      <c r="C111" s="10"/>
      <c r="D111" s="14" t="s">
        <v>3053</v>
      </c>
      <c r="E111" s="14" t="s">
        <v>399</v>
      </c>
      <c r="F111" s="14" t="s">
        <v>141</v>
      </c>
      <c r="G111" s="15" t="s">
        <v>54</v>
      </c>
      <c r="H111" s="15" t="s">
        <v>829</v>
      </c>
      <c r="I111" s="15" t="s">
        <v>67</v>
      </c>
      <c r="J111" s="15" t="s">
        <v>205</v>
      </c>
      <c r="K111" s="15" t="s">
        <v>244</v>
      </c>
      <c r="L111" s="15" t="s">
        <v>808</v>
      </c>
      <c r="M111" s="15" t="s">
        <v>5077</v>
      </c>
      <c r="N111" s="15" t="s">
        <v>268</v>
      </c>
      <c r="O111" s="15" t="s">
        <v>86</v>
      </c>
      <c r="P111" s="41" t="s">
        <v>5131</v>
      </c>
      <c r="Q111" s="41" t="s">
        <v>5129</v>
      </c>
      <c r="R111" s="41" t="s">
        <v>5128</v>
      </c>
      <c r="T111" s="10" t="s">
        <v>5058</v>
      </c>
      <c r="U111" s="10"/>
      <c r="V111" s="14" t="s">
        <v>3053</v>
      </c>
      <c r="W111" s="14" t="s">
        <v>399</v>
      </c>
      <c r="X111" s="14" t="s">
        <v>141</v>
      </c>
      <c r="Y111" s="15" t="s">
        <v>54</v>
      </c>
      <c r="Z111" s="15" t="s">
        <v>829</v>
      </c>
      <c r="AA111" s="15" t="s">
        <v>67</v>
      </c>
      <c r="AB111" s="15" t="s">
        <v>205</v>
      </c>
      <c r="AC111" s="15" t="s">
        <v>244</v>
      </c>
      <c r="AD111" s="15" t="s">
        <v>808</v>
      </c>
      <c r="AE111" s="15" t="s">
        <v>5077</v>
      </c>
      <c r="AF111" s="15" t="s">
        <v>268</v>
      </c>
      <c r="AG111" s="15" t="s">
        <v>86</v>
      </c>
      <c r="AH111" s="41" t="s">
        <v>5131</v>
      </c>
      <c r="AI111" s="41" t="s">
        <v>5129</v>
      </c>
      <c r="AJ111" s="41" t="s">
        <v>5128</v>
      </c>
    </row>
    <row r="112" spans="2:36" ht="14.4" x14ac:dyDescent="0.3">
      <c r="B112" s="16" t="s">
        <v>5059</v>
      </c>
      <c r="C112" s="16"/>
      <c r="D112" s="17">
        <f>SUM(D113:D114)</f>
        <v>0</v>
      </c>
      <c r="E112" s="17">
        <f t="shared" ref="E112:O112" si="38">SUM(E113:E114)</f>
        <v>63240.4</v>
      </c>
      <c r="F112" s="17">
        <f t="shared" si="38"/>
        <v>46401.75</v>
      </c>
      <c r="G112" s="17">
        <f t="shared" si="38"/>
        <v>47011.883333333331</v>
      </c>
      <c r="H112" s="17">
        <f t="shared" si="38"/>
        <v>17756.5</v>
      </c>
      <c r="I112" s="17">
        <f t="shared" si="38"/>
        <v>41930.166666666664</v>
      </c>
      <c r="J112" s="17">
        <f t="shared" si="38"/>
        <v>125064.16333333332</v>
      </c>
      <c r="K112" s="17">
        <f t="shared" si="38"/>
        <v>23227.260000000002</v>
      </c>
      <c r="L112" s="17">
        <f t="shared" si="38"/>
        <v>31149.08</v>
      </c>
      <c r="M112" s="17">
        <f t="shared" si="38"/>
        <v>0</v>
      </c>
      <c r="N112" s="17">
        <f t="shared" si="38"/>
        <v>7273.38</v>
      </c>
      <c r="O112" s="17">
        <f t="shared" si="38"/>
        <v>5478</v>
      </c>
      <c r="P112" s="18">
        <f t="shared" ref="P112:P114" si="39">SUM(D112:O112)</f>
        <v>408532.58333333331</v>
      </c>
      <c r="Q112" s="18">
        <f>SUM(Q113:Q114)</f>
        <v>2219196.9433333329</v>
      </c>
      <c r="R112" s="18">
        <f>Q112-P112</f>
        <v>1810664.3599999996</v>
      </c>
      <c r="T112" s="16" t="s">
        <v>5059</v>
      </c>
      <c r="U112" s="16"/>
      <c r="V112" s="17">
        <f>D112*$T$33</f>
        <v>0</v>
      </c>
      <c r="W112" s="17">
        <f t="shared" ref="W112:W114" si="40">E112*$T$33</f>
        <v>8479.1976723918306</v>
      </c>
      <c r="X112" s="17">
        <f t="shared" ref="X112:X114" si="41">F112*$T$33</f>
        <v>6221.4914926994079</v>
      </c>
      <c r="Y112" s="17">
        <f t="shared" ref="Y112:Y114" si="42">G112*$T$33</f>
        <v>6303.2974449047806</v>
      </c>
      <c r="Z112" s="17">
        <f t="shared" ref="Z112:Z114" si="43">H112*$T$33</f>
        <v>2380.7704168510245</v>
      </c>
      <c r="AA112" s="17">
        <f t="shared" ref="AA112:AA114" si="44">I112*$T$33</f>
        <v>5621.9469137292226</v>
      </c>
      <c r="AB112" s="17">
        <f t="shared" ref="AB112:AB114" si="45">J112*$T$33</f>
        <v>16768.454384153669</v>
      </c>
      <c r="AC112" s="17">
        <f t="shared" ref="AC112:AC114" si="46">K112*$T$33</f>
        <v>3114.2834157918023</v>
      </c>
      <c r="AD112" s="17">
        <f t="shared" ref="AD112:AD114" si="47">L112*$T$33</f>
        <v>4176.4316265100624</v>
      </c>
      <c r="AE112" s="17">
        <f t="shared" ref="AE112:AE114" si="48">M112*$T$33</f>
        <v>0</v>
      </c>
      <c r="AF112" s="17">
        <f t="shared" ref="AF112:AF114" si="49">N112*$T$33</f>
        <v>975.2061461727202</v>
      </c>
      <c r="AG112" s="17">
        <f t="shared" ref="AG112:AG114" si="50">O112*$T$33</f>
        <v>734.48372953622129</v>
      </c>
      <c r="AH112" s="18">
        <f t="shared" ref="AH112:AH114" si="51">P112*$T$33</f>
        <v>54775.56324274074</v>
      </c>
      <c r="AI112" s="18">
        <f t="shared" ref="AI112:AI114" si="52">Q112*$T$33</f>
        <v>297547.28870296618</v>
      </c>
      <c r="AJ112" s="18">
        <f t="shared" ref="AJ112:AJ114" si="53">R112*$T$33</f>
        <v>242771.72546022543</v>
      </c>
    </row>
    <row r="113" spans="2:36" ht="14.4" x14ac:dyDescent="0.3">
      <c r="B113" s="11" t="s">
        <v>39</v>
      </c>
      <c r="C113" s="16"/>
      <c r="D113" s="17">
        <f>SUMIFS('1. Output sheet'!$F$2:$F$5000,'1. Output sheet'!$AC$2:$AC$5000,$B113,'1. Output sheet'!$C$2:$C$5000,D$5,'1. Output sheet'!$O$2:$O$5000,"&gt;="&amp;$B$79,'1. Output sheet'!$O$2:$O$5000,"&lt;"&amp;$C$79)</f>
        <v>0</v>
      </c>
      <c r="E113" s="17">
        <f>SUMIFS('1. Output sheet'!$F$2:$F$5000,'1. Output sheet'!$AC$2:$AC$5000,$B113,'1. Output sheet'!$C$2:$C$5000,E$5,'1. Output sheet'!$O$2:$O$5000,"&gt;="&amp;$B$79,'1. Output sheet'!$O$2:$O$5000,"&lt;"&amp;$C$79)</f>
        <v>63240.4</v>
      </c>
      <c r="F113" s="17">
        <f>SUMIFS('1. Output sheet'!$F$2:$F$5000,'1. Output sheet'!$AC$2:$AC$5000,$B113,'1. Output sheet'!$C$2:$C$5000,F$5,'1. Output sheet'!$O$2:$O$5000,"&gt;="&amp;$B$79,'1. Output sheet'!$O$2:$O$5000,"&lt;"&amp;$C$79)</f>
        <v>45563.25</v>
      </c>
      <c r="G113" s="17">
        <f>SUMIFS('1. Output sheet'!$F$2:$F$5000,'1. Output sheet'!$AC$2:$AC$5000,$B113,'1. Output sheet'!$C$2:$C$5000,G$5,'1. Output sheet'!$O$2:$O$5000,"&gt;="&amp;$B$79,'1. Output sheet'!$O$2:$O$5000,"&lt;"&amp;$C$79)</f>
        <v>51150.5</v>
      </c>
      <c r="H113" s="17">
        <f>SUMIFS('1. Output sheet'!$F$2:$F$5000,'1. Output sheet'!$AC$2:$AC$5000,$B113,'1. Output sheet'!$C$2:$C$5000,H$5,'1. Output sheet'!$O$2:$O$5000,"&gt;="&amp;$B$79,'1. Output sheet'!$O$2:$O$5000,"&lt;"&amp;$C$79)</f>
        <v>17756.5</v>
      </c>
      <c r="I113" s="17">
        <f>SUMIFS('1. Output sheet'!$F$2:$F$5000,'1. Output sheet'!$AC$2:$AC$5000,$B113,'1. Output sheet'!$C$2:$C$5000,I$5,'1. Output sheet'!$O$2:$O$5000,"&gt;="&amp;$B$79,'1. Output sheet'!$O$2:$O$5000,"&lt;"&amp;$C$79)</f>
        <v>42249</v>
      </c>
      <c r="J113" s="17">
        <f>SUMIFS('1. Output sheet'!$F$2:$F$5000,'1. Output sheet'!$AC$2:$AC$5000,$B113,'1. Output sheet'!$C$2:$C$5000,J$5,'1. Output sheet'!$O$2:$O$5000,"&gt;="&amp;$B$79,'1. Output sheet'!$O$2:$O$5000,"&lt;"&amp;$C$79)</f>
        <v>126040.16999999998</v>
      </c>
      <c r="K113" s="17">
        <f>SUMIFS('1. Output sheet'!$F$2:$F$5000,'1. Output sheet'!$AC$2:$AC$5000,$B113,'1. Output sheet'!$C$2:$C$5000,K$5,'1. Output sheet'!$O$2:$O$5000,"&gt;="&amp;$B$79,'1. Output sheet'!$O$2:$O$5000,"&lt;"&amp;$C$79)</f>
        <v>7181</v>
      </c>
      <c r="L113" s="17">
        <f>SUMIFS('1. Output sheet'!$F$2:$F$5000,'1. Output sheet'!$AC$2:$AC$5000,$B113,'1. Output sheet'!$C$2:$C$5000,L$5,'1. Output sheet'!$O$2:$O$5000,"&gt;="&amp;$B$79,'1. Output sheet'!$O$2:$O$5000,"&lt;"&amp;$C$79)</f>
        <v>8950</v>
      </c>
      <c r="M113" s="17">
        <f>SUMIFS('1. Output sheet'!$F$2:$F$5000,'1. Output sheet'!$AC$2:$AC$5000,$B113,'1. Output sheet'!$C$2:$C$5000,M$5,'1. Output sheet'!$O$2:$O$5000,"&gt;="&amp;$B$79,'1. Output sheet'!$O$2:$O$5000,"&lt;"&amp;$C$79)</f>
        <v>0</v>
      </c>
      <c r="N113" s="17">
        <f>SUMIFS('1. Output sheet'!$F$2:$F$5000,'1. Output sheet'!$AC$2:$AC$5000,$B113,'1. Output sheet'!$C$2:$C$5000,N$5,'1. Output sheet'!$O$2:$O$5000,"&gt;="&amp;$B$79,'1. Output sheet'!$O$2:$O$5000,"&lt;"&amp;$C$79)</f>
        <v>8595</v>
      </c>
      <c r="O113" s="17">
        <f>SUMIFS('1. Output sheet'!$F$2:$F$5000,'1. Output sheet'!$AC$2:$AC$5000,$B113,'1. Output sheet'!$C$2:$C$5000,O$5,'1. Output sheet'!$O$2:$O$5000,"&gt;="&amp;$B$79,'1. Output sheet'!$O$2:$O$5000,"&lt;"&amp;$C$79)</f>
        <v>5906</v>
      </c>
      <c r="P113" s="18">
        <f t="shared" si="39"/>
        <v>376631.81999999995</v>
      </c>
      <c r="Q113" s="18">
        <f>SUMIFS('1. Output sheet'!$F$2:$F$5000,'1. Output sheet'!$AC$2:$AC$5000,$B113)</f>
        <v>2181055.0199999996</v>
      </c>
      <c r="R113" s="18">
        <f t="shared" ref="R113:R114" si="54">Q113-P113</f>
        <v>1804423.1999999997</v>
      </c>
      <c r="T113" s="11" t="s">
        <v>39</v>
      </c>
      <c r="U113" s="16"/>
      <c r="V113" s="17">
        <f t="shared" ref="V113:V114" si="55">D113*$T$33</f>
        <v>0</v>
      </c>
      <c r="W113" s="17">
        <f t="shared" si="40"/>
        <v>8479.1976723918306</v>
      </c>
      <c r="X113" s="17">
        <f t="shared" si="41"/>
        <v>6109.0664092353481</v>
      </c>
      <c r="Y113" s="17">
        <f t="shared" si="42"/>
        <v>6858.1982489307202</v>
      </c>
      <c r="Z113" s="17">
        <f t="shared" si="43"/>
        <v>2380.7704168510245</v>
      </c>
      <c r="AA113" s="17">
        <f t="shared" si="44"/>
        <v>5664.695708137242</v>
      </c>
      <c r="AB113" s="17">
        <f t="shared" si="45"/>
        <v>16899.316198061217</v>
      </c>
      <c r="AC113" s="17">
        <f t="shared" si="46"/>
        <v>962.81994556400241</v>
      </c>
      <c r="AD113" s="17">
        <f t="shared" si="47"/>
        <v>1200.0053631524609</v>
      </c>
      <c r="AE113" s="17">
        <f t="shared" si="48"/>
        <v>0</v>
      </c>
      <c r="AF113" s="17">
        <f t="shared" si="49"/>
        <v>1152.4073850609386</v>
      </c>
      <c r="AG113" s="17">
        <f t="shared" si="50"/>
        <v>791.8694608690987</v>
      </c>
      <c r="AH113" s="18">
        <f t="shared" si="51"/>
        <v>50498.346808253875</v>
      </c>
      <c r="AI113" s="18">
        <f t="shared" si="52"/>
        <v>292433.26495313935</v>
      </c>
      <c r="AJ113" s="18">
        <f t="shared" si="53"/>
        <v>241934.91814488548</v>
      </c>
    </row>
    <row r="114" spans="2:36" ht="14.4" x14ac:dyDescent="0.3">
      <c r="B114" s="11" t="s">
        <v>84</v>
      </c>
      <c r="C114" s="16"/>
      <c r="D114" s="17">
        <f>SUMIFS('1. Output sheet'!$F$2:$F$5000,'1. Output sheet'!$AC$2:$AC$5000,$B114,'1. Output sheet'!$C$2:$C$5000,D$5,'1. Output sheet'!$O$2:$O$5000,"&gt;="&amp;$B$79,'1. Output sheet'!$O$2:$O$5000,"&lt;"&amp;$C$79)</f>
        <v>0</v>
      </c>
      <c r="E114" s="17">
        <f>SUMIFS('1. Output sheet'!$F$2:$F$5000,'1. Output sheet'!$AC$2:$AC$5000,$B114,'1. Output sheet'!$C$2:$C$5000,E$5,'1. Output sheet'!$O$2:$O$5000,"&gt;="&amp;$B$79,'1. Output sheet'!$O$2:$O$5000,"&lt;"&amp;$C$79)</f>
        <v>0</v>
      </c>
      <c r="F114" s="17">
        <f>SUMIFS('1. Output sheet'!$F$2:$F$5000,'1. Output sheet'!$AC$2:$AC$5000,$B114,'1. Output sheet'!$C$2:$C$5000,F$5,'1. Output sheet'!$O$2:$O$5000,"&gt;="&amp;$B$79,'1. Output sheet'!$O$2:$O$5000,"&lt;"&amp;$C$79)</f>
        <v>838.5</v>
      </c>
      <c r="G114" s="17">
        <f>SUMIFS('1. Output sheet'!$F$2:$F$5000,'1. Output sheet'!$AC$2:$AC$5000,$B114,'1. Output sheet'!$C$2:$C$5000,G$5,'1. Output sheet'!$O$2:$O$5000,"&gt;="&amp;$B$79,'1. Output sheet'!$O$2:$O$5000,"&lt;"&amp;$C$79)</f>
        <v>-4138.6166666666686</v>
      </c>
      <c r="H114" s="17">
        <f>SUMIFS('1. Output sheet'!$F$2:$F$5000,'1. Output sheet'!$AC$2:$AC$5000,$B114,'1. Output sheet'!$C$2:$C$5000,H$5,'1. Output sheet'!$O$2:$O$5000,"&gt;="&amp;$B$79,'1. Output sheet'!$O$2:$O$5000,"&lt;"&amp;$C$79)</f>
        <v>0</v>
      </c>
      <c r="I114" s="17">
        <f>SUMIFS('1. Output sheet'!$F$2:$F$5000,'1. Output sheet'!$AC$2:$AC$5000,$B114,'1. Output sheet'!$C$2:$C$5000,I$5,'1. Output sheet'!$O$2:$O$5000,"&gt;="&amp;$B$79,'1. Output sheet'!$O$2:$O$5000,"&lt;"&amp;$C$79)</f>
        <v>-318.83333333333309</v>
      </c>
      <c r="J114" s="17">
        <f>SUMIFS('1. Output sheet'!$F$2:$F$5000,'1. Output sheet'!$AC$2:$AC$5000,$B114,'1. Output sheet'!$C$2:$C$5000,J$5,'1. Output sheet'!$O$2:$O$5000,"&gt;="&amp;$B$79,'1. Output sheet'!$O$2:$O$5000,"&lt;"&amp;$C$79)</f>
        <v>-976.00666666666734</v>
      </c>
      <c r="K114" s="17">
        <f>SUMIFS('1. Output sheet'!$F$2:$F$5000,'1. Output sheet'!$AC$2:$AC$5000,$B114,'1. Output sheet'!$C$2:$C$5000,K$5,'1. Output sheet'!$O$2:$O$5000,"&gt;="&amp;$B$79,'1. Output sheet'!$O$2:$O$5000,"&lt;"&amp;$C$79)</f>
        <v>16046.26</v>
      </c>
      <c r="L114" s="17">
        <f>SUMIFS('1. Output sheet'!$F$2:$F$5000,'1. Output sheet'!$AC$2:$AC$5000,$B114,'1. Output sheet'!$C$2:$C$5000,L$5,'1. Output sheet'!$O$2:$O$5000,"&gt;="&amp;$B$79,'1. Output sheet'!$O$2:$O$5000,"&lt;"&amp;$C$79)</f>
        <v>22199.08</v>
      </c>
      <c r="M114" s="17">
        <f>SUMIFS('1. Output sheet'!$F$2:$F$5000,'1. Output sheet'!$AC$2:$AC$5000,$B114,'1. Output sheet'!$C$2:$C$5000,M$5,'1. Output sheet'!$O$2:$O$5000,"&gt;="&amp;$B$79,'1. Output sheet'!$O$2:$O$5000,"&lt;"&amp;$C$79)</f>
        <v>0</v>
      </c>
      <c r="N114" s="17">
        <f>SUMIFS('1. Output sheet'!$F$2:$F$5000,'1. Output sheet'!$AC$2:$AC$5000,$B114,'1. Output sheet'!$C$2:$C$5000,N$5,'1. Output sheet'!$O$2:$O$5000,"&gt;="&amp;$B$79,'1. Output sheet'!$O$2:$O$5000,"&lt;"&amp;$C$79)</f>
        <v>-1321.62</v>
      </c>
      <c r="O114" s="17">
        <f>SUMIFS('1. Output sheet'!$F$2:$F$5000,'1. Output sheet'!$AC$2:$AC$5000,$B114,'1. Output sheet'!$C$2:$C$5000,O$5,'1. Output sheet'!$O$2:$O$5000,"&gt;="&amp;$B$79,'1. Output sheet'!$O$2:$O$5000,"&lt;"&amp;$C$79)</f>
        <v>-428</v>
      </c>
      <c r="P114" s="18">
        <f t="shared" si="39"/>
        <v>31900.763333333332</v>
      </c>
      <c r="Q114" s="18">
        <f>SUMIFS('1. Output sheet'!$F$2:$F$5000,'1. Output sheet'!$AC$2:$AC$5000,$B114)</f>
        <v>38141.923333333296</v>
      </c>
      <c r="R114" s="18">
        <f t="shared" si="54"/>
        <v>6241.1599999999635</v>
      </c>
      <c r="T114" s="11" t="s">
        <v>84</v>
      </c>
      <c r="U114" s="16"/>
      <c r="V114" s="17">
        <f t="shared" si="55"/>
        <v>0</v>
      </c>
      <c r="W114" s="17">
        <f t="shared" si="40"/>
        <v>0</v>
      </c>
      <c r="X114" s="17">
        <f t="shared" si="41"/>
        <v>112.42508346406017</v>
      </c>
      <c r="Y114" s="17">
        <f t="shared" si="42"/>
        <v>-554.90080402593992</v>
      </c>
      <c r="Z114" s="17">
        <f t="shared" si="43"/>
        <v>0</v>
      </c>
      <c r="AA114" s="17">
        <f t="shared" si="44"/>
        <v>-42.748794408019663</v>
      </c>
      <c r="AB114" s="17">
        <f t="shared" si="45"/>
        <v>-130.86181390754825</v>
      </c>
      <c r="AC114" s="17">
        <f t="shared" si="46"/>
        <v>2151.4634702277995</v>
      </c>
      <c r="AD114" s="17">
        <f t="shared" si="47"/>
        <v>2976.4262633576013</v>
      </c>
      <c r="AE114" s="17">
        <f t="shared" si="48"/>
        <v>0</v>
      </c>
      <c r="AF114" s="17">
        <f t="shared" si="49"/>
        <v>-177.20123888821846</v>
      </c>
      <c r="AG114" s="17">
        <f t="shared" si="50"/>
        <v>-57.385731332877455</v>
      </c>
      <c r="AH114" s="18">
        <f t="shared" si="51"/>
        <v>4277.216434486857</v>
      </c>
      <c r="AI114" s="18">
        <f t="shared" si="52"/>
        <v>5114.0237498268089</v>
      </c>
      <c r="AJ114" s="18">
        <f t="shared" si="53"/>
        <v>836.80731533995186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election activeCell="F18" sqref="F18"/>
    </sheetView>
  </sheetViews>
  <sheetFormatPr defaultRowHeight="13.8" x14ac:dyDescent="0.25"/>
  <cols>
    <col min="1" max="1" width="12.59765625" customWidth="1"/>
    <col min="11" max="11" width="18.59765625" customWidth="1"/>
  </cols>
  <sheetData>
    <row r="1" spans="1:12" x14ac:dyDescent="0.25">
      <c r="A1" s="26" t="s">
        <v>5056</v>
      </c>
    </row>
    <row r="2" spans="1:12" x14ac:dyDescent="0.25">
      <c r="L2" s="19"/>
    </row>
    <row r="3" spans="1:12" x14ac:dyDescent="0.25">
      <c r="B3" s="19" t="s">
        <v>5075</v>
      </c>
      <c r="F3" s="19" t="s">
        <v>5076</v>
      </c>
    </row>
    <row r="4" spans="1:12" x14ac:dyDescent="0.25">
      <c r="B4" t="s">
        <v>3053</v>
      </c>
      <c r="F4" t="s">
        <v>142</v>
      </c>
    </row>
    <row r="5" spans="1:12" x14ac:dyDescent="0.25">
      <c r="B5" t="s">
        <v>399</v>
      </c>
      <c r="F5" t="s">
        <v>245</v>
      </c>
    </row>
    <row r="6" spans="1:12" x14ac:dyDescent="0.25">
      <c r="B6" t="s">
        <v>141</v>
      </c>
      <c r="F6" t="s">
        <v>561</v>
      </c>
    </row>
    <row r="7" spans="1:12" x14ac:dyDescent="0.25">
      <c r="B7" t="s">
        <v>54</v>
      </c>
      <c r="F7" t="s">
        <v>1392</v>
      </c>
    </row>
    <row r="8" spans="1:12" x14ac:dyDescent="0.25">
      <c r="B8" t="s">
        <v>829</v>
      </c>
      <c r="F8" t="s">
        <v>213</v>
      </c>
    </row>
    <row r="9" spans="1:12" x14ac:dyDescent="0.25">
      <c r="B9" t="s">
        <v>67</v>
      </c>
      <c r="F9" t="s">
        <v>55</v>
      </c>
    </row>
    <row r="10" spans="1:12" x14ac:dyDescent="0.25">
      <c r="B10" t="s">
        <v>205</v>
      </c>
      <c r="F10" t="s">
        <v>5126</v>
      </c>
    </row>
    <row r="11" spans="1:12" x14ac:dyDescent="0.25">
      <c r="B11" t="s">
        <v>244</v>
      </c>
      <c r="F11" t="s">
        <v>94</v>
      </c>
    </row>
    <row r="12" spans="1:12" x14ac:dyDescent="0.25">
      <c r="B12" t="s">
        <v>808</v>
      </c>
      <c r="F12" t="s">
        <v>133</v>
      </c>
    </row>
    <row r="13" spans="1:12" x14ac:dyDescent="0.25">
      <c r="B13" t="s">
        <v>5077</v>
      </c>
      <c r="F13" t="s">
        <v>263</v>
      </c>
    </row>
    <row r="14" spans="1:12" x14ac:dyDescent="0.25">
      <c r="B14" t="s">
        <v>268</v>
      </c>
      <c r="F14" t="s">
        <v>70</v>
      </c>
    </row>
    <row r="15" spans="1:12" x14ac:dyDescent="0.25">
      <c r="B15" t="s">
        <v>86</v>
      </c>
      <c r="F15" t="s">
        <v>677</v>
      </c>
    </row>
    <row r="16" spans="1:12" x14ac:dyDescent="0.25">
      <c r="F16" t="s">
        <v>2884</v>
      </c>
    </row>
    <row r="17" spans="6:6" x14ac:dyDescent="0.25">
      <c r="F17" t="s">
        <v>5078</v>
      </c>
    </row>
    <row r="18" spans="6:6" x14ac:dyDescent="0.25">
      <c r="F18" t="s">
        <v>1322</v>
      </c>
    </row>
    <row r="19" spans="6:6" x14ac:dyDescent="0.25">
      <c r="F19" t="s">
        <v>268</v>
      </c>
    </row>
    <row r="20" spans="6:6" x14ac:dyDescent="0.25">
      <c r="F20"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election activeCell="K60" sqref="K60"/>
    </sheetView>
  </sheetViews>
  <sheetFormatPr defaultRowHeight="13.8" x14ac:dyDescent="0.25"/>
  <sheetData>
    <row r="1" spans="1:13" x14ac:dyDescent="0.25">
      <c r="A1" s="26" t="s">
        <v>5056</v>
      </c>
    </row>
    <row r="3" spans="1:13" x14ac:dyDescent="0.25">
      <c r="B3" s="19" t="s">
        <v>5061</v>
      </c>
      <c r="C3" s="19"/>
      <c r="D3" s="19" t="s">
        <v>5079</v>
      </c>
      <c r="E3" s="19"/>
      <c r="F3" s="19" t="s">
        <v>5080</v>
      </c>
    </row>
    <row r="4" spans="1:13" x14ac:dyDescent="0.25">
      <c r="B4" s="19" t="s">
        <v>5081</v>
      </c>
      <c r="C4" s="19"/>
      <c r="D4" s="19" t="s">
        <v>5081</v>
      </c>
      <c r="E4" s="19"/>
      <c r="F4" s="19" t="s">
        <v>5081</v>
      </c>
    </row>
    <row r="5" spans="1:13" x14ac:dyDescent="0.25">
      <c r="B5" t="s">
        <v>5082</v>
      </c>
      <c r="D5" t="s">
        <v>5083</v>
      </c>
      <c r="F5" s="20" t="s">
        <v>1548</v>
      </c>
    </row>
    <row r="6" spans="1:13" x14ac:dyDescent="0.25">
      <c r="B6" t="s">
        <v>5084</v>
      </c>
      <c r="D6" t="s">
        <v>5085</v>
      </c>
      <c r="F6" s="20" t="s">
        <v>348</v>
      </c>
      <c r="L6" t="s">
        <v>5086</v>
      </c>
    </row>
    <row r="7" spans="1:13" x14ac:dyDescent="0.25">
      <c r="B7" t="s">
        <v>5087</v>
      </c>
      <c r="D7" t="s">
        <v>5088</v>
      </c>
      <c r="F7" s="20" t="s">
        <v>5073</v>
      </c>
      <c r="L7" t="s">
        <v>5089</v>
      </c>
    </row>
    <row r="8" spans="1:13" x14ac:dyDescent="0.25">
      <c r="B8" t="s">
        <v>5090</v>
      </c>
      <c r="D8" t="s">
        <v>5091</v>
      </c>
      <c r="F8" s="20" t="s">
        <v>1337</v>
      </c>
    </row>
    <row r="9" spans="1:13" x14ac:dyDescent="0.25">
      <c r="B9" t="s">
        <v>5092</v>
      </c>
      <c r="D9" t="s">
        <v>5093</v>
      </c>
      <c r="F9" s="20" t="s">
        <v>5063</v>
      </c>
    </row>
    <row r="10" spans="1:13" x14ac:dyDescent="0.25">
      <c r="B10" t="s">
        <v>5094</v>
      </c>
      <c r="D10" t="s">
        <v>5095</v>
      </c>
      <c r="F10" s="20" t="s">
        <v>5069</v>
      </c>
    </row>
    <row r="11" spans="1:13" x14ac:dyDescent="0.25">
      <c r="A11" s="21"/>
      <c r="B11" s="21" t="s">
        <v>5096</v>
      </c>
      <c r="C11" s="21"/>
      <c r="D11" s="21" t="s">
        <v>5097</v>
      </c>
      <c r="E11" s="21"/>
      <c r="F11" s="20" t="s">
        <v>5067</v>
      </c>
      <c r="G11" s="21"/>
      <c r="H11" s="21"/>
      <c r="I11" s="21"/>
      <c r="J11" s="21"/>
      <c r="K11" s="21"/>
      <c r="L11" s="21"/>
      <c r="M11" s="21"/>
    </row>
    <row r="12" spans="1:13" x14ac:dyDescent="0.25">
      <c r="A12" s="21"/>
      <c r="B12" s="21" t="s">
        <v>5098</v>
      </c>
      <c r="C12" s="21"/>
      <c r="D12" s="21" t="s">
        <v>5099</v>
      </c>
      <c r="E12" s="21"/>
      <c r="F12" s="20" t="s">
        <v>5065</v>
      </c>
      <c r="G12" s="21"/>
      <c r="H12" s="21"/>
      <c r="I12" s="21"/>
      <c r="J12" s="21"/>
      <c r="K12" s="21"/>
      <c r="L12" s="21"/>
      <c r="M12" s="21"/>
    </row>
    <row r="13" spans="1:13" x14ac:dyDescent="0.25">
      <c r="A13" s="21"/>
      <c r="B13" s="21" t="s">
        <v>5100</v>
      </c>
      <c r="C13" s="21"/>
      <c r="D13" s="21" t="s">
        <v>5101</v>
      </c>
      <c r="E13" s="21"/>
      <c r="F13" s="20" t="s">
        <v>5071</v>
      </c>
      <c r="G13" s="21"/>
      <c r="H13" s="21"/>
      <c r="I13" s="21"/>
      <c r="J13" s="21"/>
      <c r="K13" s="21"/>
      <c r="L13" s="21"/>
      <c r="M13" s="21"/>
    </row>
    <row r="14" spans="1:13" x14ac:dyDescent="0.25">
      <c r="A14" s="21"/>
      <c r="B14" s="21" t="s">
        <v>5102</v>
      </c>
      <c r="C14" s="21"/>
      <c r="D14" t="s">
        <v>5103</v>
      </c>
      <c r="E14" s="21"/>
      <c r="F14" s="20" t="s">
        <v>5068</v>
      </c>
      <c r="G14" s="21"/>
      <c r="H14" s="21"/>
      <c r="I14" s="21"/>
      <c r="J14" s="21"/>
      <c r="K14" s="21"/>
      <c r="L14" s="21"/>
      <c r="M14" s="21"/>
    </row>
    <row r="15" spans="1:13" x14ac:dyDescent="0.25">
      <c r="A15" s="21"/>
      <c r="B15" s="21" t="s">
        <v>5104</v>
      </c>
      <c r="C15" s="21"/>
      <c r="D15" s="21"/>
      <c r="E15" s="21"/>
      <c r="F15" s="20" t="s">
        <v>1097</v>
      </c>
      <c r="G15" s="21"/>
      <c r="H15" s="21"/>
      <c r="I15" s="21"/>
      <c r="J15" s="21"/>
      <c r="K15" s="21"/>
      <c r="L15" s="21"/>
      <c r="M15" s="21"/>
    </row>
    <row r="16" spans="1:13" x14ac:dyDescent="0.25">
      <c r="A16" s="21"/>
      <c r="B16" s="21" t="s">
        <v>5105</v>
      </c>
      <c r="C16" s="21"/>
      <c r="D16" s="21"/>
      <c r="E16" s="21"/>
      <c r="F16" s="20" t="s">
        <v>3034</v>
      </c>
      <c r="G16" s="21"/>
      <c r="H16" s="21"/>
      <c r="I16" s="21"/>
      <c r="J16" s="21"/>
      <c r="K16" s="21"/>
      <c r="L16" s="21"/>
      <c r="M16" s="21"/>
    </row>
    <row r="17" spans="1:13" x14ac:dyDescent="0.25">
      <c r="A17" s="21"/>
      <c r="B17" s="21" t="s">
        <v>5106</v>
      </c>
      <c r="C17" s="21"/>
      <c r="D17" s="21"/>
      <c r="E17" s="21"/>
      <c r="F17" s="20" t="s">
        <v>3423</v>
      </c>
      <c r="G17" s="21"/>
      <c r="H17" s="21"/>
      <c r="I17" s="21"/>
      <c r="J17" s="21"/>
      <c r="K17" s="21"/>
      <c r="L17" s="21"/>
      <c r="M17" s="21"/>
    </row>
    <row r="18" spans="1:13" x14ac:dyDescent="0.25">
      <c r="A18" s="21"/>
      <c r="B18" s="21" t="s">
        <v>5107</v>
      </c>
      <c r="C18" s="21"/>
      <c r="D18" s="21"/>
      <c r="E18" s="21"/>
      <c r="F18" s="20" t="s">
        <v>5062</v>
      </c>
      <c r="G18" s="21"/>
      <c r="H18" s="21"/>
      <c r="I18" s="21"/>
      <c r="J18" s="21"/>
      <c r="K18" s="21"/>
      <c r="L18" s="21"/>
      <c r="M18" s="21"/>
    </row>
    <row r="19" spans="1:13" x14ac:dyDescent="0.25">
      <c r="A19" s="21"/>
      <c r="B19" s="21" t="s">
        <v>5108</v>
      </c>
      <c r="C19" s="21"/>
      <c r="D19" s="21"/>
      <c r="E19" s="21"/>
      <c r="F19" s="20" t="s">
        <v>1233</v>
      </c>
      <c r="G19" s="21"/>
      <c r="H19" s="21"/>
      <c r="I19" s="21"/>
      <c r="J19" s="21"/>
      <c r="K19" s="21"/>
      <c r="L19" s="21"/>
      <c r="M19" s="21"/>
    </row>
    <row r="20" spans="1:13" x14ac:dyDescent="0.25">
      <c r="A20" s="21"/>
      <c r="B20" s="21" t="s">
        <v>5109</v>
      </c>
      <c r="C20" s="21"/>
      <c r="D20" s="21"/>
      <c r="E20" s="21"/>
      <c r="F20" s="20" t="s">
        <v>5064</v>
      </c>
      <c r="G20" s="21"/>
      <c r="H20" s="21"/>
      <c r="I20" s="21"/>
      <c r="J20" s="21"/>
      <c r="K20" s="21"/>
      <c r="L20" s="21"/>
      <c r="M20" s="21"/>
    </row>
    <row r="21" spans="1:13" x14ac:dyDescent="0.25">
      <c r="A21" s="21"/>
      <c r="B21" s="21" t="s">
        <v>5110</v>
      </c>
      <c r="C21" s="21"/>
      <c r="D21" s="21"/>
      <c r="E21" s="21"/>
      <c r="F21" s="20" t="s">
        <v>688</v>
      </c>
      <c r="G21" s="21"/>
      <c r="H21" s="21"/>
      <c r="I21" s="21"/>
      <c r="J21" s="21"/>
      <c r="K21" s="21"/>
      <c r="L21" s="21"/>
      <c r="M21" s="21"/>
    </row>
    <row r="22" spans="1:13" x14ac:dyDescent="0.25">
      <c r="A22" s="21"/>
      <c r="B22" s="21" t="s">
        <v>5111</v>
      </c>
      <c r="C22" s="21"/>
      <c r="D22" s="21"/>
      <c r="E22" s="21"/>
      <c r="F22" s="20" t="s">
        <v>2330</v>
      </c>
      <c r="G22" s="21"/>
      <c r="H22" s="21"/>
      <c r="I22" s="21"/>
      <c r="J22" s="21"/>
      <c r="K22" s="21"/>
      <c r="L22" s="21"/>
      <c r="M22" s="21"/>
    </row>
    <row r="23" spans="1:13" x14ac:dyDescent="0.25">
      <c r="A23" s="21"/>
      <c r="B23" s="21" t="s">
        <v>5112</v>
      </c>
      <c r="C23" s="21"/>
      <c r="D23" s="21"/>
      <c r="E23" s="21"/>
      <c r="F23" s="20" t="s">
        <v>5066</v>
      </c>
      <c r="G23" s="21"/>
      <c r="H23" s="21"/>
      <c r="I23" s="21"/>
      <c r="J23" s="21"/>
      <c r="K23" s="21"/>
      <c r="L23" s="21"/>
      <c r="M23" s="21"/>
    </row>
    <row r="24" spans="1:13" x14ac:dyDescent="0.25">
      <c r="A24" s="21"/>
      <c r="B24" s="21" t="s">
        <v>5113</v>
      </c>
      <c r="C24" s="21"/>
      <c r="D24" s="21"/>
      <c r="E24" s="21"/>
      <c r="F24" s="20" t="s">
        <v>2862</v>
      </c>
      <c r="G24" s="21"/>
      <c r="H24" s="21"/>
      <c r="I24" s="21"/>
      <c r="J24" s="21"/>
      <c r="K24" s="21"/>
      <c r="L24" s="21"/>
      <c r="M24" s="21"/>
    </row>
    <row r="25" spans="1:13" x14ac:dyDescent="0.25">
      <c r="A25" s="21"/>
      <c r="B25" s="21" t="s">
        <v>5114</v>
      </c>
      <c r="C25" s="21"/>
      <c r="D25" s="21"/>
      <c r="E25" s="21"/>
      <c r="F25" s="20" t="s">
        <v>2301</v>
      </c>
      <c r="G25" s="21"/>
      <c r="H25" s="21"/>
      <c r="I25" s="21"/>
      <c r="J25" s="21"/>
      <c r="K25" s="21"/>
      <c r="L25" s="21"/>
      <c r="M25" s="21"/>
    </row>
    <row r="26" spans="1:13" x14ac:dyDescent="0.25">
      <c r="A26" s="21"/>
      <c r="B26" s="21" t="s">
        <v>5115</v>
      </c>
      <c r="C26" s="21"/>
      <c r="D26" s="21"/>
      <c r="E26" s="21"/>
      <c r="F26" t="s">
        <v>5072</v>
      </c>
      <c r="G26" s="21"/>
      <c r="H26" s="21"/>
      <c r="I26" s="21"/>
      <c r="J26" s="21"/>
      <c r="K26" s="21"/>
      <c r="L26" s="21"/>
      <c r="M26" s="21"/>
    </row>
    <row r="27" spans="1:13" x14ac:dyDescent="0.25">
      <c r="A27" s="21"/>
      <c r="B27" t="s">
        <v>5116</v>
      </c>
      <c r="C27" s="21"/>
      <c r="D27" s="21"/>
      <c r="E27" s="21"/>
      <c r="F27" t="s">
        <v>3204</v>
      </c>
      <c r="G27" s="21"/>
      <c r="H27" s="21"/>
      <c r="I27" s="21"/>
      <c r="J27" s="21"/>
      <c r="K27" s="21"/>
      <c r="L27" s="21"/>
      <c r="M27" s="21"/>
    </row>
    <row r="28" spans="1:13" x14ac:dyDescent="0.25">
      <c r="A28" s="21"/>
      <c r="B28" t="s">
        <v>5117</v>
      </c>
      <c r="C28" s="21"/>
      <c r="D28" s="21"/>
      <c r="E28" s="21"/>
      <c r="F28" t="s">
        <v>3300</v>
      </c>
      <c r="G28" s="21"/>
      <c r="H28" s="21"/>
      <c r="I28" s="21"/>
      <c r="J28" s="21"/>
      <c r="K28" s="21"/>
      <c r="L28" s="21"/>
      <c r="M28" s="21"/>
    </row>
    <row r="29" spans="1:13" x14ac:dyDescent="0.25">
      <c r="A29" s="21"/>
      <c r="B29" s="21"/>
      <c r="C29" s="21"/>
      <c r="D29" s="21"/>
      <c r="E29" s="21"/>
      <c r="F29" t="s">
        <v>2698</v>
      </c>
      <c r="G29" s="21"/>
      <c r="H29" s="21"/>
      <c r="I29" s="21"/>
      <c r="J29" s="21"/>
      <c r="K29" s="21"/>
      <c r="L29" s="21"/>
      <c r="M29" s="21"/>
    </row>
    <row r="30" spans="1:13" x14ac:dyDescent="0.25">
      <c r="A30" s="21"/>
      <c r="B30" s="21"/>
      <c r="C30" s="21"/>
      <c r="D30" s="21"/>
      <c r="E30" s="21"/>
      <c r="F30" t="s">
        <v>2754</v>
      </c>
      <c r="G30" s="21"/>
      <c r="H30" s="21"/>
      <c r="I30" s="21"/>
      <c r="J30" s="21"/>
      <c r="K30" s="21"/>
      <c r="L30" s="21"/>
      <c r="M30" s="21"/>
    </row>
    <row r="31" spans="1:13" x14ac:dyDescent="0.25">
      <c r="A31" s="21"/>
      <c r="B31" s="21"/>
      <c r="C31" s="21"/>
      <c r="D31" s="21"/>
      <c r="E31" s="21"/>
      <c r="F31" t="s">
        <v>5074</v>
      </c>
      <c r="G31" s="21"/>
      <c r="H31" s="21"/>
      <c r="I31" s="21"/>
      <c r="J31" s="21"/>
      <c r="K31" s="21"/>
      <c r="L31" s="21"/>
      <c r="M31" s="21"/>
    </row>
    <row r="32" spans="1:13" x14ac:dyDescent="0.25">
      <c r="A32" s="21"/>
      <c r="B32" s="21"/>
      <c r="C32" s="21"/>
      <c r="D32" s="21"/>
      <c r="E32" s="21"/>
      <c r="F32" t="s">
        <v>5070</v>
      </c>
      <c r="G32" s="21"/>
      <c r="H32" s="21"/>
      <c r="I32" s="21"/>
      <c r="J32" s="21"/>
      <c r="K32" s="21"/>
      <c r="L32" s="21"/>
      <c r="M32" s="21"/>
    </row>
    <row r="33" spans="1:13" x14ac:dyDescent="0.25">
      <c r="A33" s="21"/>
      <c r="B33" s="21"/>
      <c r="C33" s="21"/>
      <c r="D33" s="21"/>
      <c r="E33" s="21"/>
      <c r="F33" s="21"/>
      <c r="G33" s="21"/>
      <c r="H33" s="21"/>
      <c r="I33" s="21"/>
      <c r="J33" s="21"/>
      <c r="K33" s="21"/>
      <c r="L33" s="21"/>
      <c r="M33" s="21"/>
    </row>
    <row r="34" spans="1:13" x14ac:dyDescent="0.25">
      <c r="A34" s="21"/>
      <c r="B34" s="21"/>
      <c r="C34" s="21"/>
      <c r="D34" s="21"/>
      <c r="E34" s="21"/>
      <c r="F34" s="21"/>
      <c r="G34" s="21"/>
      <c r="H34" s="21"/>
      <c r="I34" s="21"/>
      <c r="J34" s="21"/>
      <c r="K34" s="21"/>
      <c r="L34" s="21"/>
      <c r="M34" s="21"/>
    </row>
    <row r="35" spans="1:13" x14ac:dyDescent="0.25">
      <c r="A35" s="21"/>
      <c r="B35" s="21"/>
      <c r="C35" s="21"/>
      <c r="D35" s="21"/>
      <c r="E35" s="21"/>
      <c r="F35" s="21"/>
      <c r="G35" s="21"/>
      <c r="H35" s="21"/>
      <c r="I35" s="21"/>
      <c r="J35" s="21"/>
      <c r="K35" s="21"/>
      <c r="L35" s="21"/>
      <c r="M35" s="21"/>
    </row>
    <row r="36" spans="1:13" x14ac:dyDescent="0.25">
      <c r="A36" s="21"/>
      <c r="B36" s="21"/>
      <c r="C36" s="21"/>
      <c r="D36" s="21"/>
      <c r="E36" s="21"/>
      <c r="F36" s="21"/>
      <c r="G36" s="21"/>
      <c r="H36" s="21"/>
      <c r="I36" s="21"/>
      <c r="J36" s="21"/>
      <c r="K36" s="21"/>
      <c r="L36" s="21"/>
      <c r="M36" s="21"/>
    </row>
    <row r="37" spans="1:13" x14ac:dyDescent="0.25">
      <c r="A37" s="21"/>
      <c r="B37" s="21"/>
      <c r="C37" s="21"/>
      <c r="D37" s="21"/>
      <c r="E37" s="21"/>
      <c r="F37" s="21"/>
      <c r="G37" s="21"/>
      <c r="H37" s="21"/>
      <c r="I37" s="21"/>
      <c r="J37" s="21"/>
      <c r="K37" s="21"/>
      <c r="L37" s="21"/>
      <c r="M37" s="21"/>
    </row>
    <row r="38" spans="1:13" x14ac:dyDescent="0.25">
      <c r="A38" s="21"/>
      <c r="B38" s="21"/>
      <c r="C38" s="21"/>
      <c r="D38" s="21"/>
      <c r="E38" s="21"/>
      <c r="F38" s="21"/>
      <c r="G38" s="21"/>
      <c r="H38" s="21"/>
      <c r="I38" s="21"/>
      <c r="J38" s="21"/>
      <c r="K38" s="21"/>
      <c r="L38" s="21"/>
      <c r="M38" s="21"/>
    </row>
    <row r="39" spans="1:13" x14ac:dyDescent="0.25">
      <c r="A39" s="21"/>
      <c r="B39" s="21"/>
      <c r="C39" s="21"/>
      <c r="D39" s="21"/>
      <c r="E39" s="21"/>
      <c r="F39" s="21"/>
      <c r="G39" s="21"/>
      <c r="H39" s="21"/>
      <c r="I39" s="21"/>
      <c r="J39" s="21"/>
      <c r="K39" s="21"/>
      <c r="L39" s="21"/>
      <c r="M39" s="21"/>
    </row>
    <row r="40" spans="1:13" x14ac:dyDescent="0.25">
      <c r="A40" s="21"/>
      <c r="B40" s="21"/>
      <c r="C40" s="21"/>
      <c r="D40" s="21"/>
      <c r="E40" s="21"/>
      <c r="F40" s="21"/>
      <c r="G40" s="21"/>
      <c r="H40" s="21"/>
      <c r="I40" s="21"/>
      <c r="J40" s="21"/>
      <c r="K40" s="21"/>
      <c r="L40" s="21"/>
      <c r="M40" s="21"/>
    </row>
    <row r="41" spans="1:13" x14ac:dyDescent="0.25">
      <c r="A41" s="21"/>
      <c r="B41" s="21"/>
      <c r="C41" s="21"/>
      <c r="D41" s="21"/>
      <c r="E41" s="21"/>
      <c r="F41" s="21"/>
      <c r="G41" s="21"/>
      <c r="H41" s="21"/>
      <c r="I41" s="21"/>
      <c r="J41" s="21"/>
      <c r="K41" s="21"/>
      <c r="L41" s="21"/>
      <c r="M41" s="21"/>
    </row>
    <row r="42" spans="1:13" x14ac:dyDescent="0.25">
      <c r="A42" s="21"/>
      <c r="B42" s="21"/>
      <c r="C42" s="21"/>
      <c r="D42" s="21"/>
      <c r="E42" s="21"/>
      <c r="F42" s="21"/>
      <c r="G42" s="21"/>
      <c r="H42" s="21"/>
      <c r="I42" s="21"/>
      <c r="J42" s="21"/>
      <c r="K42" s="21"/>
      <c r="L42" s="21"/>
      <c r="M42" s="21"/>
    </row>
    <row r="43" spans="1:13" x14ac:dyDescent="0.25">
      <c r="A43" s="21"/>
      <c r="B43" s="21"/>
      <c r="C43" s="21"/>
      <c r="D43" s="21"/>
      <c r="E43" s="21"/>
      <c r="F43" s="21"/>
      <c r="G43" s="21"/>
      <c r="H43" s="21"/>
      <c r="I43" s="21"/>
      <c r="J43" s="21"/>
      <c r="K43" s="21"/>
      <c r="L43" s="21"/>
      <c r="M43" s="21"/>
    </row>
    <row r="44" spans="1:13" x14ac:dyDescent="0.25">
      <c r="A44" s="21"/>
      <c r="B44" s="21"/>
      <c r="C44" s="21"/>
      <c r="D44" s="21"/>
      <c r="E44" s="21"/>
      <c r="F44" s="21"/>
      <c r="G44" s="21"/>
      <c r="H44" s="21"/>
      <c r="I44" s="21"/>
      <c r="J44" s="21"/>
      <c r="K44" s="21"/>
      <c r="L44" s="21"/>
      <c r="M44" s="21"/>
    </row>
    <row r="45" spans="1:13" x14ac:dyDescent="0.25">
      <c r="A45" s="21"/>
      <c r="B45" s="21"/>
      <c r="C45" s="21"/>
      <c r="D45" s="21"/>
      <c r="E45" s="21"/>
      <c r="F45" s="21"/>
      <c r="G45" s="21"/>
      <c r="H45" s="21"/>
      <c r="I45" s="21"/>
      <c r="J45" s="21"/>
      <c r="K45" s="21"/>
      <c r="L45" s="21"/>
      <c r="M45" s="21"/>
    </row>
    <row r="46" spans="1:13" x14ac:dyDescent="0.25">
      <c r="A46" s="21"/>
      <c r="B46" s="21"/>
      <c r="C46" s="21"/>
      <c r="D46" s="21"/>
      <c r="E46" s="21"/>
      <c r="F46" s="21"/>
      <c r="G46" s="21"/>
      <c r="H46" s="21"/>
      <c r="I46" s="21"/>
      <c r="J46" s="21"/>
      <c r="K46" s="21"/>
      <c r="L46" s="21"/>
      <c r="M46" s="21"/>
    </row>
    <row r="47" spans="1:13" x14ac:dyDescent="0.25">
      <c r="A47" s="21"/>
      <c r="B47" s="21"/>
      <c r="C47" s="21"/>
      <c r="D47" s="21"/>
      <c r="E47" s="21"/>
      <c r="F47" s="21"/>
      <c r="G47" s="21"/>
      <c r="H47" s="21"/>
      <c r="I47" s="21"/>
      <c r="J47" s="21"/>
      <c r="K47" s="21"/>
      <c r="L47" s="21"/>
      <c r="M47" s="21"/>
    </row>
    <row r="48" spans="1:13" x14ac:dyDescent="0.25">
      <c r="A48" s="21"/>
      <c r="B48" s="21"/>
      <c r="C48" s="21"/>
      <c r="D48" s="21"/>
      <c r="E48" s="21"/>
      <c r="F48" s="21"/>
      <c r="G48" s="21"/>
      <c r="H48" s="21"/>
      <c r="I48" s="21"/>
      <c r="J48" s="21"/>
      <c r="K48" s="21"/>
      <c r="L48" s="21"/>
      <c r="M48" s="21"/>
    </row>
    <row r="49" spans="1:13" x14ac:dyDescent="0.25">
      <c r="A49" s="21"/>
      <c r="B49" s="21"/>
      <c r="C49" s="21"/>
      <c r="D49" s="21"/>
      <c r="E49" s="21"/>
      <c r="F49" s="21"/>
      <c r="G49" s="21"/>
      <c r="H49" s="21"/>
      <c r="I49" s="21"/>
      <c r="J49" s="21"/>
      <c r="K49" s="21"/>
      <c r="L49" s="21"/>
      <c r="M49" s="21"/>
    </row>
    <row r="50" spans="1:13" x14ac:dyDescent="0.25">
      <c r="A50" s="21"/>
      <c r="B50" s="21"/>
      <c r="C50" s="21"/>
      <c r="D50" s="21"/>
      <c r="E50" s="21"/>
      <c r="F50" s="21"/>
      <c r="G50" s="21"/>
      <c r="H50" s="21"/>
      <c r="I50" s="21"/>
      <c r="J50" s="21"/>
      <c r="K50" s="21"/>
      <c r="L50" s="21"/>
      <c r="M50" s="21"/>
    </row>
    <row r="51" spans="1:13" x14ac:dyDescent="0.25">
      <c r="A51" s="21"/>
      <c r="B51" s="21"/>
      <c r="C51" s="21"/>
      <c r="D51" s="21"/>
      <c r="E51" s="21"/>
      <c r="F51" s="21"/>
      <c r="G51" s="21"/>
      <c r="H51" s="21"/>
      <c r="I51" s="21"/>
      <c r="J51" s="21"/>
      <c r="K51" s="21"/>
      <c r="L51" s="21"/>
      <c r="M51" s="21"/>
    </row>
    <row r="52" spans="1:13" x14ac:dyDescent="0.25">
      <c r="A52" s="21"/>
      <c r="B52" s="21"/>
      <c r="C52" s="21"/>
      <c r="D52" s="21"/>
      <c r="E52" s="21"/>
      <c r="F52" s="21"/>
      <c r="G52" s="21"/>
      <c r="H52" s="21"/>
      <c r="I52" s="21"/>
      <c r="J52" s="21"/>
      <c r="K52" s="21"/>
      <c r="L52" s="21"/>
      <c r="M52" s="21"/>
    </row>
    <row r="53" spans="1:13" x14ac:dyDescent="0.25">
      <c r="A53" s="21"/>
      <c r="B53" s="21"/>
      <c r="C53" s="21"/>
      <c r="D53" s="21"/>
      <c r="E53" s="21"/>
      <c r="F53" s="21"/>
      <c r="G53" s="21"/>
      <c r="H53" s="21"/>
      <c r="I53" s="21"/>
      <c r="J53" s="21"/>
      <c r="K53" s="21"/>
      <c r="L53" s="21"/>
      <c r="M53" s="21"/>
    </row>
    <row r="54" spans="1:13" x14ac:dyDescent="0.25">
      <c r="A54" s="21"/>
      <c r="B54" s="21"/>
      <c r="C54" s="21"/>
      <c r="D54" s="21"/>
      <c r="E54" s="21"/>
      <c r="F54" s="21"/>
      <c r="G54" s="21"/>
      <c r="H54" s="21"/>
      <c r="I54" s="21"/>
      <c r="J54" s="21"/>
      <c r="K54" s="21"/>
      <c r="L54" s="21"/>
      <c r="M54" s="21"/>
    </row>
    <row r="55" spans="1:13" x14ac:dyDescent="0.25">
      <c r="A55" s="21"/>
      <c r="B55" s="21"/>
      <c r="C55" s="21"/>
      <c r="D55" s="21"/>
      <c r="E55" s="21"/>
      <c r="F55" s="21"/>
      <c r="G55" s="21"/>
      <c r="H55" s="21"/>
      <c r="I55" s="21"/>
      <c r="J55" s="21"/>
      <c r="K55" s="21"/>
      <c r="L55" s="21"/>
      <c r="M55" s="21"/>
    </row>
    <row r="56" spans="1:13" x14ac:dyDescent="0.25">
      <c r="A56" s="21"/>
      <c r="B56" s="21"/>
      <c r="C56" s="21"/>
      <c r="D56" s="21"/>
      <c r="E56" s="21"/>
      <c r="F56" s="21"/>
      <c r="G56" s="21"/>
      <c r="H56" s="21"/>
      <c r="I56" s="21"/>
      <c r="J56" s="21"/>
      <c r="K56" s="21"/>
      <c r="L56" s="21"/>
      <c r="M56" s="21"/>
    </row>
    <row r="57" spans="1:13" x14ac:dyDescent="0.25">
      <c r="A57" s="21"/>
      <c r="B57" s="21"/>
      <c r="C57" s="21"/>
      <c r="D57" s="21"/>
      <c r="E57" s="21"/>
      <c r="F57" s="21"/>
      <c r="G57" s="21"/>
      <c r="H57" s="21"/>
      <c r="I57" s="21"/>
      <c r="J57" s="21"/>
      <c r="K57" s="21"/>
      <c r="L57" s="21"/>
      <c r="M57" s="21"/>
    </row>
    <row r="58" spans="1:13" x14ac:dyDescent="0.25">
      <c r="A58" s="21"/>
      <c r="B58" s="21"/>
      <c r="C58" s="21"/>
      <c r="D58" s="21"/>
      <c r="E58" s="21"/>
      <c r="F58" s="21"/>
      <c r="G58" s="21"/>
      <c r="H58" s="21"/>
      <c r="I58" s="21"/>
      <c r="J58" s="21"/>
      <c r="K58" s="21"/>
      <c r="L58" s="21"/>
      <c r="M58" s="21"/>
    </row>
    <row r="59" spans="1:13" x14ac:dyDescent="0.25">
      <c r="A59" s="21"/>
      <c r="B59" s="21"/>
      <c r="C59" s="21"/>
      <c r="D59" s="21"/>
      <c r="E59" s="21"/>
      <c r="F59" s="21"/>
      <c r="G59" s="21"/>
      <c r="H59" s="21"/>
      <c r="I59" s="21"/>
      <c r="J59" s="21"/>
      <c r="K59" s="21"/>
      <c r="L59" s="21"/>
      <c r="M59" s="21"/>
    </row>
    <row r="60" spans="1:13" x14ac:dyDescent="0.25">
      <c r="A60" s="21"/>
      <c r="B60" s="21"/>
      <c r="C60" s="21"/>
      <c r="D60" s="21"/>
      <c r="E60" s="21"/>
      <c r="F60" s="21"/>
      <c r="G60" s="21"/>
      <c r="H60" s="21"/>
      <c r="I60" s="21"/>
      <c r="J60" s="21"/>
      <c r="K60" s="21"/>
      <c r="L60" s="21"/>
      <c r="M60" s="21"/>
    </row>
    <row r="61" spans="1:13" x14ac:dyDescent="0.25">
      <c r="A61" s="21"/>
      <c r="B61" s="21"/>
      <c r="C61" s="21"/>
      <c r="D61" s="21"/>
      <c r="E61" s="21"/>
      <c r="F61" s="21"/>
      <c r="G61" s="21"/>
      <c r="H61" s="21"/>
      <c r="I61" s="21"/>
      <c r="J61" s="21"/>
      <c r="K61" s="21"/>
      <c r="L61" s="21"/>
      <c r="M61" s="21"/>
    </row>
    <row r="62" spans="1:13" x14ac:dyDescent="0.25">
      <c r="A62" s="21"/>
      <c r="B62" s="21"/>
      <c r="C62" s="21"/>
      <c r="D62" s="21"/>
      <c r="E62" s="21"/>
      <c r="F62" s="21"/>
      <c r="G62" s="21"/>
      <c r="H62" s="21"/>
      <c r="I62" s="21"/>
      <c r="J62" s="21"/>
      <c r="K62" s="21"/>
      <c r="L62" s="21"/>
      <c r="M62" s="21"/>
    </row>
    <row r="63" spans="1:13" x14ac:dyDescent="0.25">
      <c r="A63" s="21"/>
      <c r="B63" s="21"/>
      <c r="C63" s="21"/>
      <c r="D63" s="21"/>
      <c r="E63" s="21"/>
      <c r="F63" s="21"/>
      <c r="G63" s="21"/>
      <c r="H63" s="21"/>
      <c r="I63" s="21"/>
      <c r="J63" s="21"/>
      <c r="K63" s="21"/>
      <c r="L63" s="21"/>
      <c r="M63" s="21"/>
    </row>
    <row r="64" spans="1:13" x14ac:dyDescent="0.25">
      <c r="A64" s="21"/>
      <c r="B64" s="21"/>
      <c r="C64" s="21"/>
      <c r="D64" s="21"/>
      <c r="E64" s="21"/>
      <c r="F64" s="21"/>
      <c r="G64" s="21"/>
      <c r="H64" s="21"/>
      <c r="I64" s="21"/>
      <c r="J64" s="21"/>
      <c r="K64" s="21"/>
      <c r="L64" s="21"/>
      <c r="M64" s="21"/>
    </row>
    <row r="65" spans="1:13" x14ac:dyDescent="0.25">
      <c r="A65" s="21"/>
      <c r="B65" s="21"/>
      <c r="C65" s="21"/>
      <c r="D65" s="21"/>
      <c r="E65" s="21"/>
      <c r="F65" s="21"/>
      <c r="G65" s="21"/>
      <c r="H65" s="21"/>
      <c r="I65" s="21"/>
      <c r="J65" s="21"/>
      <c r="K65" s="21"/>
      <c r="L65" s="21"/>
      <c r="M65" s="21"/>
    </row>
    <row r="66" spans="1:13" x14ac:dyDescent="0.25">
      <c r="A66" s="21"/>
      <c r="B66" s="21"/>
      <c r="C66" s="21"/>
      <c r="D66" s="21"/>
      <c r="E66" s="21"/>
      <c r="F66" s="21"/>
      <c r="G66" s="21"/>
      <c r="H66" s="21"/>
      <c r="I66" s="21"/>
      <c r="J66" s="21"/>
      <c r="K66" s="21"/>
      <c r="L66" s="21"/>
      <c r="M66" s="21"/>
    </row>
    <row r="67" spans="1:13" x14ac:dyDescent="0.25">
      <c r="A67" s="21"/>
      <c r="B67" s="21"/>
      <c r="C67" s="21"/>
      <c r="D67" s="21"/>
      <c r="E67" s="21"/>
      <c r="F67" s="21"/>
      <c r="G67" s="21"/>
      <c r="H67" s="21"/>
      <c r="I67" s="21"/>
      <c r="J67" s="21"/>
      <c r="K67" s="21"/>
      <c r="L67" s="21"/>
      <c r="M67" s="21"/>
    </row>
    <row r="68" spans="1:13" x14ac:dyDescent="0.25">
      <c r="A68" s="21"/>
      <c r="B68" s="21"/>
      <c r="C68" s="21"/>
      <c r="D68" s="21"/>
      <c r="E68" s="21"/>
      <c r="F68" s="21"/>
      <c r="G68" s="21"/>
      <c r="H68" s="21"/>
      <c r="I68" s="21"/>
      <c r="J68" s="21"/>
      <c r="K68" s="21"/>
      <c r="L68" s="21"/>
      <c r="M68" s="21"/>
    </row>
    <row r="69" spans="1:13" x14ac:dyDescent="0.25">
      <c r="A69" s="21"/>
      <c r="B69" s="21"/>
      <c r="C69" s="21"/>
      <c r="D69" s="21"/>
      <c r="E69" s="21"/>
      <c r="F69" s="21"/>
      <c r="G69" s="21"/>
      <c r="H69" s="21"/>
      <c r="I69" s="21"/>
      <c r="J69" s="21"/>
      <c r="K69" s="21"/>
      <c r="L69" s="21"/>
      <c r="M69" s="21"/>
    </row>
    <row r="70" spans="1:13" x14ac:dyDescent="0.25">
      <c r="A70" s="21"/>
      <c r="B70" s="21"/>
      <c r="C70" s="21"/>
      <c r="D70" s="21"/>
      <c r="E70" s="21"/>
      <c r="F70" s="21"/>
      <c r="G70" s="21"/>
      <c r="H70" s="21"/>
      <c r="I70" s="21"/>
      <c r="J70" s="21"/>
      <c r="K70" s="21"/>
      <c r="L70" s="21"/>
      <c r="M70" s="21"/>
    </row>
    <row r="71" spans="1:13" x14ac:dyDescent="0.25">
      <c r="A71" s="21"/>
      <c r="B71" s="21"/>
      <c r="C71" s="21"/>
      <c r="D71" s="21"/>
      <c r="E71" s="21"/>
      <c r="F71" s="21"/>
      <c r="G71" s="21"/>
      <c r="H71" s="21"/>
      <c r="I71" s="21"/>
      <c r="J71" s="21"/>
      <c r="K71" s="21"/>
      <c r="L71" s="21"/>
      <c r="M71" s="21"/>
    </row>
    <row r="72" spans="1:13" x14ac:dyDescent="0.25">
      <c r="A72" s="21"/>
      <c r="B72" s="21"/>
      <c r="C72" s="21"/>
      <c r="D72" s="21"/>
      <c r="E72" s="21"/>
      <c r="F72" s="21"/>
      <c r="G72" s="21"/>
      <c r="H72" s="21"/>
      <c r="I72" s="21"/>
      <c r="J72" s="21"/>
      <c r="K72" s="21"/>
      <c r="L72" s="21"/>
      <c r="M72" s="21"/>
    </row>
    <row r="73" spans="1:13" x14ac:dyDescent="0.25">
      <c r="A73" s="21"/>
      <c r="B73" s="21"/>
      <c r="C73" s="21"/>
      <c r="D73" s="21"/>
      <c r="E73" s="21"/>
      <c r="F73" s="21"/>
      <c r="G73" s="21"/>
      <c r="H73" s="21"/>
      <c r="I73" s="21"/>
      <c r="J73" s="21"/>
      <c r="K73" s="21"/>
      <c r="L73" s="21"/>
      <c r="M73" s="21"/>
    </row>
    <row r="74" spans="1:13" x14ac:dyDescent="0.25">
      <c r="A74" s="21"/>
      <c r="B74" s="21"/>
      <c r="C74" s="21"/>
      <c r="D74" s="21"/>
      <c r="E74" s="21"/>
      <c r="F74" s="21"/>
      <c r="G74" s="21"/>
      <c r="H74" s="21"/>
      <c r="I74" s="21"/>
      <c r="J74" s="21"/>
      <c r="K74" s="21"/>
      <c r="L74" s="21"/>
      <c r="M74" s="21"/>
    </row>
    <row r="75" spans="1:13" x14ac:dyDescent="0.25">
      <c r="A75" s="21"/>
      <c r="B75" s="21"/>
      <c r="C75" s="21"/>
      <c r="D75" s="21"/>
      <c r="E75" s="21"/>
      <c r="F75" s="21"/>
      <c r="G75" s="21"/>
      <c r="H75" s="21"/>
      <c r="I75" s="21"/>
      <c r="J75" s="21"/>
      <c r="K75" s="21"/>
      <c r="L75" s="21"/>
      <c r="M75" s="21"/>
    </row>
    <row r="76" spans="1:13" x14ac:dyDescent="0.25">
      <c r="A76" s="21"/>
      <c r="B76" s="21"/>
      <c r="C76" s="21"/>
      <c r="D76" s="21"/>
      <c r="E76" s="21"/>
      <c r="F76" s="21"/>
      <c r="G76" s="21"/>
      <c r="H76" s="21"/>
      <c r="I76" s="21"/>
      <c r="J76" s="21"/>
      <c r="K76" s="21"/>
      <c r="L76" s="21"/>
      <c r="M76" s="21"/>
    </row>
    <row r="77" spans="1:13" x14ac:dyDescent="0.25">
      <c r="A77" s="21"/>
      <c r="B77" s="21"/>
      <c r="C77" s="21"/>
      <c r="D77" s="21"/>
      <c r="E77" s="21"/>
      <c r="F77" s="21"/>
      <c r="G77" s="21"/>
      <c r="H77" s="21"/>
      <c r="I77" s="21"/>
      <c r="J77" s="21"/>
      <c r="K77" s="21"/>
      <c r="L77" s="21"/>
      <c r="M77" s="21"/>
    </row>
    <row r="78" spans="1:13" x14ac:dyDescent="0.25">
      <c r="A78" s="21"/>
      <c r="B78" s="21"/>
      <c r="C78" s="21"/>
      <c r="D78" s="21"/>
      <c r="E78" s="21"/>
      <c r="F78" s="21"/>
      <c r="G78" s="21"/>
      <c r="H78" s="21"/>
      <c r="I78" s="21"/>
      <c r="J78" s="21"/>
      <c r="K78" s="21"/>
      <c r="L78" s="21"/>
      <c r="M78" s="21"/>
    </row>
    <row r="79" spans="1:13" x14ac:dyDescent="0.25">
      <c r="A79" s="21"/>
      <c r="B79" s="21"/>
      <c r="C79" s="21"/>
      <c r="D79" s="21"/>
      <c r="E79" s="21"/>
      <c r="F79" s="21"/>
      <c r="G79" s="21"/>
      <c r="H79" s="21"/>
      <c r="I79" s="21"/>
      <c r="J79" s="21"/>
      <c r="K79" s="21"/>
      <c r="L79" s="21"/>
      <c r="M79" s="21"/>
    </row>
    <row r="80" spans="1:13" x14ac:dyDescent="0.25">
      <c r="A80" s="21"/>
      <c r="B80" s="21"/>
      <c r="C80" s="21"/>
      <c r="D80" s="21"/>
      <c r="E80" s="21"/>
      <c r="F80" s="21"/>
      <c r="G80" s="21"/>
      <c r="H80" s="21"/>
      <c r="I80" s="21"/>
      <c r="J80" s="21"/>
      <c r="K80" s="21"/>
      <c r="L80" s="21"/>
      <c r="M80" s="21"/>
    </row>
    <row r="81" spans="1:13" x14ac:dyDescent="0.25">
      <c r="A81" s="21"/>
      <c r="B81" s="21"/>
      <c r="C81" s="21"/>
      <c r="D81" s="21"/>
      <c r="E81" s="21"/>
      <c r="F81" s="21"/>
      <c r="G81" s="21"/>
      <c r="H81" s="21"/>
      <c r="I81" s="21"/>
      <c r="J81" s="21"/>
      <c r="K81" s="21"/>
      <c r="L81" s="21"/>
      <c r="M81" s="21"/>
    </row>
    <row r="82" spans="1:13" x14ac:dyDescent="0.25">
      <c r="A82" s="21"/>
      <c r="B82" s="21"/>
      <c r="C82" s="21"/>
      <c r="D82" s="21"/>
      <c r="E82" s="21"/>
      <c r="F82" s="21"/>
      <c r="G82" s="21"/>
      <c r="H82" s="21"/>
      <c r="I82" s="21"/>
      <c r="J82" s="21"/>
      <c r="K82" s="21"/>
      <c r="L82" s="21"/>
      <c r="M82" s="21"/>
    </row>
    <row r="83" spans="1:13" x14ac:dyDescent="0.25">
      <c r="A83" s="21"/>
      <c r="B83" s="21"/>
      <c r="C83" s="21"/>
      <c r="D83" s="21"/>
      <c r="E83" s="21"/>
      <c r="F83" s="21"/>
      <c r="G83" s="21"/>
      <c r="H83" s="21"/>
      <c r="I83" s="21"/>
      <c r="J83" s="21"/>
      <c r="K83" s="21"/>
      <c r="L83" s="21"/>
      <c r="M83" s="21"/>
    </row>
    <row r="84" spans="1:13" x14ac:dyDescent="0.25">
      <c r="A84" s="21"/>
      <c r="B84" s="21"/>
      <c r="C84" s="21"/>
      <c r="D84" s="21"/>
      <c r="E84" s="21"/>
      <c r="F84" s="21"/>
      <c r="G84" s="21"/>
      <c r="H84" s="21"/>
      <c r="I84" s="21"/>
      <c r="J84" s="21"/>
      <c r="K84" s="21"/>
      <c r="L84" s="21"/>
      <c r="M84" s="21"/>
    </row>
    <row r="85" spans="1:13" x14ac:dyDescent="0.25">
      <c r="A85" s="21"/>
      <c r="B85" s="21"/>
      <c r="C85" s="21"/>
      <c r="D85" s="21"/>
      <c r="E85" s="21"/>
      <c r="F85" s="21"/>
      <c r="G85" s="21"/>
      <c r="H85" s="21"/>
      <c r="I85" s="21"/>
      <c r="J85" s="21"/>
      <c r="K85" s="21"/>
      <c r="L85" s="21"/>
      <c r="M85" s="21"/>
    </row>
    <row r="86" spans="1:13" x14ac:dyDescent="0.25">
      <c r="A86" s="21"/>
      <c r="B86" s="21"/>
      <c r="C86" s="21"/>
      <c r="D86" s="21"/>
      <c r="E86" s="21"/>
      <c r="F86" s="21"/>
      <c r="G86" s="21"/>
      <c r="H86" s="21"/>
      <c r="I86" s="21"/>
      <c r="J86" s="21"/>
      <c r="K86" s="21"/>
      <c r="L86" s="21"/>
      <c r="M86" s="21"/>
    </row>
    <row r="87" spans="1:13" x14ac:dyDescent="0.25">
      <c r="A87" s="21"/>
      <c r="B87" s="21"/>
      <c r="C87" s="21"/>
      <c r="D87" s="21"/>
      <c r="E87" s="21"/>
      <c r="F87" s="21"/>
      <c r="G87" s="21"/>
      <c r="H87" s="21"/>
      <c r="I87" s="21"/>
      <c r="J87" s="21"/>
      <c r="K87" s="21"/>
      <c r="L87" s="21"/>
      <c r="M87" s="21"/>
    </row>
    <row r="88" spans="1:13" x14ac:dyDescent="0.25">
      <c r="A88" s="21"/>
      <c r="B88" s="21"/>
      <c r="C88" s="21"/>
      <c r="D88" s="21"/>
      <c r="E88" s="21"/>
      <c r="F88" s="21"/>
      <c r="G88" s="21"/>
      <c r="H88" s="21"/>
      <c r="I88" s="21"/>
      <c r="J88" s="21"/>
      <c r="K88" s="21"/>
      <c r="L88" s="21"/>
      <c r="M88" s="21"/>
    </row>
    <row r="89" spans="1:13" x14ac:dyDescent="0.25">
      <c r="A89" s="21"/>
      <c r="B89" s="21"/>
      <c r="C89" s="21"/>
      <c r="D89" s="21"/>
      <c r="E89" s="21"/>
      <c r="F89" s="21"/>
      <c r="G89" s="21"/>
      <c r="H89" s="21"/>
      <c r="I89" s="21"/>
      <c r="J89" s="21"/>
      <c r="K89" s="21"/>
      <c r="L89" s="21"/>
      <c r="M89" s="21"/>
    </row>
    <row r="90" spans="1:13" x14ac:dyDescent="0.25">
      <c r="A90" s="21"/>
      <c r="B90" s="21"/>
      <c r="C90" s="21"/>
      <c r="D90" s="21"/>
      <c r="E90" s="21"/>
      <c r="F90" s="21"/>
      <c r="G90" s="21"/>
      <c r="H90" s="21"/>
      <c r="I90" s="21"/>
      <c r="J90" s="21"/>
      <c r="K90" s="21"/>
      <c r="L90" s="21"/>
      <c r="M90" s="21"/>
    </row>
    <row r="91" spans="1:13" x14ac:dyDescent="0.25">
      <c r="A91" s="21"/>
      <c r="B91" s="21"/>
      <c r="C91" s="21"/>
      <c r="D91" s="21"/>
      <c r="E91" s="21"/>
      <c r="F91" s="21"/>
      <c r="G91" s="21"/>
      <c r="H91" s="21"/>
      <c r="I91" s="21"/>
      <c r="J91" s="21"/>
      <c r="K91" s="21"/>
      <c r="L91" s="21"/>
      <c r="M91" s="21"/>
    </row>
    <row r="92" spans="1:13" x14ac:dyDescent="0.25">
      <c r="A92" s="21"/>
      <c r="B92" s="21"/>
      <c r="C92" s="21"/>
      <c r="D92" s="21"/>
      <c r="E92" s="21"/>
      <c r="F92" s="21"/>
      <c r="G92" s="21"/>
      <c r="H92" s="21"/>
      <c r="I92" s="21"/>
      <c r="J92" s="21"/>
      <c r="K92" s="21"/>
      <c r="L92" s="21"/>
      <c r="M92" s="21"/>
    </row>
    <row r="93" spans="1:13" x14ac:dyDescent="0.25">
      <c r="A93" s="21"/>
      <c r="B93" s="21"/>
      <c r="C93" s="21"/>
      <c r="D93" s="21"/>
      <c r="E93" s="21"/>
      <c r="F93" s="21"/>
      <c r="G93" s="21"/>
      <c r="H93" s="21"/>
      <c r="I93" s="21"/>
      <c r="J93" s="21"/>
      <c r="K93" s="21"/>
      <c r="L93" s="21"/>
      <c r="M93" s="21"/>
    </row>
    <row r="94" spans="1:13" x14ac:dyDescent="0.25">
      <c r="A94" s="21"/>
      <c r="B94" s="21"/>
      <c r="C94" s="21"/>
      <c r="D94" s="21"/>
      <c r="E94" s="21"/>
      <c r="F94" s="21"/>
      <c r="G94" s="21"/>
      <c r="H94" s="21"/>
      <c r="I94" s="21"/>
      <c r="J94" s="21"/>
      <c r="K94" s="21"/>
      <c r="L94" s="21"/>
      <c r="M94" s="21"/>
    </row>
    <row r="95" spans="1:13" x14ac:dyDescent="0.25">
      <c r="A95" s="21"/>
      <c r="B95" s="21"/>
      <c r="C95" s="21"/>
      <c r="D95" s="21"/>
      <c r="E95" s="21"/>
      <c r="F95" s="21"/>
      <c r="G95" s="21"/>
      <c r="H95" s="21"/>
      <c r="I95" s="21"/>
      <c r="J95" s="21"/>
      <c r="K95" s="21"/>
      <c r="L95" s="21"/>
      <c r="M95" s="21"/>
    </row>
    <row r="96" spans="1:13" x14ac:dyDescent="0.25">
      <c r="A96" s="21"/>
      <c r="B96" s="21"/>
      <c r="C96" s="21"/>
      <c r="D96" s="21"/>
      <c r="E96" s="21"/>
      <c r="F96" s="21"/>
      <c r="G96" s="21"/>
      <c r="H96" s="21"/>
      <c r="I96" s="21"/>
      <c r="J96" s="21"/>
      <c r="K96" s="21"/>
      <c r="L96" s="21"/>
      <c r="M96" s="21"/>
    </row>
    <row r="97" spans="1:13" x14ac:dyDescent="0.25">
      <c r="A97" s="21"/>
      <c r="B97" s="21"/>
      <c r="C97" s="21"/>
      <c r="D97" s="21"/>
      <c r="E97" s="21"/>
      <c r="F97" s="21"/>
      <c r="G97" s="21"/>
      <c r="H97" s="21"/>
      <c r="I97" s="21"/>
      <c r="J97" s="21"/>
      <c r="K97" s="21"/>
      <c r="L97" s="21"/>
      <c r="M97" s="21"/>
    </row>
    <row r="98" spans="1:13" x14ac:dyDescent="0.25">
      <c r="A98" s="21"/>
      <c r="B98" s="21"/>
      <c r="C98" s="21"/>
      <c r="D98" s="21"/>
      <c r="E98" s="21"/>
      <c r="F98" s="21"/>
      <c r="G98" s="21"/>
      <c r="H98" s="21"/>
      <c r="I98" s="21"/>
      <c r="J98" s="21"/>
      <c r="K98" s="21"/>
      <c r="L98" s="21"/>
      <c r="M98" s="21"/>
    </row>
    <row r="99" spans="1:13" x14ac:dyDescent="0.25">
      <c r="A99" s="21"/>
      <c r="B99" s="21"/>
      <c r="C99" s="21"/>
      <c r="D99" s="21"/>
      <c r="E99" s="21"/>
      <c r="F99" s="21"/>
      <c r="G99" s="21"/>
      <c r="H99" s="21"/>
      <c r="I99" s="21"/>
      <c r="J99" s="21"/>
      <c r="K99" s="21"/>
      <c r="L99" s="21"/>
      <c r="M99" s="21"/>
    </row>
    <row r="100" spans="1:13" x14ac:dyDescent="0.25">
      <c r="A100" s="21"/>
      <c r="B100" s="21"/>
      <c r="C100" s="21"/>
      <c r="D100" s="21"/>
      <c r="E100" s="21"/>
      <c r="F100" s="21"/>
      <c r="G100" s="21"/>
      <c r="H100" s="21"/>
      <c r="I100" s="21"/>
      <c r="J100" s="21"/>
      <c r="K100" s="21"/>
      <c r="L100" s="21"/>
      <c r="M100" s="21"/>
    </row>
    <row r="101" spans="1:13" x14ac:dyDescent="0.25">
      <c r="A101" s="21"/>
      <c r="B101" s="21"/>
      <c r="C101" s="21"/>
      <c r="D101" s="21"/>
      <c r="E101" s="21"/>
      <c r="F101" s="21"/>
      <c r="G101" s="21"/>
      <c r="H101" s="21"/>
      <c r="I101" s="21"/>
      <c r="J101" s="21"/>
      <c r="K101" s="21"/>
      <c r="L101" s="21"/>
      <c r="M101" s="21"/>
    </row>
    <row r="102" spans="1:13" x14ac:dyDescent="0.25">
      <c r="A102" s="21"/>
      <c r="B102" s="21"/>
      <c r="C102" s="21"/>
      <c r="D102" s="21"/>
      <c r="E102" s="21"/>
      <c r="F102" s="21"/>
      <c r="G102" s="21"/>
      <c r="H102" s="21"/>
      <c r="I102" s="21"/>
      <c r="J102" s="21"/>
      <c r="K102" s="21"/>
      <c r="L102" s="21"/>
      <c r="M102" s="21"/>
    </row>
    <row r="103" spans="1:13" x14ac:dyDescent="0.25">
      <c r="A103" s="21"/>
      <c r="B103" s="21"/>
      <c r="C103" s="21"/>
      <c r="D103" s="21"/>
      <c r="E103" s="21"/>
      <c r="F103" s="21"/>
      <c r="G103" s="21"/>
      <c r="H103" s="21"/>
      <c r="I103" s="21"/>
      <c r="J103" s="21"/>
      <c r="K103" s="21"/>
      <c r="L103" s="21"/>
      <c r="M103" s="21"/>
    </row>
    <row r="104" spans="1:13" x14ac:dyDescent="0.25">
      <c r="A104" s="21"/>
      <c r="B104" s="21"/>
      <c r="C104" s="21"/>
      <c r="D104" s="21"/>
      <c r="E104" s="21"/>
      <c r="F104" s="21"/>
      <c r="G104" s="21"/>
      <c r="H104" s="21"/>
      <c r="I104" s="21"/>
      <c r="J104" s="21"/>
      <c r="K104" s="21"/>
      <c r="L104" s="21"/>
      <c r="M104" s="21"/>
    </row>
    <row r="105" spans="1:13" x14ac:dyDescent="0.25">
      <c r="A105" s="21"/>
      <c r="B105" s="21"/>
      <c r="C105" s="21"/>
      <c r="D105" s="21"/>
      <c r="E105" s="21"/>
      <c r="F105" s="21"/>
      <c r="G105" s="21"/>
      <c r="H105" s="21"/>
      <c r="I105" s="21"/>
      <c r="J105" s="21"/>
      <c r="K105" s="21"/>
      <c r="L105" s="21"/>
      <c r="M105" s="21"/>
    </row>
    <row r="106" spans="1:13" x14ac:dyDescent="0.25">
      <c r="A106" s="21"/>
      <c r="B106" s="21"/>
      <c r="C106" s="21"/>
      <c r="D106" s="21"/>
      <c r="E106" s="21"/>
      <c r="F106" s="21"/>
      <c r="G106" s="21"/>
      <c r="H106" s="21"/>
      <c r="I106" s="21"/>
      <c r="J106" s="21"/>
      <c r="K106" s="21"/>
      <c r="L106" s="21"/>
      <c r="M106" s="21"/>
    </row>
    <row r="107" spans="1:13" x14ac:dyDescent="0.25">
      <c r="A107" s="21"/>
      <c r="B107" s="21"/>
      <c r="C107" s="21"/>
      <c r="D107" s="21"/>
      <c r="E107" s="21"/>
      <c r="F107" s="21"/>
      <c r="G107" s="21"/>
      <c r="H107" s="21"/>
      <c r="I107" s="21"/>
      <c r="J107" s="21"/>
      <c r="K107" s="21"/>
      <c r="L107" s="21"/>
      <c r="M107" s="21"/>
    </row>
    <row r="108" spans="1:13" x14ac:dyDescent="0.25">
      <c r="A108" s="21"/>
      <c r="B108" s="21"/>
      <c r="C108" s="21"/>
      <c r="D108" s="21"/>
      <c r="E108" s="21"/>
      <c r="F108" s="21"/>
      <c r="G108" s="21"/>
      <c r="H108" s="21"/>
      <c r="I108" s="21"/>
      <c r="J108" s="21"/>
      <c r="K108" s="21"/>
      <c r="L108" s="21"/>
      <c r="M108" s="21"/>
    </row>
    <row r="109" spans="1:13" x14ac:dyDescent="0.25">
      <c r="A109" s="21"/>
      <c r="B109" s="21"/>
      <c r="C109" s="21"/>
      <c r="D109" s="21"/>
      <c r="E109" s="21"/>
      <c r="F109" s="21"/>
      <c r="G109" s="21"/>
      <c r="H109" s="21"/>
      <c r="I109" s="21"/>
      <c r="J109" s="21"/>
      <c r="K109" s="21"/>
      <c r="L109" s="21"/>
      <c r="M109" s="21"/>
    </row>
    <row r="110" spans="1:13" x14ac:dyDescent="0.25">
      <c r="A110" s="21"/>
      <c r="B110" s="21"/>
      <c r="C110" s="21"/>
      <c r="D110" s="21"/>
      <c r="E110" s="21"/>
      <c r="F110" s="21"/>
      <c r="G110" s="21"/>
      <c r="H110" s="21"/>
      <c r="I110" s="21"/>
      <c r="J110" s="21"/>
      <c r="K110" s="21"/>
      <c r="L110" s="21"/>
      <c r="M110" s="21"/>
    </row>
    <row r="111" spans="1:13" x14ac:dyDescent="0.25">
      <c r="A111" s="21"/>
      <c r="B111" s="21"/>
      <c r="C111" s="21"/>
      <c r="D111" s="21"/>
      <c r="E111" s="21"/>
      <c r="F111" s="21"/>
      <c r="G111" s="21"/>
      <c r="H111" s="21"/>
      <c r="I111" s="21"/>
      <c r="J111" s="21"/>
      <c r="K111" s="21"/>
      <c r="L111" s="21"/>
      <c r="M111" s="21"/>
    </row>
    <row r="112" spans="1:13" x14ac:dyDescent="0.25">
      <c r="A112" s="21"/>
      <c r="B112" s="21"/>
      <c r="C112" s="21"/>
      <c r="D112" s="21"/>
      <c r="E112" s="21"/>
      <c r="F112" s="21"/>
      <c r="G112" s="21"/>
      <c r="H112" s="21"/>
      <c r="I112" s="21"/>
      <c r="J112" s="21"/>
      <c r="K112" s="21"/>
      <c r="L112" s="21"/>
      <c r="M112" s="21"/>
    </row>
    <row r="113" spans="1:13" x14ac:dyDescent="0.25">
      <c r="A113" s="21"/>
      <c r="B113" s="21"/>
      <c r="C113" s="21"/>
      <c r="D113" s="21"/>
      <c r="E113" s="21"/>
      <c r="F113" s="21"/>
      <c r="G113" s="21"/>
      <c r="H113" s="21"/>
      <c r="I113" s="21"/>
      <c r="J113" s="21"/>
      <c r="K113" s="21"/>
      <c r="L113" s="21"/>
      <c r="M113" s="21"/>
    </row>
    <row r="114" spans="1:13" x14ac:dyDescent="0.25">
      <c r="A114" s="21"/>
      <c r="B114" s="21"/>
      <c r="C114" s="21"/>
      <c r="D114" s="21"/>
      <c r="E114" s="21"/>
      <c r="F114" s="21"/>
      <c r="G114" s="21"/>
      <c r="H114" s="21"/>
      <c r="I114" s="21"/>
      <c r="J114" s="21"/>
      <c r="K114" s="21"/>
      <c r="L114" s="21"/>
      <c r="M114" s="21"/>
    </row>
    <row r="115" spans="1:13" x14ac:dyDescent="0.25">
      <c r="A115" s="21"/>
      <c r="B115" s="21"/>
      <c r="C115" s="21"/>
      <c r="D115" s="21"/>
      <c r="E115" s="21"/>
      <c r="F115" s="21"/>
      <c r="G115" s="21"/>
      <c r="H115" s="21"/>
      <c r="I115" s="21"/>
      <c r="J115" s="21"/>
      <c r="K115" s="21"/>
      <c r="L115" s="21"/>
      <c r="M115" s="21"/>
    </row>
    <row r="116" spans="1:13" x14ac:dyDescent="0.25">
      <c r="A116" s="21"/>
      <c r="B116" s="21"/>
      <c r="C116" s="21"/>
      <c r="D116" s="21"/>
      <c r="E116" s="21"/>
      <c r="F116" s="21"/>
      <c r="G116" s="21"/>
      <c r="H116" s="21"/>
      <c r="I116" s="21"/>
      <c r="J116" s="21"/>
      <c r="K116" s="21"/>
      <c r="L116" s="21"/>
      <c r="M116" s="21"/>
    </row>
    <row r="117" spans="1:13" x14ac:dyDescent="0.25">
      <c r="A117" s="21"/>
      <c r="B117" s="21"/>
      <c r="C117" s="21"/>
      <c r="D117" s="21"/>
      <c r="E117" s="21"/>
      <c r="F117" s="21"/>
      <c r="G117" s="21"/>
      <c r="H117" s="21"/>
      <c r="I117" s="21"/>
      <c r="J117" s="21"/>
      <c r="K117" s="21"/>
      <c r="L117" s="21"/>
      <c r="M117" s="21"/>
    </row>
    <row r="118" spans="1:13" x14ac:dyDescent="0.25">
      <c r="A118" s="21"/>
      <c r="B118" s="21"/>
      <c r="C118" s="21"/>
      <c r="D118" s="21"/>
      <c r="E118" s="21"/>
      <c r="F118" s="21"/>
      <c r="G118" s="21"/>
      <c r="H118" s="21"/>
      <c r="I118" s="21"/>
      <c r="J118" s="21"/>
      <c r="K118" s="21"/>
      <c r="L118" s="21"/>
      <c r="M118" s="21"/>
    </row>
    <row r="119" spans="1:13" x14ac:dyDescent="0.25">
      <c r="A119" s="21"/>
      <c r="B119" s="21"/>
      <c r="C119" s="21"/>
      <c r="D119" s="21"/>
      <c r="E119" s="21"/>
      <c r="F119" s="21"/>
      <c r="G119" s="21"/>
      <c r="H119" s="21"/>
      <c r="I119" s="21"/>
      <c r="J119" s="21"/>
      <c r="K119" s="21"/>
      <c r="L119" s="21"/>
      <c r="M119" s="21"/>
    </row>
    <row r="120" spans="1:13" x14ac:dyDescent="0.25">
      <c r="A120" s="21"/>
      <c r="B120" s="21"/>
      <c r="C120" s="21"/>
      <c r="D120" s="21"/>
      <c r="E120" s="21"/>
      <c r="F120" s="21"/>
      <c r="G120" s="21"/>
      <c r="H120" s="21"/>
      <c r="I120" s="21"/>
      <c r="J120" s="21"/>
      <c r="K120" s="21"/>
      <c r="L120" s="21"/>
      <c r="M120" s="21"/>
    </row>
    <row r="121" spans="1:13" x14ac:dyDescent="0.25">
      <c r="A121" s="21"/>
      <c r="B121" s="21"/>
      <c r="C121" s="21"/>
      <c r="D121" s="21"/>
      <c r="E121" s="21"/>
      <c r="F121" s="21"/>
      <c r="G121" s="21"/>
      <c r="H121" s="21"/>
      <c r="I121" s="21"/>
      <c r="J121" s="21"/>
      <c r="K121" s="21"/>
      <c r="L121" s="21"/>
      <c r="M121" s="21"/>
    </row>
    <row r="122" spans="1:13" x14ac:dyDescent="0.25">
      <c r="A122" s="21"/>
      <c r="B122" s="21"/>
      <c r="C122" s="21"/>
      <c r="D122" s="21"/>
      <c r="E122" s="21"/>
      <c r="F122" s="21"/>
      <c r="G122" s="21"/>
      <c r="H122" s="21"/>
      <c r="I122" s="21"/>
      <c r="J122" s="21"/>
      <c r="K122" s="21"/>
      <c r="L122" s="21"/>
      <c r="M122" s="21"/>
    </row>
    <row r="123" spans="1:13" x14ac:dyDescent="0.25">
      <c r="A123" s="21"/>
      <c r="B123" s="21"/>
      <c r="C123" s="21"/>
      <c r="D123" s="21"/>
      <c r="E123" s="21"/>
      <c r="F123" s="21"/>
      <c r="G123" s="21"/>
      <c r="H123" s="21"/>
      <c r="I123" s="21"/>
      <c r="J123" s="21"/>
      <c r="K123" s="21"/>
      <c r="L123" s="21"/>
      <c r="M123" s="21"/>
    </row>
    <row r="124" spans="1:13" x14ac:dyDescent="0.25">
      <c r="A124" s="21"/>
      <c r="B124" s="21"/>
      <c r="C124" s="21"/>
      <c r="D124" s="21"/>
      <c r="E124" s="21"/>
      <c r="F124" s="21"/>
      <c r="G124" s="21"/>
      <c r="H124" s="21"/>
      <c r="I124" s="21"/>
      <c r="J124" s="21"/>
      <c r="K124" s="21"/>
      <c r="L124" s="21"/>
      <c r="M124" s="21"/>
    </row>
    <row r="125" spans="1:13" x14ac:dyDescent="0.25">
      <c r="A125" s="21"/>
      <c r="B125" s="21"/>
      <c r="C125" s="21"/>
      <c r="D125" s="21"/>
      <c r="E125" s="21"/>
      <c r="F125" s="21"/>
      <c r="G125" s="21"/>
      <c r="H125" s="21"/>
      <c r="I125" s="21"/>
      <c r="J125" s="21"/>
      <c r="K125" s="21"/>
      <c r="L125" s="21"/>
      <c r="M125" s="21"/>
    </row>
    <row r="126" spans="1:13" x14ac:dyDescent="0.25">
      <c r="A126" s="21"/>
      <c r="B126" s="21"/>
      <c r="C126" s="21"/>
      <c r="D126" s="21"/>
      <c r="E126" s="21"/>
      <c r="F126" s="21"/>
      <c r="G126" s="21"/>
      <c r="H126" s="21"/>
      <c r="I126" s="21"/>
      <c r="J126" s="21"/>
      <c r="K126" s="21"/>
      <c r="L126" s="21"/>
      <c r="M126" s="21"/>
    </row>
    <row r="127" spans="1:13" x14ac:dyDescent="0.25">
      <c r="A127" s="21"/>
      <c r="B127" s="21"/>
      <c r="C127" s="21"/>
      <c r="D127" s="21"/>
      <c r="E127" s="21"/>
      <c r="F127" s="21"/>
      <c r="G127" s="21"/>
      <c r="H127" s="21"/>
      <c r="I127" s="21"/>
      <c r="J127" s="21"/>
      <c r="K127" s="21"/>
      <c r="L127" s="21"/>
      <c r="M127" s="21"/>
    </row>
    <row r="128" spans="1:13" x14ac:dyDescent="0.25">
      <c r="A128" s="21"/>
      <c r="B128" s="21"/>
      <c r="C128" s="21"/>
      <c r="D128" s="21"/>
      <c r="E128" s="21"/>
      <c r="F128" s="21"/>
      <c r="G128" s="21"/>
      <c r="H128" s="21"/>
      <c r="I128" s="21"/>
      <c r="J128" s="21"/>
      <c r="K128" s="21"/>
      <c r="L128" s="21"/>
      <c r="M128" s="21"/>
    </row>
    <row r="129" spans="1:13" x14ac:dyDescent="0.25">
      <c r="A129" s="21"/>
      <c r="B129" s="21"/>
      <c r="C129" s="21"/>
      <c r="D129" s="21"/>
      <c r="E129" s="21"/>
      <c r="F129" s="21"/>
      <c r="G129" s="21"/>
      <c r="H129" s="21"/>
      <c r="I129" s="21"/>
      <c r="J129" s="21"/>
      <c r="K129" s="21"/>
      <c r="L129" s="21"/>
      <c r="M129" s="21"/>
    </row>
    <row r="130" spans="1:13" x14ac:dyDescent="0.25">
      <c r="A130" s="21"/>
      <c r="B130" s="21"/>
      <c r="C130" s="21"/>
      <c r="D130" s="21"/>
      <c r="E130" s="21"/>
      <c r="F130" s="21"/>
      <c r="G130" s="21"/>
      <c r="H130" s="21"/>
      <c r="I130" s="21"/>
      <c r="J130" s="21"/>
      <c r="K130" s="21"/>
      <c r="L130" s="21"/>
      <c r="M130" s="21"/>
    </row>
    <row r="131" spans="1:13" x14ac:dyDescent="0.25">
      <c r="A131" s="21"/>
      <c r="B131" s="21"/>
      <c r="C131" s="21"/>
      <c r="D131" s="21"/>
      <c r="E131" s="21"/>
      <c r="F131" s="21"/>
      <c r="G131" s="21"/>
      <c r="H131" s="21"/>
      <c r="I131" s="21"/>
      <c r="J131" s="21"/>
      <c r="K131" s="21"/>
      <c r="L131" s="21"/>
      <c r="M131" s="21"/>
    </row>
    <row r="132" spans="1:13" x14ac:dyDescent="0.25">
      <c r="A132" s="21"/>
      <c r="B132" s="21"/>
      <c r="C132" s="21"/>
      <c r="D132" s="21"/>
      <c r="E132" s="21"/>
      <c r="F132" s="21"/>
      <c r="G132" s="21"/>
      <c r="H132" s="21"/>
      <c r="I132" s="21"/>
      <c r="J132" s="21"/>
      <c r="K132" s="21"/>
      <c r="L132" s="21"/>
      <c r="M132" s="21"/>
    </row>
    <row r="133" spans="1:13" x14ac:dyDescent="0.25">
      <c r="A133" s="21"/>
      <c r="B133" s="21"/>
      <c r="C133" s="21"/>
      <c r="D133" s="21"/>
      <c r="E133" s="21"/>
      <c r="F133" s="21"/>
      <c r="G133" s="21"/>
      <c r="H133" s="21"/>
      <c r="I133" s="21"/>
      <c r="J133" s="21"/>
      <c r="K133" s="21"/>
      <c r="L133" s="21"/>
      <c r="M133" s="21"/>
    </row>
    <row r="134" spans="1:13" x14ac:dyDescent="0.25">
      <c r="A134" s="21"/>
      <c r="B134" s="21"/>
      <c r="C134" s="21"/>
      <c r="D134" s="21"/>
      <c r="E134" s="21"/>
      <c r="F134" s="21"/>
      <c r="G134" s="21"/>
      <c r="H134" s="21"/>
      <c r="I134" s="21"/>
      <c r="J134" s="21"/>
      <c r="K134" s="21"/>
      <c r="L134" s="21"/>
      <c r="M134" s="21"/>
    </row>
    <row r="135" spans="1:13" x14ac:dyDescent="0.25">
      <c r="A135" s="21"/>
      <c r="B135" s="21"/>
      <c r="C135" s="21"/>
      <c r="D135" s="21"/>
      <c r="E135" s="21"/>
      <c r="F135" s="21"/>
      <c r="G135" s="21"/>
      <c r="H135" s="21"/>
      <c r="I135" s="21"/>
      <c r="J135" s="21"/>
      <c r="K135" s="21"/>
      <c r="L135" s="21"/>
      <c r="M135" s="21"/>
    </row>
    <row r="136" spans="1:13" x14ac:dyDescent="0.25">
      <c r="A136" s="21"/>
      <c r="B136" s="21"/>
      <c r="C136" s="21"/>
      <c r="D136" s="21"/>
      <c r="E136" s="21"/>
      <c r="F136" s="21"/>
      <c r="G136" s="21"/>
      <c r="H136" s="21"/>
      <c r="I136" s="21"/>
      <c r="J136" s="21"/>
      <c r="K136" s="21"/>
      <c r="L136" s="21"/>
      <c r="M136" s="21"/>
    </row>
    <row r="137" spans="1:13" x14ac:dyDescent="0.25">
      <c r="A137" s="21"/>
      <c r="B137" s="21"/>
      <c r="C137" s="21"/>
      <c r="D137" s="21"/>
      <c r="E137" s="21"/>
      <c r="F137" s="21"/>
      <c r="G137" s="21"/>
      <c r="H137" s="21"/>
      <c r="I137" s="21"/>
      <c r="J137" s="21"/>
      <c r="K137" s="21"/>
      <c r="L137" s="21"/>
      <c r="M137" s="21"/>
    </row>
    <row r="138" spans="1:13" x14ac:dyDescent="0.25">
      <c r="A138" s="21"/>
      <c r="B138" s="21"/>
      <c r="C138" s="21"/>
      <c r="D138" s="21"/>
      <c r="E138" s="21"/>
      <c r="F138" s="21"/>
      <c r="G138" s="21"/>
      <c r="H138" s="21"/>
      <c r="I138" s="21"/>
      <c r="J138" s="21"/>
      <c r="K138" s="21"/>
      <c r="L138" s="21"/>
      <c r="M138" s="21"/>
    </row>
    <row r="139" spans="1:13" x14ac:dyDescent="0.25">
      <c r="A139" s="21"/>
      <c r="B139" s="21"/>
      <c r="C139" s="21"/>
      <c r="D139" s="21"/>
      <c r="E139" s="21"/>
      <c r="F139" s="21"/>
      <c r="G139" s="21"/>
      <c r="H139" s="21"/>
      <c r="I139" s="21"/>
      <c r="J139" s="21"/>
      <c r="K139" s="21"/>
      <c r="L139" s="21"/>
      <c r="M139" s="21"/>
    </row>
    <row r="140" spans="1:13" x14ac:dyDescent="0.25">
      <c r="A140" s="21"/>
      <c r="B140" s="21"/>
      <c r="C140" s="21"/>
      <c r="D140" s="21"/>
      <c r="E140" s="21"/>
      <c r="F140" s="21"/>
      <c r="G140" s="21"/>
      <c r="H140" s="21"/>
      <c r="I140" s="21"/>
      <c r="J140" s="21"/>
      <c r="K140" s="21"/>
      <c r="L140" s="21"/>
      <c r="M140" s="21"/>
    </row>
    <row r="141" spans="1:13" x14ac:dyDescent="0.25">
      <c r="A141" s="21"/>
      <c r="B141" s="21"/>
      <c r="C141" s="21"/>
      <c r="D141" s="21"/>
      <c r="E141" s="21"/>
      <c r="F141" s="21"/>
      <c r="G141" s="21"/>
      <c r="H141" s="21"/>
      <c r="I141" s="21"/>
      <c r="J141" s="21"/>
      <c r="K141" s="21"/>
      <c r="L141" s="21"/>
      <c r="M141" s="21"/>
    </row>
    <row r="142" spans="1:13" x14ac:dyDescent="0.25">
      <c r="A142" s="21"/>
      <c r="B142" s="21"/>
      <c r="C142" s="21"/>
      <c r="D142" s="21"/>
      <c r="E142" s="21"/>
      <c r="F142" s="21"/>
      <c r="G142" s="21"/>
      <c r="H142" s="21"/>
      <c r="I142" s="21"/>
      <c r="J142" s="21"/>
      <c r="K142" s="21"/>
      <c r="L142" s="21"/>
      <c r="M142" s="21"/>
    </row>
    <row r="143" spans="1:13" x14ac:dyDescent="0.25">
      <c r="A143" s="21"/>
      <c r="B143" s="21"/>
      <c r="C143" s="21"/>
      <c r="D143" s="21"/>
      <c r="E143" s="21"/>
      <c r="F143" s="21"/>
      <c r="G143" s="21"/>
      <c r="H143" s="21"/>
      <c r="I143" s="21"/>
      <c r="J143" s="21"/>
      <c r="K143" s="21"/>
      <c r="L143" s="21"/>
      <c r="M143" s="21"/>
    </row>
    <row r="144" spans="1:13" x14ac:dyDescent="0.25">
      <c r="A144" s="21"/>
      <c r="B144" s="21"/>
      <c r="C144" s="21"/>
      <c r="D144" s="21"/>
      <c r="E144" s="21"/>
      <c r="F144" s="21"/>
      <c r="G144" s="21"/>
      <c r="H144" s="21"/>
      <c r="I144" s="21"/>
      <c r="J144" s="21"/>
      <c r="K144" s="21"/>
      <c r="L144" s="21"/>
      <c r="M144" s="21"/>
    </row>
    <row r="145" spans="1:13" x14ac:dyDescent="0.25">
      <c r="A145" s="21"/>
      <c r="B145" s="21"/>
      <c r="C145" s="21"/>
      <c r="D145" s="21"/>
      <c r="E145" s="21"/>
      <c r="F145" s="21"/>
      <c r="G145" s="21"/>
      <c r="H145" s="21"/>
      <c r="I145" s="21"/>
      <c r="J145" s="21"/>
      <c r="K145" s="21"/>
      <c r="L145" s="21"/>
      <c r="M145" s="21"/>
    </row>
    <row r="146" spans="1:13" x14ac:dyDescent="0.25">
      <c r="A146" s="21"/>
      <c r="B146" s="21"/>
      <c r="C146" s="21"/>
      <c r="D146" s="21"/>
      <c r="E146" s="21"/>
      <c r="F146" s="21"/>
      <c r="G146" s="21"/>
      <c r="H146" s="21"/>
      <c r="I146" s="21"/>
      <c r="J146" s="21"/>
      <c r="K146" s="21"/>
      <c r="L146" s="21"/>
      <c r="M146" s="21"/>
    </row>
    <row r="147" spans="1:13" x14ac:dyDescent="0.25">
      <c r="A147" s="21"/>
      <c r="B147" s="21"/>
      <c r="C147" s="21"/>
      <c r="D147" s="21"/>
      <c r="E147" s="21"/>
      <c r="F147" s="21"/>
      <c r="G147" s="21"/>
      <c r="H147" s="21"/>
      <c r="I147" s="21"/>
      <c r="J147" s="21"/>
      <c r="K147" s="21"/>
      <c r="L147" s="21"/>
      <c r="M147" s="21"/>
    </row>
    <row r="148" spans="1:13" x14ac:dyDescent="0.25">
      <c r="A148" s="21"/>
      <c r="B148" s="21"/>
      <c r="C148" s="21"/>
      <c r="D148" s="21"/>
      <c r="E148" s="21"/>
      <c r="F148" s="21"/>
      <c r="G148" s="21"/>
      <c r="H148" s="21"/>
      <c r="I148" s="21"/>
      <c r="J148" s="21"/>
      <c r="K148" s="21"/>
      <c r="L148" s="21"/>
      <c r="M148" s="21"/>
    </row>
    <row r="149" spans="1:13" x14ac:dyDescent="0.25">
      <c r="A149" s="21"/>
      <c r="B149" s="21"/>
      <c r="C149" s="21"/>
      <c r="D149" s="21"/>
      <c r="E149" s="21"/>
      <c r="F149" s="21"/>
      <c r="G149" s="21"/>
      <c r="H149" s="21"/>
      <c r="I149" s="21"/>
      <c r="J149" s="21"/>
      <c r="K149" s="21"/>
      <c r="L149" s="21"/>
      <c r="M149" s="21"/>
    </row>
    <row r="150" spans="1:13" x14ac:dyDescent="0.25">
      <c r="A150" s="21"/>
      <c r="B150" s="21"/>
      <c r="C150" s="21"/>
      <c r="D150" s="21"/>
      <c r="E150" s="21"/>
      <c r="F150" s="21"/>
      <c r="G150" s="21"/>
      <c r="H150" s="21"/>
      <c r="I150" s="21"/>
      <c r="J150" s="21"/>
      <c r="K150" s="21"/>
      <c r="L150" s="21"/>
      <c r="M150" s="21"/>
    </row>
    <row r="151" spans="1:13" x14ac:dyDescent="0.25">
      <c r="A151" s="21"/>
      <c r="B151" s="21"/>
      <c r="C151" s="21"/>
      <c r="D151" s="21"/>
      <c r="E151" s="21"/>
      <c r="F151" s="21"/>
      <c r="G151" s="21"/>
      <c r="H151" s="21"/>
      <c r="I151" s="21"/>
      <c r="J151" s="21"/>
      <c r="K151" s="21"/>
      <c r="L151" s="21"/>
      <c r="M151" s="21"/>
    </row>
    <row r="152" spans="1:13" x14ac:dyDescent="0.25">
      <c r="A152" s="21"/>
      <c r="B152" s="21"/>
      <c r="C152" s="21"/>
      <c r="D152" s="21"/>
      <c r="E152" s="21"/>
      <c r="F152" s="21"/>
      <c r="G152" s="21"/>
      <c r="H152" s="21"/>
      <c r="I152" s="21"/>
      <c r="J152" s="21"/>
      <c r="K152" s="21"/>
      <c r="L152" s="21"/>
      <c r="M152" s="21"/>
    </row>
    <row r="153" spans="1:13" x14ac:dyDescent="0.25">
      <c r="A153" s="21"/>
      <c r="B153" s="21"/>
      <c r="C153" s="21"/>
      <c r="D153" s="21"/>
      <c r="E153" s="21"/>
      <c r="F153" s="21"/>
      <c r="G153" s="21"/>
      <c r="H153" s="21"/>
      <c r="I153" s="21"/>
      <c r="J153" s="21"/>
      <c r="K153" s="21"/>
      <c r="L153" s="21"/>
      <c r="M153" s="21"/>
    </row>
    <row r="154" spans="1:13" x14ac:dyDescent="0.25">
      <c r="A154" s="21"/>
      <c r="B154" s="21"/>
      <c r="C154" s="21"/>
      <c r="D154" s="21"/>
      <c r="E154" s="21"/>
      <c r="F154" s="21"/>
      <c r="G154" s="21"/>
      <c r="H154" s="21"/>
      <c r="I154" s="21"/>
      <c r="J154" s="21"/>
      <c r="K154" s="21"/>
      <c r="L154" s="21"/>
      <c r="M154" s="21"/>
    </row>
    <row r="155" spans="1:13" x14ac:dyDescent="0.25">
      <c r="A155" s="21"/>
      <c r="B155" s="21"/>
      <c r="C155" s="21"/>
      <c r="D155" s="21"/>
      <c r="E155" s="21"/>
      <c r="F155" s="21"/>
      <c r="G155" s="21"/>
      <c r="H155" s="21"/>
      <c r="I155" s="21"/>
      <c r="J155" s="21"/>
      <c r="K155" s="21"/>
      <c r="L155" s="21"/>
      <c r="M155" s="21"/>
    </row>
    <row r="156" spans="1:13" x14ac:dyDescent="0.25">
      <c r="A156" s="21"/>
      <c r="B156" s="21"/>
      <c r="C156" s="21"/>
      <c r="D156" s="21"/>
      <c r="E156" s="21"/>
      <c r="F156" s="21"/>
      <c r="G156" s="21"/>
      <c r="H156" s="21"/>
      <c r="I156" s="21"/>
      <c r="J156" s="21"/>
      <c r="K156" s="21"/>
      <c r="L156" s="21"/>
      <c r="M156" s="21"/>
    </row>
    <row r="157" spans="1:13" x14ac:dyDescent="0.25">
      <c r="A157" s="21"/>
      <c r="B157" s="21"/>
      <c r="C157" s="21"/>
      <c r="D157" s="21"/>
      <c r="E157" s="21"/>
      <c r="F157" s="21"/>
      <c r="G157" s="21"/>
      <c r="H157" s="21"/>
      <c r="I157" s="21"/>
      <c r="J157" s="21"/>
      <c r="K157" s="21"/>
      <c r="L157" s="21"/>
      <c r="M157" s="21"/>
    </row>
    <row r="158" spans="1:13" x14ac:dyDescent="0.25">
      <c r="A158" s="21"/>
      <c r="B158" s="21"/>
      <c r="C158" s="21"/>
      <c r="D158" s="21"/>
      <c r="E158" s="21"/>
      <c r="F158" s="21"/>
      <c r="G158" s="21"/>
      <c r="H158" s="21"/>
      <c r="I158" s="21"/>
      <c r="J158" s="21"/>
      <c r="K158" s="21"/>
      <c r="L158" s="21"/>
      <c r="M158" s="21"/>
    </row>
    <row r="159" spans="1:13" x14ac:dyDescent="0.25">
      <c r="A159" s="21"/>
      <c r="B159" s="21"/>
      <c r="C159" s="21"/>
      <c r="D159" s="21"/>
      <c r="E159" s="21"/>
      <c r="F159" s="21"/>
      <c r="G159" s="21"/>
      <c r="H159" s="21"/>
      <c r="I159" s="21"/>
      <c r="J159" s="21"/>
      <c r="K159" s="21"/>
      <c r="L159" s="21"/>
      <c r="M159" s="21"/>
    </row>
    <row r="160" spans="1:13" x14ac:dyDescent="0.25">
      <c r="A160" s="21"/>
      <c r="B160" s="21"/>
      <c r="C160" s="21"/>
      <c r="D160" s="21"/>
      <c r="E160" s="21"/>
      <c r="F160" s="21"/>
      <c r="G160" s="21"/>
      <c r="H160" s="21"/>
      <c r="I160" s="21"/>
      <c r="J160" s="21"/>
      <c r="K160" s="21"/>
      <c r="L160" s="21"/>
      <c r="M160" s="21"/>
    </row>
    <row r="161" spans="1:13" x14ac:dyDescent="0.25">
      <c r="A161" s="21"/>
      <c r="B161" s="21"/>
      <c r="C161" s="21"/>
      <c r="D161" s="21"/>
      <c r="E161" s="21"/>
      <c r="F161" s="21"/>
      <c r="G161" s="21"/>
      <c r="H161" s="21"/>
      <c r="I161" s="21"/>
      <c r="J161" s="21"/>
      <c r="K161" s="21"/>
      <c r="L161" s="21"/>
      <c r="M161" s="21"/>
    </row>
    <row r="162" spans="1:13" x14ac:dyDescent="0.25">
      <c r="A162" s="21"/>
      <c r="B162" s="21"/>
      <c r="C162" s="21"/>
      <c r="D162" s="21"/>
      <c r="E162" s="21"/>
      <c r="F162" s="21"/>
      <c r="G162" s="21"/>
      <c r="H162" s="21"/>
      <c r="I162" s="21"/>
      <c r="J162" s="21"/>
      <c r="K162" s="21"/>
      <c r="L162" s="21"/>
      <c r="M162" s="21"/>
    </row>
    <row r="163" spans="1:13" x14ac:dyDescent="0.25">
      <c r="A163" s="21"/>
      <c r="B163" s="21"/>
      <c r="C163" s="21"/>
      <c r="D163" s="21"/>
      <c r="E163" s="21"/>
      <c r="F163" s="21"/>
      <c r="G163" s="21"/>
      <c r="H163" s="21"/>
      <c r="I163" s="21"/>
      <c r="J163" s="21"/>
      <c r="K163" s="21"/>
      <c r="L163" s="21"/>
      <c r="M163" s="21"/>
    </row>
    <row r="164" spans="1:13" x14ac:dyDescent="0.25">
      <c r="A164" s="21"/>
      <c r="B164" s="21"/>
      <c r="C164" s="21"/>
      <c r="D164" s="21"/>
      <c r="E164" s="21"/>
      <c r="F164" s="21"/>
      <c r="G164" s="21"/>
      <c r="H164" s="21"/>
      <c r="I164" s="21"/>
      <c r="J164" s="21"/>
      <c r="K164" s="21"/>
      <c r="L164" s="21"/>
      <c r="M164" s="21"/>
    </row>
    <row r="165" spans="1:13" x14ac:dyDescent="0.25">
      <c r="A165" s="21"/>
      <c r="B165" s="21"/>
      <c r="C165" s="21"/>
      <c r="D165" s="21"/>
      <c r="E165" s="21"/>
      <c r="F165" s="21"/>
      <c r="G165" s="21"/>
      <c r="H165" s="21"/>
      <c r="I165" s="21"/>
      <c r="J165" s="21"/>
      <c r="K165" s="21"/>
      <c r="L165" s="21"/>
      <c r="M165" s="21"/>
    </row>
    <row r="166" spans="1:13" x14ac:dyDescent="0.25">
      <c r="A166" s="21"/>
      <c r="B166" s="21"/>
      <c r="C166" s="21"/>
      <c r="D166" s="21"/>
      <c r="E166" s="21"/>
      <c r="F166" s="21"/>
      <c r="G166" s="21"/>
      <c r="H166" s="21"/>
      <c r="I166" s="21"/>
      <c r="J166" s="21"/>
      <c r="K166" s="21"/>
      <c r="L166" s="21"/>
      <c r="M166" s="21"/>
    </row>
    <row r="167" spans="1:13" x14ac:dyDescent="0.25">
      <c r="A167" s="21"/>
      <c r="B167" s="21"/>
      <c r="C167" s="21"/>
      <c r="D167" s="21"/>
      <c r="E167" s="21"/>
      <c r="F167" s="21"/>
      <c r="G167" s="21"/>
      <c r="H167" s="21"/>
      <c r="I167" s="21"/>
      <c r="J167" s="21"/>
      <c r="K167" s="21"/>
      <c r="L167" s="21"/>
      <c r="M167" s="21"/>
    </row>
    <row r="168" spans="1:13" x14ac:dyDescent="0.25">
      <c r="A168" s="21"/>
      <c r="B168" s="21"/>
      <c r="C168" s="21"/>
      <c r="D168" s="21"/>
      <c r="E168" s="21"/>
      <c r="F168" s="21"/>
      <c r="G168" s="21"/>
      <c r="H168" s="21"/>
      <c r="I168" s="21"/>
      <c r="J168" s="21"/>
      <c r="K168" s="21"/>
      <c r="L168" s="21"/>
      <c r="M168" s="21"/>
    </row>
    <row r="169" spans="1:13" x14ac:dyDescent="0.25">
      <c r="A169" s="21"/>
      <c r="B169" s="21"/>
      <c r="C169" s="21"/>
      <c r="D169" s="21"/>
      <c r="E169" s="21"/>
      <c r="F169" s="21"/>
      <c r="G169" s="21"/>
      <c r="H169" s="21"/>
      <c r="I169" s="21"/>
      <c r="J169" s="21"/>
      <c r="K169" s="21"/>
      <c r="L169" s="21"/>
      <c r="M169" s="21"/>
    </row>
    <row r="170" spans="1:13" x14ac:dyDescent="0.25">
      <c r="A170" s="21"/>
      <c r="B170" s="21"/>
      <c r="C170" s="21"/>
      <c r="D170" s="21"/>
      <c r="E170" s="21"/>
      <c r="F170" s="21"/>
      <c r="G170" s="21"/>
      <c r="H170" s="21"/>
      <c r="I170" s="21"/>
      <c r="J170" s="21"/>
      <c r="K170" s="21"/>
      <c r="L170" s="21"/>
      <c r="M170" s="21"/>
    </row>
    <row r="171" spans="1:13" x14ac:dyDescent="0.25">
      <c r="A171" s="21"/>
      <c r="B171" s="21"/>
      <c r="C171" s="21"/>
      <c r="D171" s="21"/>
      <c r="E171" s="21"/>
      <c r="F171" s="21"/>
      <c r="G171" s="21"/>
      <c r="H171" s="21"/>
      <c r="I171" s="21"/>
      <c r="J171" s="21"/>
      <c r="K171" s="21"/>
      <c r="L171" s="21"/>
      <c r="M171" s="21"/>
    </row>
    <row r="172" spans="1:13" x14ac:dyDescent="0.25">
      <c r="A172" s="21"/>
      <c r="B172" s="21"/>
      <c r="C172" s="21"/>
      <c r="D172" s="21"/>
      <c r="E172" s="21"/>
      <c r="F172" s="21"/>
      <c r="G172" s="21"/>
      <c r="H172" s="21"/>
      <c r="I172" s="21"/>
      <c r="J172" s="21"/>
      <c r="K172" s="21"/>
      <c r="L172" s="21"/>
      <c r="M172" s="21"/>
    </row>
    <row r="173" spans="1:13" x14ac:dyDescent="0.25">
      <c r="A173" s="21"/>
      <c r="B173" s="21"/>
      <c r="C173" s="21"/>
      <c r="D173" s="21"/>
      <c r="E173" s="21"/>
      <c r="F173" s="21"/>
      <c r="G173" s="21"/>
      <c r="H173" s="21"/>
      <c r="I173" s="21"/>
      <c r="J173" s="21"/>
      <c r="K173" s="21"/>
      <c r="L173" s="21"/>
      <c r="M173" s="21"/>
    </row>
    <row r="174" spans="1:13" x14ac:dyDescent="0.25">
      <c r="A174" s="21"/>
      <c r="B174" s="21"/>
      <c r="C174" s="21"/>
      <c r="D174" s="21"/>
      <c r="E174" s="21"/>
      <c r="F174" s="21"/>
      <c r="G174" s="21"/>
      <c r="H174" s="21"/>
      <c r="I174" s="21"/>
      <c r="J174" s="21"/>
      <c r="K174" s="21"/>
      <c r="L174" s="21"/>
      <c r="M174" s="21"/>
    </row>
    <row r="175" spans="1:13" x14ac:dyDescent="0.25">
      <c r="A175" s="21"/>
      <c r="B175" s="21"/>
      <c r="C175" s="21"/>
      <c r="D175" s="21"/>
      <c r="E175" s="21"/>
      <c r="F175" s="21"/>
      <c r="G175" s="21"/>
      <c r="H175" s="21"/>
      <c r="I175" s="21"/>
      <c r="J175" s="21"/>
      <c r="K175" s="21"/>
      <c r="L175" s="21"/>
      <c r="M175" s="21"/>
    </row>
    <row r="176" spans="1:13" x14ac:dyDescent="0.25">
      <c r="A176" s="21"/>
      <c r="B176" s="21"/>
      <c r="C176" s="21"/>
      <c r="D176" s="21"/>
      <c r="E176" s="21"/>
      <c r="F176" s="21"/>
      <c r="G176" s="21"/>
      <c r="H176" s="21"/>
      <c r="I176" s="21"/>
      <c r="J176" s="21"/>
      <c r="K176" s="21"/>
      <c r="L176" s="21"/>
      <c r="M176" s="21"/>
    </row>
    <row r="177" spans="1:13" x14ac:dyDescent="0.25">
      <c r="A177" s="21"/>
      <c r="B177" s="21"/>
      <c r="C177" s="21"/>
      <c r="D177" s="21"/>
      <c r="E177" s="21"/>
      <c r="F177" s="21"/>
      <c r="G177" s="21"/>
      <c r="H177" s="21"/>
      <c r="I177" s="21"/>
      <c r="J177" s="21"/>
      <c r="K177" s="21"/>
      <c r="L177" s="21"/>
      <c r="M177" s="21"/>
    </row>
    <row r="178" spans="1:13" x14ac:dyDescent="0.25">
      <c r="A178" s="21"/>
      <c r="B178" s="21"/>
      <c r="C178" s="21"/>
      <c r="D178" s="21"/>
      <c r="E178" s="21"/>
      <c r="F178" s="21"/>
      <c r="G178" s="21"/>
      <c r="H178" s="21"/>
      <c r="I178" s="21"/>
      <c r="J178" s="21"/>
      <c r="K178" s="21"/>
      <c r="L178" s="21"/>
      <c r="M178" s="21"/>
    </row>
    <row r="179" spans="1:13" x14ac:dyDescent="0.25">
      <c r="A179" s="21"/>
      <c r="B179" s="21"/>
      <c r="C179" s="21"/>
      <c r="D179" s="21"/>
      <c r="E179" s="21"/>
      <c r="F179" s="21"/>
      <c r="G179" s="21"/>
      <c r="H179" s="21"/>
      <c r="I179" s="21"/>
      <c r="J179" s="21"/>
      <c r="K179" s="21"/>
      <c r="L179" s="21"/>
      <c r="M179" s="21"/>
    </row>
    <row r="180" spans="1:13" x14ac:dyDescent="0.25">
      <c r="A180" s="21"/>
      <c r="B180" s="21"/>
      <c r="C180" s="21"/>
      <c r="D180" s="21"/>
      <c r="E180" s="21"/>
      <c r="F180" s="21"/>
      <c r="G180" s="21"/>
      <c r="H180" s="21"/>
      <c r="I180" s="21"/>
      <c r="J180" s="21"/>
      <c r="K180" s="21"/>
      <c r="L180" s="21"/>
      <c r="M180" s="21"/>
    </row>
    <row r="181" spans="1:13" x14ac:dyDescent="0.25">
      <c r="A181" s="21"/>
      <c r="B181" s="21"/>
      <c r="C181" s="21"/>
      <c r="D181" s="21"/>
      <c r="E181" s="21"/>
      <c r="F181" s="21"/>
      <c r="G181" s="21"/>
      <c r="H181" s="21"/>
      <c r="I181" s="21"/>
      <c r="J181" s="21"/>
      <c r="K181" s="21"/>
      <c r="L181" s="21"/>
      <c r="M181" s="21"/>
    </row>
    <row r="182" spans="1:13" x14ac:dyDescent="0.25">
      <c r="A182" s="21"/>
      <c r="B182" s="21"/>
      <c r="C182" s="21"/>
      <c r="D182" s="21"/>
      <c r="E182" s="21"/>
      <c r="F182" s="21"/>
      <c r="G182" s="21"/>
      <c r="H182" s="21"/>
      <c r="I182" s="21"/>
      <c r="J182" s="21"/>
      <c r="K182" s="21"/>
      <c r="L182" s="21"/>
      <c r="M182" s="21"/>
    </row>
    <row r="183" spans="1:13" x14ac:dyDescent="0.25">
      <c r="A183" s="21"/>
      <c r="B183" s="21"/>
      <c r="C183" s="21"/>
      <c r="D183" s="21"/>
      <c r="E183" s="21"/>
      <c r="F183" s="21"/>
      <c r="G183" s="21"/>
      <c r="H183" s="21"/>
      <c r="I183" s="21"/>
      <c r="J183" s="21"/>
      <c r="K183" s="21"/>
      <c r="L183" s="21"/>
      <c r="M183" s="21"/>
    </row>
    <row r="184" spans="1:13" x14ac:dyDescent="0.25">
      <c r="A184" s="21"/>
      <c r="B184" s="21"/>
      <c r="C184" s="21"/>
      <c r="D184" s="21"/>
      <c r="E184" s="21"/>
      <c r="F184" s="21"/>
      <c r="G184" s="21"/>
      <c r="H184" s="21"/>
      <c r="I184" s="21"/>
      <c r="J184" s="21"/>
      <c r="K184" s="21"/>
      <c r="L184" s="21"/>
      <c r="M184" s="21"/>
    </row>
    <row r="185" spans="1:13" x14ac:dyDescent="0.25">
      <c r="A185" s="21"/>
      <c r="B185" s="21"/>
      <c r="C185" s="21"/>
      <c r="D185" s="21"/>
      <c r="E185" s="21"/>
      <c r="F185" s="21"/>
      <c r="G185" s="21"/>
      <c r="H185" s="21"/>
      <c r="I185" s="21"/>
      <c r="J185" s="21"/>
      <c r="K185" s="21"/>
      <c r="L185" s="21"/>
      <c r="M185" s="21"/>
    </row>
    <row r="186" spans="1:13" x14ac:dyDescent="0.25">
      <c r="A186" s="21"/>
      <c r="B186" s="21"/>
      <c r="C186" s="21"/>
      <c r="D186" s="21"/>
      <c r="E186" s="21"/>
      <c r="F186" s="21"/>
      <c r="G186" s="21"/>
      <c r="H186" s="21"/>
      <c r="I186" s="21"/>
      <c r="J186" s="21"/>
      <c r="K186" s="21"/>
      <c r="L186" s="21"/>
      <c r="M186" s="21"/>
    </row>
    <row r="187" spans="1:13" x14ac:dyDescent="0.25">
      <c r="A187" s="21"/>
      <c r="B187" s="21"/>
      <c r="C187" s="21"/>
      <c r="D187" s="21"/>
      <c r="E187" s="21"/>
      <c r="F187" s="21"/>
      <c r="G187" s="21"/>
      <c r="H187" s="21"/>
      <c r="I187" s="21"/>
      <c r="J187" s="21"/>
      <c r="K187" s="21"/>
      <c r="L187" s="21"/>
      <c r="M187" s="21"/>
    </row>
    <row r="188" spans="1:13" x14ac:dyDescent="0.25">
      <c r="A188" s="21"/>
      <c r="B188" s="21"/>
      <c r="C188" s="21"/>
      <c r="D188" s="21"/>
      <c r="E188" s="21"/>
      <c r="F188" s="21"/>
      <c r="G188" s="21"/>
      <c r="H188" s="21"/>
      <c r="I188" s="21"/>
      <c r="J188" s="21"/>
      <c r="K188" s="21"/>
      <c r="L188" s="21"/>
      <c r="M188" s="21"/>
    </row>
    <row r="189" spans="1:13" x14ac:dyDescent="0.25">
      <c r="A189" s="21"/>
      <c r="B189" s="21"/>
      <c r="C189" s="21"/>
      <c r="D189" s="21"/>
      <c r="E189" s="21"/>
      <c r="F189" s="21"/>
      <c r="G189" s="21"/>
      <c r="H189" s="21"/>
      <c r="I189" s="21"/>
      <c r="J189" s="21"/>
      <c r="K189" s="21"/>
      <c r="L189" s="21"/>
      <c r="M189" s="21"/>
    </row>
    <row r="190" spans="1:13" x14ac:dyDescent="0.25">
      <c r="A190" s="21"/>
      <c r="B190" s="21"/>
      <c r="C190" s="21"/>
      <c r="D190" s="21"/>
      <c r="E190" s="21"/>
      <c r="F190" s="21"/>
      <c r="G190" s="21"/>
      <c r="H190" s="21"/>
      <c r="I190" s="21"/>
      <c r="J190" s="21"/>
      <c r="K190" s="21"/>
      <c r="L190" s="21"/>
      <c r="M190" s="21"/>
    </row>
    <row r="191" spans="1:13" x14ac:dyDescent="0.25">
      <c r="A191" s="21"/>
      <c r="B191" s="21"/>
      <c r="C191" s="21"/>
      <c r="D191" s="21"/>
      <c r="E191" s="21"/>
      <c r="F191" s="21"/>
      <c r="G191" s="21"/>
      <c r="H191" s="21"/>
      <c r="I191" s="21"/>
      <c r="J191" s="21"/>
      <c r="K191" s="21"/>
      <c r="L191" s="21"/>
      <c r="M191" s="21"/>
    </row>
    <row r="192" spans="1:13" x14ac:dyDescent="0.25">
      <c r="A192" s="21"/>
      <c r="B192" s="21"/>
      <c r="C192" s="21"/>
      <c r="D192" s="21"/>
      <c r="E192" s="21"/>
      <c r="F192" s="21"/>
      <c r="G192" s="21"/>
      <c r="H192" s="21"/>
      <c r="I192" s="21"/>
      <c r="J192" s="21"/>
      <c r="K192" s="21"/>
      <c r="L192" s="21"/>
      <c r="M192" s="21"/>
    </row>
    <row r="193" spans="1:13" x14ac:dyDescent="0.25">
      <c r="A193" s="21"/>
      <c r="B193" s="21"/>
      <c r="C193" s="21"/>
      <c r="D193" s="21"/>
      <c r="E193" s="21"/>
      <c r="F193" s="21"/>
      <c r="G193" s="21"/>
      <c r="H193" s="21"/>
      <c r="I193" s="21"/>
      <c r="J193" s="21"/>
      <c r="K193" s="21"/>
      <c r="L193" s="21"/>
      <c r="M193" s="21"/>
    </row>
    <row r="194" spans="1:13" x14ac:dyDescent="0.25">
      <c r="A194" s="21"/>
      <c r="B194" s="21"/>
      <c r="C194" s="21"/>
      <c r="D194" s="21"/>
      <c r="E194" s="21"/>
      <c r="F194" s="21"/>
      <c r="G194" s="21"/>
      <c r="H194" s="21"/>
      <c r="I194" s="21"/>
      <c r="J194" s="21"/>
      <c r="K194" s="21"/>
      <c r="L194" s="21"/>
      <c r="M194" s="21"/>
    </row>
    <row r="195" spans="1:13" x14ac:dyDescent="0.25">
      <c r="A195" s="21"/>
      <c r="B195" s="21"/>
      <c r="C195" s="21"/>
      <c r="D195" s="21"/>
      <c r="E195" s="21"/>
      <c r="F195" s="21"/>
      <c r="G195" s="21"/>
      <c r="H195" s="21"/>
      <c r="I195" s="21"/>
      <c r="J195" s="21"/>
      <c r="K195" s="21"/>
      <c r="L195" s="21"/>
      <c r="M195" s="21"/>
    </row>
    <row r="196" spans="1:13" x14ac:dyDescent="0.25">
      <c r="A196" s="21"/>
      <c r="B196" s="21"/>
      <c r="C196" s="21"/>
      <c r="D196" s="21"/>
      <c r="E196" s="21"/>
      <c r="F196" s="21"/>
      <c r="G196" s="21"/>
      <c r="H196" s="21"/>
      <c r="I196" s="21"/>
      <c r="J196" s="21"/>
      <c r="K196" s="21"/>
      <c r="L196" s="21"/>
      <c r="M196" s="21"/>
    </row>
    <row r="197" spans="1:13" x14ac:dyDescent="0.25">
      <c r="A197" s="21"/>
      <c r="B197" s="21"/>
      <c r="C197" s="21"/>
      <c r="D197" s="21"/>
      <c r="E197" s="21"/>
      <c r="F197" s="21"/>
      <c r="G197" s="21"/>
      <c r="H197" s="21"/>
      <c r="I197" s="21"/>
      <c r="J197" s="21"/>
      <c r="K197" s="21"/>
      <c r="L197" s="21"/>
      <c r="M197" s="21"/>
    </row>
    <row r="198" spans="1:13" x14ac:dyDescent="0.25">
      <c r="A198" s="21"/>
      <c r="B198" s="21"/>
      <c r="C198" s="21"/>
      <c r="D198" s="21"/>
      <c r="E198" s="21"/>
      <c r="F198" s="21"/>
      <c r="G198" s="21"/>
      <c r="H198" s="21"/>
      <c r="I198" s="21"/>
      <c r="J198" s="21"/>
      <c r="K198" s="21"/>
      <c r="L198" s="21"/>
      <c r="M198" s="21"/>
    </row>
    <row r="199" spans="1:13" x14ac:dyDescent="0.25">
      <c r="A199" s="21"/>
      <c r="B199" s="21"/>
      <c r="C199" s="21"/>
      <c r="D199" s="21"/>
      <c r="E199" s="21"/>
      <c r="F199" s="21"/>
      <c r="G199" s="21"/>
      <c r="H199" s="21"/>
      <c r="I199" s="21"/>
      <c r="J199" s="21"/>
      <c r="K199" s="21"/>
      <c r="L199" s="21"/>
      <c r="M199" s="21"/>
    </row>
    <row r="200" spans="1:13" x14ac:dyDescent="0.25">
      <c r="A200" s="21"/>
      <c r="B200" s="21"/>
      <c r="C200" s="21"/>
      <c r="D200" s="21"/>
      <c r="E200" s="21"/>
      <c r="F200" s="21"/>
      <c r="G200" s="21"/>
      <c r="H200" s="21"/>
      <c r="I200" s="21"/>
      <c r="J200" s="21"/>
      <c r="K200" s="21"/>
      <c r="L200" s="21"/>
      <c r="M200" s="21"/>
    </row>
    <row r="201" spans="1:13" x14ac:dyDescent="0.25">
      <c r="A201" s="21"/>
      <c r="B201" s="21"/>
      <c r="C201" s="21"/>
      <c r="D201" s="21"/>
      <c r="E201" s="21"/>
      <c r="F201" s="21"/>
      <c r="G201" s="21"/>
      <c r="H201" s="21"/>
      <c r="I201" s="21"/>
      <c r="J201" s="21"/>
      <c r="K201" s="21"/>
      <c r="L201" s="21"/>
      <c r="M201" s="21"/>
    </row>
    <row r="202" spans="1:13" x14ac:dyDescent="0.25">
      <c r="A202" s="21"/>
      <c r="B202" s="21"/>
      <c r="C202" s="21"/>
      <c r="D202" s="21"/>
      <c r="E202" s="21"/>
      <c r="F202" s="21"/>
      <c r="G202" s="21"/>
      <c r="H202" s="21"/>
      <c r="I202" s="21"/>
      <c r="J202" s="21"/>
      <c r="K202" s="21"/>
      <c r="L202" s="21"/>
      <c r="M202" s="21"/>
    </row>
    <row r="203" spans="1:13" x14ac:dyDescent="0.25">
      <c r="A203" s="21"/>
      <c r="B203" s="21"/>
      <c r="C203" s="21"/>
      <c r="D203" s="21"/>
      <c r="E203" s="21"/>
      <c r="F203" s="21"/>
      <c r="G203" s="21"/>
      <c r="H203" s="21"/>
      <c r="I203" s="21"/>
      <c r="J203" s="21"/>
      <c r="K203" s="21"/>
      <c r="L203" s="21"/>
      <c r="M203" s="21"/>
    </row>
    <row r="204" spans="1:13" x14ac:dyDescent="0.25">
      <c r="A204" s="21"/>
      <c r="B204" s="21"/>
      <c r="C204" s="21"/>
      <c r="D204" s="21"/>
      <c r="E204" s="21"/>
      <c r="F204" s="21"/>
      <c r="G204" s="21"/>
      <c r="H204" s="21"/>
      <c r="I204" s="21"/>
      <c r="J204" s="21"/>
      <c r="K204" s="21"/>
      <c r="L204" s="21"/>
      <c r="M204" s="21"/>
    </row>
    <row r="205" spans="1:13" x14ac:dyDescent="0.25">
      <c r="A205" s="21"/>
      <c r="B205" s="21"/>
      <c r="C205" s="21"/>
      <c r="D205" s="21"/>
      <c r="E205" s="21"/>
      <c r="F205" s="21"/>
      <c r="G205" s="21"/>
      <c r="H205" s="21"/>
      <c r="I205" s="21"/>
      <c r="J205" s="21"/>
      <c r="K205" s="21"/>
      <c r="L205" s="21"/>
      <c r="M205" s="21"/>
    </row>
    <row r="206" spans="1:13" x14ac:dyDescent="0.25">
      <c r="A206" s="21"/>
      <c r="B206" s="21"/>
      <c r="C206" s="21"/>
      <c r="D206" s="21"/>
      <c r="E206" s="21"/>
      <c r="F206" s="21"/>
      <c r="G206" s="21"/>
      <c r="H206" s="21"/>
      <c r="I206" s="21"/>
      <c r="J206" s="21"/>
      <c r="K206" s="21"/>
      <c r="L206" s="21"/>
      <c r="M206" s="21"/>
    </row>
    <row r="207" spans="1:13" x14ac:dyDescent="0.25">
      <c r="A207" s="21"/>
      <c r="B207" s="21"/>
      <c r="C207" s="21"/>
      <c r="D207" s="21"/>
      <c r="E207" s="21"/>
      <c r="F207" s="21"/>
      <c r="G207" s="21"/>
      <c r="H207" s="21"/>
      <c r="I207" s="21"/>
      <c r="J207" s="21"/>
      <c r="K207" s="21"/>
      <c r="L207" s="21"/>
      <c r="M207" s="21"/>
    </row>
    <row r="208" spans="1:13" x14ac:dyDescent="0.25">
      <c r="A208" s="21"/>
      <c r="B208" s="21"/>
      <c r="C208" s="21"/>
      <c r="D208" s="21"/>
      <c r="E208" s="21"/>
      <c r="F208" s="21"/>
      <c r="G208" s="21"/>
      <c r="H208" s="21"/>
      <c r="I208" s="21"/>
      <c r="J208" s="21"/>
      <c r="K208" s="21"/>
      <c r="L208" s="21"/>
      <c r="M208" s="21"/>
    </row>
    <row r="209" spans="1:13" x14ac:dyDescent="0.25">
      <c r="A209" s="21"/>
      <c r="B209" s="21"/>
      <c r="C209" s="21"/>
      <c r="D209" s="21"/>
      <c r="E209" s="21"/>
      <c r="F209" s="21"/>
      <c r="G209" s="21"/>
      <c r="H209" s="21"/>
      <c r="I209" s="21"/>
      <c r="J209" s="21"/>
      <c r="K209" s="21"/>
      <c r="L209" s="21"/>
      <c r="M209" s="21"/>
    </row>
    <row r="210" spans="1:13" x14ac:dyDescent="0.25">
      <c r="A210" s="21"/>
      <c r="B210" s="21"/>
      <c r="C210" s="21"/>
      <c r="D210" s="21"/>
      <c r="E210" s="21"/>
      <c r="F210" s="21"/>
      <c r="G210" s="21"/>
      <c r="H210" s="21"/>
      <c r="I210" s="21"/>
      <c r="J210" s="21"/>
      <c r="K210" s="21"/>
      <c r="L210" s="21"/>
      <c r="M210" s="21"/>
    </row>
    <row r="211" spans="1:13" x14ac:dyDescent="0.25">
      <c r="A211" s="21"/>
      <c r="B211" s="21"/>
      <c r="C211" s="21"/>
      <c r="D211" s="21"/>
      <c r="E211" s="21"/>
      <c r="F211" s="21"/>
      <c r="G211" s="21"/>
      <c r="H211" s="21"/>
      <c r="I211" s="21"/>
      <c r="J211" s="21"/>
      <c r="K211" s="21"/>
      <c r="L211" s="21"/>
      <c r="M211" s="21"/>
    </row>
    <row r="212" spans="1:13" x14ac:dyDescent="0.25">
      <c r="A212" s="21"/>
      <c r="B212" s="21"/>
      <c r="C212" s="21"/>
      <c r="D212" s="21"/>
      <c r="E212" s="21"/>
      <c r="F212" s="21"/>
      <c r="G212" s="21"/>
      <c r="H212" s="21"/>
      <c r="I212" s="21"/>
      <c r="J212" s="21"/>
      <c r="K212" s="21"/>
      <c r="L212" s="21"/>
      <c r="M212" s="21"/>
    </row>
    <row r="213" spans="1:13" x14ac:dyDescent="0.25">
      <c r="A213" s="21"/>
      <c r="B213" s="21"/>
      <c r="C213" s="21"/>
      <c r="D213" s="21"/>
      <c r="E213" s="21"/>
      <c r="F213" s="21"/>
      <c r="G213" s="21"/>
      <c r="H213" s="21"/>
      <c r="I213" s="21"/>
      <c r="J213" s="21"/>
      <c r="K213" s="21"/>
      <c r="L213" s="21"/>
      <c r="M213" s="21"/>
    </row>
    <row r="214" spans="1:13" x14ac:dyDescent="0.25">
      <c r="A214" s="21"/>
      <c r="B214" s="21"/>
      <c r="C214" s="21"/>
      <c r="D214" s="21"/>
      <c r="E214" s="21"/>
      <c r="F214" s="21"/>
      <c r="G214" s="21"/>
      <c r="H214" s="21"/>
      <c r="I214" s="21"/>
      <c r="J214" s="21"/>
      <c r="K214" s="21"/>
      <c r="L214" s="21"/>
      <c r="M214" s="21"/>
    </row>
    <row r="215" spans="1:13" x14ac:dyDescent="0.25">
      <c r="A215" s="21"/>
      <c r="B215" s="21"/>
      <c r="C215" s="21"/>
      <c r="D215" s="21"/>
      <c r="E215" s="21"/>
      <c r="F215" s="21"/>
      <c r="G215" s="21"/>
      <c r="H215" s="21"/>
      <c r="I215" s="21"/>
      <c r="J215" s="21"/>
      <c r="K215" s="21"/>
      <c r="L215" s="21"/>
      <c r="M215" s="21"/>
    </row>
    <row r="216" spans="1:13" x14ac:dyDescent="0.25">
      <c r="A216" s="21"/>
      <c r="B216" s="21"/>
      <c r="C216" s="21"/>
      <c r="D216" s="21"/>
      <c r="E216" s="21"/>
      <c r="F216" s="21"/>
      <c r="G216" s="21"/>
      <c r="H216" s="21"/>
      <c r="I216" s="21"/>
      <c r="J216" s="21"/>
      <c r="K216" s="21"/>
      <c r="L216" s="21"/>
      <c r="M216" s="21"/>
    </row>
    <row r="217" spans="1:13" x14ac:dyDescent="0.25">
      <c r="A217" s="21"/>
      <c r="B217" s="21"/>
      <c r="C217" s="21"/>
      <c r="D217" s="21"/>
      <c r="E217" s="21"/>
      <c r="F217" s="21"/>
      <c r="G217" s="21"/>
      <c r="H217" s="21"/>
      <c r="I217" s="21"/>
      <c r="J217" s="21"/>
      <c r="K217" s="21"/>
      <c r="L217" s="21"/>
      <c r="M217" s="21"/>
    </row>
    <row r="218" spans="1:13" x14ac:dyDescent="0.25">
      <c r="A218" s="21"/>
      <c r="B218" s="21"/>
      <c r="C218" s="21"/>
      <c r="D218" s="21"/>
      <c r="E218" s="21"/>
      <c r="F218" s="21"/>
      <c r="G218" s="21"/>
      <c r="H218" s="21"/>
      <c r="I218" s="21"/>
      <c r="J218" s="21"/>
      <c r="K218" s="21"/>
      <c r="L218" s="21"/>
      <c r="M218" s="21"/>
    </row>
    <row r="219" spans="1:13" x14ac:dyDescent="0.25">
      <c r="A219" s="21"/>
      <c r="B219" s="21"/>
      <c r="C219" s="21"/>
      <c r="D219" s="21"/>
      <c r="E219" s="21"/>
      <c r="F219" s="21"/>
      <c r="G219" s="21"/>
      <c r="H219" s="21"/>
      <c r="I219" s="21"/>
      <c r="J219" s="21"/>
      <c r="K219" s="21"/>
      <c r="L219" s="21"/>
      <c r="M219" s="21"/>
    </row>
    <row r="220" spans="1:13" x14ac:dyDescent="0.25">
      <c r="A220" s="21"/>
      <c r="B220" s="21"/>
      <c r="C220" s="21"/>
      <c r="D220" s="21"/>
      <c r="E220" s="21"/>
      <c r="F220" s="21"/>
      <c r="G220" s="21"/>
      <c r="H220" s="21"/>
      <c r="I220" s="21"/>
      <c r="J220" s="21"/>
      <c r="K220" s="21"/>
      <c r="L220" s="21"/>
      <c r="M220" s="21"/>
    </row>
    <row r="221" spans="1:13" x14ac:dyDescent="0.25">
      <c r="A221" s="21"/>
      <c r="B221" s="21"/>
      <c r="C221" s="21"/>
      <c r="D221" s="21"/>
      <c r="E221" s="21"/>
      <c r="F221" s="21"/>
      <c r="G221" s="21"/>
      <c r="H221" s="21"/>
      <c r="I221" s="21"/>
      <c r="J221" s="21"/>
      <c r="K221" s="21"/>
      <c r="L221" s="21"/>
      <c r="M221" s="21"/>
    </row>
    <row r="222" spans="1:13" x14ac:dyDescent="0.25">
      <c r="A222" s="21"/>
      <c r="B222" s="21"/>
      <c r="C222" s="21"/>
      <c r="D222" s="21"/>
      <c r="E222" s="21"/>
      <c r="F222" s="21"/>
      <c r="G222" s="21"/>
      <c r="H222" s="21"/>
      <c r="I222" s="21"/>
      <c r="J222" s="21"/>
      <c r="K222" s="21"/>
      <c r="L222" s="21"/>
      <c r="M222" s="21"/>
    </row>
    <row r="223" spans="1:13" x14ac:dyDescent="0.25">
      <c r="A223" s="21"/>
      <c r="B223" s="21"/>
      <c r="C223" s="21"/>
      <c r="D223" s="21"/>
      <c r="E223" s="21"/>
      <c r="F223" s="21"/>
      <c r="G223" s="21"/>
      <c r="H223" s="21"/>
      <c r="I223" s="21"/>
      <c r="J223" s="21"/>
      <c r="K223" s="21"/>
      <c r="L223" s="21"/>
      <c r="M223" s="21"/>
    </row>
    <row r="224" spans="1:13" x14ac:dyDescent="0.25">
      <c r="A224" s="21"/>
      <c r="B224" s="21"/>
      <c r="C224" s="21"/>
      <c r="D224" s="21"/>
      <c r="E224" s="21"/>
      <c r="F224" s="21"/>
      <c r="G224" s="21"/>
      <c r="H224" s="21"/>
      <c r="I224" s="21"/>
      <c r="J224" s="21"/>
      <c r="K224" s="21"/>
      <c r="L224" s="21"/>
      <c r="M224" s="21"/>
    </row>
    <row r="225" spans="1:13" x14ac:dyDescent="0.25">
      <c r="A225" s="21"/>
      <c r="B225" s="21"/>
      <c r="C225" s="21"/>
      <c r="D225" s="21"/>
      <c r="E225" s="21"/>
      <c r="F225" s="21"/>
      <c r="G225" s="21"/>
      <c r="H225" s="21"/>
      <c r="I225" s="21"/>
      <c r="J225" s="21"/>
      <c r="K225" s="21"/>
      <c r="L225" s="21"/>
      <c r="M225" s="21"/>
    </row>
    <row r="226" spans="1:13" x14ac:dyDescent="0.25">
      <c r="A226" s="21"/>
      <c r="B226" s="21"/>
      <c r="C226" s="21"/>
      <c r="D226" s="21"/>
      <c r="E226" s="21"/>
      <c r="F226" s="21"/>
      <c r="G226" s="21"/>
      <c r="H226" s="21"/>
      <c r="I226" s="21"/>
      <c r="J226" s="21"/>
      <c r="K226" s="21"/>
      <c r="L226" s="21"/>
      <c r="M226" s="21"/>
    </row>
    <row r="227" spans="1:13" x14ac:dyDescent="0.25">
      <c r="A227" s="21"/>
      <c r="B227" s="21"/>
      <c r="C227" s="21"/>
      <c r="D227" s="21"/>
      <c r="E227" s="21"/>
      <c r="F227" s="21"/>
      <c r="G227" s="21"/>
      <c r="H227" s="21"/>
      <c r="I227" s="21"/>
      <c r="J227" s="21"/>
      <c r="K227" s="21"/>
      <c r="L227" s="21"/>
      <c r="M227" s="21"/>
    </row>
    <row r="228" spans="1:13" x14ac:dyDescent="0.25">
      <c r="A228" s="21"/>
      <c r="B228" s="21"/>
      <c r="C228" s="21"/>
      <c r="D228" s="21"/>
      <c r="E228" s="21"/>
      <c r="F228" s="21"/>
      <c r="G228" s="21"/>
      <c r="H228" s="21"/>
      <c r="I228" s="21"/>
      <c r="J228" s="21"/>
      <c r="K228" s="21"/>
      <c r="L228" s="21"/>
      <c r="M228" s="21"/>
    </row>
    <row r="229" spans="1:13" x14ac:dyDescent="0.25">
      <c r="A229" s="21"/>
      <c r="B229" s="21"/>
      <c r="C229" s="21"/>
      <c r="D229" s="21"/>
      <c r="E229" s="21"/>
      <c r="F229" s="21"/>
      <c r="G229" s="21"/>
      <c r="H229" s="21"/>
      <c r="I229" s="21"/>
      <c r="J229" s="21"/>
      <c r="K229" s="21"/>
      <c r="L229" s="21"/>
      <c r="M229" s="21"/>
    </row>
    <row r="230" spans="1:13" x14ac:dyDescent="0.25">
      <c r="A230" s="21"/>
      <c r="B230" s="21"/>
      <c r="C230" s="21"/>
      <c r="D230" s="21"/>
      <c r="E230" s="21"/>
      <c r="F230" s="21"/>
      <c r="G230" s="21"/>
      <c r="H230" s="21"/>
      <c r="I230" s="21"/>
      <c r="J230" s="21"/>
      <c r="K230" s="21"/>
      <c r="L230" s="21"/>
      <c r="M230" s="21"/>
    </row>
    <row r="231" spans="1:13" x14ac:dyDescent="0.25">
      <c r="A231" s="21"/>
      <c r="B231" s="21"/>
      <c r="C231" s="21"/>
      <c r="D231" s="21"/>
      <c r="E231" s="21"/>
      <c r="F231" s="21"/>
      <c r="G231" s="21"/>
      <c r="H231" s="21"/>
      <c r="I231" s="21"/>
      <c r="J231" s="21"/>
      <c r="K231" s="21"/>
      <c r="L231" s="21"/>
      <c r="M231" s="21"/>
    </row>
    <row r="232" spans="1:13" x14ac:dyDescent="0.25">
      <c r="A232" s="21"/>
      <c r="B232" s="21"/>
      <c r="C232" s="21"/>
      <c r="D232" s="21"/>
      <c r="E232" s="21"/>
      <c r="F232" s="21"/>
      <c r="G232" s="21"/>
      <c r="H232" s="21"/>
      <c r="I232" s="21"/>
      <c r="J232" s="21"/>
      <c r="K232" s="21"/>
      <c r="L232" s="21"/>
      <c r="M232" s="21"/>
    </row>
    <row r="233" spans="1:13" x14ac:dyDescent="0.25">
      <c r="A233" s="21"/>
      <c r="B233" s="21"/>
      <c r="C233" s="21"/>
      <c r="D233" s="21"/>
      <c r="E233" s="21"/>
      <c r="F233" s="21"/>
      <c r="G233" s="21"/>
      <c r="H233" s="21"/>
      <c r="I233" s="21"/>
      <c r="J233" s="21"/>
      <c r="K233" s="21"/>
      <c r="L233" s="21"/>
      <c r="M233" s="21"/>
    </row>
    <row r="234" spans="1:13" x14ac:dyDescent="0.25">
      <c r="A234" s="21"/>
      <c r="B234" s="21"/>
      <c r="C234" s="21"/>
      <c r="D234" s="21"/>
      <c r="E234" s="21"/>
      <c r="F234" s="21"/>
      <c r="G234" s="21"/>
      <c r="H234" s="21"/>
      <c r="I234" s="21"/>
      <c r="J234" s="21"/>
      <c r="K234" s="21"/>
      <c r="L234" s="21"/>
      <c r="M234" s="21"/>
    </row>
    <row r="235" spans="1:13" x14ac:dyDescent="0.25">
      <c r="A235" s="21"/>
      <c r="B235" s="21"/>
      <c r="C235" s="21"/>
      <c r="D235" s="21"/>
      <c r="E235" s="21"/>
      <c r="F235" s="21"/>
      <c r="G235" s="21"/>
      <c r="H235" s="21"/>
      <c r="I235" s="21"/>
      <c r="J235" s="21"/>
      <c r="K235" s="21"/>
      <c r="L235" s="21"/>
      <c r="M235" s="21"/>
    </row>
    <row r="236" spans="1:13" x14ac:dyDescent="0.25">
      <c r="A236" s="21"/>
      <c r="B236" s="21"/>
      <c r="C236" s="21"/>
      <c r="D236" s="21"/>
      <c r="E236" s="21"/>
      <c r="F236" s="21"/>
      <c r="G236" s="21"/>
      <c r="H236" s="21"/>
      <c r="I236" s="21"/>
      <c r="J236" s="21"/>
      <c r="K236" s="21"/>
      <c r="L236" s="21"/>
      <c r="M236" s="21"/>
    </row>
    <row r="237" spans="1:13" x14ac:dyDescent="0.25">
      <c r="A237" s="21"/>
      <c r="B237" s="21"/>
      <c r="C237" s="21"/>
      <c r="D237" s="21"/>
      <c r="E237" s="21"/>
      <c r="F237" s="21"/>
      <c r="G237" s="21"/>
      <c r="H237" s="21"/>
      <c r="I237" s="21"/>
      <c r="J237" s="21"/>
      <c r="K237" s="21"/>
      <c r="L237" s="21"/>
      <c r="M237" s="21"/>
    </row>
    <row r="238" spans="1:13" x14ac:dyDescent="0.25">
      <c r="A238" s="21"/>
      <c r="B238" s="21"/>
      <c r="C238" s="21"/>
      <c r="D238" s="21"/>
      <c r="E238" s="21"/>
      <c r="F238" s="21"/>
      <c r="G238" s="21"/>
      <c r="H238" s="21"/>
      <c r="I238" s="21"/>
      <c r="J238" s="21"/>
      <c r="K238" s="21"/>
      <c r="L238" s="21"/>
      <c r="M238" s="21"/>
    </row>
    <row r="239" spans="1:13" x14ac:dyDescent="0.25">
      <c r="A239" s="21"/>
      <c r="B239" s="21"/>
      <c r="C239" s="21"/>
      <c r="D239" s="21"/>
      <c r="E239" s="21"/>
      <c r="F239" s="21"/>
      <c r="G239" s="21"/>
      <c r="H239" s="21"/>
      <c r="I239" s="21"/>
      <c r="J239" s="21"/>
      <c r="K239" s="21"/>
      <c r="L239" s="21"/>
      <c r="M239" s="21"/>
    </row>
    <row r="240" spans="1:13" x14ac:dyDescent="0.25">
      <c r="A240" s="21"/>
      <c r="B240" s="21"/>
      <c r="C240" s="21"/>
      <c r="D240" s="21"/>
      <c r="E240" s="21"/>
      <c r="F240" s="21"/>
      <c r="G240" s="21"/>
      <c r="H240" s="21"/>
      <c r="I240" s="21"/>
      <c r="J240" s="21"/>
      <c r="K240" s="21"/>
      <c r="L240" s="21"/>
      <c r="M240" s="21"/>
    </row>
    <row r="241" spans="1:13" x14ac:dyDescent="0.25">
      <c r="A241" s="21"/>
      <c r="B241" s="21"/>
      <c r="C241" s="21"/>
      <c r="D241" s="21"/>
      <c r="E241" s="21"/>
      <c r="F241" s="21"/>
      <c r="G241" s="21"/>
      <c r="H241" s="21"/>
      <c r="I241" s="21"/>
      <c r="J241" s="21"/>
      <c r="K241" s="21"/>
      <c r="L241" s="21"/>
      <c r="M241" s="21"/>
    </row>
    <row r="242" spans="1:13" x14ac:dyDescent="0.25">
      <c r="A242" s="21"/>
      <c r="B242" s="21"/>
      <c r="C242" s="21"/>
      <c r="D242" s="21"/>
      <c r="E242" s="21"/>
      <c r="F242" s="21"/>
      <c r="G242" s="21"/>
      <c r="H242" s="21"/>
      <c r="I242" s="21"/>
      <c r="J242" s="21"/>
      <c r="K242" s="21"/>
      <c r="L242" s="21"/>
      <c r="M242" s="21"/>
    </row>
    <row r="243" spans="1:13" x14ac:dyDescent="0.25">
      <c r="A243" s="21"/>
      <c r="B243" s="21"/>
      <c r="C243" s="21"/>
      <c r="D243" s="21"/>
      <c r="E243" s="21"/>
      <c r="F243" s="21"/>
      <c r="G243" s="21"/>
      <c r="H243" s="21"/>
      <c r="I243" s="21"/>
      <c r="J243" s="21"/>
      <c r="K243" s="21"/>
      <c r="L243" s="21"/>
      <c r="M243" s="21"/>
    </row>
    <row r="244" spans="1:13" x14ac:dyDescent="0.25">
      <c r="A244" s="21"/>
      <c r="B244" s="21"/>
      <c r="C244" s="21"/>
      <c r="D244" s="21"/>
      <c r="E244" s="21"/>
      <c r="F244" s="21"/>
      <c r="G244" s="21"/>
      <c r="H244" s="21"/>
      <c r="I244" s="21"/>
      <c r="J244" s="21"/>
      <c r="K244" s="21"/>
      <c r="L244" s="21"/>
      <c r="M244" s="21"/>
    </row>
    <row r="245" spans="1:13" x14ac:dyDescent="0.25">
      <c r="A245" s="21"/>
      <c r="B245" s="21"/>
      <c r="C245" s="21"/>
      <c r="D245" s="21"/>
      <c r="E245" s="21"/>
      <c r="F245" s="21"/>
      <c r="G245" s="21"/>
      <c r="H245" s="21"/>
      <c r="I245" s="21"/>
      <c r="J245" s="21"/>
      <c r="K245" s="21"/>
      <c r="L245" s="21"/>
      <c r="M245" s="21"/>
    </row>
    <row r="246" spans="1:13" x14ac:dyDescent="0.25">
      <c r="A246" s="21"/>
      <c r="B246" s="21"/>
      <c r="C246" s="21"/>
      <c r="D246" s="21"/>
      <c r="E246" s="21"/>
      <c r="F246" s="21"/>
      <c r="G246" s="21"/>
      <c r="H246" s="21"/>
      <c r="I246" s="21"/>
      <c r="J246" s="21"/>
      <c r="K246" s="21"/>
      <c r="L246" s="21"/>
      <c r="M246" s="21"/>
    </row>
    <row r="247" spans="1:13" x14ac:dyDescent="0.25">
      <c r="A247" s="21"/>
      <c r="B247" s="21"/>
      <c r="C247" s="21"/>
      <c r="D247" s="21"/>
      <c r="E247" s="21"/>
      <c r="F247" s="21"/>
      <c r="G247" s="21"/>
      <c r="H247" s="21"/>
      <c r="I247" s="21"/>
      <c r="J247" s="21"/>
      <c r="K247" s="21"/>
      <c r="L247" s="21"/>
      <c r="M247" s="21"/>
    </row>
    <row r="248" spans="1:13" x14ac:dyDescent="0.25">
      <c r="A248" s="21"/>
      <c r="B248" s="21"/>
      <c r="C248" s="21"/>
      <c r="D248" s="21"/>
      <c r="E248" s="21"/>
      <c r="F248" s="21"/>
      <c r="G248" s="21"/>
      <c r="H248" s="21"/>
      <c r="I248" s="21"/>
      <c r="J248" s="21"/>
      <c r="K248" s="21"/>
      <c r="L248" s="21"/>
      <c r="M248" s="21"/>
    </row>
    <row r="249" spans="1:13" x14ac:dyDescent="0.25">
      <c r="A249" s="21"/>
      <c r="B249" s="21"/>
      <c r="C249" s="21"/>
      <c r="D249" s="21"/>
      <c r="E249" s="21"/>
      <c r="F249" s="21"/>
      <c r="G249" s="21"/>
      <c r="H249" s="21"/>
      <c r="I249" s="21"/>
      <c r="J249" s="21"/>
      <c r="K249" s="21"/>
      <c r="L249" s="21"/>
      <c r="M249" s="21"/>
    </row>
    <row r="250" spans="1:13" x14ac:dyDescent="0.25">
      <c r="A250" s="21"/>
      <c r="B250" s="21"/>
      <c r="C250" s="21"/>
      <c r="D250" s="21"/>
      <c r="E250" s="21"/>
      <c r="F250" s="21"/>
      <c r="G250" s="21"/>
      <c r="H250" s="21"/>
      <c r="I250" s="21"/>
      <c r="J250" s="21"/>
      <c r="K250" s="21"/>
      <c r="L250" s="21"/>
      <c r="M250" s="21"/>
    </row>
    <row r="251" spans="1:13" x14ac:dyDescent="0.25">
      <c r="A251" s="21"/>
      <c r="B251" s="21"/>
      <c r="C251" s="21"/>
      <c r="D251" s="21"/>
      <c r="E251" s="21"/>
      <c r="F251" s="21"/>
      <c r="G251" s="21"/>
      <c r="H251" s="21"/>
      <c r="I251" s="21"/>
      <c r="J251" s="21"/>
      <c r="K251" s="21"/>
      <c r="L251" s="21"/>
      <c r="M251" s="21"/>
    </row>
    <row r="252" spans="1:13" x14ac:dyDescent="0.25">
      <c r="A252" s="21"/>
      <c r="B252" s="21"/>
      <c r="C252" s="21"/>
      <c r="D252" s="21"/>
      <c r="E252" s="21"/>
      <c r="F252" s="21"/>
      <c r="G252" s="21"/>
      <c r="H252" s="21"/>
      <c r="I252" s="21"/>
      <c r="J252" s="21"/>
      <c r="K252" s="21"/>
      <c r="L252" s="21"/>
      <c r="M252" s="21"/>
    </row>
    <row r="253" spans="1:13" x14ac:dyDescent="0.25">
      <c r="A253" s="21"/>
      <c r="B253" s="21"/>
      <c r="C253" s="21"/>
      <c r="D253" s="21"/>
      <c r="E253" s="21"/>
      <c r="F253" s="21"/>
      <c r="G253" s="21"/>
      <c r="H253" s="21"/>
      <c r="I253" s="21"/>
      <c r="J253" s="21"/>
      <c r="K253" s="21"/>
      <c r="L253" s="21"/>
      <c r="M253" s="21"/>
    </row>
    <row r="254" spans="1:13" x14ac:dyDescent="0.25">
      <c r="A254" s="21"/>
      <c r="B254" s="21"/>
      <c r="C254" s="21"/>
      <c r="D254" s="21"/>
      <c r="E254" s="21"/>
      <c r="F254" s="21"/>
      <c r="G254" s="21"/>
      <c r="H254" s="21"/>
      <c r="I254" s="21"/>
      <c r="J254" s="21"/>
      <c r="K254" s="21"/>
      <c r="L254" s="21"/>
      <c r="M254" s="21"/>
    </row>
    <row r="255" spans="1:13" x14ac:dyDescent="0.25">
      <c r="A255" s="21"/>
      <c r="B255" s="21"/>
      <c r="C255" s="21"/>
      <c r="D255" s="21"/>
      <c r="E255" s="21"/>
      <c r="F255" s="21"/>
      <c r="G255" s="21"/>
      <c r="H255" s="21"/>
      <c r="I255" s="21"/>
      <c r="J255" s="21"/>
      <c r="K255" s="21"/>
      <c r="L255" s="21"/>
      <c r="M255" s="21"/>
    </row>
    <row r="256" spans="1:13" x14ac:dyDescent="0.25">
      <c r="A256" s="21"/>
      <c r="B256" s="21"/>
      <c r="C256" s="21"/>
      <c r="D256" s="21"/>
      <c r="E256" s="21"/>
      <c r="F256" s="21"/>
      <c r="G256" s="21"/>
      <c r="H256" s="21"/>
      <c r="I256" s="21"/>
      <c r="J256" s="21"/>
      <c r="K256" s="21"/>
      <c r="L256" s="21"/>
      <c r="M256" s="21"/>
    </row>
    <row r="257" spans="1:13" x14ac:dyDescent="0.25">
      <c r="A257" s="21"/>
      <c r="B257" s="21"/>
      <c r="C257" s="21"/>
      <c r="D257" s="21"/>
      <c r="E257" s="21"/>
      <c r="F257" s="21"/>
      <c r="G257" s="21"/>
      <c r="H257" s="21"/>
      <c r="I257" s="21"/>
      <c r="J257" s="21"/>
      <c r="K257" s="21"/>
      <c r="L257" s="21"/>
      <c r="M257" s="21"/>
    </row>
    <row r="258" spans="1:13" x14ac:dyDescent="0.25">
      <c r="A258" s="21"/>
      <c r="B258" s="21"/>
      <c r="C258" s="21"/>
      <c r="D258" s="21"/>
      <c r="E258" s="21"/>
      <c r="F258" s="21"/>
      <c r="G258" s="21"/>
      <c r="H258" s="21"/>
      <c r="I258" s="21"/>
      <c r="J258" s="21"/>
      <c r="K258" s="21"/>
      <c r="L258" s="21"/>
      <c r="M258" s="21"/>
    </row>
    <row r="259" spans="1:13" x14ac:dyDescent="0.25">
      <c r="A259" s="21"/>
      <c r="B259" s="21"/>
      <c r="C259" s="21"/>
      <c r="D259" s="21"/>
      <c r="E259" s="21"/>
      <c r="F259" s="21"/>
      <c r="G259" s="21"/>
      <c r="H259" s="21"/>
      <c r="I259" s="21"/>
      <c r="J259" s="21"/>
      <c r="K259" s="21"/>
      <c r="L259" s="21"/>
      <c r="M259" s="21"/>
    </row>
    <row r="260" spans="1:13" x14ac:dyDescent="0.25">
      <c r="A260" s="21"/>
      <c r="B260" s="21"/>
      <c r="C260" s="21"/>
      <c r="D260" s="21"/>
      <c r="E260" s="21"/>
      <c r="F260" s="21"/>
      <c r="G260" s="21"/>
      <c r="H260" s="21"/>
      <c r="I260" s="21"/>
      <c r="J260" s="21"/>
      <c r="K260" s="21"/>
      <c r="L260" s="21"/>
      <c r="M260" s="21"/>
    </row>
    <row r="261" spans="1:13" x14ac:dyDescent="0.25">
      <c r="A261" s="21"/>
      <c r="B261" s="21"/>
      <c r="C261" s="21"/>
      <c r="D261" s="21"/>
      <c r="E261" s="21"/>
      <c r="F261" s="21"/>
      <c r="G261" s="21"/>
      <c r="H261" s="21"/>
      <c r="I261" s="21"/>
      <c r="J261" s="21"/>
      <c r="K261" s="21"/>
      <c r="L261" s="21"/>
      <c r="M261" s="21"/>
    </row>
    <row r="262" spans="1:13" x14ac:dyDescent="0.25">
      <c r="A262" s="21"/>
      <c r="B262" s="21"/>
      <c r="C262" s="21"/>
      <c r="D262" s="21"/>
      <c r="E262" s="21"/>
      <c r="F262" s="21"/>
      <c r="G262" s="21"/>
      <c r="H262" s="21"/>
      <c r="I262" s="21"/>
      <c r="J262" s="21"/>
      <c r="K262" s="21"/>
      <c r="L262" s="21"/>
      <c r="M262" s="21"/>
    </row>
    <row r="263" spans="1:13" x14ac:dyDescent="0.25">
      <c r="A263" s="21"/>
      <c r="B263" s="21"/>
      <c r="C263" s="21"/>
      <c r="D263" s="21"/>
      <c r="E263" s="21"/>
      <c r="F263" s="21"/>
      <c r="G263" s="21"/>
      <c r="H263" s="21"/>
      <c r="I263" s="21"/>
      <c r="J263" s="21"/>
      <c r="K263" s="21"/>
      <c r="L263" s="21"/>
      <c r="M263" s="21"/>
    </row>
    <row r="264" spans="1:13" x14ac:dyDescent="0.25">
      <c r="A264" s="21"/>
      <c r="B264" s="21"/>
      <c r="C264" s="21"/>
      <c r="D264" s="21"/>
      <c r="E264" s="21"/>
      <c r="F264" s="21"/>
      <c r="G264" s="21"/>
      <c r="H264" s="21"/>
      <c r="I264" s="21"/>
      <c r="J264" s="21"/>
      <c r="K264" s="21"/>
      <c r="L264" s="21"/>
      <c r="M264" s="21"/>
    </row>
    <row r="265" spans="1:13" x14ac:dyDescent="0.25">
      <c r="A265" s="21"/>
      <c r="B265" s="21"/>
      <c r="C265" s="21"/>
      <c r="D265" s="21"/>
      <c r="E265" s="21"/>
      <c r="F265" s="21"/>
      <c r="G265" s="21"/>
      <c r="H265" s="21"/>
      <c r="I265" s="21"/>
      <c r="J265" s="21"/>
      <c r="K265" s="21"/>
      <c r="L265" s="21"/>
      <c r="M265" s="21"/>
    </row>
    <row r="266" spans="1:13" x14ac:dyDescent="0.25">
      <c r="A266" s="21"/>
      <c r="B266" s="21"/>
      <c r="C266" s="21"/>
      <c r="D266" s="21"/>
      <c r="E266" s="21"/>
      <c r="F266" s="21"/>
      <c r="G266" s="21"/>
      <c r="H266" s="21"/>
      <c r="I266" s="21"/>
      <c r="J266" s="21"/>
      <c r="K266" s="21"/>
      <c r="L266" s="21"/>
      <c r="M266" s="21"/>
    </row>
    <row r="267" spans="1:13" x14ac:dyDescent="0.25">
      <c r="A267" s="21"/>
      <c r="B267" s="21"/>
      <c r="C267" s="21"/>
      <c r="D267" s="21"/>
      <c r="E267" s="21"/>
      <c r="F267" s="21"/>
      <c r="G267" s="21"/>
      <c r="H267" s="21"/>
      <c r="I267" s="21"/>
      <c r="J267" s="21"/>
      <c r="K267" s="21"/>
      <c r="L267" s="21"/>
      <c r="M267" s="21"/>
    </row>
    <row r="268" spans="1:13" x14ac:dyDescent="0.25">
      <c r="A268" s="21"/>
      <c r="B268" s="21"/>
      <c r="C268" s="21"/>
      <c r="D268" s="21"/>
      <c r="E268" s="21"/>
      <c r="F268" s="21"/>
      <c r="G268" s="21"/>
      <c r="H268" s="21"/>
      <c r="I268" s="21"/>
      <c r="J268" s="21"/>
      <c r="K268" s="21"/>
      <c r="L268" s="21"/>
      <c r="M268" s="21"/>
    </row>
    <row r="269" spans="1:13" x14ac:dyDescent="0.25">
      <c r="A269" s="21"/>
      <c r="B269" s="21"/>
      <c r="C269" s="21"/>
      <c r="D269" s="21"/>
      <c r="E269" s="21"/>
      <c r="F269" s="21"/>
      <c r="G269" s="21"/>
      <c r="H269" s="21"/>
      <c r="I269" s="21"/>
      <c r="J269" s="21"/>
      <c r="K269" s="21"/>
      <c r="L269" s="21"/>
      <c r="M269" s="21"/>
    </row>
    <row r="270" spans="1:13" x14ac:dyDescent="0.25">
      <c r="A270" s="21"/>
      <c r="B270" s="21"/>
      <c r="C270" s="21"/>
      <c r="D270" s="21"/>
      <c r="E270" s="21"/>
      <c r="F270" s="21"/>
      <c r="G270" s="21"/>
      <c r="H270" s="21"/>
      <c r="I270" s="21"/>
      <c r="J270" s="21"/>
      <c r="K270" s="21"/>
      <c r="L270" s="21"/>
      <c r="M270" s="21"/>
    </row>
    <row r="271" spans="1:13" x14ac:dyDescent="0.25">
      <c r="A271" s="21"/>
      <c r="B271" s="21"/>
      <c r="C271" s="21"/>
      <c r="D271" s="21"/>
      <c r="E271" s="21"/>
      <c r="F271" s="21"/>
      <c r="G271" s="21"/>
      <c r="H271" s="21"/>
      <c r="I271" s="21"/>
      <c r="J271" s="21"/>
      <c r="K271" s="21"/>
      <c r="L271" s="21"/>
      <c r="M271" s="21"/>
    </row>
    <row r="272" spans="1:13" x14ac:dyDescent="0.25">
      <c r="A272" s="21"/>
      <c r="B272" s="21"/>
      <c r="C272" s="21"/>
      <c r="D272" s="21"/>
      <c r="E272" s="21"/>
      <c r="F272" s="21"/>
      <c r="G272" s="21"/>
      <c r="H272" s="21"/>
      <c r="I272" s="21"/>
      <c r="J272" s="21"/>
      <c r="K272" s="21"/>
      <c r="L272" s="21"/>
      <c r="M272" s="21"/>
    </row>
    <row r="273" spans="1:13" x14ac:dyDescent="0.25">
      <c r="A273" s="21"/>
      <c r="B273" s="21"/>
      <c r="C273" s="21"/>
      <c r="D273" s="21"/>
      <c r="E273" s="21"/>
      <c r="F273" s="21"/>
      <c r="G273" s="21"/>
      <c r="H273" s="21"/>
      <c r="I273" s="21"/>
      <c r="J273" s="21"/>
      <c r="K273" s="21"/>
      <c r="L273" s="21"/>
      <c r="M273" s="21"/>
    </row>
    <row r="274" spans="1:13" x14ac:dyDescent="0.25">
      <c r="A274" s="21"/>
      <c r="B274" s="21"/>
      <c r="C274" s="21"/>
      <c r="D274" s="21"/>
      <c r="E274" s="21"/>
      <c r="F274" s="21"/>
      <c r="G274" s="21"/>
      <c r="H274" s="21"/>
      <c r="I274" s="21"/>
      <c r="J274" s="21"/>
      <c r="K274" s="21"/>
      <c r="L274" s="21"/>
      <c r="M274" s="21"/>
    </row>
    <row r="275" spans="1:13" x14ac:dyDescent="0.25">
      <c r="A275" s="21"/>
      <c r="B275" s="21"/>
      <c r="C275" s="21"/>
      <c r="D275" s="21"/>
      <c r="E275" s="21"/>
      <c r="F275" s="21"/>
      <c r="G275" s="21"/>
      <c r="H275" s="21"/>
      <c r="I275" s="21"/>
      <c r="J275" s="21"/>
      <c r="K275" s="21"/>
      <c r="L275" s="21"/>
      <c r="M275" s="21"/>
    </row>
    <row r="276" spans="1:13" x14ac:dyDescent="0.25">
      <c r="A276" s="21"/>
      <c r="B276" s="21"/>
      <c r="C276" s="21"/>
      <c r="D276" s="21"/>
      <c r="E276" s="21"/>
      <c r="F276" s="21"/>
      <c r="G276" s="21"/>
      <c r="H276" s="21"/>
      <c r="I276" s="21"/>
      <c r="J276" s="21"/>
      <c r="K276" s="21"/>
      <c r="L276" s="21"/>
      <c r="M276" s="21"/>
    </row>
    <row r="277" spans="1:13" x14ac:dyDescent="0.25">
      <c r="A277" s="21"/>
      <c r="B277" s="21"/>
      <c r="C277" s="21"/>
      <c r="D277" s="21"/>
      <c r="E277" s="21"/>
      <c r="F277" s="21"/>
      <c r="G277" s="21"/>
      <c r="H277" s="21"/>
      <c r="I277" s="21"/>
      <c r="J277" s="21"/>
      <c r="K277" s="21"/>
      <c r="L277" s="21"/>
      <c r="M277" s="21"/>
    </row>
    <row r="278" spans="1:13" x14ac:dyDescent="0.25">
      <c r="A278" s="21"/>
      <c r="B278" s="21"/>
      <c r="C278" s="21"/>
      <c r="D278" s="21"/>
      <c r="E278" s="21"/>
      <c r="F278" s="21"/>
      <c r="G278" s="21"/>
      <c r="H278" s="21"/>
      <c r="I278" s="21"/>
      <c r="J278" s="21"/>
      <c r="K278" s="21"/>
      <c r="L278" s="21"/>
      <c r="M278" s="21"/>
    </row>
    <row r="279" spans="1:13" x14ac:dyDescent="0.25">
      <c r="A279" s="21"/>
      <c r="B279" s="21"/>
      <c r="C279" s="21"/>
      <c r="D279" s="21"/>
      <c r="E279" s="21"/>
      <c r="F279" s="21"/>
      <c r="G279" s="21"/>
      <c r="H279" s="21"/>
      <c r="I279" s="21"/>
      <c r="J279" s="21"/>
      <c r="K279" s="21"/>
      <c r="L279" s="21"/>
      <c r="M279" s="21"/>
    </row>
    <row r="280" spans="1:13" x14ac:dyDescent="0.25">
      <c r="A280" s="21"/>
      <c r="B280" s="21"/>
      <c r="C280" s="21"/>
      <c r="D280" s="21"/>
      <c r="E280" s="21"/>
      <c r="F280" s="21"/>
      <c r="G280" s="21"/>
      <c r="H280" s="21"/>
      <c r="I280" s="21"/>
      <c r="J280" s="21"/>
      <c r="K280" s="21"/>
      <c r="L280" s="21"/>
      <c r="M280" s="21"/>
    </row>
    <row r="281" spans="1:13" x14ac:dyDescent="0.25">
      <c r="A281" s="21"/>
      <c r="B281" s="21"/>
      <c r="C281" s="21"/>
      <c r="D281" s="21"/>
      <c r="E281" s="21"/>
      <c r="F281" s="21"/>
      <c r="G281" s="21"/>
      <c r="H281" s="21"/>
      <c r="I281" s="21"/>
      <c r="J281" s="21"/>
      <c r="K281" s="21"/>
      <c r="L281" s="21"/>
      <c r="M281" s="21"/>
    </row>
    <row r="282" spans="1:13" x14ac:dyDescent="0.25">
      <c r="A282" s="21"/>
      <c r="B282" s="21"/>
      <c r="C282" s="21"/>
      <c r="D282" s="21"/>
      <c r="E282" s="21"/>
      <c r="F282" s="21"/>
      <c r="G282" s="21"/>
      <c r="H282" s="21"/>
      <c r="I282" s="21"/>
      <c r="J282" s="21"/>
      <c r="K282" s="21"/>
      <c r="L282" s="21"/>
      <c r="M282" s="21"/>
    </row>
    <row r="283" spans="1:13" x14ac:dyDescent="0.25">
      <c r="A283" s="21"/>
      <c r="B283" s="21"/>
      <c r="C283" s="21"/>
      <c r="D283" s="21"/>
      <c r="E283" s="21"/>
      <c r="F283" s="21"/>
      <c r="G283" s="21"/>
      <c r="H283" s="21"/>
      <c r="I283" s="21"/>
      <c r="J283" s="21"/>
      <c r="K283" s="21"/>
      <c r="L283" s="21"/>
      <c r="M283" s="21"/>
    </row>
    <row r="284" spans="1:13" x14ac:dyDescent="0.25">
      <c r="A284" s="21"/>
      <c r="B284" s="21"/>
      <c r="C284" s="21"/>
      <c r="D284" s="21"/>
      <c r="E284" s="21"/>
      <c r="F284" s="21"/>
      <c r="G284" s="21"/>
      <c r="H284" s="21"/>
      <c r="I284" s="21"/>
      <c r="J284" s="21"/>
      <c r="K284" s="21"/>
      <c r="L284" s="21"/>
      <c r="M284" s="21"/>
    </row>
    <row r="285" spans="1:13" x14ac:dyDescent="0.25">
      <c r="A285" s="21"/>
      <c r="B285" s="21"/>
      <c r="C285" s="21"/>
      <c r="D285" s="21"/>
      <c r="E285" s="21"/>
      <c r="F285" s="21"/>
      <c r="G285" s="21"/>
      <c r="H285" s="21"/>
      <c r="I285" s="21"/>
      <c r="J285" s="21"/>
      <c r="K285" s="21"/>
      <c r="L285" s="21"/>
      <c r="M285" s="21"/>
    </row>
    <row r="286" spans="1:13" x14ac:dyDescent="0.25">
      <c r="A286" s="21"/>
      <c r="B286" s="21"/>
      <c r="C286" s="21"/>
      <c r="D286" s="21"/>
      <c r="E286" s="21"/>
      <c r="F286" s="21"/>
      <c r="G286" s="21"/>
      <c r="H286" s="21"/>
      <c r="I286" s="21"/>
      <c r="J286" s="21"/>
      <c r="K286" s="21"/>
      <c r="L286" s="21"/>
      <c r="M286" s="21"/>
    </row>
    <row r="287" spans="1:13" x14ac:dyDescent="0.25">
      <c r="A287" s="21"/>
      <c r="B287" s="21"/>
      <c r="C287" s="21"/>
      <c r="D287" s="21"/>
      <c r="E287" s="21"/>
      <c r="F287" s="21"/>
      <c r="G287" s="21"/>
      <c r="H287" s="21"/>
      <c r="I287" s="21"/>
      <c r="J287" s="21"/>
      <c r="K287" s="21"/>
      <c r="L287" s="21"/>
      <c r="M287" s="21"/>
    </row>
    <row r="288" spans="1:13" x14ac:dyDescent="0.25">
      <c r="A288" s="21"/>
      <c r="B288" s="21"/>
      <c r="C288" s="21"/>
      <c r="D288" s="21"/>
      <c r="E288" s="21"/>
      <c r="F288" s="21"/>
      <c r="G288" s="21"/>
      <c r="H288" s="21"/>
      <c r="I288" s="21"/>
      <c r="J288" s="21"/>
      <c r="K288" s="21"/>
      <c r="L288" s="21"/>
      <c r="M288" s="21"/>
    </row>
    <row r="289" spans="1:13" x14ac:dyDescent="0.25">
      <c r="A289" s="21"/>
      <c r="B289" s="21"/>
      <c r="C289" s="21"/>
      <c r="D289" s="21"/>
      <c r="E289" s="21"/>
      <c r="F289" s="21"/>
      <c r="G289" s="21"/>
      <c r="H289" s="21"/>
      <c r="I289" s="21"/>
      <c r="J289" s="21"/>
      <c r="K289" s="21"/>
      <c r="L289" s="21"/>
      <c r="M289" s="21"/>
    </row>
    <row r="290" spans="1:13" x14ac:dyDescent="0.25">
      <c r="A290" s="21"/>
      <c r="B290" s="21"/>
      <c r="C290" s="21"/>
      <c r="D290" s="21"/>
      <c r="E290" s="21"/>
      <c r="F290" s="21"/>
      <c r="G290" s="21"/>
      <c r="H290" s="21"/>
      <c r="I290" s="21"/>
      <c r="J290" s="21"/>
      <c r="K290" s="21"/>
      <c r="L290" s="21"/>
      <c r="M290" s="21"/>
    </row>
    <row r="291" spans="1:13" x14ac:dyDescent="0.25">
      <c r="A291" s="21"/>
      <c r="B291" s="21"/>
      <c r="C291" s="21"/>
      <c r="D291" s="21"/>
      <c r="E291" s="21"/>
      <c r="F291" s="21"/>
      <c r="G291" s="21"/>
      <c r="H291" s="21"/>
      <c r="I291" s="21"/>
      <c r="J291" s="21"/>
      <c r="K291" s="21"/>
      <c r="L291" s="21"/>
      <c r="M291" s="21"/>
    </row>
    <row r="292" spans="1:13" x14ac:dyDescent="0.25">
      <c r="A292" s="21"/>
      <c r="B292" s="21"/>
      <c r="C292" s="21"/>
      <c r="D292" s="21"/>
      <c r="E292" s="21"/>
      <c r="F292" s="21"/>
      <c r="G292" s="21"/>
      <c r="H292" s="21"/>
      <c r="I292" s="21"/>
      <c r="J292" s="21"/>
      <c r="K292" s="21"/>
      <c r="L292" s="21"/>
      <c r="M292" s="21"/>
    </row>
    <row r="293" spans="1:13" x14ac:dyDescent="0.25">
      <c r="A293" s="21"/>
      <c r="B293" s="21"/>
      <c r="C293" s="21"/>
      <c r="D293" s="21"/>
      <c r="E293" s="21"/>
      <c r="F293" s="21"/>
      <c r="G293" s="21"/>
      <c r="H293" s="21"/>
      <c r="I293" s="21"/>
      <c r="J293" s="21"/>
      <c r="K293" s="21"/>
      <c r="L293" s="21"/>
      <c r="M293" s="21"/>
    </row>
    <row r="294" spans="1:13" x14ac:dyDescent="0.25">
      <c r="A294" s="21"/>
      <c r="B294" s="21"/>
      <c r="C294" s="21"/>
      <c r="D294" s="21"/>
      <c r="E294" s="21"/>
      <c r="F294" s="21"/>
      <c r="G294" s="21"/>
      <c r="H294" s="21"/>
      <c r="I294" s="21"/>
      <c r="J294" s="21"/>
      <c r="K294" s="21"/>
      <c r="L294" s="21"/>
      <c r="M294" s="21"/>
    </row>
    <row r="295" spans="1:13" x14ac:dyDescent="0.25">
      <c r="A295" s="21"/>
      <c r="B295" s="21"/>
      <c r="C295" s="21"/>
      <c r="D295" s="21"/>
      <c r="E295" s="21"/>
      <c r="F295" s="21"/>
      <c r="G295" s="21"/>
      <c r="H295" s="21"/>
      <c r="I295" s="21"/>
      <c r="J295" s="21"/>
      <c r="K295" s="21"/>
      <c r="L295" s="21"/>
      <c r="M295" s="21"/>
    </row>
    <row r="296" spans="1:13" x14ac:dyDescent="0.25">
      <c r="A296" s="21"/>
      <c r="B296" s="21"/>
      <c r="C296" s="21"/>
      <c r="D296" s="21"/>
      <c r="E296" s="21"/>
      <c r="F296" s="21"/>
      <c r="G296" s="21"/>
      <c r="H296" s="21"/>
      <c r="I296" s="21"/>
      <c r="J296" s="21"/>
      <c r="K296" s="21"/>
      <c r="L296" s="21"/>
      <c r="M296" s="21"/>
    </row>
    <row r="297" spans="1:13" x14ac:dyDescent="0.25">
      <c r="A297" s="21"/>
      <c r="B297" s="21"/>
      <c r="C297" s="21"/>
      <c r="D297" s="21"/>
      <c r="E297" s="21"/>
      <c r="F297" s="21"/>
      <c r="G297" s="21"/>
      <c r="H297" s="21"/>
      <c r="I297" s="21"/>
      <c r="J297" s="21"/>
      <c r="K297" s="21"/>
      <c r="L297" s="21"/>
      <c r="M297" s="21"/>
    </row>
    <row r="298" spans="1:13" x14ac:dyDescent="0.25">
      <c r="A298" s="21"/>
      <c r="B298" s="21"/>
      <c r="C298" s="21"/>
      <c r="D298" s="21"/>
      <c r="E298" s="21"/>
      <c r="F298" s="21"/>
      <c r="G298" s="21"/>
      <c r="H298" s="21"/>
      <c r="I298" s="21"/>
      <c r="J298" s="21"/>
      <c r="K298" s="21"/>
      <c r="L298" s="21"/>
      <c r="M298" s="21"/>
    </row>
    <row r="299" spans="1:13" x14ac:dyDescent="0.25">
      <c r="A299" s="21"/>
      <c r="B299" s="21"/>
      <c r="C299" s="21"/>
      <c r="D299" s="21"/>
      <c r="E299" s="21"/>
      <c r="F299" s="21"/>
      <c r="G299" s="21"/>
      <c r="H299" s="21"/>
      <c r="I299" s="21"/>
      <c r="J299" s="21"/>
      <c r="K299" s="21"/>
      <c r="L299" s="21"/>
      <c r="M299" s="21"/>
    </row>
    <row r="300" spans="1:13" x14ac:dyDescent="0.25">
      <c r="A300" s="21"/>
      <c r="B300" s="21"/>
      <c r="C300" s="21"/>
      <c r="D300" s="21"/>
      <c r="E300" s="21"/>
      <c r="F300" s="21"/>
      <c r="G300" s="21"/>
      <c r="H300" s="21"/>
      <c r="I300" s="21"/>
      <c r="J300" s="21"/>
      <c r="K300" s="21"/>
      <c r="L300" s="21"/>
      <c r="M300" s="21"/>
    </row>
    <row r="301" spans="1:13" x14ac:dyDescent="0.25">
      <c r="A301" s="21"/>
      <c r="B301" s="21"/>
      <c r="C301" s="21"/>
      <c r="D301" s="21"/>
      <c r="E301" s="21"/>
      <c r="F301" s="21"/>
      <c r="G301" s="21"/>
      <c r="H301" s="21"/>
      <c r="I301" s="21"/>
      <c r="J301" s="21"/>
      <c r="K301" s="21"/>
      <c r="L301" s="21"/>
      <c r="M301" s="21"/>
    </row>
    <row r="302" spans="1:13" x14ac:dyDescent="0.25">
      <c r="A302" s="21"/>
      <c r="B302" s="21"/>
      <c r="C302" s="21"/>
      <c r="D302" s="21"/>
      <c r="E302" s="21"/>
      <c r="F302" s="21"/>
      <c r="G302" s="21"/>
      <c r="H302" s="21"/>
      <c r="I302" s="21"/>
      <c r="J302" s="21"/>
      <c r="K302" s="21"/>
      <c r="L302" s="21"/>
      <c r="M302" s="21"/>
    </row>
    <row r="303" spans="1:13" x14ac:dyDescent="0.25">
      <c r="A303" s="21"/>
      <c r="B303" s="21"/>
      <c r="C303" s="21"/>
      <c r="D303" s="21"/>
      <c r="E303" s="21"/>
      <c r="F303" s="21"/>
      <c r="G303" s="21"/>
      <c r="H303" s="21"/>
      <c r="I303" s="21"/>
      <c r="J303" s="21"/>
      <c r="K303" s="21"/>
      <c r="L303" s="21"/>
      <c r="M303" s="21"/>
    </row>
    <row r="304" spans="1:13" x14ac:dyDescent="0.25">
      <c r="A304" s="21"/>
      <c r="B304" s="21"/>
      <c r="C304" s="21"/>
      <c r="D304" s="21"/>
      <c r="E304" s="21"/>
      <c r="F304" s="21"/>
      <c r="G304" s="21"/>
      <c r="H304" s="21"/>
      <c r="I304" s="21"/>
      <c r="J304" s="21"/>
      <c r="K304" s="21"/>
      <c r="L304" s="21"/>
      <c r="M304" s="21"/>
    </row>
    <row r="305" spans="1:13" x14ac:dyDescent="0.25">
      <c r="A305" s="21"/>
      <c r="B305" s="21"/>
      <c r="C305" s="21"/>
      <c r="D305" s="21"/>
      <c r="E305" s="21"/>
      <c r="F305" s="21"/>
      <c r="G305" s="21"/>
      <c r="H305" s="21"/>
      <c r="I305" s="21"/>
      <c r="J305" s="21"/>
      <c r="K305" s="21"/>
      <c r="L305" s="21"/>
      <c r="M305" s="21"/>
    </row>
    <row r="306" spans="1:13" x14ac:dyDescent="0.25">
      <c r="A306" s="21"/>
      <c r="B306" s="21"/>
      <c r="C306" s="21"/>
      <c r="D306" s="21"/>
      <c r="E306" s="21"/>
      <c r="F306" s="21"/>
      <c r="G306" s="21"/>
      <c r="H306" s="21"/>
      <c r="I306" s="21"/>
      <c r="J306" s="21"/>
      <c r="K306" s="21"/>
      <c r="L306" s="21"/>
      <c r="M306" s="21"/>
    </row>
    <row r="307" spans="1:13" x14ac:dyDescent="0.25">
      <c r="A307" s="21"/>
      <c r="B307" s="21"/>
      <c r="C307" s="21"/>
      <c r="D307" s="21"/>
      <c r="E307" s="21"/>
      <c r="F307" s="21"/>
      <c r="G307" s="21"/>
      <c r="H307" s="21"/>
      <c r="I307" s="21"/>
      <c r="J307" s="21"/>
      <c r="K307" s="21"/>
      <c r="L307" s="21"/>
      <c r="M307" s="21"/>
    </row>
    <row r="308" spans="1:13" x14ac:dyDescent="0.25">
      <c r="A308" s="21"/>
      <c r="B308" s="21"/>
      <c r="C308" s="21"/>
      <c r="D308" s="21"/>
      <c r="E308" s="21"/>
      <c r="F308" s="21"/>
      <c r="G308" s="21"/>
      <c r="H308" s="21"/>
      <c r="I308" s="21"/>
      <c r="J308" s="21"/>
      <c r="K308" s="21"/>
      <c r="L308" s="21"/>
      <c r="M308" s="21"/>
    </row>
    <row r="309" spans="1:13" x14ac:dyDescent="0.25">
      <c r="A309" s="21"/>
      <c r="B309" s="21"/>
      <c r="C309" s="21"/>
      <c r="D309" s="21"/>
      <c r="E309" s="21"/>
      <c r="F309" s="21"/>
      <c r="G309" s="21"/>
      <c r="H309" s="21"/>
      <c r="I309" s="21"/>
      <c r="J309" s="21"/>
      <c r="K309" s="21"/>
      <c r="L309" s="21"/>
      <c r="M309" s="21"/>
    </row>
    <row r="310" spans="1:13" x14ac:dyDescent="0.25">
      <c r="A310" s="21"/>
      <c r="B310" s="21"/>
      <c r="C310" s="21"/>
      <c r="D310" s="21"/>
      <c r="E310" s="21"/>
      <c r="F310" s="21"/>
      <c r="G310" s="21"/>
      <c r="H310" s="21"/>
      <c r="I310" s="21"/>
      <c r="J310" s="21"/>
      <c r="K310" s="21"/>
      <c r="L310" s="21"/>
      <c r="M310" s="21"/>
    </row>
    <row r="311" spans="1:13" x14ac:dyDescent="0.25">
      <c r="A311" s="21"/>
      <c r="B311" s="21"/>
      <c r="C311" s="21"/>
      <c r="D311" s="21"/>
      <c r="E311" s="21"/>
      <c r="F311" s="21"/>
      <c r="G311" s="21"/>
      <c r="H311" s="21"/>
      <c r="I311" s="21"/>
      <c r="J311" s="21"/>
      <c r="K311" s="21"/>
      <c r="L311" s="21"/>
      <c r="M311" s="21"/>
    </row>
    <row r="312" spans="1:13" x14ac:dyDescent="0.25">
      <c r="A312" s="21"/>
      <c r="B312" s="21"/>
      <c r="C312" s="21"/>
      <c r="D312" s="21"/>
      <c r="E312" s="21"/>
      <c r="F312" s="21"/>
      <c r="G312" s="21"/>
      <c r="H312" s="21"/>
      <c r="I312" s="21"/>
      <c r="J312" s="21"/>
      <c r="K312" s="21"/>
      <c r="L312" s="21"/>
      <c r="M312" s="21"/>
    </row>
    <row r="313" spans="1:13" x14ac:dyDescent="0.25">
      <c r="A313" s="21"/>
      <c r="B313" s="21"/>
      <c r="C313" s="21"/>
      <c r="D313" s="21"/>
      <c r="E313" s="21"/>
      <c r="F313" s="21"/>
      <c r="G313" s="21"/>
      <c r="H313" s="21"/>
      <c r="I313" s="21"/>
      <c r="J313" s="21"/>
      <c r="K313" s="21"/>
      <c r="L313" s="21"/>
      <c r="M313" s="21"/>
    </row>
    <row r="314" spans="1:13" x14ac:dyDescent="0.25">
      <c r="A314" s="21"/>
      <c r="B314" s="21"/>
      <c r="C314" s="21"/>
      <c r="D314" s="21"/>
      <c r="E314" s="21"/>
      <c r="F314" s="21"/>
      <c r="G314" s="21"/>
      <c r="H314" s="21"/>
      <c r="I314" s="21"/>
      <c r="J314" s="21"/>
      <c r="K314" s="21"/>
      <c r="L314" s="21"/>
      <c r="M314" s="21"/>
    </row>
    <row r="315" spans="1:13" x14ac:dyDescent="0.25">
      <c r="A315" s="21"/>
      <c r="B315" s="21"/>
      <c r="C315" s="21"/>
      <c r="D315" s="21"/>
      <c r="E315" s="21"/>
      <c r="F315" s="21"/>
      <c r="G315" s="21"/>
      <c r="H315" s="21"/>
      <c r="I315" s="21"/>
      <c r="J315" s="21"/>
      <c r="K315" s="21"/>
      <c r="L315" s="21"/>
      <c r="M315" s="21"/>
    </row>
    <row r="316" spans="1:13" x14ac:dyDescent="0.25">
      <c r="A316" s="21"/>
      <c r="B316" s="21"/>
      <c r="C316" s="21"/>
      <c r="D316" s="21"/>
      <c r="E316" s="21"/>
      <c r="F316" s="21"/>
      <c r="G316" s="21"/>
      <c r="H316" s="21"/>
      <c r="I316" s="21"/>
      <c r="J316" s="21"/>
      <c r="K316" s="21"/>
      <c r="L316" s="21"/>
      <c r="M316" s="21"/>
    </row>
    <row r="317" spans="1:13" x14ac:dyDescent="0.25">
      <c r="A317" s="21"/>
      <c r="B317" s="21"/>
      <c r="C317" s="21"/>
      <c r="D317" s="21"/>
      <c r="E317" s="21"/>
      <c r="F317" s="21"/>
      <c r="G317" s="21"/>
      <c r="H317" s="21"/>
      <c r="I317" s="21"/>
      <c r="J317" s="21"/>
      <c r="K317" s="21"/>
      <c r="L317" s="21"/>
      <c r="M317" s="21"/>
    </row>
    <row r="318" spans="1:13" x14ac:dyDescent="0.25">
      <c r="A318" s="21"/>
      <c r="B318" s="21"/>
      <c r="C318" s="21"/>
      <c r="D318" s="21"/>
      <c r="E318" s="21"/>
      <c r="F318" s="21"/>
      <c r="G318" s="21"/>
      <c r="H318" s="21"/>
      <c r="I318" s="21"/>
      <c r="J318" s="21"/>
      <c r="K318" s="21"/>
      <c r="L318" s="21"/>
      <c r="M318" s="21"/>
    </row>
    <row r="319" spans="1:13" x14ac:dyDescent="0.25">
      <c r="A319" s="21"/>
      <c r="B319" s="21"/>
      <c r="C319" s="21"/>
      <c r="D319" s="21"/>
      <c r="E319" s="21"/>
      <c r="F319" s="21"/>
      <c r="G319" s="21"/>
      <c r="H319" s="21"/>
      <c r="I319" s="21"/>
      <c r="J319" s="21"/>
      <c r="K319" s="21"/>
      <c r="L319" s="21"/>
      <c r="M319" s="21"/>
    </row>
    <row r="320" spans="1:13" x14ac:dyDescent="0.25">
      <c r="A320" s="21"/>
      <c r="B320" s="21"/>
      <c r="C320" s="21"/>
      <c r="D320" s="21"/>
      <c r="E320" s="21"/>
      <c r="F320" s="21"/>
      <c r="G320" s="21"/>
      <c r="H320" s="21"/>
      <c r="I320" s="21"/>
      <c r="J320" s="21"/>
      <c r="K320" s="21"/>
      <c r="L320" s="21"/>
      <c r="M320" s="21"/>
    </row>
    <row r="321" spans="1:13" x14ac:dyDescent="0.25">
      <c r="A321" s="21"/>
      <c r="B321" s="21"/>
      <c r="C321" s="21"/>
      <c r="D321" s="21"/>
      <c r="E321" s="21"/>
      <c r="F321" s="21"/>
      <c r="G321" s="21"/>
      <c r="H321" s="21"/>
      <c r="I321" s="21"/>
      <c r="J321" s="21"/>
      <c r="K321" s="21"/>
      <c r="L321" s="21"/>
      <c r="M321" s="21"/>
    </row>
    <row r="322" spans="1:13" x14ac:dyDescent="0.25">
      <c r="A322" s="21"/>
      <c r="B322" s="21"/>
      <c r="C322" s="21"/>
      <c r="D322" s="21"/>
      <c r="E322" s="21"/>
      <c r="F322" s="21"/>
      <c r="G322" s="21"/>
      <c r="H322" s="21"/>
      <c r="I322" s="21"/>
      <c r="J322" s="21"/>
      <c r="K322" s="21"/>
      <c r="L322" s="21"/>
      <c r="M322" s="21"/>
    </row>
    <row r="323" spans="1:13" x14ac:dyDescent="0.25">
      <c r="A323" s="21"/>
      <c r="B323" s="21"/>
      <c r="C323" s="21"/>
      <c r="D323" s="21"/>
      <c r="E323" s="21"/>
      <c r="F323" s="21"/>
      <c r="G323" s="21"/>
      <c r="H323" s="21"/>
      <c r="I323" s="21"/>
      <c r="J323" s="21"/>
      <c r="K323" s="21"/>
      <c r="L323" s="21"/>
      <c r="M323" s="21"/>
    </row>
    <row r="324" spans="1:13" x14ac:dyDescent="0.25">
      <c r="A324" s="21"/>
      <c r="B324" s="21"/>
      <c r="C324" s="21"/>
      <c r="D324" s="21"/>
      <c r="E324" s="21"/>
      <c r="F324" s="21"/>
      <c r="G324" s="21"/>
      <c r="H324" s="21"/>
      <c r="I324" s="21"/>
      <c r="J324" s="21"/>
      <c r="K324" s="21"/>
      <c r="L324" s="21"/>
      <c r="M324" s="21"/>
    </row>
    <row r="325" spans="1:13" x14ac:dyDescent="0.25">
      <c r="A325" s="21"/>
      <c r="B325" s="21"/>
      <c r="C325" s="21"/>
      <c r="D325" s="21"/>
      <c r="E325" s="21"/>
      <c r="F325" s="21"/>
      <c r="G325" s="21"/>
      <c r="H325" s="21"/>
      <c r="I325" s="21"/>
      <c r="J325" s="21"/>
      <c r="K325" s="21"/>
      <c r="L325" s="21"/>
      <c r="M325" s="21"/>
    </row>
    <row r="326" spans="1:13" x14ac:dyDescent="0.25">
      <c r="A326" s="21"/>
      <c r="B326" s="21"/>
      <c r="C326" s="21"/>
      <c r="D326" s="21"/>
      <c r="E326" s="21"/>
      <c r="F326" s="21"/>
      <c r="G326" s="21"/>
      <c r="H326" s="21"/>
      <c r="I326" s="21"/>
      <c r="J326" s="21"/>
      <c r="K326" s="21"/>
      <c r="L326" s="21"/>
      <c r="M326" s="21"/>
    </row>
    <row r="327" spans="1:13" x14ac:dyDescent="0.25">
      <c r="A327" s="21"/>
      <c r="B327" s="21"/>
      <c r="C327" s="21"/>
      <c r="D327" s="21"/>
      <c r="E327" s="21"/>
      <c r="F327" s="21"/>
      <c r="G327" s="21"/>
      <c r="H327" s="21"/>
      <c r="I327" s="21"/>
      <c r="J327" s="21"/>
      <c r="K327" s="21"/>
      <c r="L327" s="21"/>
      <c r="M327" s="21"/>
    </row>
    <row r="328" spans="1:13" x14ac:dyDescent="0.25">
      <c r="A328" s="21"/>
      <c r="B328" s="21"/>
      <c r="C328" s="21"/>
      <c r="D328" s="21"/>
      <c r="E328" s="21"/>
      <c r="F328" s="21"/>
      <c r="G328" s="21"/>
      <c r="H328" s="21"/>
      <c r="I328" s="21"/>
      <c r="J328" s="21"/>
      <c r="K328" s="21"/>
      <c r="L328" s="21"/>
      <c r="M328" s="21"/>
    </row>
    <row r="329" spans="1:13" x14ac:dyDescent="0.25">
      <c r="A329" s="21"/>
      <c r="B329" s="21"/>
      <c r="C329" s="21"/>
      <c r="D329" s="21"/>
      <c r="E329" s="21"/>
      <c r="F329" s="21"/>
      <c r="G329" s="21"/>
      <c r="H329" s="21"/>
      <c r="I329" s="21"/>
      <c r="J329" s="21"/>
      <c r="K329" s="21"/>
      <c r="L329" s="21"/>
      <c r="M329" s="21"/>
    </row>
    <row r="330" spans="1:13" x14ac:dyDescent="0.25">
      <c r="A330" s="21"/>
      <c r="B330" s="21"/>
      <c r="C330" s="21"/>
      <c r="D330" s="21"/>
      <c r="E330" s="21"/>
      <c r="F330" s="21"/>
      <c r="G330" s="21"/>
      <c r="H330" s="21"/>
      <c r="I330" s="21"/>
      <c r="J330" s="21"/>
      <c r="K330" s="21"/>
      <c r="L330" s="21"/>
      <c r="M330" s="21"/>
    </row>
    <row r="331" spans="1:13" x14ac:dyDescent="0.25">
      <c r="A331" s="21"/>
      <c r="B331" s="21"/>
      <c r="C331" s="21"/>
      <c r="D331" s="21"/>
      <c r="E331" s="21"/>
      <c r="F331" s="21"/>
      <c r="G331" s="21"/>
      <c r="H331" s="21"/>
      <c r="I331" s="21"/>
      <c r="J331" s="21"/>
      <c r="K331" s="21"/>
      <c r="L331" s="21"/>
      <c r="M331" s="21"/>
    </row>
    <row r="332" spans="1:13" x14ac:dyDescent="0.25">
      <c r="A332" s="21"/>
      <c r="B332" s="21"/>
      <c r="C332" s="21"/>
      <c r="D332" s="21"/>
      <c r="E332" s="21"/>
      <c r="F332" s="21"/>
      <c r="G332" s="21"/>
      <c r="H332" s="21"/>
      <c r="I332" s="21"/>
      <c r="J332" s="21"/>
      <c r="K332" s="21"/>
      <c r="L332" s="21"/>
      <c r="M332" s="21"/>
    </row>
    <row r="333" spans="1:13" x14ac:dyDescent="0.25">
      <c r="A333" s="21"/>
      <c r="B333" s="21"/>
      <c r="C333" s="21"/>
      <c r="D333" s="21"/>
      <c r="E333" s="21"/>
      <c r="F333" s="21"/>
      <c r="G333" s="21"/>
      <c r="H333" s="21"/>
      <c r="I333" s="21"/>
      <c r="J333" s="21"/>
      <c r="K333" s="21"/>
      <c r="L333" s="21"/>
      <c r="M333" s="21"/>
    </row>
    <row r="334" spans="1:13" x14ac:dyDescent="0.25">
      <c r="A334" s="21"/>
      <c r="B334" s="21"/>
      <c r="C334" s="21"/>
      <c r="D334" s="21"/>
      <c r="E334" s="21"/>
      <c r="F334" s="21"/>
      <c r="G334" s="21"/>
      <c r="H334" s="21"/>
      <c r="I334" s="21"/>
      <c r="J334" s="21"/>
      <c r="K334" s="21"/>
      <c r="L334" s="21"/>
      <c r="M334" s="21"/>
    </row>
    <row r="335" spans="1:13" x14ac:dyDescent="0.25">
      <c r="A335" s="21"/>
      <c r="B335" s="21"/>
      <c r="C335" s="21"/>
      <c r="D335" s="21"/>
      <c r="E335" s="21"/>
      <c r="F335" s="21"/>
      <c r="G335" s="21"/>
      <c r="H335" s="21"/>
      <c r="I335" s="21"/>
      <c r="J335" s="21"/>
      <c r="K335" s="21"/>
      <c r="L335" s="21"/>
      <c r="M335" s="21"/>
    </row>
    <row r="336" spans="1:13" x14ac:dyDescent="0.25">
      <c r="A336" s="21"/>
      <c r="B336" s="21"/>
      <c r="C336" s="21"/>
      <c r="D336" s="21"/>
      <c r="E336" s="21"/>
      <c r="F336" s="21"/>
      <c r="G336" s="21"/>
      <c r="H336" s="21"/>
      <c r="I336" s="21"/>
      <c r="J336" s="21"/>
      <c r="K336" s="21"/>
      <c r="L336" s="21"/>
      <c r="M336" s="21"/>
    </row>
    <row r="337" spans="1:13" x14ac:dyDescent="0.25">
      <c r="A337" s="21"/>
      <c r="B337" s="21"/>
      <c r="C337" s="21"/>
      <c r="D337" s="21"/>
      <c r="E337" s="21"/>
      <c r="F337" s="21"/>
      <c r="G337" s="21"/>
      <c r="H337" s="21"/>
      <c r="I337" s="21"/>
      <c r="J337" s="21"/>
      <c r="K337" s="21"/>
      <c r="L337" s="21"/>
      <c r="M337" s="21"/>
    </row>
    <row r="338" spans="1:13" x14ac:dyDescent="0.25">
      <c r="A338" s="21"/>
      <c r="B338" s="21"/>
      <c r="C338" s="21"/>
      <c r="D338" s="21"/>
      <c r="E338" s="21"/>
      <c r="F338" s="21"/>
      <c r="G338" s="21"/>
      <c r="H338" s="21"/>
      <c r="I338" s="21"/>
      <c r="J338" s="21"/>
      <c r="K338" s="21"/>
      <c r="L338" s="21"/>
      <c r="M338" s="21"/>
    </row>
    <row r="339" spans="1:13" x14ac:dyDescent="0.25">
      <c r="A339" s="21"/>
      <c r="B339" s="21"/>
      <c r="C339" s="21"/>
      <c r="D339" s="21"/>
      <c r="E339" s="21"/>
      <c r="F339" s="21"/>
      <c r="G339" s="21"/>
      <c r="H339" s="21"/>
      <c r="I339" s="21"/>
      <c r="J339" s="21"/>
      <c r="K339" s="21"/>
      <c r="L339" s="21"/>
      <c r="M339" s="21"/>
    </row>
    <row r="340" spans="1:13" x14ac:dyDescent="0.25">
      <c r="A340" s="21"/>
      <c r="B340" s="21"/>
      <c r="C340" s="21"/>
      <c r="D340" s="21"/>
      <c r="E340" s="21"/>
      <c r="F340" s="21"/>
      <c r="G340" s="21"/>
      <c r="H340" s="21"/>
      <c r="I340" s="21"/>
      <c r="J340" s="21"/>
      <c r="K340" s="21"/>
      <c r="L340" s="21"/>
      <c r="M340" s="21"/>
    </row>
    <row r="341" spans="1:13" x14ac:dyDescent="0.25">
      <c r="A341" s="21"/>
      <c r="B341" s="21"/>
      <c r="C341" s="21"/>
      <c r="D341" s="21"/>
      <c r="E341" s="21"/>
      <c r="F341" s="21"/>
      <c r="G341" s="21"/>
      <c r="H341" s="21"/>
      <c r="I341" s="21"/>
      <c r="J341" s="21"/>
      <c r="K341" s="21"/>
      <c r="L341" s="21"/>
      <c r="M341" s="21"/>
    </row>
    <row r="342" spans="1:13" x14ac:dyDescent="0.25">
      <c r="A342" s="21"/>
      <c r="B342" s="21"/>
      <c r="C342" s="21"/>
      <c r="D342" s="21"/>
      <c r="E342" s="21"/>
      <c r="F342" s="21"/>
      <c r="G342" s="21"/>
      <c r="H342" s="21"/>
      <c r="I342" s="21"/>
      <c r="J342" s="21"/>
      <c r="K342" s="21"/>
      <c r="L342" s="21"/>
      <c r="M342" s="21"/>
    </row>
    <row r="343" spans="1:13" x14ac:dyDescent="0.25">
      <c r="A343" s="21"/>
      <c r="B343" s="21"/>
      <c r="C343" s="21"/>
      <c r="D343" s="21"/>
      <c r="E343" s="21"/>
      <c r="F343" s="21"/>
      <c r="G343" s="21"/>
      <c r="H343" s="21"/>
      <c r="I343" s="21"/>
      <c r="J343" s="21"/>
      <c r="K343" s="21"/>
      <c r="L343" s="21"/>
      <c r="M343" s="21"/>
    </row>
    <row r="344" spans="1:13" x14ac:dyDescent="0.25">
      <c r="A344" s="21"/>
      <c r="B344" s="21"/>
      <c r="C344" s="21"/>
      <c r="D344" s="21"/>
      <c r="E344" s="21"/>
      <c r="F344" s="21"/>
      <c r="G344" s="21"/>
      <c r="H344" s="21"/>
      <c r="I344" s="21"/>
      <c r="J344" s="21"/>
      <c r="K344" s="21"/>
      <c r="L344" s="21"/>
      <c r="M344" s="21"/>
    </row>
    <row r="345" spans="1:13" x14ac:dyDescent="0.25">
      <c r="A345" s="21"/>
      <c r="B345" s="21"/>
      <c r="C345" s="21"/>
      <c r="D345" s="21"/>
      <c r="E345" s="21"/>
      <c r="F345" s="21"/>
      <c r="G345" s="21"/>
      <c r="H345" s="21"/>
      <c r="I345" s="21"/>
      <c r="J345" s="21"/>
      <c r="K345" s="21"/>
      <c r="L345" s="21"/>
      <c r="M345" s="21"/>
    </row>
    <row r="346" spans="1:13" x14ac:dyDescent="0.25">
      <c r="A346" s="21"/>
      <c r="B346" s="21"/>
      <c r="C346" s="21"/>
      <c r="D346" s="21"/>
      <c r="E346" s="21"/>
      <c r="F346" s="21"/>
      <c r="G346" s="21"/>
      <c r="H346" s="21"/>
      <c r="I346" s="21"/>
      <c r="J346" s="21"/>
      <c r="K346" s="21"/>
      <c r="L346" s="21"/>
      <c r="M346" s="21"/>
    </row>
    <row r="347" spans="1:13" x14ac:dyDescent="0.25">
      <c r="A347" s="21"/>
      <c r="B347" s="21"/>
      <c r="C347" s="21"/>
      <c r="D347" s="21"/>
      <c r="E347" s="21"/>
      <c r="F347" s="21"/>
      <c r="G347" s="21"/>
      <c r="H347" s="21"/>
      <c r="I347" s="21"/>
      <c r="J347" s="21"/>
      <c r="K347" s="21"/>
      <c r="L347" s="21"/>
      <c r="M347" s="21"/>
    </row>
    <row r="348" spans="1:13" x14ac:dyDescent="0.25">
      <c r="A348" s="21"/>
      <c r="B348" s="21"/>
      <c r="C348" s="21"/>
      <c r="D348" s="21"/>
      <c r="E348" s="21"/>
      <c r="F348" s="21"/>
      <c r="G348" s="21"/>
      <c r="H348" s="21"/>
      <c r="I348" s="21"/>
      <c r="J348" s="21"/>
      <c r="K348" s="21"/>
      <c r="L348" s="21"/>
      <c r="M348" s="21"/>
    </row>
    <row r="349" spans="1:13" x14ac:dyDescent="0.25">
      <c r="A349" s="21"/>
      <c r="B349" s="21"/>
      <c r="C349" s="21"/>
      <c r="D349" s="21"/>
      <c r="E349" s="21"/>
      <c r="F349" s="21"/>
      <c r="G349" s="21"/>
      <c r="H349" s="21"/>
      <c r="I349" s="21"/>
      <c r="J349" s="21"/>
      <c r="K349" s="21"/>
      <c r="L349" s="21"/>
      <c r="M349" s="21"/>
    </row>
    <row r="350" spans="1:13" x14ac:dyDescent="0.25">
      <c r="A350" s="21"/>
      <c r="B350" s="21"/>
      <c r="C350" s="21"/>
      <c r="D350" s="21"/>
      <c r="E350" s="21"/>
      <c r="F350" s="21"/>
      <c r="G350" s="21"/>
      <c r="H350" s="21"/>
      <c r="I350" s="21"/>
      <c r="J350" s="21"/>
      <c r="K350" s="21"/>
      <c r="L350" s="21"/>
      <c r="M350" s="21"/>
    </row>
    <row r="351" spans="1:13" x14ac:dyDescent="0.25">
      <c r="A351" s="21"/>
      <c r="B351" s="21"/>
      <c r="C351" s="21"/>
      <c r="D351" s="21"/>
      <c r="E351" s="21"/>
      <c r="F351" s="21"/>
      <c r="G351" s="21"/>
      <c r="H351" s="21"/>
      <c r="I351" s="21"/>
      <c r="J351" s="21"/>
      <c r="K351" s="21"/>
      <c r="L351" s="21"/>
      <c r="M351" s="21"/>
    </row>
    <row r="352" spans="1:13" x14ac:dyDescent="0.25">
      <c r="A352" s="21"/>
      <c r="B352" s="21"/>
      <c r="C352" s="21"/>
      <c r="D352" s="21"/>
      <c r="E352" s="21"/>
      <c r="F352" s="21"/>
      <c r="G352" s="21"/>
      <c r="H352" s="21"/>
      <c r="I352" s="21"/>
      <c r="J352" s="21"/>
      <c r="K352" s="21"/>
      <c r="L352" s="21"/>
      <c r="M352" s="21"/>
    </row>
    <row r="353" spans="1:13" x14ac:dyDescent="0.25">
      <c r="A353" s="21"/>
      <c r="B353" s="21"/>
      <c r="C353" s="21"/>
      <c r="D353" s="21"/>
      <c r="E353" s="21"/>
      <c r="F353" s="21"/>
      <c r="G353" s="21"/>
      <c r="H353" s="21"/>
      <c r="I353" s="21"/>
      <c r="J353" s="21"/>
      <c r="K353" s="21"/>
      <c r="L353" s="21"/>
      <c r="M353" s="21"/>
    </row>
    <row r="354" spans="1:13" x14ac:dyDescent="0.25">
      <c r="A354" s="21"/>
      <c r="B354" s="21"/>
      <c r="C354" s="21"/>
      <c r="D354" s="21"/>
      <c r="E354" s="21"/>
      <c r="F354" s="21"/>
      <c r="G354" s="21"/>
      <c r="H354" s="21"/>
      <c r="I354" s="21"/>
      <c r="J354" s="21"/>
      <c r="K354" s="21"/>
      <c r="L354" s="21"/>
      <c r="M354" s="21"/>
    </row>
    <row r="355" spans="1:13" x14ac:dyDescent="0.25">
      <c r="A355" s="21"/>
      <c r="B355" s="21"/>
      <c r="C355" s="21"/>
      <c r="D355" s="21"/>
      <c r="E355" s="21"/>
      <c r="F355" s="21"/>
      <c r="G355" s="21"/>
      <c r="H355" s="21"/>
      <c r="I355" s="21"/>
      <c r="J355" s="21"/>
      <c r="K355" s="21"/>
      <c r="L355" s="21"/>
      <c r="M355" s="21"/>
    </row>
    <row r="356" spans="1:13" x14ac:dyDescent="0.25">
      <c r="A356" s="21"/>
      <c r="B356" s="21"/>
      <c r="C356" s="21"/>
      <c r="D356" s="21"/>
      <c r="E356" s="21"/>
      <c r="F356" s="21"/>
      <c r="G356" s="21"/>
      <c r="H356" s="21"/>
      <c r="I356" s="21"/>
      <c r="J356" s="21"/>
      <c r="K356" s="21"/>
      <c r="L356" s="21"/>
      <c r="M356" s="21"/>
    </row>
    <row r="357" spans="1:13" x14ac:dyDescent="0.25">
      <c r="A357" s="21"/>
      <c r="B357" s="21"/>
      <c r="C357" s="21"/>
      <c r="D357" s="21"/>
      <c r="E357" s="21"/>
      <c r="F357" s="21"/>
      <c r="G357" s="21"/>
      <c r="H357" s="21"/>
      <c r="I357" s="21"/>
      <c r="J357" s="21"/>
      <c r="K357" s="21"/>
      <c r="L357" s="21"/>
      <c r="M357" s="21"/>
    </row>
    <row r="358" spans="1:13" x14ac:dyDescent="0.25">
      <c r="A358" s="21"/>
      <c r="B358" s="21"/>
      <c r="C358" s="21"/>
      <c r="D358" s="21"/>
      <c r="E358" s="21"/>
      <c r="F358" s="21"/>
      <c r="G358" s="21"/>
      <c r="H358" s="21"/>
      <c r="I358" s="21"/>
      <c r="J358" s="21"/>
      <c r="K358" s="21"/>
      <c r="L358" s="21"/>
      <c r="M358" s="21"/>
    </row>
    <row r="359" spans="1:13" x14ac:dyDescent="0.25">
      <c r="A359" s="21"/>
      <c r="B359" s="21"/>
      <c r="C359" s="21"/>
      <c r="D359" s="21"/>
      <c r="E359" s="21"/>
      <c r="F359" s="21"/>
      <c r="G359" s="21"/>
      <c r="H359" s="21"/>
      <c r="I359" s="21"/>
      <c r="J359" s="21"/>
      <c r="K359" s="21"/>
      <c r="L359" s="21"/>
      <c r="M359" s="21"/>
    </row>
    <row r="360" spans="1:13" x14ac:dyDescent="0.25">
      <c r="A360" s="21"/>
      <c r="B360" s="21"/>
      <c r="C360" s="21"/>
      <c r="D360" s="21"/>
      <c r="E360" s="21"/>
      <c r="F360" s="21"/>
      <c r="G360" s="21"/>
      <c r="H360" s="21"/>
      <c r="I360" s="21"/>
      <c r="J360" s="21"/>
      <c r="K360" s="21"/>
      <c r="L360" s="21"/>
      <c r="M360" s="21"/>
    </row>
    <row r="361" spans="1:13" x14ac:dyDescent="0.25">
      <c r="A361" s="21"/>
      <c r="B361" s="21"/>
      <c r="C361" s="21"/>
      <c r="D361" s="21"/>
      <c r="E361" s="21"/>
      <c r="F361" s="21"/>
      <c r="G361" s="21"/>
      <c r="H361" s="21"/>
      <c r="I361" s="21"/>
      <c r="J361" s="21"/>
      <c r="K361" s="21"/>
      <c r="L361" s="21"/>
      <c r="M361" s="21"/>
    </row>
    <row r="362" spans="1:13" x14ac:dyDescent="0.25">
      <c r="A362" s="21"/>
      <c r="B362" s="21"/>
      <c r="C362" s="21"/>
      <c r="D362" s="21"/>
      <c r="E362" s="21"/>
      <c r="F362" s="21"/>
      <c r="G362" s="21"/>
      <c r="H362" s="21"/>
      <c r="I362" s="21"/>
      <c r="J362" s="21"/>
      <c r="K362" s="21"/>
      <c r="L362" s="21"/>
      <c r="M362" s="21"/>
    </row>
    <row r="363" spans="1:13" x14ac:dyDescent="0.25">
      <c r="A363" s="21"/>
      <c r="B363" s="21"/>
      <c r="C363" s="21"/>
      <c r="D363" s="21"/>
      <c r="E363" s="21"/>
      <c r="F363" s="21"/>
      <c r="G363" s="21"/>
      <c r="H363" s="21"/>
      <c r="I363" s="21"/>
      <c r="J363" s="21"/>
      <c r="K363" s="21"/>
      <c r="L363" s="21"/>
      <c r="M363" s="21"/>
    </row>
    <row r="364" spans="1:13" x14ac:dyDescent="0.25">
      <c r="A364" s="21"/>
      <c r="B364" s="21"/>
      <c r="C364" s="21"/>
      <c r="D364" s="21"/>
      <c r="E364" s="21"/>
      <c r="F364" s="21"/>
      <c r="G364" s="21"/>
      <c r="H364" s="21"/>
      <c r="I364" s="21"/>
      <c r="J364" s="21"/>
      <c r="K364" s="21"/>
      <c r="L364" s="21"/>
      <c r="M364" s="21"/>
    </row>
    <row r="365" spans="1:13" x14ac:dyDescent="0.25">
      <c r="A365" s="21"/>
      <c r="B365" s="21"/>
      <c r="C365" s="21"/>
      <c r="D365" s="21"/>
      <c r="E365" s="21"/>
      <c r="F365" s="21"/>
      <c r="G365" s="21"/>
      <c r="H365" s="21"/>
      <c r="I365" s="21"/>
      <c r="J365" s="21"/>
      <c r="K365" s="21"/>
      <c r="L365" s="21"/>
      <c r="M365" s="21"/>
    </row>
    <row r="366" spans="1:13" x14ac:dyDescent="0.25">
      <c r="A366" s="21"/>
      <c r="B366" s="21"/>
      <c r="C366" s="21"/>
      <c r="D366" s="21"/>
      <c r="E366" s="21"/>
      <c r="F366" s="21"/>
      <c r="G366" s="21"/>
      <c r="H366" s="21"/>
      <c r="I366" s="21"/>
      <c r="J366" s="21"/>
      <c r="K366" s="21"/>
      <c r="L366" s="21"/>
      <c r="M366" s="21"/>
    </row>
    <row r="367" spans="1:13" x14ac:dyDescent="0.25">
      <c r="A367" s="21"/>
      <c r="B367" s="21"/>
      <c r="C367" s="21"/>
      <c r="D367" s="21"/>
      <c r="E367" s="21"/>
      <c r="F367" s="21"/>
      <c r="G367" s="21"/>
      <c r="H367" s="21"/>
      <c r="I367" s="21"/>
      <c r="J367" s="21"/>
      <c r="K367" s="21"/>
      <c r="L367" s="21"/>
      <c r="M367" s="21"/>
    </row>
    <row r="368" spans="1:13" x14ac:dyDescent="0.25">
      <c r="A368" s="21"/>
      <c r="B368" s="21"/>
      <c r="C368" s="21"/>
      <c r="D368" s="21"/>
      <c r="E368" s="21"/>
      <c r="F368" s="21"/>
      <c r="G368" s="21"/>
      <c r="H368" s="21"/>
      <c r="I368" s="21"/>
      <c r="J368" s="21"/>
      <c r="K368" s="21"/>
      <c r="L368" s="21"/>
      <c r="M368" s="21"/>
    </row>
    <row r="369" spans="1:13" x14ac:dyDescent="0.25">
      <c r="A369" s="21"/>
      <c r="B369" s="21"/>
      <c r="C369" s="21"/>
      <c r="D369" s="21"/>
      <c r="E369" s="21"/>
      <c r="F369" s="21"/>
      <c r="G369" s="21"/>
      <c r="H369" s="21"/>
      <c r="I369" s="21"/>
      <c r="J369" s="21"/>
      <c r="K369" s="21"/>
      <c r="L369" s="21"/>
      <c r="M369" s="21"/>
    </row>
    <row r="370" spans="1:13" x14ac:dyDescent="0.25">
      <c r="A370" s="21"/>
      <c r="B370" s="21"/>
      <c r="C370" s="21"/>
      <c r="D370" s="21"/>
      <c r="E370" s="21"/>
      <c r="F370" s="21"/>
      <c r="G370" s="21"/>
      <c r="H370" s="21"/>
      <c r="I370" s="21"/>
      <c r="J370" s="21"/>
      <c r="K370" s="21"/>
      <c r="L370" s="21"/>
      <c r="M370" s="21"/>
    </row>
    <row r="371" spans="1:13" x14ac:dyDescent="0.25">
      <c r="A371" s="21"/>
      <c r="B371" s="21"/>
      <c r="C371" s="21"/>
      <c r="D371" s="21"/>
      <c r="E371" s="21"/>
      <c r="F371" s="21"/>
      <c r="G371" s="21"/>
      <c r="H371" s="21"/>
      <c r="I371" s="21"/>
      <c r="J371" s="21"/>
      <c r="K371" s="21"/>
      <c r="L371" s="21"/>
      <c r="M371" s="21"/>
    </row>
    <row r="372" spans="1:13" x14ac:dyDescent="0.25">
      <c r="A372" s="21"/>
      <c r="B372" s="21"/>
      <c r="C372" s="21"/>
      <c r="D372" s="21"/>
      <c r="E372" s="21"/>
      <c r="F372" s="21"/>
      <c r="G372" s="21"/>
      <c r="H372" s="21"/>
      <c r="I372" s="21"/>
      <c r="J372" s="21"/>
      <c r="K372" s="21"/>
      <c r="L372" s="21"/>
      <c r="M372" s="21"/>
    </row>
    <row r="373" spans="1:13" x14ac:dyDescent="0.25">
      <c r="A373" s="21"/>
      <c r="B373" s="21"/>
      <c r="C373" s="21"/>
      <c r="D373" s="21"/>
      <c r="E373" s="21"/>
      <c r="F373" s="21"/>
      <c r="G373" s="21"/>
      <c r="H373" s="21"/>
      <c r="I373" s="21"/>
      <c r="J373" s="21"/>
      <c r="K373" s="21"/>
      <c r="L373" s="21"/>
      <c r="M373" s="21"/>
    </row>
    <row r="374" spans="1:13" x14ac:dyDescent="0.25">
      <c r="A374" s="21"/>
      <c r="B374" s="21"/>
      <c r="C374" s="21"/>
      <c r="D374" s="21"/>
      <c r="E374" s="21"/>
      <c r="F374" s="21"/>
      <c r="G374" s="21"/>
      <c r="H374" s="21"/>
      <c r="I374" s="21"/>
      <c r="J374" s="21"/>
      <c r="K374" s="21"/>
      <c r="L374" s="21"/>
      <c r="M374" s="21"/>
    </row>
    <row r="375" spans="1:13" x14ac:dyDescent="0.25">
      <c r="A375" s="21"/>
      <c r="B375" s="21"/>
      <c r="C375" s="21"/>
      <c r="D375" s="21"/>
      <c r="E375" s="21"/>
      <c r="F375" s="21"/>
      <c r="G375" s="21"/>
      <c r="H375" s="21"/>
      <c r="I375" s="21"/>
      <c r="J375" s="21"/>
      <c r="K375" s="21"/>
      <c r="L375" s="21"/>
      <c r="M375" s="21"/>
    </row>
    <row r="376" spans="1:13" x14ac:dyDescent="0.25">
      <c r="A376" s="21"/>
      <c r="B376" s="21"/>
      <c r="C376" s="21"/>
      <c r="D376" s="21"/>
      <c r="E376" s="21"/>
      <c r="F376" s="21"/>
      <c r="G376" s="21"/>
      <c r="H376" s="21"/>
      <c r="I376" s="21"/>
      <c r="J376" s="21"/>
      <c r="K376" s="21"/>
      <c r="L376" s="21"/>
      <c r="M376" s="21"/>
    </row>
    <row r="377" spans="1:13" x14ac:dyDescent="0.25">
      <c r="A377" s="21"/>
      <c r="B377" s="21"/>
      <c r="C377" s="21"/>
      <c r="D377" s="21"/>
      <c r="E377" s="21"/>
      <c r="F377" s="21"/>
      <c r="G377" s="21"/>
      <c r="H377" s="21"/>
      <c r="I377" s="21"/>
      <c r="J377" s="21"/>
      <c r="K377" s="21"/>
      <c r="L377" s="21"/>
      <c r="M377" s="21"/>
    </row>
    <row r="378" spans="1:13" x14ac:dyDescent="0.25">
      <c r="A378" s="21"/>
      <c r="B378" s="21"/>
      <c r="C378" s="21"/>
      <c r="D378" s="21"/>
      <c r="E378" s="21"/>
      <c r="F378" s="21"/>
      <c r="G378" s="21"/>
      <c r="H378" s="21"/>
      <c r="I378" s="21"/>
      <c r="J378" s="21"/>
      <c r="K378" s="21"/>
      <c r="L378" s="21"/>
      <c r="M378" s="21"/>
    </row>
    <row r="379" spans="1:13" x14ac:dyDescent="0.25">
      <c r="A379" s="21"/>
      <c r="B379" s="21"/>
      <c r="C379" s="21"/>
      <c r="D379" s="21"/>
      <c r="E379" s="21"/>
      <c r="F379" s="21"/>
      <c r="G379" s="21"/>
      <c r="H379" s="21"/>
      <c r="I379" s="21"/>
      <c r="J379" s="21"/>
      <c r="K379" s="21"/>
      <c r="L379" s="21"/>
      <c r="M379" s="21"/>
    </row>
    <row r="380" spans="1:13" x14ac:dyDescent="0.25">
      <c r="A380" s="21"/>
      <c r="B380" s="21"/>
      <c r="C380" s="21"/>
      <c r="D380" s="21"/>
      <c r="E380" s="21"/>
      <c r="F380" s="21"/>
      <c r="G380" s="21"/>
      <c r="H380" s="21"/>
      <c r="I380" s="21"/>
      <c r="J380" s="21"/>
      <c r="K380" s="21"/>
      <c r="L380" s="21"/>
      <c r="M380" s="21"/>
    </row>
    <row r="381" spans="1:13" x14ac:dyDescent="0.25">
      <c r="A381" s="21"/>
      <c r="B381" s="21"/>
      <c r="C381" s="21"/>
      <c r="D381" s="21"/>
      <c r="E381" s="21"/>
      <c r="F381" s="21"/>
      <c r="G381" s="21"/>
      <c r="H381" s="21"/>
      <c r="I381" s="21"/>
      <c r="J381" s="21"/>
      <c r="K381" s="21"/>
      <c r="L381" s="21"/>
      <c r="M381" s="21"/>
    </row>
    <row r="382" spans="1:13" x14ac:dyDescent="0.25">
      <c r="A382" s="21"/>
      <c r="B382" s="21"/>
      <c r="C382" s="21"/>
      <c r="D382" s="21"/>
      <c r="E382" s="21"/>
      <c r="F382" s="21"/>
      <c r="G382" s="21"/>
      <c r="H382" s="21"/>
      <c r="I382" s="21"/>
      <c r="J382" s="21"/>
      <c r="K382" s="21"/>
      <c r="L382" s="21"/>
      <c r="M382" s="21"/>
    </row>
    <row r="383" spans="1:13" x14ac:dyDescent="0.25">
      <c r="A383" s="21"/>
      <c r="B383" s="21"/>
      <c r="C383" s="21"/>
      <c r="D383" s="21"/>
      <c r="E383" s="21"/>
      <c r="F383" s="21"/>
      <c r="G383" s="21"/>
      <c r="H383" s="21"/>
      <c r="I383" s="21"/>
      <c r="J383" s="21"/>
      <c r="K383" s="21"/>
      <c r="L383" s="21"/>
      <c r="M383" s="21"/>
    </row>
    <row r="384" spans="1:13" x14ac:dyDescent="0.25">
      <c r="A384" s="21"/>
      <c r="B384" s="21"/>
      <c r="C384" s="21"/>
      <c r="D384" s="21"/>
      <c r="E384" s="21"/>
      <c r="F384" s="21"/>
      <c r="G384" s="21"/>
      <c r="H384" s="21"/>
      <c r="I384" s="21"/>
      <c r="J384" s="21"/>
      <c r="K384" s="21"/>
      <c r="L384" s="21"/>
      <c r="M384" s="21"/>
    </row>
    <row r="385" spans="1:13" x14ac:dyDescent="0.25">
      <c r="A385" s="21"/>
      <c r="B385" s="21"/>
      <c r="C385" s="21"/>
      <c r="D385" s="21"/>
      <c r="E385" s="21"/>
      <c r="F385" s="21"/>
      <c r="G385" s="21"/>
      <c r="H385" s="21"/>
      <c r="I385" s="21"/>
      <c r="J385" s="21"/>
      <c r="K385" s="21"/>
      <c r="L385" s="21"/>
      <c r="M385" s="21"/>
    </row>
    <row r="386" spans="1:13" x14ac:dyDescent="0.25">
      <c r="A386" s="21"/>
      <c r="B386" s="21"/>
      <c r="C386" s="21"/>
      <c r="D386" s="21"/>
      <c r="E386" s="21"/>
      <c r="F386" s="21"/>
      <c r="G386" s="21"/>
      <c r="H386" s="21"/>
      <c r="I386" s="21"/>
      <c r="J386" s="21"/>
      <c r="K386" s="21"/>
      <c r="L386" s="21"/>
      <c r="M386" s="21"/>
    </row>
    <row r="387" spans="1:13" x14ac:dyDescent="0.25">
      <c r="A387" s="21"/>
      <c r="B387" s="21"/>
      <c r="C387" s="21"/>
      <c r="D387" s="21"/>
      <c r="E387" s="21"/>
      <c r="F387" s="21"/>
      <c r="G387" s="21"/>
      <c r="H387" s="21"/>
      <c r="I387" s="21"/>
      <c r="J387" s="21"/>
      <c r="K387" s="21"/>
      <c r="L387" s="21"/>
      <c r="M387" s="21"/>
    </row>
    <row r="388" spans="1:13" x14ac:dyDescent="0.25">
      <c r="A388" s="21"/>
      <c r="B388" s="21"/>
      <c r="C388" s="21"/>
      <c r="D388" s="21"/>
      <c r="E388" s="21"/>
      <c r="F388" s="21"/>
      <c r="G388" s="21"/>
      <c r="H388" s="21"/>
      <c r="I388" s="21"/>
      <c r="J388" s="21"/>
      <c r="K388" s="21"/>
      <c r="L388" s="21"/>
      <c r="M388" s="21"/>
    </row>
    <row r="389" spans="1:13" x14ac:dyDescent="0.25">
      <c r="A389" s="21"/>
      <c r="B389" s="21"/>
      <c r="C389" s="21"/>
      <c r="D389" s="21"/>
      <c r="E389" s="21"/>
      <c r="F389" s="21"/>
      <c r="G389" s="21"/>
      <c r="H389" s="21"/>
      <c r="I389" s="21"/>
      <c r="J389" s="21"/>
      <c r="K389" s="21"/>
      <c r="L389" s="21"/>
      <c r="M389" s="21"/>
    </row>
    <row r="390" spans="1:13" x14ac:dyDescent="0.25">
      <c r="A390" s="21"/>
      <c r="B390" s="21"/>
      <c r="C390" s="21"/>
      <c r="D390" s="21"/>
      <c r="E390" s="21"/>
      <c r="F390" s="21"/>
      <c r="G390" s="21"/>
      <c r="H390" s="21"/>
      <c r="I390" s="21"/>
      <c r="J390" s="21"/>
      <c r="K390" s="21"/>
      <c r="L390" s="21"/>
      <c r="M390" s="21"/>
    </row>
    <row r="391" spans="1:13" x14ac:dyDescent="0.25">
      <c r="A391" s="21"/>
      <c r="B391" s="21"/>
      <c r="C391" s="21"/>
      <c r="D391" s="21"/>
      <c r="E391" s="21"/>
      <c r="F391" s="21"/>
      <c r="G391" s="21"/>
      <c r="H391" s="21"/>
      <c r="I391" s="21"/>
      <c r="J391" s="21"/>
      <c r="K391" s="21"/>
      <c r="L391" s="21"/>
      <c r="M391" s="21"/>
    </row>
    <row r="392" spans="1:13" x14ac:dyDescent="0.25">
      <c r="A392" s="21"/>
      <c r="B392" s="21"/>
      <c r="C392" s="21"/>
      <c r="D392" s="21"/>
      <c r="E392" s="21"/>
      <c r="F392" s="21"/>
      <c r="G392" s="21"/>
      <c r="H392" s="21"/>
      <c r="I392" s="21"/>
      <c r="J392" s="21"/>
      <c r="K392" s="21"/>
      <c r="L392" s="21"/>
      <c r="M392" s="21"/>
    </row>
    <row r="393" spans="1:13" x14ac:dyDescent="0.25">
      <c r="A393" s="21"/>
      <c r="B393" s="21"/>
      <c r="C393" s="21"/>
      <c r="D393" s="21"/>
      <c r="E393" s="21"/>
      <c r="F393" s="21"/>
      <c r="G393" s="21"/>
      <c r="H393" s="21"/>
      <c r="I393" s="21"/>
      <c r="J393" s="21"/>
      <c r="K393" s="21"/>
      <c r="L393" s="21"/>
      <c r="M393" s="21"/>
    </row>
    <row r="394" spans="1:13" x14ac:dyDescent="0.25">
      <c r="A394" s="21"/>
      <c r="B394" s="21"/>
      <c r="C394" s="21"/>
      <c r="D394" s="21"/>
      <c r="E394" s="21"/>
      <c r="F394" s="21"/>
      <c r="G394" s="21"/>
      <c r="H394" s="21"/>
      <c r="I394" s="21"/>
      <c r="J394" s="21"/>
      <c r="K394" s="21"/>
      <c r="L394" s="21"/>
      <c r="M394" s="21"/>
    </row>
    <row r="395" spans="1:13" x14ac:dyDescent="0.25">
      <c r="A395" s="21"/>
      <c r="B395" s="21"/>
      <c r="C395" s="21"/>
      <c r="D395" s="21"/>
      <c r="E395" s="21"/>
      <c r="F395" s="21"/>
      <c r="G395" s="21"/>
      <c r="H395" s="21"/>
      <c r="I395" s="21"/>
      <c r="J395" s="21"/>
      <c r="K395" s="21"/>
      <c r="L395" s="21"/>
      <c r="M395" s="21"/>
    </row>
    <row r="396" spans="1:13" x14ac:dyDescent="0.25">
      <c r="A396" s="21"/>
      <c r="B396" s="21"/>
      <c r="C396" s="21"/>
      <c r="D396" s="21"/>
      <c r="E396" s="21"/>
      <c r="F396" s="21"/>
      <c r="G396" s="21"/>
      <c r="H396" s="21"/>
      <c r="I396" s="21"/>
      <c r="J396" s="21"/>
      <c r="K396" s="21"/>
      <c r="L396" s="21"/>
      <c r="M396" s="21"/>
    </row>
    <row r="397" spans="1:13" x14ac:dyDescent="0.25">
      <c r="A397" s="21"/>
      <c r="B397" s="21"/>
      <c r="C397" s="21"/>
      <c r="D397" s="21"/>
      <c r="E397" s="21"/>
      <c r="F397" s="21"/>
      <c r="G397" s="21"/>
      <c r="H397" s="21"/>
      <c r="I397" s="21"/>
      <c r="J397" s="21"/>
      <c r="K397" s="21"/>
      <c r="L397" s="21"/>
      <c r="M397" s="21"/>
    </row>
    <row r="398" spans="1:13" x14ac:dyDescent="0.25">
      <c r="A398" s="21"/>
      <c r="B398" s="21"/>
      <c r="C398" s="21"/>
      <c r="D398" s="21"/>
      <c r="E398" s="21"/>
      <c r="F398" s="21"/>
      <c r="G398" s="21"/>
      <c r="H398" s="21"/>
      <c r="I398" s="21"/>
      <c r="J398" s="21"/>
      <c r="K398" s="21"/>
      <c r="L398" s="21"/>
      <c r="M398" s="21"/>
    </row>
    <row r="399" spans="1:13" x14ac:dyDescent="0.25">
      <c r="A399" s="21"/>
      <c r="B399" s="21"/>
      <c r="C399" s="21"/>
      <c r="D399" s="21"/>
      <c r="E399" s="21"/>
      <c r="F399" s="21"/>
      <c r="G399" s="21"/>
      <c r="H399" s="21"/>
      <c r="I399" s="21"/>
      <c r="J399" s="21"/>
      <c r="K399" s="21"/>
      <c r="L399" s="21"/>
      <c r="M399" s="21"/>
    </row>
    <row r="400" spans="1:13" x14ac:dyDescent="0.25">
      <c r="A400" s="21"/>
      <c r="B400" s="21"/>
      <c r="C400" s="21"/>
      <c r="D400" s="21"/>
      <c r="E400" s="21"/>
      <c r="F400" s="21"/>
      <c r="G400" s="21"/>
      <c r="H400" s="21"/>
      <c r="I400" s="21"/>
      <c r="J400" s="21"/>
      <c r="K400" s="21"/>
      <c r="L400" s="21"/>
      <c r="M400" s="21"/>
    </row>
    <row r="401" spans="1:13" x14ac:dyDescent="0.25">
      <c r="A401" s="21"/>
      <c r="B401" s="21"/>
      <c r="C401" s="21"/>
      <c r="D401" s="21"/>
      <c r="E401" s="21"/>
      <c r="F401" s="21"/>
      <c r="G401" s="21"/>
      <c r="H401" s="21"/>
      <c r="I401" s="21"/>
      <c r="J401" s="21"/>
      <c r="K401" s="21"/>
      <c r="L401" s="21"/>
      <c r="M401" s="21"/>
    </row>
    <row r="402" spans="1:13" x14ac:dyDescent="0.25">
      <c r="A402" s="21"/>
      <c r="B402" s="21"/>
      <c r="C402" s="21"/>
      <c r="D402" s="21"/>
      <c r="E402" s="21"/>
      <c r="F402" s="21"/>
      <c r="G402" s="21"/>
      <c r="H402" s="21"/>
      <c r="I402" s="21"/>
      <c r="J402" s="21"/>
      <c r="K402" s="21"/>
      <c r="L402" s="21"/>
      <c r="M402" s="21"/>
    </row>
    <row r="403" spans="1:13" x14ac:dyDescent="0.25">
      <c r="A403" s="21"/>
      <c r="B403" s="21"/>
      <c r="C403" s="21"/>
      <c r="D403" s="21"/>
      <c r="E403" s="21"/>
      <c r="F403" s="21"/>
      <c r="G403" s="21"/>
      <c r="H403" s="21"/>
      <c r="I403" s="21"/>
      <c r="J403" s="21"/>
      <c r="K403" s="21"/>
      <c r="L403" s="21"/>
      <c r="M403" s="21"/>
    </row>
    <row r="404" spans="1:13" x14ac:dyDescent="0.25">
      <c r="A404" s="21"/>
      <c r="B404" s="21"/>
      <c r="C404" s="21"/>
      <c r="D404" s="21"/>
      <c r="E404" s="21"/>
      <c r="F404" s="21"/>
      <c r="G404" s="21"/>
      <c r="H404" s="21"/>
      <c r="I404" s="21"/>
      <c r="J404" s="21"/>
      <c r="K404" s="21"/>
      <c r="L404" s="21"/>
      <c r="M404" s="21"/>
    </row>
    <row r="405" spans="1:13" x14ac:dyDescent="0.25">
      <c r="A405" s="21"/>
      <c r="B405" s="21"/>
      <c r="C405" s="21"/>
      <c r="D405" s="21"/>
      <c r="E405" s="21"/>
      <c r="F405" s="21"/>
      <c r="G405" s="21"/>
      <c r="H405" s="21"/>
      <c r="I405" s="21"/>
      <c r="J405" s="21"/>
      <c r="K405" s="21"/>
      <c r="L405" s="21"/>
      <c r="M405" s="21"/>
    </row>
    <row r="406" spans="1:13" x14ac:dyDescent="0.25">
      <c r="A406" s="21"/>
      <c r="B406" s="21"/>
      <c r="C406" s="21"/>
      <c r="D406" s="21"/>
      <c r="E406" s="21"/>
      <c r="F406" s="21"/>
      <c r="G406" s="21"/>
      <c r="H406" s="21"/>
      <c r="I406" s="21"/>
      <c r="J406" s="21"/>
      <c r="K406" s="21"/>
      <c r="L406" s="21"/>
      <c r="M406" s="21"/>
    </row>
    <row r="407" spans="1:13" x14ac:dyDescent="0.25">
      <c r="A407" s="21"/>
      <c r="B407" s="21"/>
      <c r="C407" s="21"/>
      <c r="D407" s="21"/>
      <c r="E407" s="21"/>
      <c r="F407" s="21"/>
      <c r="G407" s="21"/>
      <c r="H407" s="21"/>
      <c r="I407" s="21"/>
      <c r="J407" s="21"/>
      <c r="K407" s="21"/>
      <c r="L407" s="21"/>
      <c r="M407" s="21"/>
    </row>
    <row r="408" spans="1:13" x14ac:dyDescent="0.25">
      <c r="A408" s="21"/>
      <c r="B408" s="21"/>
      <c r="C408" s="21"/>
      <c r="D408" s="21"/>
      <c r="E408" s="21"/>
      <c r="F408" s="21"/>
      <c r="G408" s="21"/>
      <c r="H408" s="21"/>
      <c r="I408" s="21"/>
      <c r="J408" s="21"/>
      <c r="K408" s="21"/>
      <c r="L408" s="21"/>
      <c r="M408" s="21"/>
    </row>
    <row r="409" spans="1:13" x14ac:dyDescent="0.25">
      <c r="A409" s="21"/>
      <c r="B409" s="21"/>
      <c r="C409" s="21"/>
      <c r="D409" s="21"/>
      <c r="E409" s="21"/>
      <c r="F409" s="21"/>
      <c r="G409" s="21"/>
      <c r="H409" s="21"/>
      <c r="I409" s="21"/>
      <c r="J409" s="21"/>
      <c r="K409" s="21"/>
      <c r="L409" s="21"/>
      <c r="M409" s="21"/>
    </row>
    <row r="410" spans="1:13" x14ac:dyDescent="0.25">
      <c r="A410" s="21"/>
      <c r="B410" s="21"/>
      <c r="C410" s="21"/>
      <c r="D410" s="21"/>
      <c r="E410" s="21"/>
      <c r="F410" s="21"/>
      <c r="G410" s="21"/>
      <c r="H410" s="21"/>
      <c r="I410" s="21"/>
      <c r="J410" s="21"/>
      <c r="K410" s="21"/>
      <c r="L410" s="21"/>
      <c r="M410" s="21"/>
    </row>
    <row r="411" spans="1:13" x14ac:dyDescent="0.25">
      <c r="A411" s="21"/>
      <c r="B411" s="21"/>
      <c r="C411" s="21"/>
      <c r="D411" s="21"/>
      <c r="E411" s="21"/>
      <c r="F411" s="21"/>
      <c r="G411" s="21"/>
      <c r="H411" s="21"/>
      <c r="I411" s="21"/>
      <c r="J411" s="21"/>
      <c r="K411" s="21"/>
      <c r="L411" s="21"/>
      <c r="M411" s="21"/>
    </row>
    <row r="412" spans="1:13" x14ac:dyDescent="0.25">
      <c r="A412" s="21"/>
      <c r="B412" s="21"/>
      <c r="C412" s="21"/>
      <c r="D412" s="21"/>
      <c r="E412" s="21"/>
      <c r="F412" s="21"/>
      <c r="G412" s="21"/>
      <c r="H412" s="21"/>
      <c r="I412" s="21"/>
      <c r="J412" s="21"/>
      <c r="K412" s="21"/>
      <c r="L412" s="21"/>
      <c r="M412" s="21"/>
    </row>
    <row r="413" spans="1:13" x14ac:dyDescent="0.25">
      <c r="A413" s="21"/>
      <c r="B413" s="21"/>
      <c r="C413" s="21"/>
      <c r="D413" s="21"/>
      <c r="E413" s="21"/>
      <c r="F413" s="21"/>
      <c r="G413" s="21"/>
      <c r="H413" s="21"/>
      <c r="I413" s="21"/>
      <c r="J413" s="21"/>
      <c r="K413" s="21"/>
      <c r="L413" s="21"/>
      <c r="M413" s="21"/>
    </row>
    <row r="414" spans="1:13" x14ac:dyDescent="0.25">
      <c r="A414" s="21"/>
      <c r="B414" s="21"/>
      <c r="C414" s="21"/>
      <c r="D414" s="21"/>
      <c r="E414" s="21"/>
      <c r="F414" s="21"/>
      <c r="G414" s="21"/>
      <c r="H414" s="21"/>
      <c r="I414" s="21"/>
      <c r="J414" s="21"/>
      <c r="K414" s="21"/>
      <c r="L414" s="21"/>
      <c r="M414" s="21"/>
    </row>
    <row r="415" spans="1:13" x14ac:dyDescent="0.25">
      <c r="A415" s="21"/>
      <c r="B415" s="21"/>
      <c r="C415" s="21"/>
      <c r="D415" s="21"/>
      <c r="E415" s="21"/>
      <c r="F415" s="21"/>
      <c r="G415" s="21"/>
      <c r="H415" s="21"/>
      <c r="I415" s="21"/>
      <c r="J415" s="21"/>
      <c r="K415" s="21"/>
      <c r="L415" s="21"/>
      <c r="M415" s="21"/>
    </row>
    <row r="416" spans="1:13" x14ac:dyDescent="0.25">
      <c r="A416" s="21"/>
      <c r="B416" s="21"/>
      <c r="C416" s="21"/>
      <c r="D416" s="21"/>
      <c r="E416" s="21"/>
      <c r="F416" s="21"/>
      <c r="G416" s="21"/>
      <c r="H416" s="21"/>
      <c r="I416" s="21"/>
      <c r="J416" s="21"/>
      <c r="K416" s="21"/>
      <c r="L416" s="21"/>
      <c r="M416" s="21"/>
    </row>
    <row r="417" spans="1:13" x14ac:dyDescent="0.25">
      <c r="A417" s="21"/>
      <c r="B417" s="21"/>
      <c r="C417" s="21"/>
      <c r="D417" s="21"/>
      <c r="E417" s="21"/>
      <c r="F417" s="21"/>
      <c r="G417" s="21"/>
      <c r="H417" s="21"/>
      <c r="I417" s="21"/>
      <c r="J417" s="21"/>
      <c r="K417" s="21"/>
      <c r="L417" s="21"/>
      <c r="M417" s="21"/>
    </row>
    <row r="418" spans="1:13" x14ac:dyDescent="0.25">
      <c r="A418" s="21"/>
      <c r="B418" s="21"/>
      <c r="C418" s="21"/>
      <c r="D418" s="21"/>
      <c r="E418" s="21"/>
      <c r="F418" s="21"/>
      <c r="G418" s="21"/>
      <c r="H418" s="21"/>
      <c r="I418" s="21"/>
      <c r="J418" s="21"/>
      <c r="K418" s="21"/>
      <c r="L418" s="21"/>
      <c r="M418" s="21"/>
    </row>
    <row r="419" spans="1:13" x14ac:dyDescent="0.25">
      <c r="A419" s="21"/>
      <c r="B419" s="21"/>
      <c r="C419" s="21"/>
      <c r="D419" s="21"/>
      <c r="E419" s="21"/>
      <c r="F419" s="21"/>
      <c r="G419" s="21"/>
      <c r="H419" s="21"/>
      <c r="I419" s="21"/>
      <c r="J419" s="21"/>
      <c r="K419" s="21"/>
      <c r="L419" s="21"/>
      <c r="M419" s="21"/>
    </row>
    <row r="420" spans="1:13" x14ac:dyDescent="0.25">
      <c r="A420" s="21"/>
      <c r="B420" s="21"/>
      <c r="C420" s="21"/>
      <c r="D420" s="21"/>
      <c r="E420" s="21"/>
      <c r="F420" s="21"/>
      <c r="G420" s="21"/>
      <c r="H420" s="21"/>
      <c r="I420" s="21"/>
      <c r="J420" s="21"/>
      <c r="K420" s="21"/>
      <c r="L420" s="21"/>
      <c r="M420" s="21"/>
    </row>
    <row r="421" spans="1:13" x14ac:dyDescent="0.25">
      <c r="A421" s="21"/>
      <c r="B421" s="21"/>
      <c r="C421" s="21"/>
      <c r="D421" s="21"/>
      <c r="E421" s="21"/>
      <c r="F421" s="21"/>
      <c r="G421" s="21"/>
      <c r="H421" s="21"/>
      <c r="I421" s="21"/>
      <c r="J421" s="21"/>
      <c r="K421" s="21"/>
      <c r="L421" s="21"/>
      <c r="M421" s="21"/>
    </row>
    <row r="422" spans="1:13" x14ac:dyDescent="0.25">
      <c r="A422" s="21"/>
      <c r="B422" s="21"/>
      <c r="C422" s="21"/>
      <c r="D422" s="21"/>
      <c r="E422" s="21"/>
      <c r="F422" s="21"/>
      <c r="G422" s="21"/>
      <c r="H422" s="21"/>
      <c r="I422" s="21"/>
      <c r="J422" s="21"/>
      <c r="K422" s="21"/>
      <c r="L422" s="21"/>
      <c r="M422" s="21"/>
    </row>
    <row r="423" spans="1:13" x14ac:dyDescent="0.25">
      <c r="A423" s="21"/>
      <c r="B423" s="21"/>
      <c r="C423" s="21"/>
      <c r="D423" s="21"/>
      <c r="E423" s="21"/>
      <c r="F423" s="21"/>
      <c r="G423" s="21"/>
      <c r="H423" s="21"/>
      <c r="I423" s="21"/>
      <c r="J423" s="21"/>
      <c r="K423" s="21"/>
      <c r="L423" s="21"/>
      <c r="M423" s="21"/>
    </row>
    <row r="424" spans="1:13" x14ac:dyDescent="0.25">
      <c r="A424" s="21"/>
      <c r="B424" s="21"/>
      <c r="C424" s="21"/>
      <c r="D424" s="21"/>
      <c r="E424" s="21"/>
      <c r="F424" s="21"/>
      <c r="G424" s="21"/>
      <c r="H424" s="21"/>
      <c r="I424" s="21"/>
      <c r="J424" s="21"/>
      <c r="K424" s="21"/>
      <c r="L424" s="21"/>
      <c r="M424" s="21"/>
    </row>
    <row r="425" spans="1:13" x14ac:dyDescent="0.25">
      <c r="A425" s="21"/>
      <c r="B425" s="21"/>
      <c r="C425" s="21"/>
      <c r="D425" s="21"/>
      <c r="E425" s="21"/>
      <c r="F425" s="21"/>
      <c r="G425" s="21"/>
      <c r="H425" s="21"/>
      <c r="I425" s="21"/>
      <c r="J425" s="21"/>
      <c r="K425" s="21"/>
      <c r="L425" s="21"/>
      <c r="M425" s="21"/>
    </row>
    <row r="426" spans="1:13" x14ac:dyDescent="0.25">
      <c r="A426" s="21"/>
      <c r="B426" s="21"/>
      <c r="C426" s="21"/>
      <c r="D426" s="21"/>
      <c r="E426" s="21"/>
      <c r="F426" s="21"/>
      <c r="G426" s="21"/>
      <c r="H426" s="21"/>
      <c r="I426" s="21"/>
      <c r="J426" s="21"/>
      <c r="K426" s="21"/>
      <c r="L426" s="21"/>
      <c r="M426" s="21"/>
    </row>
    <row r="427" spans="1:13" x14ac:dyDescent="0.25">
      <c r="A427" s="21"/>
      <c r="B427" s="21"/>
      <c r="C427" s="21"/>
      <c r="D427" s="21"/>
      <c r="E427" s="21"/>
      <c r="F427" s="21"/>
      <c r="G427" s="21"/>
      <c r="H427" s="21"/>
      <c r="I427" s="21"/>
      <c r="J427" s="21"/>
      <c r="K427" s="21"/>
      <c r="L427" s="21"/>
      <c r="M427" s="21"/>
    </row>
    <row r="428" spans="1:13" x14ac:dyDescent="0.25">
      <c r="A428" s="21"/>
      <c r="B428" s="21"/>
      <c r="C428" s="21"/>
      <c r="D428" s="21"/>
      <c r="E428" s="21"/>
      <c r="F428" s="21"/>
      <c r="G428" s="21"/>
      <c r="H428" s="21"/>
      <c r="I428" s="21"/>
      <c r="J428" s="21"/>
      <c r="K428" s="21"/>
      <c r="L428" s="21"/>
      <c r="M428" s="21"/>
    </row>
    <row r="429" spans="1:13" x14ac:dyDescent="0.25">
      <c r="A429" s="21"/>
      <c r="B429" s="21"/>
      <c r="C429" s="21"/>
      <c r="D429" s="21"/>
      <c r="E429" s="21"/>
      <c r="F429" s="21"/>
      <c r="G429" s="21"/>
      <c r="H429" s="21"/>
      <c r="I429" s="21"/>
      <c r="J429" s="21"/>
      <c r="K429" s="21"/>
      <c r="L429" s="21"/>
      <c r="M429" s="21"/>
    </row>
    <row r="430" spans="1:13" x14ac:dyDescent="0.25">
      <c r="A430" s="21"/>
      <c r="B430" s="21"/>
      <c r="C430" s="21"/>
      <c r="D430" s="21"/>
      <c r="E430" s="21"/>
      <c r="F430" s="21"/>
      <c r="G430" s="21"/>
      <c r="H430" s="21"/>
      <c r="I430" s="21"/>
      <c r="J430" s="21"/>
      <c r="K430" s="21"/>
      <c r="L430" s="21"/>
      <c r="M430" s="21"/>
    </row>
    <row r="431" spans="1:13" x14ac:dyDescent="0.25">
      <c r="A431" s="21"/>
      <c r="B431" s="21"/>
      <c r="C431" s="21"/>
      <c r="D431" s="21"/>
      <c r="E431" s="21"/>
      <c r="F431" s="21"/>
      <c r="G431" s="21"/>
      <c r="H431" s="21"/>
      <c r="I431" s="21"/>
      <c r="J431" s="21"/>
      <c r="K431" s="21"/>
      <c r="L431" s="21"/>
      <c r="M431" s="21"/>
    </row>
    <row r="432" spans="1:13" x14ac:dyDescent="0.25">
      <c r="A432" s="21"/>
      <c r="B432" s="21"/>
      <c r="C432" s="21"/>
      <c r="D432" s="21"/>
      <c r="E432" s="21"/>
      <c r="F432" s="21"/>
      <c r="G432" s="21"/>
      <c r="H432" s="21"/>
      <c r="I432" s="21"/>
      <c r="J432" s="21"/>
      <c r="K432" s="21"/>
      <c r="L432" s="21"/>
      <c r="M432" s="21"/>
    </row>
    <row r="433" spans="1:13" x14ac:dyDescent="0.25">
      <c r="A433" s="21"/>
      <c r="B433" s="21"/>
      <c r="C433" s="21"/>
      <c r="D433" s="21"/>
      <c r="E433" s="21"/>
      <c r="F433" s="21"/>
      <c r="G433" s="21"/>
      <c r="H433" s="21"/>
      <c r="I433" s="21"/>
      <c r="J433" s="21"/>
      <c r="K433" s="21"/>
      <c r="L433" s="21"/>
      <c r="M433" s="21"/>
    </row>
    <row r="434" spans="1:13" x14ac:dyDescent="0.25">
      <c r="A434" s="21"/>
      <c r="B434" s="21"/>
      <c r="C434" s="21"/>
      <c r="D434" s="21"/>
      <c r="E434" s="21"/>
      <c r="F434" s="21"/>
      <c r="G434" s="21"/>
      <c r="H434" s="21"/>
      <c r="I434" s="21"/>
      <c r="J434" s="21"/>
      <c r="K434" s="21"/>
      <c r="L434" s="21"/>
      <c r="M434" s="21"/>
    </row>
    <row r="435" spans="1:13" x14ac:dyDescent="0.25">
      <c r="A435" s="21"/>
      <c r="B435" s="21"/>
      <c r="C435" s="21"/>
      <c r="D435" s="21"/>
      <c r="E435" s="21"/>
      <c r="F435" s="21"/>
      <c r="G435" s="21"/>
      <c r="H435" s="21"/>
      <c r="I435" s="21"/>
      <c r="J435" s="21"/>
      <c r="K435" s="21"/>
      <c r="L435" s="21"/>
      <c r="M435" s="21"/>
    </row>
    <row r="436" spans="1:13" x14ac:dyDescent="0.25">
      <c r="A436" s="21"/>
      <c r="B436" s="21"/>
      <c r="C436" s="21"/>
      <c r="D436" s="21"/>
      <c r="E436" s="21"/>
      <c r="F436" s="21"/>
      <c r="G436" s="21"/>
      <c r="H436" s="21"/>
      <c r="I436" s="21"/>
      <c r="J436" s="21"/>
      <c r="K436" s="21"/>
      <c r="L436" s="21"/>
      <c r="M436" s="21"/>
    </row>
    <row r="437" spans="1:13" x14ac:dyDescent="0.25">
      <c r="A437" s="21"/>
      <c r="B437" s="21"/>
      <c r="C437" s="21"/>
      <c r="D437" s="21"/>
      <c r="E437" s="21"/>
      <c r="F437" s="21"/>
      <c r="G437" s="21"/>
      <c r="H437" s="21"/>
      <c r="I437" s="21"/>
      <c r="J437" s="21"/>
      <c r="K437" s="21"/>
      <c r="L437" s="21"/>
      <c r="M437" s="21"/>
    </row>
    <row r="438" spans="1:13" x14ac:dyDescent="0.25">
      <c r="A438" s="21"/>
      <c r="B438" s="21"/>
      <c r="C438" s="21"/>
      <c r="D438" s="21"/>
      <c r="E438" s="21"/>
      <c r="F438" s="21"/>
      <c r="G438" s="21"/>
      <c r="H438" s="21"/>
      <c r="I438" s="21"/>
      <c r="J438" s="21"/>
      <c r="K438" s="21"/>
      <c r="L438" s="21"/>
      <c r="M438" s="21"/>
    </row>
    <row r="439" spans="1:13" x14ac:dyDescent="0.25">
      <c r="A439" s="21"/>
      <c r="B439" s="21"/>
      <c r="C439" s="21"/>
      <c r="D439" s="21"/>
      <c r="E439" s="21"/>
      <c r="F439" s="21"/>
      <c r="G439" s="21"/>
      <c r="H439" s="21"/>
      <c r="I439" s="21"/>
      <c r="J439" s="21"/>
      <c r="K439" s="21"/>
      <c r="L439" s="21"/>
      <c r="M439" s="21"/>
    </row>
    <row r="440" spans="1:13" x14ac:dyDescent="0.25">
      <c r="A440" s="21"/>
      <c r="B440" s="21"/>
      <c r="C440" s="21"/>
      <c r="D440" s="21"/>
      <c r="E440" s="21"/>
      <c r="F440" s="21"/>
      <c r="G440" s="21"/>
      <c r="H440" s="21"/>
      <c r="I440" s="21"/>
      <c r="J440" s="21"/>
      <c r="K440" s="21"/>
      <c r="L440" s="21"/>
      <c r="M440" s="21"/>
    </row>
    <row r="441" spans="1:13" x14ac:dyDescent="0.25">
      <c r="A441" s="21"/>
      <c r="B441" s="21"/>
      <c r="C441" s="21"/>
      <c r="D441" s="21"/>
      <c r="E441" s="21"/>
      <c r="F441" s="21"/>
      <c r="G441" s="21"/>
      <c r="H441" s="21"/>
      <c r="I441" s="21"/>
      <c r="J441" s="21"/>
      <c r="K441" s="21"/>
      <c r="L441" s="21"/>
      <c r="M441" s="21"/>
    </row>
    <row r="442" spans="1:13" x14ac:dyDescent="0.25">
      <c r="A442" s="21"/>
      <c r="B442" s="21"/>
      <c r="C442" s="21"/>
      <c r="D442" s="21"/>
      <c r="E442" s="21"/>
      <c r="F442" s="21"/>
      <c r="G442" s="21"/>
      <c r="H442" s="21"/>
      <c r="I442" s="21"/>
      <c r="J442" s="21"/>
      <c r="K442" s="21"/>
      <c r="L442" s="21"/>
      <c r="M442" s="21"/>
    </row>
    <row r="443" spans="1:13" x14ac:dyDescent="0.25">
      <c r="A443" s="21"/>
      <c r="B443" s="21"/>
      <c r="C443" s="21"/>
      <c r="D443" s="21"/>
      <c r="E443" s="21"/>
      <c r="F443" s="21"/>
      <c r="G443" s="21"/>
      <c r="H443" s="21"/>
      <c r="I443" s="21"/>
      <c r="J443" s="21"/>
      <c r="K443" s="21"/>
      <c r="L443" s="21"/>
      <c r="M443" s="21"/>
    </row>
    <row r="444" spans="1:13" x14ac:dyDescent="0.25">
      <c r="A444" s="21"/>
      <c r="B444" s="21"/>
      <c r="C444" s="21"/>
      <c r="D444" s="21"/>
      <c r="E444" s="21"/>
      <c r="F444" s="21"/>
      <c r="G444" s="21"/>
      <c r="H444" s="21"/>
      <c r="I444" s="21"/>
      <c r="J444" s="21"/>
      <c r="K444" s="21"/>
      <c r="L444" s="21"/>
      <c r="M444" s="21"/>
    </row>
    <row r="445" spans="1:13" x14ac:dyDescent="0.25">
      <c r="A445" s="21"/>
      <c r="B445" s="21"/>
      <c r="C445" s="21"/>
      <c r="D445" s="21"/>
      <c r="E445" s="21"/>
      <c r="F445" s="21"/>
      <c r="G445" s="21"/>
      <c r="H445" s="21"/>
      <c r="I445" s="21"/>
      <c r="J445" s="21"/>
      <c r="K445" s="21"/>
      <c r="L445" s="21"/>
      <c r="M445" s="21"/>
    </row>
    <row r="446" spans="1:13" x14ac:dyDescent="0.25">
      <c r="A446" s="21"/>
      <c r="B446" s="21"/>
      <c r="C446" s="21"/>
      <c r="D446" s="21"/>
      <c r="E446" s="21"/>
      <c r="F446" s="21"/>
      <c r="G446" s="21"/>
      <c r="H446" s="21"/>
      <c r="I446" s="21"/>
      <c r="J446" s="21"/>
      <c r="K446" s="21"/>
      <c r="L446" s="21"/>
      <c r="M446" s="21"/>
    </row>
    <row r="447" spans="1:13" x14ac:dyDescent="0.25">
      <c r="A447" s="21"/>
      <c r="B447" s="21"/>
      <c r="C447" s="21"/>
      <c r="D447" s="21"/>
      <c r="E447" s="21"/>
      <c r="F447" s="21"/>
      <c r="G447" s="21"/>
      <c r="H447" s="21"/>
      <c r="I447" s="21"/>
      <c r="J447" s="21"/>
      <c r="K447" s="21"/>
      <c r="L447" s="21"/>
      <c r="M447" s="21"/>
    </row>
    <row r="448" spans="1:13" x14ac:dyDescent="0.25">
      <c r="A448" s="21"/>
      <c r="B448" s="21"/>
      <c r="C448" s="21"/>
      <c r="D448" s="21"/>
      <c r="E448" s="21"/>
      <c r="F448" s="21"/>
      <c r="G448" s="21"/>
      <c r="H448" s="21"/>
      <c r="I448" s="21"/>
      <c r="J448" s="21"/>
      <c r="K448" s="21"/>
      <c r="L448" s="21"/>
      <c r="M448" s="21"/>
    </row>
    <row r="449" spans="1:13" x14ac:dyDescent="0.25">
      <c r="A449" s="21"/>
      <c r="B449" s="21"/>
      <c r="C449" s="21"/>
      <c r="D449" s="21"/>
      <c r="E449" s="21"/>
      <c r="F449" s="21"/>
      <c r="G449" s="21"/>
      <c r="H449" s="21"/>
      <c r="I449" s="21"/>
      <c r="J449" s="21"/>
      <c r="K449" s="21"/>
      <c r="L449" s="21"/>
      <c r="M449" s="21"/>
    </row>
    <row r="450" spans="1:13" x14ac:dyDescent="0.25">
      <c r="A450" s="21"/>
      <c r="B450" s="21"/>
      <c r="C450" s="21"/>
      <c r="D450" s="21"/>
      <c r="E450" s="21"/>
      <c r="F450" s="21"/>
      <c r="G450" s="21"/>
      <c r="H450" s="21"/>
      <c r="I450" s="21"/>
      <c r="J450" s="21"/>
      <c r="K450" s="21"/>
      <c r="L450" s="21"/>
      <c r="M450" s="21"/>
    </row>
    <row r="451" spans="1:13" x14ac:dyDescent="0.25">
      <c r="A451" s="21"/>
      <c r="B451" s="21"/>
      <c r="C451" s="21"/>
      <c r="D451" s="21"/>
      <c r="E451" s="21"/>
      <c r="F451" s="21"/>
      <c r="G451" s="21"/>
      <c r="H451" s="21"/>
      <c r="I451" s="21"/>
      <c r="J451" s="21"/>
      <c r="K451" s="21"/>
      <c r="L451" s="21"/>
      <c r="M451" s="21"/>
    </row>
    <row r="452" spans="1:13" x14ac:dyDescent="0.25">
      <c r="A452" s="21"/>
      <c r="B452" s="21"/>
      <c r="C452" s="21"/>
      <c r="D452" s="21"/>
      <c r="E452" s="21"/>
      <c r="F452" s="21"/>
      <c r="G452" s="21"/>
      <c r="H452" s="21"/>
      <c r="I452" s="21"/>
      <c r="J452" s="21"/>
      <c r="K452" s="21"/>
      <c r="L452" s="21"/>
      <c r="M452" s="21"/>
    </row>
    <row r="453" spans="1:13" x14ac:dyDescent="0.25">
      <c r="A453" s="21"/>
      <c r="B453" s="21"/>
      <c r="C453" s="21"/>
      <c r="D453" s="21"/>
      <c r="E453" s="21"/>
      <c r="F453" s="21"/>
      <c r="G453" s="21"/>
      <c r="H453" s="21"/>
      <c r="I453" s="21"/>
      <c r="J453" s="21"/>
      <c r="K453" s="21"/>
      <c r="L453" s="21"/>
      <c r="M453" s="21"/>
    </row>
    <row r="454" spans="1:13" x14ac:dyDescent="0.25">
      <c r="A454" s="21"/>
      <c r="B454" s="21"/>
      <c r="C454" s="21"/>
      <c r="D454" s="21"/>
      <c r="E454" s="21"/>
      <c r="F454" s="21"/>
      <c r="G454" s="21"/>
      <c r="H454" s="21"/>
      <c r="I454" s="21"/>
      <c r="J454" s="21"/>
      <c r="K454" s="21"/>
      <c r="L454" s="21"/>
      <c r="M454" s="21"/>
    </row>
    <row r="455" spans="1:13" x14ac:dyDescent="0.25">
      <c r="A455" s="21"/>
      <c r="B455" s="21"/>
      <c r="C455" s="21"/>
      <c r="D455" s="21"/>
      <c r="E455" s="21"/>
      <c r="F455" s="21"/>
      <c r="G455" s="21"/>
      <c r="H455" s="21"/>
      <c r="I455" s="21"/>
      <c r="J455" s="21"/>
      <c r="K455" s="21"/>
      <c r="L455" s="21"/>
      <c r="M455" s="21"/>
    </row>
    <row r="456" spans="1:13" x14ac:dyDescent="0.25">
      <c r="A456" s="21"/>
      <c r="B456" s="21"/>
      <c r="C456" s="21"/>
      <c r="D456" s="21"/>
      <c r="E456" s="21"/>
      <c r="F456" s="21"/>
      <c r="G456" s="21"/>
      <c r="H456" s="21"/>
      <c r="I456" s="21"/>
      <c r="J456" s="21"/>
      <c r="K456" s="21"/>
      <c r="L456" s="21"/>
      <c r="M456" s="21"/>
    </row>
    <row r="457" spans="1:13" x14ac:dyDescent="0.25">
      <c r="A457" s="21"/>
      <c r="B457" s="21"/>
      <c r="C457" s="21"/>
      <c r="D457" s="21"/>
      <c r="E457" s="21"/>
      <c r="F457" s="21"/>
      <c r="G457" s="21"/>
      <c r="H457" s="21"/>
      <c r="I457" s="21"/>
      <c r="J457" s="21"/>
      <c r="K457" s="21"/>
      <c r="L457" s="21"/>
      <c r="M457" s="21"/>
    </row>
    <row r="458" spans="1:13" x14ac:dyDescent="0.25">
      <c r="A458" s="21"/>
      <c r="B458" s="21"/>
      <c r="C458" s="21"/>
      <c r="D458" s="21"/>
      <c r="E458" s="21"/>
      <c r="F458" s="21"/>
      <c r="G458" s="21"/>
      <c r="H458" s="21"/>
      <c r="I458" s="21"/>
      <c r="J458" s="21"/>
      <c r="K458" s="21"/>
      <c r="L458" s="21"/>
      <c r="M458" s="21"/>
    </row>
    <row r="459" spans="1:13" x14ac:dyDescent="0.25">
      <c r="A459" s="21"/>
      <c r="B459" s="21"/>
      <c r="C459" s="21"/>
      <c r="D459" s="21"/>
      <c r="E459" s="21"/>
      <c r="F459" s="21"/>
      <c r="G459" s="21"/>
      <c r="H459" s="21"/>
      <c r="I459" s="21"/>
      <c r="J459" s="21"/>
      <c r="K459" s="21"/>
      <c r="L459" s="21"/>
      <c r="M459" s="21"/>
    </row>
    <row r="460" spans="1:13" x14ac:dyDescent="0.25">
      <c r="A460" s="21"/>
      <c r="B460" s="21"/>
      <c r="C460" s="21"/>
      <c r="D460" s="21"/>
      <c r="E460" s="21"/>
      <c r="F460" s="21"/>
      <c r="G460" s="21"/>
      <c r="H460" s="21"/>
      <c r="I460" s="21"/>
      <c r="J460" s="21"/>
      <c r="K460" s="21"/>
      <c r="L460" s="21"/>
      <c r="M460" s="21"/>
    </row>
    <row r="461" spans="1:13" x14ac:dyDescent="0.25">
      <c r="A461" s="21"/>
      <c r="B461" s="21"/>
      <c r="C461" s="21"/>
      <c r="D461" s="21"/>
      <c r="E461" s="21"/>
      <c r="F461" s="21"/>
      <c r="G461" s="21"/>
      <c r="H461" s="21"/>
      <c r="I461" s="21"/>
      <c r="J461" s="21"/>
      <c r="K461" s="21"/>
      <c r="L461" s="21"/>
      <c r="M461" s="21"/>
    </row>
    <row r="462" spans="1:13" x14ac:dyDescent="0.25">
      <c r="A462" s="21"/>
      <c r="B462" s="21"/>
      <c r="C462" s="21"/>
      <c r="D462" s="21"/>
      <c r="E462" s="21"/>
      <c r="F462" s="21"/>
      <c r="G462" s="21"/>
      <c r="H462" s="21"/>
      <c r="I462" s="21"/>
      <c r="J462" s="21"/>
      <c r="K462" s="21"/>
      <c r="L462" s="21"/>
      <c r="M462" s="21"/>
    </row>
    <row r="463" spans="1:13" x14ac:dyDescent="0.25">
      <c r="A463" s="21"/>
      <c r="B463" s="21"/>
      <c r="C463" s="21"/>
      <c r="D463" s="21"/>
      <c r="E463" s="21"/>
      <c r="F463" s="21"/>
      <c r="G463" s="21"/>
      <c r="H463" s="21"/>
      <c r="I463" s="21"/>
      <c r="J463" s="21"/>
      <c r="K463" s="21"/>
      <c r="L463" s="21"/>
      <c r="M463" s="21"/>
    </row>
    <row r="464" spans="1:13" x14ac:dyDescent="0.25">
      <c r="A464" s="21"/>
      <c r="B464" s="21"/>
      <c r="C464" s="21"/>
      <c r="D464" s="21"/>
      <c r="E464" s="21"/>
      <c r="F464" s="21"/>
      <c r="G464" s="21"/>
      <c r="H464" s="21"/>
      <c r="I464" s="21"/>
      <c r="J464" s="21"/>
      <c r="K464" s="21"/>
      <c r="L464" s="21"/>
      <c r="M464" s="21"/>
    </row>
    <row r="465" spans="1:13" x14ac:dyDescent="0.25">
      <c r="A465" s="21"/>
      <c r="B465" s="21"/>
      <c r="C465" s="21"/>
      <c r="D465" s="21"/>
      <c r="E465" s="21"/>
      <c r="F465" s="21"/>
      <c r="G465" s="21"/>
      <c r="H465" s="21"/>
      <c r="I465" s="21"/>
      <c r="J465" s="21"/>
      <c r="K465" s="21"/>
      <c r="L465" s="21"/>
      <c r="M465" s="21"/>
    </row>
    <row r="466" spans="1:13" x14ac:dyDescent="0.25">
      <c r="A466" s="21"/>
      <c r="B466" s="21"/>
      <c r="C466" s="21"/>
      <c r="D466" s="21"/>
      <c r="E466" s="21"/>
      <c r="F466" s="21"/>
      <c r="G466" s="21"/>
      <c r="H466" s="21"/>
      <c r="I466" s="21"/>
      <c r="J466" s="21"/>
      <c r="K466" s="21"/>
      <c r="L466" s="21"/>
      <c r="M466" s="21"/>
    </row>
    <row r="467" spans="1:13" x14ac:dyDescent="0.25">
      <c r="A467" s="21"/>
      <c r="B467" s="21"/>
      <c r="C467" s="21"/>
      <c r="D467" s="21"/>
      <c r="E467" s="21"/>
      <c r="F467" s="21"/>
      <c r="G467" s="21"/>
      <c r="H467" s="21"/>
      <c r="I467" s="21"/>
      <c r="J467" s="21"/>
      <c r="K467" s="21"/>
      <c r="L467" s="21"/>
      <c r="M467" s="21"/>
    </row>
    <row r="468" spans="1:13" x14ac:dyDescent="0.25">
      <c r="A468" s="21"/>
      <c r="B468" s="21"/>
      <c r="C468" s="21"/>
      <c r="D468" s="21"/>
      <c r="E468" s="21"/>
      <c r="F468" s="21"/>
      <c r="G468" s="21"/>
      <c r="H468" s="21"/>
      <c r="I468" s="21"/>
      <c r="J468" s="21"/>
      <c r="K468" s="21"/>
      <c r="L468" s="21"/>
      <c r="M468" s="21"/>
    </row>
    <row r="469" spans="1:13" x14ac:dyDescent="0.25">
      <c r="A469" s="21"/>
      <c r="B469" s="21"/>
      <c r="C469" s="21"/>
      <c r="D469" s="21"/>
      <c r="E469" s="21"/>
      <c r="F469" s="21"/>
      <c r="G469" s="21"/>
      <c r="H469" s="21"/>
      <c r="I469" s="21"/>
      <c r="J469" s="21"/>
      <c r="K469" s="21"/>
      <c r="L469" s="21"/>
      <c r="M469" s="21"/>
    </row>
    <row r="470" spans="1:13" x14ac:dyDescent="0.25">
      <c r="A470" s="21"/>
      <c r="B470" s="21"/>
      <c r="C470" s="21"/>
      <c r="D470" s="21"/>
      <c r="E470" s="21"/>
      <c r="F470" s="21"/>
      <c r="G470" s="21"/>
      <c r="H470" s="21"/>
      <c r="I470" s="21"/>
      <c r="J470" s="21"/>
      <c r="K470" s="21"/>
      <c r="L470" s="21"/>
      <c r="M470" s="21"/>
    </row>
    <row r="471" spans="1:13" x14ac:dyDescent="0.25">
      <c r="A471" s="21"/>
      <c r="B471" s="21"/>
      <c r="C471" s="21"/>
      <c r="D471" s="21"/>
      <c r="E471" s="21"/>
      <c r="F471" s="21"/>
      <c r="G471" s="21"/>
      <c r="H471" s="21"/>
      <c r="I471" s="21"/>
      <c r="J471" s="21"/>
      <c r="K471" s="21"/>
      <c r="L471" s="21"/>
      <c r="M471" s="21"/>
    </row>
    <row r="472" spans="1:13" x14ac:dyDescent="0.25">
      <c r="A472" s="21"/>
      <c r="B472" s="21"/>
      <c r="C472" s="21"/>
      <c r="D472" s="21"/>
      <c r="E472" s="21"/>
      <c r="F472" s="21"/>
      <c r="G472" s="21"/>
      <c r="H472" s="21"/>
      <c r="I472" s="21"/>
      <c r="J472" s="21"/>
      <c r="K472" s="21"/>
      <c r="L472" s="21"/>
      <c r="M472" s="21"/>
    </row>
    <row r="473" spans="1:13" x14ac:dyDescent="0.25">
      <c r="A473" s="21"/>
      <c r="B473" s="21"/>
      <c r="C473" s="21"/>
      <c r="D473" s="21"/>
      <c r="E473" s="21"/>
      <c r="F473" s="21"/>
      <c r="G473" s="21"/>
      <c r="H473" s="21"/>
      <c r="I473" s="21"/>
      <c r="J473" s="21"/>
      <c r="K473" s="21"/>
      <c r="L473" s="21"/>
      <c r="M473" s="21"/>
    </row>
    <row r="474" spans="1:13" x14ac:dyDescent="0.25">
      <c r="A474" s="21"/>
      <c r="B474" s="21"/>
      <c r="C474" s="21"/>
      <c r="D474" s="21"/>
      <c r="E474" s="21"/>
      <c r="F474" s="21"/>
      <c r="G474" s="21"/>
      <c r="H474" s="21"/>
      <c r="I474" s="21"/>
      <c r="J474" s="21"/>
      <c r="K474" s="21"/>
      <c r="L474" s="21"/>
      <c r="M474" s="21"/>
    </row>
    <row r="475" spans="1:13" x14ac:dyDescent="0.25">
      <c r="A475" s="21"/>
      <c r="B475" s="21"/>
      <c r="C475" s="21"/>
      <c r="D475" s="21"/>
      <c r="E475" s="21"/>
      <c r="F475" s="21"/>
      <c r="G475" s="21"/>
      <c r="H475" s="21"/>
      <c r="I475" s="21"/>
      <c r="J475" s="21"/>
      <c r="K475" s="21"/>
      <c r="L475" s="21"/>
      <c r="M475" s="21"/>
    </row>
    <row r="476" spans="1:13" x14ac:dyDescent="0.25">
      <c r="A476" s="21"/>
      <c r="B476" s="21"/>
      <c r="C476" s="21"/>
      <c r="D476" s="21"/>
      <c r="E476" s="21"/>
      <c r="F476" s="21"/>
      <c r="G476" s="21"/>
      <c r="H476" s="21"/>
      <c r="I476" s="21"/>
      <c r="J476" s="21"/>
      <c r="K476" s="21"/>
      <c r="L476" s="21"/>
      <c r="M476" s="21"/>
    </row>
    <row r="477" spans="1:13" x14ac:dyDescent="0.25">
      <c r="A477" s="21"/>
      <c r="B477" s="21"/>
      <c r="C477" s="21"/>
      <c r="D477" s="21"/>
      <c r="E477" s="21"/>
      <c r="F477" s="21"/>
      <c r="G477" s="21"/>
      <c r="H477" s="21"/>
      <c r="I477" s="21"/>
      <c r="J477" s="21"/>
      <c r="K477" s="21"/>
      <c r="L477" s="21"/>
      <c r="M477" s="21"/>
    </row>
    <row r="478" spans="1:13" x14ac:dyDescent="0.25">
      <c r="A478" s="21"/>
      <c r="B478" s="21"/>
      <c r="C478" s="21"/>
      <c r="D478" s="21"/>
      <c r="E478" s="21"/>
      <c r="F478" s="21"/>
      <c r="G478" s="21"/>
      <c r="H478" s="21"/>
      <c r="I478" s="21"/>
      <c r="J478" s="21"/>
      <c r="K478" s="21"/>
      <c r="L478" s="21"/>
      <c r="M478" s="21"/>
    </row>
    <row r="479" spans="1:13" x14ac:dyDescent="0.25">
      <c r="A479" s="21"/>
      <c r="B479" s="21"/>
      <c r="C479" s="21"/>
      <c r="D479" s="21"/>
      <c r="E479" s="21"/>
      <c r="F479" s="21"/>
      <c r="G479" s="21"/>
      <c r="H479" s="21"/>
      <c r="I479" s="21"/>
      <c r="J479" s="21"/>
      <c r="K479" s="21"/>
      <c r="L479" s="21"/>
      <c r="M479" s="21"/>
    </row>
    <row r="480" spans="1:13" x14ac:dyDescent="0.25">
      <c r="A480" s="21"/>
      <c r="B480" s="21"/>
      <c r="C480" s="21"/>
      <c r="D480" s="21"/>
      <c r="E480" s="21"/>
      <c r="F480" s="21"/>
      <c r="G480" s="21"/>
      <c r="H480" s="21"/>
      <c r="I480" s="21"/>
      <c r="J480" s="21"/>
      <c r="K480" s="21"/>
      <c r="L480" s="21"/>
      <c r="M480" s="21"/>
    </row>
    <row r="481" spans="1:13" x14ac:dyDescent="0.25">
      <c r="A481" s="21"/>
      <c r="B481" s="21"/>
      <c r="C481" s="21"/>
      <c r="D481" s="21"/>
      <c r="E481" s="21"/>
      <c r="F481" s="21"/>
      <c r="G481" s="21"/>
      <c r="H481" s="21"/>
      <c r="I481" s="21"/>
      <c r="J481" s="21"/>
      <c r="K481" s="21"/>
      <c r="L481" s="21"/>
      <c r="M481" s="21"/>
    </row>
    <row r="482" spans="1:13" x14ac:dyDescent="0.25">
      <c r="A482" s="21"/>
      <c r="B482" s="21"/>
      <c r="C482" s="21"/>
      <c r="D482" s="21"/>
      <c r="E482" s="21"/>
      <c r="F482" s="21"/>
      <c r="G482" s="21"/>
      <c r="H482" s="21"/>
      <c r="I482" s="21"/>
      <c r="J482" s="21"/>
      <c r="K482" s="21"/>
      <c r="L482" s="21"/>
      <c r="M482" s="21"/>
    </row>
    <row r="483" spans="1:13" x14ac:dyDescent="0.25">
      <c r="A483" s="21"/>
      <c r="B483" s="21"/>
      <c r="C483" s="21"/>
      <c r="D483" s="21"/>
      <c r="E483" s="21"/>
      <c r="F483" s="21"/>
      <c r="G483" s="21"/>
      <c r="H483" s="21"/>
      <c r="I483" s="21"/>
      <c r="J483" s="21"/>
      <c r="K483" s="21"/>
      <c r="L483" s="21"/>
      <c r="M483" s="21"/>
    </row>
    <row r="484" spans="1:13" x14ac:dyDescent="0.25">
      <c r="A484" s="21"/>
      <c r="B484" s="21"/>
      <c r="C484" s="21"/>
      <c r="D484" s="21"/>
      <c r="E484" s="21"/>
      <c r="F484" s="21"/>
      <c r="G484" s="21"/>
      <c r="H484" s="21"/>
      <c r="I484" s="21"/>
      <c r="J484" s="21"/>
      <c r="K484" s="21"/>
      <c r="L484" s="21"/>
      <c r="M484" s="21"/>
    </row>
    <row r="485" spans="1:13" x14ac:dyDescent="0.25">
      <c r="A485" s="21"/>
      <c r="B485" s="21"/>
      <c r="C485" s="21"/>
      <c r="D485" s="21"/>
      <c r="E485" s="21"/>
      <c r="F485" s="21"/>
      <c r="G485" s="21"/>
      <c r="H485" s="21"/>
      <c r="I485" s="21"/>
      <c r="J485" s="21"/>
      <c r="K485" s="21"/>
      <c r="L485" s="21"/>
      <c r="M485" s="21"/>
    </row>
    <row r="486" spans="1:13" x14ac:dyDescent="0.25">
      <c r="A486" s="21"/>
      <c r="B486" s="21"/>
      <c r="C486" s="21"/>
      <c r="D486" s="21"/>
      <c r="E486" s="21"/>
      <c r="F486" s="21"/>
      <c r="G486" s="21"/>
      <c r="H486" s="21"/>
      <c r="I486" s="21"/>
      <c r="J486" s="21"/>
      <c r="K486" s="21"/>
      <c r="L486" s="21"/>
      <c r="M486" s="21"/>
    </row>
    <row r="487" spans="1:13" x14ac:dyDescent="0.25">
      <c r="A487" s="21"/>
      <c r="B487" s="21"/>
      <c r="C487" s="21"/>
      <c r="D487" s="21"/>
      <c r="E487" s="21"/>
      <c r="F487" s="21"/>
      <c r="G487" s="21"/>
      <c r="H487" s="21"/>
      <c r="I487" s="21"/>
      <c r="J487" s="21"/>
      <c r="K487" s="21"/>
      <c r="L487" s="21"/>
      <c r="M487" s="21"/>
    </row>
    <row r="488" spans="1:13" x14ac:dyDescent="0.25">
      <c r="A488" s="21"/>
      <c r="B488" s="21"/>
      <c r="C488" s="21"/>
      <c r="D488" s="21"/>
      <c r="E488" s="21"/>
      <c r="F488" s="21"/>
      <c r="G488" s="21"/>
      <c r="H488" s="21"/>
      <c r="I488" s="21"/>
      <c r="J488" s="21"/>
      <c r="K488" s="21"/>
      <c r="L488" s="21"/>
      <c r="M488" s="21"/>
    </row>
    <row r="489" spans="1:13" x14ac:dyDescent="0.25">
      <c r="A489" s="21"/>
      <c r="B489" s="21"/>
      <c r="C489" s="21"/>
      <c r="D489" s="21"/>
      <c r="E489" s="21"/>
      <c r="F489" s="21"/>
      <c r="G489" s="21"/>
      <c r="H489" s="21"/>
      <c r="I489" s="21"/>
      <c r="J489" s="21"/>
      <c r="K489" s="21"/>
      <c r="L489" s="21"/>
      <c r="M489" s="21"/>
    </row>
    <row r="490" spans="1:13" x14ac:dyDescent="0.25">
      <c r="A490" s="21"/>
      <c r="B490" s="21"/>
      <c r="C490" s="21"/>
      <c r="D490" s="21"/>
      <c r="E490" s="21"/>
      <c r="F490" s="21"/>
      <c r="G490" s="21"/>
      <c r="H490" s="21"/>
      <c r="I490" s="21"/>
      <c r="J490" s="21"/>
      <c r="K490" s="21"/>
      <c r="L490" s="21"/>
      <c r="M490" s="21"/>
    </row>
    <row r="491" spans="1:13" x14ac:dyDescent="0.25">
      <c r="A491" s="21"/>
      <c r="B491" s="21"/>
      <c r="C491" s="21"/>
      <c r="D491" s="21"/>
      <c r="E491" s="21"/>
      <c r="F491" s="21"/>
      <c r="G491" s="21"/>
      <c r="H491" s="21"/>
      <c r="I491" s="21"/>
      <c r="J491" s="21"/>
      <c r="K491" s="21"/>
      <c r="L491" s="21"/>
      <c r="M491" s="21"/>
    </row>
    <row r="492" spans="1:13" x14ac:dyDescent="0.25">
      <c r="A492" s="21"/>
      <c r="B492" s="21"/>
      <c r="C492" s="21"/>
      <c r="D492" s="21"/>
      <c r="E492" s="21"/>
      <c r="F492" s="21"/>
      <c r="G492" s="21"/>
      <c r="H492" s="21"/>
      <c r="I492" s="21"/>
      <c r="J492" s="21"/>
      <c r="K492" s="21"/>
      <c r="L492" s="21"/>
      <c r="M492" s="21"/>
    </row>
    <row r="493" spans="1:13" x14ac:dyDescent="0.25">
      <c r="A493" s="21"/>
      <c r="B493" s="21"/>
      <c r="C493" s="21"/>
      <c r="D493" s="21"/>
      <c r="E493" s="21"/>
      <c r="F493" s="21"/>
      <c r="G493" s="21"/>
      <c r="H493" s="21"/>
      <c r="I493" s="21"/>
      <c r="J493" s="21"/>
      <c r="K493" s="21"/>
      <c r="L493" s="21"/>
      <c r="M493" s="21"/>
    </row>
    <row r="494" spans="1:13" x14ac:dyDescent="0.25">
      <c r="A494" s="21"/>
      <c r="B494" s="21"/>
      <c r="C494" s="21"/>
      <c r="D494" s="21"/>
      <c r="E494" s="21"/>
      <c r="F494" s="21"/>
      <c r="G494" s="21"/>
      <c r="H494" s="21"/>
      <c r="I494" s="21"/>
      <c r="J494" s="21"/>
      <c r="K494" s="21"/>
      <c r="L494" s="21"/>
      <c r="M494" s="21"/>
    </row>
    <row r="495" spans="1:13" x14ac:dyDescent="0.25">
      <c r="A495" s="21"/>
      <c r="B495" s="21"/>
      <c r="C495" s="21"/>
      <c r="D495" s="21"/>
      <c r="E495" s="21"/>
      <c r="F495" s="21"/>
      <c r="G495" s="21"/>
      <c r="H495" s="21"/>
      <c r="I495" s="21"/>
      <c r="J495" s="21"/>
      <c r="K495" s="21"/>
      <c r="L495" s="21"/>
      <c r="M495" s="21"/>
    </row>
    <row r="496" spans="1:13" x14ac:dyDescent="0.25">
      <c r="A496" s="21"/>
      <c r="B496" s="21"/>
      <c r="C496" s="21"/>
      <c r="D496" s="21"/>
      <c r="E496" s="21"/>
      <c r="F496" s="21"/>
      <c r="G496" s="21"/>
      <c r="H496" s="21"/>
      <c r="I496" s="21"/>
      <c r="J496" s="21"/>
      <c r="K496" s="21"/>
      <c r="L496" s="21"/>
      <c r="M496" s="21"/>
    </row>
    <row r="497" spans="1:13" x14ac:dyDescent="0.25">
      <c r="A497" s="21"/>
      <c r="B497" s="21"/>
      <c r="C497" s="21"/>
      <c r="D497" s="21"/>
      <c r="E497" s="21"/>
      <c r="F497" s="21"/>
      <c r="G497" s="21"/>
      <c r="H497" s="21"/>
      <c r="I497" s="21"/>
      <c r="J497" s="21"/>
      <c r="K497" s="21"/>
      <c r="L497" s="21"/>
      <c r="M497" s="21"/>
    </row>
    <row r="498" spans="1:13" x14ac:dyDescent="0.25">
      <c r="A498" s="21"/>
      <c r="B498" s="21"/>
      <c r="C498" s="21"/>
      <c r="D498" s="21"/>
      <c r="E498" s="21"/>
      <c r="F498" s="21"/>
      <c r="G498" s="21"/>
      <c r="H498" s="21"/>
      <c r="I498" s="21"/>
      <c r="J498" s="21"/>
      <c r="K498" s="21"/>
      <c r="L498" s="21"/>
      <c r="M498" s="21"/>
    </row>
    <row r="499" spans="1:13" x14ac:dyDescent="0.25">
      <c r="A499" s="21"/>
      <c r="B499" s="21"/>
      <c r="C499" s="21"/>
      <c r="D499" s="21"/>
      <c r="E499" s="21"/>
      <c r="F499" s="21"/>
      <c r="G499" s="21"/>
      <c r="H499" s="21"/>
      <c r="I499" s="21"/>
      <c r="J499" s="21"/>
      <c r="K499" s="21"/>
      <c r="L499" s="21"/>
      <c r="M499" s="21"/>
    </row>
    <row r="500" spans="1:13" x14ac:dyDescent="0.25">
      <c r="A500" s="21"/>
      <c r="B500" s="21"/>
      <c r="C500" s="21"/>
      <c r="D500" s="21"/>
      <c r="E500" s="21"/>
      <c r="F500" s="21"/>
      <c r="G500" s="21"/>
      <c r="H500" s="21"/>
      <c r="I500" s="21"/>
      <c r="J500" s="21"/>
      <c r="K500" s="21"/>
      <c r="L500" s="21"/>
      <c r="M500" s="21"/>
    </row>
    <row r="501" spans="1:13" x14ac:dyDescent="0.25">
      <c r="A501" s="21"/>
      <c r="B501" s="21"/>
      <c r="C501" s="21"/>
      <c r="D501" s="21"/>
      <c r="E501" s="21"/>
      <c r="F501" s="21"/>
      <c r="G501" s="21"/>
      <c r="H501" s="21"/>
      <c r="I501" s="21"/>
      <c r="J501" s="21"/>
      <c r="K501" s="21"/>
      <c r="L501" s="21"/>
      <c r="M501" s="21"/>
    </row>
    <row r="502" spans="1:13" x14ac:dyDescent="0.25">
      <c r="A502" s="21"/>
      <c r="B502" s="21"/>
      <c r="C502" s="21"/>
      <c r="D502" s="21"/>
      <c r="E502" s="21"/>
      <c r="F502" s="21"/>
      <c r="G502" s="21"/>
      <c r="H502" s="21"/>
      <c r="I502" s="21"/>
      <c r="J502" s="21"/>
      <c r="K502" s="21"/>
      <c r="L502" s="21"/>
      <c r="M502" s="21"/>
    </row>
    <row r="503" spans="1:13" x14ac:dyDescent="0.25">
      <c r="A503" s="21"/>
      <c r="B503" s="21"/>
      <c r="C503" s="21"/>
      <c r="D503" s="21"/>
      <c r="E503" s="21"/>
      <c r="F503" s="21"/>
      <c r="G503" s="21"/>
      <c r="H503" s="21"/>
      <c r="I503" s="21"/>
      <c r="J503" s="21"/>
      <c r="K503" s="21"/>
      <c r="L503" s="21"/>
      <c r="M503" s="21"/>
    </row>
    <row r="504" spans="1:13" x14ac:dyDescent="0.25">
      <c r="A504" s="21"/>
      <c r="B504" s="21"/>
      <c r="C504" s="21"/>
      <c r="D504" s="21"/>
      <c r="E504" s="21"/>
      <c r="F504" s="21"/>
      <c r="G504" s="21"/>
      <c r="H504" s="21"/>
      <c r="I504" s="21"/>
      <c r="J504" s="21"/>
      <c r="K504" s="21"/>
      <c r="L504" s="21"/>
      <c r="M504" s="21"/>
    </row>
    <row r="505" spans="1:13" x14ac:dyDescent="0.25">
      <c r="A505" s="21"/>
      <c r="B505" s="21"/>
      <c r="C505" s="21"/>
      <c r="D505" s="21"/>
      <c r="E505" s="21"/>
      <c r="F505" s="21"/>
      <c r="G505" s="21"/>
      <c r="H505" s="21"/>
      <c r="I505" s="21"/>
      <c r="J505" s="21"/>
      <c r="K505" s="21"/>
      <c r="L505" s="21"/>
      <c r="M505" s="21"/>
    </row>
    <row r="506" spans="1:13" x14ac:dyDescent="0.25">
      <c r="A506" s="21"/>
      <c r="B506" s="21"/>
      <c r="C506" s="21"/>
      <c r="D506" s="21"/>
      <c r="E506" s="21"/>
      <c r="F506" s="21"/>
      <c r="G506" s="21"/>
      <c r="H506" s="21"/>
      <c r="I506" s="21"/>
      <c r="J506" s="21"/>
      <c r="K506" s="21"/>
      <c r="L506" s="21"/>
      <c r="M506" s="21"/>
    </row>
    <row r="507" spans="1:13" x14ac:dyDescent="0.25">
      <c r="A507" s="21"/>
      <c r="B507" s="21"/>
      <c r="C507" s="21"/>
      <c r="D507" s="21"/>
      <c r="E507" s="21"/>
      <c r="F507" s="21"/>
      <c r="G507" s="21"/>
      <c r="H507" s="21"/>
      <c r="I507" s="21"/>
      <c r="J507" s="21"/>
      <c r="K507" s="21"/>
      <c r="L507" s="21"/>
      <c r="M507" s="21"/>
    </row>
    <row r="508" spans="1:13" x14ac:dyDescent="0.25">
      <c r="A508" s="21"/>
      <c r="B508" s="21"/>
      <c r="C508" s="21"/>
      <c r="D508" s="21"/>
      <c r="E508" s="21"/>
      <c r="F508" s="21"/>
      <c r="G508" s="21"/>
      <c r="H508" s="21"/>
      <c r="I508" s="21"/>
      <c r="J508" s="21"/>
      <c r="K508" s="21"/>
      <c r="L508" s="21"/>
      <c r="M508" s="21"/>
    </row>
    <row r="509" spans="1:13" x14ac:dyDescent="0.25">
      <c r="A509" s="21"/>
      <c r="B509" s="21"/>
      <c r="C509" s="21"/>
      <c r="D509" s="21"/>
      <c r="E509" s="21"/>
      <c r="F509" s="21"/>
      <c r="G509" s="21"/>
      <c r="H509" s="21"/>
      <c r="I509" s="21"/>
      <c r="J509" s="21"/>
      <c r="K509" s="21"/>
      <c r="L509" s="21"/>
      <c r="M509" s="21"/>
    </row>
    <row r="510" spans="1:13" x14ac:dyDescent="0.25">
      <c r="A510" s="21"/>
      <c r="B510" s="21"/>
      <c r="C510" s="21"/>
      <c r="D510" s="21"/>
      <c r="E510" s="21"/>
      <c r="F510" s="21"/>
      <c r="G510" s="21"/>
      <c r="H510" s="21"/>
      <c r="I510" s="21"/>
      <c r="J510" s="21"/>
      <c r="K510" s="21"/>
      <c r="L510" s="21"/>
      <c r="M510" s="21"/>
    </row>
    <row r="511" spans="1:13" x14ac:dyDescent="0.25">
      <c r="A511" s="21"/>
      <c r="B511" s="21"/>
      <c r="C511" s="21"/>
      <c r="D511" s="21"/>
      <c r="E511" s="21"/>
      <c r="F511" s="21"/>
      <c r="G511" s="21"/>
      <c r="H511" s="21"/>
      <c r="I511" s="21"/>
      <c r="J511" s="21"/>
      <c r="K511" s="21"/>
      <c r="L511" s="21"/>
      <c r="M511" s="21"/>
    </row>
    <row r="512" spans="1:13" x14ac:dyDescent="0.25">
      <c r="A512" s="21"/>
      <c r="B512" s="21"/>
      <c r="C512" s="21"/>
      <c r="D512" s="21"/>
      <c r="E512" s="21"/>
      <c r="F512" s="21"/>
      <c r="G512" s="21"/>
      <c r="H512" s="21"/>
      <c r="I512" s="21"/>
      <c r="J512" s="21"/>
      <c r="K512" s="21"/>
      <c r="L512" s="21"/>
      <c r="M512" s="21"/>
    </row>
    <row r="513" spans="1:13" x14ac:dyDescent="0.25">
      <c r="A513" s="21"/>
      <c r="B513" s="21"/>
      <c r="C513" s="21"/>
      <c r="D513" s="21"/>
      <c r="E513" s="21"/>
      <c r="F513" s="21"/>
      <c r="G513" s="21"/>
      <c r="H513" s="21"/>
      <c r="I513" s="21"/>
      <c r="J513" s="21"/>
      <c r="K513" s="21"/>
      <c r="L513" s="21"/>
      <c r="M513" s="21"/>
    </row>
    <row r="514" spans="1:13" x14ac:dyDescent="0.25">
      <c r="A514" s="21"/>
      <c r="B514" s="21"/>
      <c r="C514" s="21"/>
      <c r="D514" s="21"/>
      <c r="E514" s="21"/>
      <c r="F514" s="21"/>
      <c r="G514" s="21"/>
      <c r="H514" s="21"/>
      <c r="I514" s="21"/>
      <c r="J514" s="21"/>
      <c r="K514" s="21"/>
      <c r="L514" s="21"/>
      <c r="M514" s="21"/>
    </row>
    <row r="515" spans="1:13" x14ac:dyDescent="0.25">
      <c r="A515" s="21"/>
      <c r="B515" s="21"/>
      <c r="C515" s="21"/>
      <c r="D515" s="21"/>
      <c r="E515" s="21"/>
      <c r="F515" s="21"/>
      <c r="G515" s="21"/>
      <c r="H515" s="21"/>
      <c r="I515" s="21"/>
      <c r="J515" s="21"/>
      <c r="K515" s="21"/>
      <c r="L515" s="21"/>
      <c r="M515" s="21"/>
    </row>
    <row r="516" spans="1:13" x14ac:dyDescent="0.25">
      <c r="A516" s="21"/>
      <c r="B516" s="21"/>
      <c r="C516" s="21"/>
      <c r="D516" s="21"/>
      <c r="E516" s="21"/>
      <c r="F516" s="21"/>
      <c r="G516" s="21"/>
      <c r="H516" s="21"/>
      <c r="I516" s="21"/>
      <c r="J516" s="21"/>
      <c r="K516" s="21"/>
      <c r="L516" s="21"/>
      <c r="M516" s="21"/>
    </row>
    <row r="517" spans="1:13" x14ac:dyDescent="0.25">
      <c r="A517" s="21"/>
      <c r="B517" s="21"/>
      <c r="C517" s="21"/>
      <c r="D517" s="21"/>
      <c r="E517" s="21"/>
      <c r="F517" s="21"/>
      <c r="G517" s="21"/>
      <c r="H517" s="21"/>
      <c r="I517" s="21"/>
      <c r="J517" s="21"/>
      <c r="K517" s="21"/>
      <c r="L517" s="21"/>
      <c r="M517" s="21"/>
    </row>
    <row r="518" spans="1:13" x14ac:dyDescent="0.25">
      <c r="A518" s="21"/>
      <c r="B518" s="21"/>
      <c r="C518" s="21"/>
      <c r="D518" s="21"/>
      <c r="E518" s="21"/>
      <c r="F518" s="21"/>
      <c r="G518" s="21"/>
      <c r="H518" s="21"/>
      <c r="I518" s="21"/>
      <c r="J518" s="21"/>
      <c r="K518" s="21"/>
      <c r="L518" s="21"/>
      <c r="M518" s="21"/>
    </row>
    <row r="519" spans="1:13" x14ac:dyDescent="0.25">
      <c r="A519" s="21"/>
      <c r="B519" s="21"/>
      <c r="C519" s="21"/>
      <c r="D519" s="21"/>
      <c r="E519" s="21"/>
      <c r="F519" s="21"/>
      <c r="G519" s="21"/>
      <c r="H519" s="21"/>
      <c r="I519" s="21"/>
      <c r="J519" s="21"/>
      <c r="K519" s="21"/>
      <c r="L519" s="21"/>
      <c r="M519" s="21"/>
    </row>
    <row r="520" spans="1:13" x14ac:dyDescent="0.25">
      <c r="A520" s="21"/>
      <c r="B520" s="21"/>
      <c r="C520" s="21"/>
      <c r="D520" s="21"/>
      <c r="E520" s="21"/>
      <c r="F520" s="21"/>
      <c r="G520" s="21"/>
      <c r="H520" s="21"/>
      <c r="I520" s="21"/>
      <c r="J520" s="21"/>
      <c r="K520" s="21"/>
      <c r="L520" s="21"/>
      <c r="M520" s="21"/>
    </row>
    <row r="521" spans="1:13" x14ac:dyDescent="0.25">
      <c r="A521" s="21"/>
      <c r="B521" s="21"/>
      <c r="C521" s="21"/>
      <c r="D521" s="21"/>
      <c r="E521" s="21"/>
      <c r="F521" s="21"/>
      <c r="G521" s="21"/>
      <c r="H521" s="21"/>
      <c r="I521" s="21"/>
      <c r="J521" s="21"/>
      <c r="K521" s="21"/>
      <c r="L521" s="21"/>
      <c r="M521" s="21"/>
    </row>
    <row r="522" spans="1:13" x14ac:dyDescent="0.25">
      <c r="A522" s="21"/>
      <c r="B522" s="21"/>
      <c r="C522" s="21"/>
      <c r="D522" s="21"/>
      <c r="E522" s="21"/>
      <c r="F522" s="21"/>
      <c r="G522" s="21"/>
      <c r="H522" s="21"/>
      <c r="I522" s="21"/>
      <c r="J522" s="21"/>
      <c r="K522" s="21"/>
      <c r="L522" s="21"/>
      <c r="M522" s="21"/>
    </row>
    <row r="523" spans="1:13" x14ac:dyDescent="0.25">
      <c r="A523" s="21"/>
      <c r="B523" s="21"/>
      <c r="C523" s="21"/>
      <c r="D523" s="21"/>
      <c r="E523" s="21"/>
      <c r="F523" s="21"/>
      <c r="G523" s="21"/>
      <c r="H523" s="21"/>
      <c r="I523" s="21"/>
      <c r="J523" s="21"/>
      <c r="K523" s="21"/>
      <c r="L523" s="21"/>
      <c r="M523" s="21"/>
    </row>
    <row r="524" spans="1:13" x14ac:dyDescent="0.25">
      <c r="A524" s="21"/>
      <c r="B524" s="21"/>
      <c r="C524" s="21"/>
      <c r="D524" s="21"/>
      <c r="E524" s="21"/>
      <c r="F524" s="21"/>
      <c r="G524" s="21"/>
      <c r="H524" s="21"/>
      <c r="I524" s="21"/>
      <c r="J524" s="21"/>
      <c r="K524" s="21"/>
      <c r="L524" s="21"/>
      <c r="M524" s="21"/>
    </row>
    <row r="525" spans="1:13" x14ac:dyDescent="0.25">
      <c r="A525" s="21"/>
      <c r="B525" s="21"/>
      <c r="C525" s="21"/>
      <c r="D525" s="21"/>
      <c r="E525" s="21"/>
      <c r="F525" s="21"/>
      <c r="G525" s="21"/>
      <c r="H525" s="21"/>
      <c r="I525" s="21"/>
      <c r="J525" s="21"/>
      <c r="K525" s="21"/>
      <c r="L525" s="21"/>
      <c r="M525" s="21"/>
    </row>
    <row r="526" spans="1:13" x14ac:dyDescent="0.25">
      <c r="A526" s="21"/>
      <c r="B526" s="21"/>
      <c r="C526" s="21"/>
      <c r="D526" s="21"/>
      <c r="E526" s="21"/>
      <c r="F526" s="21"/>
      <c r="G526" s="21"/>
      <c r="H526" s="21"/>
      <c r="I526" s="21"/>
      <c r="J526" s="21"/>
      <c r="K526" s="21"/>
      <c r="L526" s="21"/>
      <c r="M526" s="21"/>
    </row>
    <row r="527" spans="1:13" x14ac:dyDescent="0.25">
      <c r="A527" s="21"/>
      <c r="B527" s="21"/>
      <c r="C527" s="21"/>
      <c r="D527" s="21"/>
      <c r="E527" s="21"/>
      <c r="F527" s="21"/>
      <c r="G527" s="21"/>
      <c r="H527" s="21"/>
      <c r="I527" s="21"/>
      <c r="J527" s="21"/>
      <c r="K527" s="21"/>
      <c r="L527" s="21"/>
      <c r="M527" s="21"/>
    </row>
    <row r="528" spans="1:13" x14ac:dyDescent="0.25">
      <c r="A528" s="21"/>
      <c r="B528" s="21"/>
      <c r="C528" s="21"/>
      <c r="D528" s="21"/>
      <c r="E528" s="21"/>
      <c r="F528" s="21"/>
      <c r="G528" s="21"/>
      <c r="H528" s="21"/>
      <c r="I528" s="21"/>
      <c r="J528" s="21"/>
      <c r="K528" s="21"/>
      <c r="L528" s="21"/>
      <c r="M528" s="21"/>
    </row>
    <row r="529" spans="1:13" x14ac:dyDescent="0.25">
      <c r="A529" s="21"/>
      <c r="B529" s="21"/>
      <c r="C529" s="21"/>
      <c r="D529" s="21"/>
      <c r="E529" s="21"/>
      <c r="F529" s="21"/>
      <c r="G529" s="21"/>
      <c r="H529" s="21"/>
      <c r="I529" s="21"/>
      <c r="J529" s="21"/>
      <c r="K529" s="21"/>
      <c r="L529" s="21"/>
      <c r="M529" s="21"/>
    </row>
    <row r="530" spans="1:13" x14ac:dyDescent="0.25">
      <c r="A530" s="21"/>
      <c r="B530" s="21"/>
      <c r="C530" s="21"/>
      <c r="D530" s="21"/>
      <c r="E530" s="21"/>
      <c r="F530" s="21"/>
      <c r="G530" s="21"/>
      <c r="H530" s="21"/>
      <c r="I530" s="21"/>
      <c r="J530" s="21"/>
      <c r="K530" s="21"/>
      <c r="L530" s="21"/>
      <c r="M530" s="21"/>
    </row>
    <row r="531" spans="1:13" x14ac:dyDescent="0.25">
      <c r="A531" s="21"/>
      <c r="B531" s="21"/>
      <c r="C531" s="21"/>
      <c r="D531" s="21"/>
      <c r="E531" s="21"/>
      <c r="F531" s="21"/>
      <c r="G531" s="21"/>
      <c r="H531" s="21"/>
      <c r="I531" s="21"/>
      <c r="J531" s="21"/>
      <c r="K531" s="21"/>
      <c r="L531" s="21"/>
      <c r="M531" s="21"/>
    </row>
    <row r="532" spans="1:13" x14ac:dyDescent="0.25">
      <c r="A532" s="21"/>
      <c r="B532" s="21"/>
      <c r="C532" s="21"/>
      <c r="D532" s="21"/>
      <c r="E532" s="21"/>
      <c r="F532" s="21"/>
      <c r="G532" s="21"/>
      <c r="H532" s="21"/>
      <c r="I532" s="21"/>
      <c r="J532" s="21"/>
      <c r="K532" s="21"/>
      <c r="L532" s="21"/>
      <c r="M532" s="21"/>
    </row>
    <row r="533" spans="1:13" x14ac:dyDescent="0.25">
      <c r="A533" s="21"/>
      <c r="B533" s="21"/>
      <c r="C533" s="21"/>
      <c r="D533" s="21"/>
      <c r="E533" s="21"/>
      <c r="F533" s="21"/>
      <c r="G533" s="21"/>
      <c r="H533" s="21"/>
      <c r="I533" s="21"/>
      <c r="J533" s="21"/>
      <c r="K533" s="21"/>
      <c r="L533" s="21"/>
      <c r="M533" s="21"/>
    </row>
    <row r="534" spans="1:13" x14ac:dyDescent="0.25">
      <c r="A534" s="21"/>
      <c r="B534" s="21"/>
      <c r="C534" s="21"/>
      <c r="D534" s="21"/>
      <c r="E534" s="21"/>
      <c r="F534" s="21"/>
      <c r="G534" s="21"/>
      <c r="H534" s="21"/>
      <c r="I534" s="21"/>
      <c r="J534" s="21"/>
      <c r="K534" s="21"/>
      <c r="L534" s="21"/>
      <c r="M534" s="21"/>
    </row>
    <row r="535" spans="1:13" x14ac:dyDescent="0.25">
      <c r="A535" s="21"/>
      <c r="B535" s="21"/>
      <c r="C535" s="21"/>
      <c r="D535" s="21"/>
      <c r="E535" s="21"/>
      <c r="F535" s="21"/>
      <c r="G535" s="21"/>
      <c r="H535" s="21"/>
      <c r="I535" s="21"/>
      <c r="J535" s="21"/>
      <c r="K535" s="21"/>
      <c r="L535" s="21"/>
      <c r="M535" s="21"/>
    </row>
    <row r="536" spans="1:13" x14ac:dyDescent="0.25">
      <c r="A536" s="21"/>
      <c r="B536" s="21"/>
      <c r="C536" s="21"/>
      <c r="D536" s="21"/>
      <c r="E536" s="21"/>
      <c r="F536" s="21"/>
      <c r="G536" s="21"/>
      <c r="H536" s="21"/>
      <c r="I536" s="21"/>
      <c r="J536" s="21"/>
      <c r="K536" s="21"/>
      <c r="L536" s="21"/>
      <c r="M536" s="21"/>
    </row>
    <row r="537" spans="1:13" x14ac:dyDescent="0.25">
      <c r="A537" s="21"/>
      <c r="B537" s="21"/>
      <c r="C537" s="21"/>
      <c r="D537" s="21"/>
      <c r="E537" s="21"/>
      <c r="F537" s="21"/>
      <c r="G537" s="21"/>
      <c r="H537" s="21"/>
      <c r="I537" s="21"/>
      <c r="J537" s="21"/>
      <c r="K537" s="21"/>
      <c r="L537" s="21"/>
      <c r="M537" s="21"/>
    </row>
    <row r="538" spans="1:13" x14ac:dyDescent="0.25">
      <c r="A538" s="21"/>
      <c r="B538" s="21"/>
      <c r="C538" s="21"/>
      <c r="D538" s="21"/>
      <c r="E538" s="21"/>
      <c r="F538" s="21"/>
      <c r="G538" s="21"/>
      <c r="H538" s="21"/>
      <c r="I538" s="21"/>
      <c r="J538" s="21"/>
      <c r="K538" s="21"/>
      <c r="L538" s="21"/>
      <c r="M538" s="21"/>
    </row>
    <row r="539" spans="1:13" x14ac:dyDescent="0.25">
      <c r="A539" s="21"/>
      <c r="B539" s="21"/>
      <c r="C539" s="21"/>
      <c r="D539" s="21"/>
      <c r="E539" s="21"/>
      <c r="F539" s="21"/>
      <c r="G539" s="21"/>
      <c r="H539" s="21"/>
      <c r="I539" s="21"/>
      <c r="J539" s="21"/>
      <c r="K539" s="21"/>
      <c r="L539" s="21"/>
      <c r="M539" s="21"/>
    </row>
    <row r="540" spans="1:13" x14ac:dyDescent="0.25">
      <c r="A540" s="21"/>
      <c r="B540" s="21"/>
      <c r="C540" s="21"/>
      <c r="D540" s="21"/>
      <c r="E540" s="21"/>
      <c r="F540" s="21"/>
      <c r="G540" s="21"/>
      <c r="H540" s="21"/>
      <c r="I540" s="21"/>
      <c r="J540" s="21"/>
      <c r="K540" s="21"/>
      <c r="L540" s="21"/>
      <c r="M540" s="21"/>
    </row>
    <row r="541" spans="1:13" x14ac:dyDescent="0.25">
      <c r="A541" s="21"/>
      <c r="B541" s="21"/>
      <c r="C541" s="21"/>
      <c r="D541" s="21"/>
      <c r="E541" s="21"/>
      <c r="F541" s="21"/>
      <c r="G541" s="21"/>
      <c r="H541" s="21"/>
      <c r="I541" s="21"/>
      <c r="J541" s="21"/>
      <c r="K541" s="21"/>
      <c r="L541" s="21"/>
      <c r="M541" s="21"/>
    </row>
    <row r="542" spans="1:13" x14ac:dyDescent="0.25">
      <c r="A542" s="21"/>
      <c r="B542" s="21"/>
      <c r="C542" s="21"/>
      <c r="D542" s="21"/>
      <c r="E542" s="21"/>
      <c r="F542" s="21"/>
      <c r="G542" s="21"/>
      <c r="H542" s="21"/>
      <c r="I542" s="21"/>
      <c r="J542" s="21"/>
      <c r="K542" s="21"/>
      <c r="L542" s="21"/>
      <c r="M542" s="21"/>
    </row>
    <row r="543" spans="1:13" x14ac:dyDescent="0.25">
      <c r="A543" s="21"/>
      <c r="B543" s="21"/>
      <c r="C543" s="21"/>
      <c r="D543" s="21"/>
      <c r="E543" s="21"/>
      <c r="F543" s="21"/>
      <c r="G543" s="21"/>
      <c r="H543" s="21"/>
      <c r="I543" s="21"/>
      <c r="J543" s="21"/>
      <c r="K543" s="21"/>
      <c r="L543" s="21"/>
      <c r="M543" s="21"/>
    </row>
    <row r="544" spans="1:13" x14ac:dyDescent="0.25">
      <c r="A544" s="21"/>
      <c r="B544" s="21"/>
      <c r="C544" s="21"/>
      <c r="D544" s="21"/>
      <c r="E544" s="21"/>
      <c r="F544" s="21"/>
      <c r="G544" s="21"/>
      <c r="H544" s="21"/>
      <c r="I544" s="21"/>
      <c r="J544" s="21"/>
      <c r="K544" s="21"/>
      <c r="L544" s="21"/>
      <c r="M544" s="21"/>
    </row>
    <row r="545" spans="1:13" x14ac:dyDescent="0.25">
      <c r="A545" s="21"/>
      <c r="B545" s="21"/>
      <c r="C545" s="21"/>
      <c r="D545" s="21"/>
      <c r="E545" s="21"/>
      <c r="F545" s="21"/>
      <c r="G545" s="21"/>
      <c r="H545" s="21"/>
      <c r="I545" s="21"/>
      <c r="J545" s="21"/>
      <c r="K545" s="21"/>
      <c r="L545" s="21"/>
      <c r="M545" s="21"/>
    </row>
    <row r="546" spans="1:13" x14ac:dyDescent="0.25">
      <c r="A546" s="21"/>
      <c r="B546" s="21"/>
      <c r="C546" s="21"/>
      <c r="D546" s="21"/>
      <c r="E546" s="21"/>
      <c r="F546" s="21"/>
      <c r="G546" s="21"/>
      <c r="H546" s="21"/>
      <c r="I546" s="21"/>
      <c r="J546" s="21"/>
      <c r="K546" s="21"/>
      <c r="L546" s="21"/>
      <c r="M546" s="21"/>
    </row>
    <row r="547" spans="1:13" x14ac:dyDescent="0.25">
      <c r="A547" s="21"/>
      <c r="B547" s="21"/>
      <c r="C547" s="21"/>
      <c r="D547" s="21"/>
      <c r="E547" s="21"/>
      <c r="F547" s="21"/>
      <c r="G547" s="21"/>
      <c r="H547" s="21"/>
      <c r="I547" s="21"/>
      <c r="J547" s="21"/>
      <c r="K547" s="21"/>
      <c r="L547" s="21"/>
      <c r="M547" s="21"/>
    </row>
    <row r="548" spans="1:13" x14ac:dyDescent="0.25">
      <c r="A548" s="21"/>
      <c r="B548" s="21"/>
      <c r="C548" s="21"/>
      <c r="D548" s="21"/>
      <c r="E548" s="21"/>
      <c r="F548" s="21"/>
      <c r="G548" s="21"/>
      <c r="H548" s="21"/>
      <c r="I548" s="21"/>
      <c r="J548" s="21"/>
      <c r="K548" s="21"/>
      <c r="L548" s="21"/>
      <c r="M548" s="21"/>
    </row>
    <row r="549" spans="1:13" x14ac:dyDescent="0.25">
      <c r="A549" s="21"/>
      <c r="B549" s="21"/>
      <c r="C549" s="21"/>
      <c r="D549" s="21"/>
      <c r="E549" s="21"/>
      <c r="F549" s="21"/>
      <c r="G549" s="21"/>
      <c r="H549" s="21"/>
      <c r="I549" s="21"/>
      <c r="J549" s="21"/>
      <c r="K549" s="21"/>
      <c r="L549" s="21"/>
      <c r="M549" s="21"/>
    </row>
    <row r="550" spans="1:13" x14ac:dyDescent="0.25">
      <c r="A550" s="21"/>
      <c r="B550" s="21"/>
      <c r="C550" s="21"/>
      <c r="D550" s="21"/>
      <c r="E550" s="21"/>
      <c r="F550" s="21"/>
      <c r="G550" s="21"/>
      <c r="H550" s="21"/>
      <c r="I550" s="21"/>
      <c r="J550" s="21"/>
      <c r="K550" s="21"/>
      <c r="L550" s="21"/>
      <c r="M550" s="21"/>
    </row>
    <row r="551" spans="1:13" x14ac:dyDescent="0.25">
      <c r="A551" s="21"/>
      <c r="B551" s="21"/>
      <c r="C551" s="21"/>
      <c r="D551" s="21"/>
      <c r="E551" s="21"/>
      <c r="F551" s="21"/>
      <c r="G551" s="21"/>
      <c r="H551" s="21"/>
      <c r="I551" s="21"/>
      <c r="J551" s="21"/>
      <c r="K551" s="21"/>
      <c r="L551" s="21"/>
      <c r="M551" s="21"/>
    </row>
    <row r="552" spans="1:13" x14ac:dyDescent="0.25">
      <c r="A552" s="21"/>
      <c r="B552" s="21"/>
      <c r="C552" s="21"/>
      <c r="D552" s="21"/>
      <c r="E552" s="21"/>
      <c r="F552" s="21"/>
      <c r="G552" s="21"/>
      <c r="H552" s="21"/>
      <c r="I552" s="21"/>
      <c r="J552" s="21"/>
      <c r="K552" s="21"/>
      <c r="L552" s="21"/>
      <c r="M552" s="21"/>
    </row>
    <row r="553" spans="1:13" x14ac:dyDescent="0.25">
      <c r="A553" s="21"/>
      <c r="B553" s="21"/>
      <c r="C553" s="21"/>
      <c r="D553" s="21"/>
      <c r="E553" s="21"/>
      <c r="F553" s="21"/>
      <c r="G553" s="21"/>
      <c r="H553" s="21"/>
      <c r="I553" s="21"/>
      <c r="J553" s="21"/>
      <c r="K553" s="21"/>
      <c r="L553" s="21"/>
      <c r="M553" s="21"/>
    </row>
    <row r="554" spans="1:13" x14ac:dyDescent="0.25">
      <c r="A554" s="21"/>
      <c r="B554" s="21"/>
      <c r="C554" s="21"/>
      <c r="D554" s="21"/>
      <c r="E554" s="21"/>
      <c r="F554" s="21"/>
      <c r="G554" s="21"/>
      <c r="H554" s="21"/>
      <c r="I554" s="21"/>
      <c r="J554" s="21"/>
      <c r="K554" s="21"/>
      <c r="L554" s="21"/>
      <c r="M554" s="21"/>
    </row>
    <row r="555" spans="1:13" x14ac:dyDescent="0.25">
      <c r="A555" s="21"/>
      <c r="B555" s="21"/>
      <c r="C555" s="21"/>
      <c r="D555" s="21"/>
      <c r="E555" s="21"/>
      <c r="F555" s="21"/>
      <c r="G555" s="21"/>
      <c r="H555" s="21"/>
      <c r="I555" s="21"/>
      <c r="J555" s="21"/>
      <c r="K555" s="21"/>
      <c r="L555" s="21"/>
      <c r="M555" s="21"/>
    </row>
    <row r="556" spans="1:13" x14ac:dyDescent="0.25">
      <c r="A556" s="21"/>
      <c r="B556" s="21"/>
      <c r="C556" s="21"/>
      <c r="D556" s="21"/>
      <c r="E556" s="21"/>
      <c r="F556" s="21"/>
      <c r="G556" s="21"/>
      <c r="H556" s="21"/>
      <c r="I556" s="21"/>
      <c r="J556" s="21"/>
      <c r="K556" s="21"/>
      <c r="L556" s="21"/>
      <c r="M556" s="21"/>
    </row>
    <row r="557" spans="1:13" x14ac:dyDescent="0.25">
      <c r="A557" s="21"/>
      <c r="B557" s="21"/>
      <c r="C557" s="21"/>
      <c r="D557" s="21"/>
      <c r="E557" s="21"/>
      <c r="F557" s="21"/>
      <c r="G557" s="21"/>
      <c r="H557" s="21"/>
      <c r="I557" s="21"/>
      <c r="J557" s="21"/>
      <c r="K557" s="21"/>
      <c r="L557" s="21"/>
      <c r="M557" s="21"/>
    </row>
    <row r="558" spans="1:13" x14ac:dyDescent="0.25">
      <c r="A558" s="21"/>
      <c r="B558" s="21"/>
      <c r="C558" s="21"/>
      <c r="D558" s="21"/>
      <c r="E558" s="21"/>
      <c r="F558" s="21"/>
      <c r="G558" s="21"/>
      <c r="H558" s="21"/>
      <c r="I558" s="21"/>
      <c r="J558" s="21"/>
      <c r="K558" s="21"/>
      <c r="L558" s="21"/>
      <c r="M558" s="21"/>
    </row>
    <row r="559" spans="1:13" x14ac:dyDescent="0.25">
      <c r="A559" s="21"/>
      <c r="B559" s="21"/>
      <c r="C559" s="21"/>
      <c r="D559" s="21"/>
      <c r="E559" s="21"/>
      <c r="F559" s="21"/>
      <c r="G559" s="21"/>
      <c r="H559" s="21"/>
      <c r="I559" s="21"/>
      <c r="J559" s="21"/>
      <c r="K559" s="21"/>
      <c r="L559" s="21"/>
      <c r="M559" s="21"/>
    </row>
    <row r="560" spans="1:13" x14ac:dyDescent="0.25">
      <c r="A560" s="21"/>
      <c r="B560" s="21"/>
      <c r="C560" s="21"/>
      <c r="D560" s="21"/>
      <c r="E560" s="21"/>
      <c r="F560" s="21"/>
      <c r="G560" s="21"/>
      <c r="H560" s="21"/>
      <c r="I560" s="21"/>
      <c r="J560" s="21"/>
      <c r="K560" s="21"/>
      <c r="L560" s="21"/>
      <c r="M560" s="21"/>
    </row>
    <row r="561" spans="1:13" x14ac:dyDescent="0.25">
      <c r="A561" s="21"/>
      <c r="B561" s="21"/>
      <c r="C561" s="21"/>
      <c r="D561" s="21"/>
      <c r="E561" s="21"/>
      <c r="F561" s="21"/>
      <c r="G561" s="21"/>
      <c r="H561" s="21"/>
      <c r="I561" s="21"/>
      <c r="J561" s="21"/>
      <c r="K561" s="21"/>
      <c r="L561" s="21"/>
      <c r="M561" s="21"/>
    </row>
    <row r="562" spans="1:13" x14ac:dyDescent="0.25">
      <c r="A562" s="21"/>
      <c r="B562" s="21"/>
      <c r="C562" s="21"/>
      <c r="D562" s="21"/>
      <c r="E562" s="21"/>
      <c r="F562" s="21"/>
      <c r="G562" s="21"/>
      <c r="H562" s="21"/>
      <c r="I562" s="21"/>
      <c r="J562" s="21"/>
      <c r="K562" s="21"/>
      <c r="L562" s="21"/>
      <c r="M562" s="21"/>
    </row>
    <row r="563" spans="1:13" x14ac:dyDescent="0.25">
      <c r="A563" s="21"/>
      <c r="B563" s="21"/>
      <c r="C563" s="21"/>
      <c r="D563" s="21"/>
      <c r="E563" s="21"/>
      <c r="F563" s="21"/>
      <c r="G563" s="21"/>
      <c r="H563" s="21"/>
      <c r="I563" s="21"/>
      <c r="J563" s="21"/>
      <c r="K563" s="21"/>
      <c r="L563" s="21"/>
      <c r="M563" s="21"/>
    </row>
    <row r="564" spans="1:13" x14ac:dyDescent="0.25">
      <c r="A564" s="21"/>
      <c r="B564" s="21"/>
      <c r="C564" s="21"/>
      <c r="D564" s="21"/>
      <c r="E564" s="21"/>
      <c r="F564" s="21"/>
      <c r="G564" s="21"/>
      <c r="H564" s="21"/>
      <c r="I564" s="21"/>
      <c r="J564" s="21"/>
      <c r="K564" s="21"/>
      <c r="L564" s="21"/>
      <c r="M564" s="21"/>
    </row>
    <row r="565" spans="1:13" x14ac:dyDescent="0.25">
      <c r="A565" s="21"/>
      <c r="B565" s="21"/>
      <c r="C565" s="21"/>
      <c r="D565" s="21"/>
      <c r="E565" s="21"/>
      <c r="F565" s="21"/>
      <c r="G565" s="21"/>
      <c r="H565" s="21"/>
      <c r="I565" s="21"/>
      <c r="J565" s="21"/>
      <c r="K565" s="21"/>
      <c r="L565" s="21"/>
      <c r="M565" s="21"/>
    </row>
    <row r="566" spans="1:13" x14ac:dyDescent="0.25">
      <c r="A566" s="21"/>
      <c r="B566" s="21"/>
      <c r="C566" s="21"/>
      <c r="D566" s="21"/>
      <c r="E566" s="21"/>
      <c r="F566" s="21"/>
      <c r="G566" s="21"/>
      <c r="H566" s="21"/>
      <c r="I566" s="21"/>
      <c r="J566" s="21"/>
      <c r="K566" s="21"/>
      <c r="L566" s="21"/>
      <c r="M566" s="21"/>
    </row>
    <row r="567" spans="1:13" x14ac:dyDescent="0.25">
      <c r="A567" s="21"/>
      <c r="B567" s="21"/>
      <c r="C567" s="21"/>
      <c r="D567" s="21"/>
      <c r="E567" s="21"/>
      <c r="F567" s="21"/>
      <c r="G567" s="21"/>
      <c r="H567" s="21"/>
      <c r="I567" s="21"/>
      <c r="J567" s="21"/>
      <c r="K567" s="21"/>
      <c r="L567" s="21"/>
      <c r="M567" s="21"/>
    </row>
    <row r="568" spans="1:13" x14ac:dyDescent="0.25">
      <c r="A568" s="21"/>
      <c r="B568" s="21"/>
      <c r="C568" s="21"/>
      <c r="D568" s="21"/>
      <c r="E568" s="21"/>
      <c r="F568" s="21"/>
      <c r="G568" s="21"/>
      <c r="H568" s="21"/>
      <c r="I568" s="21"/>
      <c r="J568" s="21"/>
      <c r="K568" s="21"/>
      <c r="L568" s="21"/>
      <c r="M568" s="21"/>
    </row>
    <row r="569" spans="1:13" x14ac:dyDescent="0.25">
      <c r="A569" s="21"/>
      <c r="B569" s="21"/>
      <c r="C569" s="21"/>
      <c r="D569" s="21"/>
      <c r="E569" s="21"/>
      <c r="F569" s="21"/>
      <c r="G569" s="21"/>
      <c r="H569" s="21"/>
      <c r="I569" s="21"/>
      <c r="J569" s="21"/>
      <c r="K569" s="21"/>
      <c r="L569" s="21"/>
      <c r="M569" s="21"/>
    </row>
    <row r="570" spans="1:13" x14ac:dyDescent="0.25">
      <c r="A570" s="21"/>
      <c r="B570" s="21"/>
      <c r="C570" s="21"/>
      <c r="D570" s="21"/>
      <c r="E570" s="21"/>
      <c r="F570" s="21"/>
      <c r="G570" s="21"/>
      <c r="H570" s="21"/>
      <c r="I570" s="21"/>
      <c r="J570" s="21"/>
      <c r="K570" s="21"/>
      <c r="L570" s="21"/>
      <c r="M570" s="21"/>
    </row>
    <row r="571" spans="1:13" x14ac:dyDescent="0.25">
      <c r="A571" s="21"/>
      <c r="B571" s="21"/>
      <c r="C571" s="21"/>
      <c r="D571" s="21"/>
      <c r="E571" s="21"/>
      <c r="F571" s="21"/>
      <c r="G571" s="21"/>
      <c r="H571" s="21"/>
      <c r="I571" s="21"/>
      <c r="J571" s="21"/>
      <c r="K571" s="21"/>
      <c r="L571" s="21"/>
      <c r="M571" s="21"/>
    </row>
    <row r="572" spans="1:13" x14ac:dyDescent="0.25">
      <c r="A572" s="21"/>
      <c r="B572" s="21"/>
      <c r="C572" s="21"/>
      <c r="D572" s="21"/>
      <c r="E572" s="21"/>
      <c r="F572" s="21"/>
      <c r="G572" s="21"/>
      <c r="H572" s="21"/>
      <c r="I572" s="21"/>
      <c r="J572" s="21"/>
      <c r="K572" s="21"/>
      <c r="L572" s="21"/>
      <c r="M572" s="21"/>
    </row>
    <row r="573" spans="1:13" x14ac:dyDescent="0.25">
      <c r="A573" s="21"/>
      <c r="B573" s="21"/>
      <c r="C573" s="21"/>
      <c r="D573" s="21"/>
      <c r="E573" s="21"/>
      <c r="F573" s="21"/>
      <c r="G573" s="21"/>
      <c r="H573" s="21"/>
      <c r="I573" s="21"/>
      <c r="J573" s="21"/>
      <c r="K573" s="21"/>
      <c r="L573" s="21"/>
      <c r="M573" s="21"/>
    </row>
    <row r="574" spans="1:13" x14ac:dyDescent="0.25">
      <c r="A574" s="21"/>
      <c r="B574" s="21"/>
      <c r="C574" s="21"/>
      <c r="D574" s="21"/>
      <c r="E574" s="21"/>
      <c r="F574" s="21"/>
      <c r="G574" s="21"/>
      <c r="H574" s="21"/>
      <c r="I574" s="21"/>
      <c r="J574" s="21"/>
      <c r="K574" s="21"/>
      <c r="L574" s="21"/>
      <c r="M574" s="21"/>
    </row>
    <row r="575" spans="1:13" x14ac:dyDescent="0.25">
      <c r="A575" s="21"/>
      <c r="B575" s="21"/>
      <c r="C575" s="21"/>
      <c r="D575" s="21"/>
      <c r="E575" s="21"/>
      <c r="F575" s="21"/>
      <c r="G575" s="21"/>
      <c r="H575" s="21"/>
      <c r="I575" s="21"/>
      <c r="J575" s="21"/>
      <c r="K575" s="21"/>
      <c r="L575" s="21"/>
      <c r="M575" s="21"/>
    </row>
    <row r="576" spans="1:13" x14ac:dyDescent="0.25">
      <c r="A576" s="21"/>
      <c r="B576" s="21"/>
      <c r="C576" s="21"/>
      <c r="D576" s="21"/>
      <c r="E576" s="21"/>
      <c r="F576" s="21"/>
      <c r="G576" s="21"/>
      <c r="H576" s="21"/>
      <c r="I576" s="21"/>
      <c r="J576" s="21"/>
      <c r="K576" s="21"/>
      <c r="L576" s="21"/>
      <c r="M576" s="21"/>
    </row>
    <row r="577" spans="1:13" x14ac:dyDescent="0.25">
      <c r="A577" s="21"/>
      <c r="B577" s="21"/>
      <c r="C577" s="21"/>
      <c r="D577" s="21"/>
      <c r="E577" s="21"/>
      <c r="F577" s="21"/>
      <c r="G577" s="21"/>
      <c r="H577" s="21"/>
      <c r="I577" s="21"/>
      <c r="J577" s="21"/>
      <c r="K577" s="21"/>
      <c r="L577" s="21"/>
      <c r="M577" s="21"/>
    </row>
    <row r="578" spans="1:13" x14ac:dyDescent="0.25">
      <c r="A578" s="21"/>
      <c r="B578" s="21"/>
      <c r="C578" s="21"/>
      <c r="D578" s="21"/>
      <c r="E578" s="21"/>
      <c r="F578" s="21"/>
      <c r="G578" s="21"/>
      <c r="H578" s="21"/>
      <c r="I578" s="21"/>
      <c r="J578" s="21"/>
      <c r="K578" s="21"/>
      <c r="L578" s="21"/>
      <c r="M578" s="21"/>
    </row>
    <row r="579" spans="1:13" x14ac:dyDescent="0.25">
      <c r="A579" s="21"/>
      <c r="B579" s="21"/>
      <c r="C579" s="21"/>
      <c r="D579" s="21"/>
      <c r="E579" s="21"/>
      <c r="F579" s="21"/>
      <c r="G579" s="21"/>
      <c r="H579" s="21"/>
      <c r="I579" s="21"/>
      <c r="J579" s="21"/>
      <c r="K579" s="21"/>
      <c r="L579" s="21"/>
      <c r="M579" s="21"/>
    </row>
    <row r="580" spans="1:13" x14ac:dyDescent="0.25">
      <c r="A580" s="21"/>
      <c r="B580" s="21"/>
      <c r="C580" s="21"/>
      <c r="D580" s="21"/>
      <c r="E580" s="21"/>
      <c r="F580" s="21"/>
      <c r="G580" s="21"/>
      <c r="H580" s="21"/>
      <c r="I580" s="21"/>
      <c r="J580" s="21"/>
      <c r="K580" s="21"/>
      <c r="L580" s="21"/>
      <c r="M580" s="21"/>
    </row>
    <row r="581" spans="1:13" x14ac:dyDescent="0.25">
      <c r="A581" s="21"/>
      <c r="B581" s="21"/>
      <c r="C581" s="21"/>
      <c r="D581" s="21"/>
      <c r="E581" s="21"/>
      <c r="F581" s="21"/>
      <c r="G581" s="21"/>
      <c r="H581" s="21"/>
      <c r="I581" s="21"/>
      <c r="J581" s="21"/>
      <c r="K581" s="21"/>
      <c r="L581" s="21"/>
      <c r="M581" s="21"/>
    </row>
    <row r="582" spans="1:13" x14ac:dyDescent="0.25">
      <c r="A582" s="21"/>
      <c r="B582" s="21"/>
      <c r="C582" s="21"/>
      <c r="D582" s="21"/>
      <c r="E582" s="21"/>
      <c r="F582" s="21"/>
      <c r="G582" s="21"/>
      <c r="H582" s="21"/>
      <c r="I582" s="21"/>
      <c r="J582" s="21"/>
      <c r="K582" s="21"/>
      <c r="L582" s="21"/>
      <c r="M582" s="21"/>
    </row>
    <row r="583" spans="1:13" x14ac:dyDescent="0.25">
      <c r="A583" s="21"/>
      <c r="B583" s="21"/>
      <c r="C583" s="21"/>
      <c r="D583" s="21"/>
      <c r="E583" s="21"/>
      <c r="F583" s="21"/>
      <c r="G583" s="21"/>
      <c r="H583" s="21"/>
      <c r="I583" s="21"/>
      <c r="J583" s="21"/>
      <c r="K583" s="21"/>
      <c r="L583" s="21"/>
      <c r="M583" s="21"/>
    </row>
    <row r="584" spans="1:13" x14ac:dyDescent="0.25">
      <c r="A584" s="21"/>
      <c r="B584" s="21"/>
      <c r="C584" s="21"/>
      <c r="D584" s="21"/>
      <c r="E584" s="21"/>
      <c r="F584" s="21"/>
      <c r="G584" s="21"/>
      <c r="H584" s="21"/>
      <c r="I584" s="21"/>
      <c r="J584" s="21"/>
      <c r="K584" s="21"/>
      <c r="L584" s="21"/>
      <c r="M584" s="21"/>
    </row>
    <row r="585" spans="1:13" x14ac:dyDescent="0.25">
      <c r="A585" s="21"/>
      <c r="B585" s="21"/>
      <c r="C585" s="21"/>
      <c r="D585" s="21"/>
      <c r="E585" s="21"/>
      <c r="F585" s="21"/>
      <c r="G585" s="21"/>
      <c r="H585" s="21"/>
      <c r="I585" s="21"/>
      <c r="J585" s="21"/>
      <c r="K585" s="21"/>
      <c r="L585" s="21"/>
      <c r="M585" s="21"/>
    </row>
    <row r="586" spans="1:13" x14ac:dyDescent="0.25">
      <c r="A586" s="21"/>
      <c r="B586" s="21"/>
      <c r="C586" s="21"/>
      <c r="D586" s="21"/>
      <c r="E586" s="21"/>
      <c r="F586" s="21"/>
      <c r="G586" s="21"/>
      <c r="H586" s="21"/>
      <c r="I586" s="21"/>
      <c r="J586" s="21"/>
      <c r="K586" s="21"/>
      <c r="L586" s="21"/>
      <c r="M586" s="21"/>
    </row>
    <row r="587" spans="1:13" x14ac:dyDescent="0.25">
      <c r="A587" s="21"/>
      <c r="B587" s="21"/>
      <c r="C587" s="21"/>
      <c r="D587" s="21"/>
      <c r="E587" s="21"/>
      <c r="F587" s="21"/>
      <c r="G587" s="21"/>
      <c r="H587" s="21"/>
      <c r="I587" s="21"/>
      <c r="J587" s="21"/>
      <c r="K587" s="21"/>
      <c r="L587" s="21"/>
      <c r="M587" s="21"/>
    </row>
    <row r="588" spans="1:13" x14ac:dyDescent="0.25">
      <c r="A588" s="21"/>
      <c r="B588" s="21"/>
      <c r="C588" s="21"/>
      <c r="D588" s="21"/>
      <c r="E588" s="21"/>
      <c r="F588" s="21"/>
      <c r="G588" s="21"/>
      <c r="H588" s="21"/>
      <c r="I588" s="21"/>
      <c r="J588" s="21"/>
      <c r="K588" s="21"/>
      <c r="L588" s="21"/>
      <c r="M588" s="21"/>
    </row>
    <row r="589" spans="1:13" x14ac:dyDescent="0.25">
      <c r="A589" s="21"/>
      <c r="B589" s="21"/>
      <c r="C589" s="21"/>
      <c r="D589" s="21"/>
      <c r="E589" s="21"/>
      <c r="F589" s="21"/>
      <c r="G589" s="21"/>
      <c r="H589" s="21"/>
      <c r="I589" s="21"/>
      <c r="J589" s="21"/>
      <c r="K589" s="21"/>
      <c r="L589" s="21"/>
      <c r="M589" s="21"/>
    </row>
    <row r="590" spans="1:13" x14ac:dyDescent="0.25">
      <c r="A590" s="21"/>
      <c r="B590" s="21"/>
      <c r="C590" s="21"/>
      <c r="D590" s="21"/>
      <c r="E590" s="21"/>
      <c r="F590" s="21"/>
      <c r="G590" s="21"/>
      <c r="H590" s="21"/>
      <c r="I590" s="21"/>
      <c r="J590" s="21"/>
      <c r="K590" s="21"/>
      <c r="L590" s="21"/>
      <c r="M590" s="21"/>
    </row>
    <row r="591" spans="1:13" x14ac:dyDescent="0.25">
      <c r="A591" s="21"/>
      <c r="B591" s="21"/>
      <c r="C591" s="21"/>
      <c r="D591" s="21"/>
      <c r="E591" s="21"/>
      <c r="F591" s="21"/>
      <c r="G591" s="21"/>
      <c r="H591" s="21"/>
      <c r="I591" s="21"/>
      <c r="J591" s="21"/>
      <c r="K591" s="21"/>
      <c r="L591" s="21"/>
      <c r="M591" s="21"/>
    </row>
    <row r="592" spans="1:13" x14ac:dyDescent="0.25">
      <c r="A592" s="21"/>
      <c r="B592" s="21"/>
      <c r="C592" s="21"/>
      <c r="D592" s="21"/>
      <c r="E592" s="21"/>
      <c r="F592" s="21"/>
      <c r="G592" s="21"/>
      <c r="H592" s="21"/>
      <c r="I592" s="21"/>
      <c r="J592" s="21"/>
      <c r="K592" s="21"/>
      <c r="L592" s="21"/>
      <c r="M592" s="21"/>
    </row>
    <row r="593" spans="1:13" x14ac:dyDescent="0.25">
      <c r="A593" s="21"/>
      <c r="B593" s="21"/>
      <c r="C593" s="21"/>
      <c r="D593" s="21"/>
      <c r="E593" s="21"/>
      <c r="F593" s="21"/>
      <c r="G593" s="21"/>
      <c r="H593" s="21"/>
      <c r="I593" s="21"/>
      <c r="J593" s="21"/>
      <c r="K593" s="21"/>
      <c r="L593" s="21"/>
      <c r="M593" s="21"/>
    </row>
    <row r="594" spans="1:13" x14ac:dyDescent="0.25">
      <c r="A594" s="21"/>
      <c r="B594" s="21"/>
      <c r="C594" s="21"/>
      <c r="D594" s="21"/>
      <c r="E594" s="21"/>
      <c r="F594" s="21"/>
      <c r="G594" s="21"/>
      <c r="H594" s="21"/>
      <c r="I594" s="21"/>
      <c r="J594" s="21"/>
      <c r="K594" s="21"/>
      <c r="L594" s="21"/>
      <c r="M594" s="21"/>
    </row>
    <row r="595" spans="1:13" x14ac:dyDescent="0.25">
      <c r="A595" s="21"/>
      <c r="B595" s="21"/>
      <c r="C595" s="21"/>
      <c r="D595" s="21"/>
      <c r="E595" s="21"/>
      <c r="F595" s="21"/>
      <c r="G595" s="21"/>
      <c r="H595" s="21"/>
      <c r="I595" s="21"/>
      <c r="J595" s="21"/>
      <c r="K595" s="21"/>
      <c r="L595" s="21"/>
      <c r="M595" s="21"/>
    </row>
    <row r="596" spans="1:13" x14ac:dyDescent="0.25">
      <c r="A596" s="21"/>
      <c r="B596" s="21"/>
      <c r="C596" s="21"/>
      <c r="D596" s="21"/>
      <c r="E596" s="21"/>
      <c r="F596" s="21"/>
      <c r="G596" s="21"/>
      <c r="H596" s="21"/>
      <c r="I596" s="21"/>
      <c r="J596" s="21"/>
      <c r="K596" s="21"/>
      <c r="L596" s="21"/>
      <c r="M596" s="21"/>
    </row>
    <row r="597" spans="1:13" x14ac:dyDescent="0.25">
      <c r="A597" s="21"/>
      <c r="B597" s="21"/>
      <c r="C597" s="21"/>
      <c r="D597" s="21"/>
      <c r="E597" s="21"/>
      <c r="F597" s="21"/>
      <c r="G597" s="21"/>
      <c r="H597" s="21"/>
      <c r="I597" s="21"/>
      <c r="J597" s="21"/>
      <c r="K597" s="21"/>
      <c r="L597" s="21"/>
      <c r="M597" s="21"/>
    </row>
    <row r="598" spans="1:13" x14ac:dyDescent="0.25">
      <c r="A598" s="21"/>
      <c r="B598" s="21"/>
      <c r="C598" s="21"/>
      <c r="D598" s="21"/>
      <c r="E598" s="21"/>
      <c r="F598" s="21"/>
      <c r="G598" s="21"/>
      <c r="H598" s="21"/>
      <c r="I598" s="21"/>
      <c r="J598" s="21"/>
      <c r="K598" s="21"/>
      <c r="L598" s="21"/>
      <c r="M598" s="21"/>
    </row>
    <row r="599" spans="1:13" x14ac:dyDescent="0.25">
      <c r="A599" s="21"/>
      <c r="B599" s="21"/>
      <c r="C599" s="21"/>
      <c r="D599" s="21"/>
      <c r="E599" s="21"/>
      <c r="F599" s="21"/>
      <c r="G599" s="21"/>
      <c r="H599" s="21"/>
      <c r="I599" s="21"/>
      <c r="J599" s="21"/>
      <c r="K599" s="21"/>
      <c r="L599" s="21"/>
      <c r="M599" s="21"/>
    </row>
    <row r="600" spans="1:13" x14ac:dyDescent="0.25">
      <c r="A600" s="21"/>
      <c r="B600" s="21"/>
      <c r="C600" s="21"/>
      <c r="D600" s="21"/>
      <c r="E600" s="21"/>
      <c r="F600" s="21"/>
      <c r="G600" s="21"/>
      <c r="H600" s="21"/>
      <c r="I600" s="21"/>
      <c r="J600" s="21"/>
      <c r="K600" s="21"/>
      <c r="L600" s="21"/>
      <c r="M600" s="21"/>
    </row>
    <row r="601" spans="1:13" x14ac:dyDescent="0.25">
      <c r="A601" s="21"/>
      <c r="B601" s="21"/>
      <c r="C601" s="21"/>
      <c r="D601" s="21"/>
      <c r="E601" s="21"/>
      <c r="F601" s="21"/>
      <c r="G601" s="21"/>
      <c r="H601" s="21"/>
      <c r="I601" s="21"/>
      <c r="J601" s="21"/>
      <c r="K601" s="21"/>
      <c r="L601" s="21"/>
      <c r="M601" s="21"/>
    </row>
    <row r="602" spans="1:13" x14ac:dyDescent="0.25">
      <c r="A602" s="21"/>
      <c r="B602" s="21"/>
      <c r="C602" s="21"/>
      <c r="D602" s="21"/>
      <c r="E602" s="21"/>
      <c r="F602" s="21"/>
      <c r="G602" s="21"/>
      <c r="H602" s="21"/>
      <c r="I602" s="21"/>
      <c r="J602" s="21"/>
      <c r="K602" s="21"/>
      <c r="L602" s="21"/>
      <c r="M602" s="21"/>
    </row>
    <row r="603" spans="1:13" x14ac:dyDescent="0.25">
      <c r="A603" s="21"/>
      <c r="B603" s="21"/>
      <c r="C603" s="21"/>
      <c r="D603" s="21"/>
      <c r="E603" s="21"/>
      <c r="F603" s="21"/>
      <c r="G603" s="21"/>
      <c r="H603" s="21"/>
      <c r="I603" s="21"/>
      <c r="J603" s="21"/>
      <c r="K603" s="21"/>
      <c r="L603" s="21"/>
      <c r="M603" s="21"/>
    </row>
    <row r="604" spans="1:13" x14ac:dyDescent="0.25">
      <c r="A604" s="21"/>
      <c r="B604" s="21"/>
      <c r="C604" s="21"/>
      <c r="D604" s="21"/>
      <c r="E604" s="21"/>
      <c r="F604" s="21"/>
      <c r="G604" s="21"/>
      <c r="H604" s="21"/>
      <c r="I604" s="21"/>
      <c r="J604" s="21"/>
      <c r="K604" s="21"/>
      <c r="L604" s="21"/>
      <c r="M604" s="21"/>
    </row>
    <row r="605" spans="1:13" x14ac:dyDescent="0.25">
      <c r="A605" s="21"/>
      <c r="B605" s="21"/>
      <c r="C605" s="21"/>
      <c r="D605" s="21"/>
      <c r="E605" s="21"/>
      <c r="F605" s="21"/>
      <c r="G605" s="21"/>
      <c r="H605" s="21"/>
      <c r="I605" s="21"/>
      <c r="J605" s="21"/>
      <c r="K605" s="21"/>
      <c r="L605" s="21"/>
      <c r="M605" s="21"/>
    </row>
    <row r="606" spans="1:13" x14ac:dyDescent="0.25">
      <c r="A606" s="21"/>
      <c r="B606" s="21"/>
      <c r="C606" s="21"/>
      <c r="D606" s="21"/>
      <c r="E606" s="21"/>
      <c r="F606" s="21"/>
      <c r="G606" s="21"/>
      <c r="H606" s="21"/>
      <c r="I606" s="21"/>
      <c r="J606" s="21"/>
      <c r="K606" s="21"/>
      <c r="L606" s="21"/>
      <c r="M606" s="21"/>
    </row>
    <row r="607" spans="1:13" x14ac:dyDescent="0.25">
      <c r="A607" s="21"/>
      <c r="B607" s="21"/>
      <c r="C607" s="21"/>
      <c r="D607" s="21"/>
      <c r="E607" s="21"/>
      <c r="F607" s="21"/>
      <c r="G607" s="21"/>
      <c r="H607" s="21"/>
      <c r="I607" s="21"/>
      <c r="J607" s="21"/>
      <c r="K607" s="21"/>
      <c r="L607" s="21"/>
      <c r="M607" s="21"/>
    </row>
    <row r="608" spans="1:13" x14ac:dyDescent="0.25">
      <c r="A608" s="21"/>
      <c r="B608" s="21"/>
      <c r="C608" s="21"/>
      <c r="D608" s="21"/>
      <c r="E608" s="21"/>
      <c r="F608" s="21"/>
      <c r="G608" s="21"/>
      <c r="H608" s="21"/>
      <c r="I608" s="21"/>
      <c r="J608" s="21"/>
      <c r="K608" s="21"/>
      <c r="L608" s="21"/>
      <c r="M608" s="21"/>
    </row>
    <row r="609" spans="1:13" x14ac:dyDescent="0.25">
      <c r="A609" s="21"/>
      <c r="B609" s="21"/>
      <c r="C609" s="21"/>
      <c r="D609" s="21"/>
      <c r="E609" s="21"/>
      <c r="F609" s="21"/>
      <c r="G609" s="21"/>
      <c r="H609" s="21"/>
      <c r="I609" s="21"/>
      <c r="J609" s="21"/>
      <c r="K609" s="21"/>
      <c r="L609" s="21"/>
      <c r="M609" s="21"/>
    </row>
    <row r="610" spans="1:13" x14ac:dyDescent="0.25">
      <c r="A610" s="21"/>
      <c r="B610" s="21"/>
      <c r="C610" s="21"/>
      <c r="D610" s="21"/>
      <c r="E610" s="21"/>
      <c r="F610" s="21"/>
      <c r="G610" s="21"/>
      <c r="H610" s="21"/>
      <c r="I610" s="21"/>
      <c r="J610" s="21"/>
      <c r="K610" s="21"/>
      <c r="L610" s="21"/>
      <c r="M610" s="21"/>
    </row>
    <row r="611" spans="1:13" x14ac:dyDescent="0.25">
      <c r="A611" s="21"/>
      <c r="B611" s="21"/>
      <c r="C611" s="21"/>
      <c r="D611" s="21"/>
      <c r="E611" s="21"/>
      <c r="F611" s="21"/>
      <c r="G611" s="21"/>
      <c r="H611" s="21"/>
      <c r="I611" s="21"/>
      <c r="J611" s="21"/>
      <c r="K611" s="21"/>
      <c r="L611" s="21"/>
      <c r="M611" s="21"/>
    </row>
    <row r="612" spans="1:13" x14ac:dyDescent="0.25">
      <c r="A612" s="21"/>
      <c r="B612" s="21"/>
      <c r="C612" s="21"/>
      <c r="D612" s="21"/>
      <c r="E612" s="21"/>
      <c r="F612" s="21"/>
      <c r="G612" s="21"/>
      <c r="H612" s="21"/>
      <c r="I612" s="21"/>
      <c r="J612" s="21"/>
      <c r="K612" s="21"/>
      <c r="L612" s="21"/>
      <c r="M612" s="21"/>
    </row>
    <row r="613" spans="1:13" x14ac:dyDescent="0.25">
      <c r="A613" s="21"/>
      <c r="B613" s="21"/>
      <c r="C613" s="21"/>
      <c r="D613" s="21"/>
      <c r="E613" s="21"/>
      <c r="F613" s="21"/>
      <c r="G613" s="21"/>
      <c r="H613" s="21"/>
      <c r="I613" s="21"/>
      <c r="J613" s="21"/>
      <c r="K613" s="21"/>
      <c r="L613" s="21"/>
      <c r="M613" s="21"/>
    </row>
    <row r="614" spans="1:13" x14ac:dyDescent="0.25">
      <c r="A614" s="21"/>
      <c r="B614" s="21"/>
      <c r="C614" s="21"/>
      <c r="D614" s="21"/>
      <c r="E614" s="21"/>
      <c r="F614" s="21"/>
      <c r="G614" s="21"/>
      <c r="H614" s="21"/>
      <c r="I614" s="21"/>
      <c r="J614" s="21"/>
      <c r="K614" s="21"/>
      <c r="L614" s="21"/>
      <c r="M614" s="21"/>
    </row>
    <row r="615" spans="1:13" x14ac:dyDescent="0.25">
      <c r="A615" s="21"/>
      <c r="B615" s="21"/>
      <c r="C615" s="21"/>
      <c r="D615" s="21"/>
      <c r="E615" s="21"/>
      <c r="F615" s="21"/>
      <c r="G615" s="21"/>
      <c r="H615" s="21"/>
      <c r="I615" s="21"/>
      <c r="J615" s="21"/>
      <c r="K615" s="21"/>
      <c r="L615" s="21"/>
      <c r="M615" s="21"/>
    </row>
    <row r="616" spans="1:13" x14ac:dyDescent="0.25">
      <c r="A616" s="21"/>
      <c r="B616" s="21"/>
      <c r="C616" s="21"/>
      <c r="D616" s="21"/>
      <c r="E616" s="21"/>
      <c r="F616" s="21"/>
      <c r="G616" s="21"/>
      <c r="H616" s="21"/>
      <c r="I616" s="21"/>
      <c r="J616" s="21"/>
      <c r="K616" s="21"/>
      <c r="L616" s="21"/>
      <c r="M616" s="21"/>
    </row>
    <row r="617" spans="1:13" x14ac:dyDescent="0.25">
      <c r="A617" s="21"/>
      <c r="B617" s="21"/>
      <c r="C617" s="21"/>
      <c r="D617" s="21"/>
      <c r="E617" s="21"/>
      <c r="F617" s="21"/>
      <c r="G617" s="21"/>
      <c r="H617" s="21"/>
      <c r="I617" s="21"/>
      <c r="J617" s="21"/>
      <c r="K617" s="21"/>
      <c r="L617" s="21"/>
      <c r="M617" s="21"/>
    </row>
    <row r="618" spans="1:13" x14ac:dyDescent="0.25">
      <c r="A618" s="21"/>
      <c r="B618" s="21"/>
      <c r="C618" s="21"/>
      <c r="D618" s="21"/>
      <c r="E618" s="21"/>
      <c r="F618" s="21"/>
      <c r="G618" s="21"/>
      <c r="H618" s="21"/>
      <c r="I618" s="21"/>
      <c r="J618" s="21"/>
      <c r="K618" s="21"/>
      <c r="L618" s="21"/>
      <c r="M618" s="21"/>
    </row>
    <row r="619" spans="1:13" x14ac:dyDescent="0.25">
      <c r="A619" s="21"/>
      <c r="B619" s="21"/>
      <c r="C619" s="21"/>
      <c r="D619" s="21"/>
      <c r="E619" s="21"/>
      <c r="F619" s="21"/>
      <c r="G619" s="21"/>
      <c r="H619" s="21"/>
      <c r="I619" s="21"/>
      <c r="J619" s="21"/>
      <c r="K619" s="21"/>
      <c r="L619" s="21"/>
      <c r="M619" s="21"/>
    </row>
    <row r="620" spans="1:13" x14ac:dyDescent="0.25">
      <c r="A620" s="21"/>
      <c r="B620" s="21"/>
      <c r="C620" s="21"/>
      <c r="D620" s="21"/>
      <c r="E620" s="21"/>
      <c r="F620" s="21"/>
      <c r="G620" s="21"/>
      <c r="H620" s="21"/>
      <c r="I620" s="21"/>
      <c r="J620" s="21"/>
      <c r="K620" s="21"/>
      <c r="L620" s="21"/>
      <c r="M620" s="21"/>
    </row>
    <row r="621" spans="1:13" x14ac:dyDescent="0.25">
      <c r="A621" s="21"/>
      <c r="B621" s="21"/>
      <c r="C621" s="21"/>
      <c r="D621" s="21"/>
      <c r="E621" s="21"/>
      <c r="F621" s="21"/>
      <c r="G621" s="21"/>
      <c r="H621" s="21"/>
      <c r="I621" s="21"/>
      <c r="J621" s="21"/>
      <c r="K621" s="21"/>
      <c r="L621" s="21"/>
      <c r="M621" s="21"/>
    </row>
    <row r="622" spans="1:13" x14ac:dyDescent="0.25">
      <c r="A622" s="21"/>
      <c r="B622" s="21"/>
      <c r="C622" s="21"/>
      <c r="D622" s="21"/>
      <c r="E622" s="21"/>
      <c r="F622" s="21"/>
      <c r="G622" s="21"/>
      <c r="H622" s="21"/>
      <c r="I622" s="21"/>
      <c r="J622" s="21"/>
      <c r="K622" s="21"/>
      <c r="L622" s="21"/>
      <c r="M622" s="21"/>
    </row>
    <row r="623" spans="1:13" x14ac:dyDescent="0.25">
      <c r="A623" s="21"/>
      <c r="B623" s="21"/>
      <c r="C623" s="21"/>
      <c r="D623" s="21"/>
      <c r="E623" s="21"/>
      <c r="F623" s="21"/>
      <c r="G623" s="21"/>
      <c r="H623" s="21"/>
      <c r="I623" s="21"/>
      <c r="J623" s="21"/>
      <c r="K623" s="21"/>
      <c r="L623" s="21"/>
      <c r="M623" s="21"/>
    </row>
    <row r="624" spans="1:13" x14ac:dyDescent="0.25">
      <c r="A624" s="21"/>
      <c r="B624" s="21"/>
      <c r="C624" s="21"/>
      <c r="D624" s="21"/>
      <c r="E624" s="21"/>
      <c r="F624" s="21"/>
      <c r="G624" s="21"/>
      <c r="H624" s="21"/>
      <c r="I624" s="21"/>
      <c r="J624" s="21"/>
      <c r="K624" s="21"/>
      <c r="L624" s="21"/>
      <c r="M624" s="21"/>
    </row>
    <row r="625" spans="1:13" x14ac:dyDescent="0.25">
      <c r="A625" s="21"/>
      <c r="B625" s="21"/>
      <c r="C625" s="21"/>
      <c r="D625" s="21"/>
      <c r="E625" s="21"/>
      <c r="F625" s="21"/>
      <c r="G625" s="21"/>
      <c r="H625" s="21"/>
      <c r="I625" s="21"/>
      <c r="J625" s="21"/>
      <c r="K625" s="21"/>
      <c r="L625" s="21"/>
      <c r="M625" s="21"/>
    </row>
    <row r="626" spans="1:13" x14ac:dyDescent="0.25">
      <c r="A626" s="21"/>
      <c r="B626" s="21"/>
      <c r="C626" s="21"/>
      <c r="D626" s="21"/>
      <c r="E626" s="21"/>
      <c r="F626" s="21"/>
      <c r="G626" s="21"/>
      <c r="H626" s="21"/>
      <c r="I626" s="21"/>
      <c r="J626" s="21"/>
      <c r="K626" s="21"/>
      <c r="L626" s="21"/>
      <c r="M626" s="21"/>
    </row>
    <row r="627" spans="1:13" x14ac:dyDescent="0.25">
      <c r="A627" s="21"/>
      <c r="B627" s="21"/>
      <c r="C627" s="21"/>
      <c r="D627" s="21"/>
      <c r="E627" s="21"/>
      <c r="F627" s="21"/>
      <c r="G627" s="21"/>
      <c r="H627" s="21"/>
      <c r="I627" s="21"/>
      <c r="J627" s="21"/>
      <c r="K627" s="21"/>
      <c r="L627" s="21"/>
      <c r="M627" s="21"/>
    </row>
    <row r="628" spans="1:13" x14ac:dyDescent="0.25">
      <c r="A628" s="21"/>
      <c r="B628" s="21"/>
      <c r="C628" s="21"/>
      <c r="D628" s="21"/>
      <c r="E628" s="21"/>
      <c r="F628" s="21"/>
      <c r="G628" s="21"/>
      <c r="H628" s="21"/>
      <c r="I628" s="21"/>
      <c r="J628" s="21"/>
      <c r="K628" s="21"/>
      <c r="L628" s="21"/>
      <c r="M628" s="21"/>
    </row>
    <row r="629" spans="1:13" x14ac:dyDescent="0.25">
      <c r="A629" s="21"/>
      <c r="B629" s="21"/>
      <c r="C629" s="21"/>
      <c r="D629" s="21"/>
      <c r="E629" s="21"/>
      <c r="F629" s="21"/>
      <c r="G629" s="21"/>
      <c r="H629" s="21"/>
      <c r="I629" s="21"/>
      <c r="J629" s="21"/>
      <c r="K629" s="21"/>
      <c r="L629" s="21"/>
      <c r="M629" s="21"/>
    </row>
    <row r="630" spans="1:13" x14ac:dyDescent="0.25">
      <c r="A630" s="21"/>
      <c r="B630" s="21"/>
      <c r="C630" s="21"/>
      <c r="D630" s="21"/>
      <c r="E630" s="21"/>
      <c r="F630" s="21"/>
      <c r="G630" s="21"/>
      <c r="H630" s="21"/>
      <c r="I630" s="21"/>
      <c r="J630" s="21"/>
      <c r="K630" s="21"/>
      <c r="L630" s="21"/>
      <c r="M630" s="21"/>
    </row>
    <row r="631" spans="1:13" x14ac:dyDescent="0.25">
      <c r="A631" s="21"/>
      <c r="B631" s="21"/>
      <c r="C631" s="21"/>
      <c r="D631" s="21"/>
      <c r="E631" s="21"/>
      <c r="F631" s="21"/>
      <c r="G631" s="21"/>
      <c r="H631" s="21"/>
      <c r="I631" s="21"/>
      <c r="J631" s="21"/>
      <c r="K631" s="21"/>
      <c r="L631" s="21"/>
      <c r="M631" s="21"/>
    </row>
    <row r="632" spans="1:13" x14ac:dyDescent="0.25">
      <c r="A632" s="21"/>
      <c r="B632" s="21"/>
      <c r="C632" s="21"/>
      <c r="D632" s="21"/>
      <c r="E632" s="21"/>
      <c r="F632" s="21"/>
      <c r="G632" s="21"/>
      <c r="H632" s="21"/>
      <c r="I632" s="21"/>
      <c r="J632" s="21"/>
      <c r="K632" s="21"/>
      <c r="L632" s="21"/>
      <c r="M632" s="21"/>
    </row>
    <row r="633" spans="1:13" x14ac:dyDescent="0.25">
      <c r="A633" s="21"/>
      <c r="B633" s="21"/>
      <c r="C633" s="21"/>
      <c r="D633" s="21"/>
      <c r="E633" s="21"/>
      <c r="F633" s="21"/>
      <c r="G633" s="21"/>
      <c r="H633" s="21"/>
      <c r="I633" s="21"/>
      <c r="J633" s="21"/>
      <c r="K633" s="21"/>
      <c r="L633" s="21"/>
      <c r="M633" s="21"/>
    </row>
    <row r="634" spans="1:13" x14ac:dyDescent="0.25">
      <c r="A634" s="21"/>
      <c r="B634" s="21"/>
      <c r="C634" s="21"/>
      <c r="D634" s="21"/>
      <c r="E634" s="21"/>
      <c r="F634" s="21"/>
      <c r="G634" s="21"/>
      <c r="H634" s="21"/>
      <c r="I634" s="21"/>
      <c r="J634" s="21"/>
      <c r="K634" s="21"/>
      <c r="L634" s="21"/>
      <c r="M634" s="21"/>
    </row>
    <row r="635" spans="1:13" x14ac:dyDescent="0.25">
      <c r="A635" s="21"/>
      <c r="B635" s="21"/>
      <c r="C635" s="21"/>
      <c r="D635" s="21"/>
      <c r="E635" s="21"/>
      <c r="F635" s="21"/>
      <c r="G635" s="21"/>
      <c r="H635" s="21"/>
      <c r="I635" s="21"/>
      <c r="J635" s="21"/>
      <c r="K635" s="21"/>
      <c r="L635" s="21"/>
      <c r="M635" s="21"/>
    </row>
    <row r="636" spans="1:13" x14ac:dyDescent="0.25">
      <c r="A636" s="21"/>
      <c r="B636" s="21"/>
      <c r="C636" s="21"/>
      <c r="D636" s="21"/>
      <c r="E636" s="21"/>
      <c r="F636" s="21"/>
      <c r="G636" s="21"/>
      <c r="H636" s="21"/>
      <c r="I636" s="21"/>
      <c r="J636" s="21"/>
      <c r="K636" s="21"/>
      <c r="L636" s="21"/>
      <c r="M636" s="21"/>
    </row>
    <row r="637" spans="1:13" x14ac:dyDescent="0.25">
      <c r="A637" s="21"/>
      <c r="B637" s="21"/>
      <c r="C637" s="21"/>
      <c r="D637" s="21"/>
      <c r="E637" s="21"/>
      <c r="F637" s="21"/>
      <c r="G637" s="21"/>
      <c r="H637" s="21"/>
      <c r="I637" s="21"/>
      <c r="J637" s="21"/>
      <c r="K637" s="21"/>
      <c r="L637" s="21"/>
      <c r="M637" s="21"/>
    </row>
    <row r="638" spans="1:13" x14ac:dyDescent="0.25">
      <c r="A638" s="21"/>
      <c r="B638" s="21"/>
      <c r="C638" s="21"/>
      <c r="D638" s="21"/>
      <c r="E638" s="21"/>
      <c r="F638" s="21"/>
      <c r="G638" s="21"/>
      <c r="H638" s="21"/>
      <c r="I638" s="21"/>
      <c r="J638" s="21"/>
      <c r="K638" s="21"/>
      <c r="L638" s="21"/>
      <c r="M638" s="21"/>
    </row>
    <row r="639" spans="1:13" x14ac:dyDescent="0.25">
      <c r="A639" s="21"/>
      <c r="B639" s="21"/>
      <c r="C639" s="21"/>
      <c r="D639" s="21"/>
      <c r="E639" s="21"/>
      <c r="F639" s="21"/>
      <c r="G639" s="21"/>
      <c r="H639" s="21"/>
      <c r="I639" s="21"/>
      <c r="J639" s="21"/>
      <c r="K639" s="21"/>
      <c r="L639" s="21"/>
      <c r="M639" s="21"/>
    </row>
    <row r="640" spans="1:13" x14ac:dyDescent="0.25">
      <c r="A640" s="21"/>
      <c r="B640" s="21"/>
      <c r="C640" s="21"/>
      <c r="D640" s="21"/>
      <c r="E640" s="21"/>
      <c r="F640" s="21"/>
      <c r="G640" s="21"/>
      <c r="H640" s="21"/>
      <c r="I640" s="21"/>
      <c r="J640" s="21"/>
      <c r="K640" s="21"/>
      <c r="L640" s="21"/>
      <c r="M640" s="21"/>
    </row>
    <row r="641" spans="1:13" x14ac:dyDescent="0.25">
      <c r="A641" s="21"/>
      <c r="B641" s="21"/>
      <c r="C641" s="21"/>
      <c r="D641" s="21"/>
      <c r="E641" s="21"/>
      <c r="F641" s="21"/>
      <c r="G641" s="21"/>
      <c r="H641" s="21"/>
      <c r="I641" s="21"/>
      <c r="J641" s="21"/>
      <c r="K641" s="21"/>
      <c r="L641" s="21"/>
      <c r="M641" s="21"/>
    </row>
    <row r="642" spans="1:13" x14ac:dyDescent="0.25">
      <c r="A642" s="21"/>
      <c r="B642" s="21"/>
      <c r="C642" s="21"/>
      <c r="D642" s="21"/>
      <c r="E642" s="21"/>
      <c r="F642" s="21"/>
      <c r="G642" s="21"/>
      <c r="H642" s="21"/>
      <c r="I642" s="21"/>
      <c r="J642" s="21"/>
      <c r="K642" s="21"/>
      <c r="L642" s="21"/>
      <c r="M642" s="21"/>
    </row>
    <row r="643" spans="1:13" x14ac:dyDescent="0.25">
      <c r="A643" s="21"/>
      <c r="B643" s="21"/>
      <c r="C643" s="21"/>
      <c r="D643" s="21"/>
      <c r="E643" s="21"/>
      <c r="F643" s="21"/>
      <c r="G643" s="21"/>
      <c r="H643" s="21"/>
      <c r="I643" s="21"/>
      <c r="J643" s="21"/>
      <c r="K643" s="21"/>
      <c r="L643" s="21"/>
      <c r="M643" s="21"/>
    </row>
    <row r="644" spans="1:13" x14ac:dyDescent="0.25">
      <c r="A644" s="21"/>
      <c r="B644" s="21"/>
      <c r="C644" s="21"/>
      <c r="D644" s="21"/>
      <c r="E644" s="21"/>
      <c r="F644" s="21"/>
      <c r="G644" s="21"/>
      <c r="H644" s="21"/>
      <c r="I644" s="21"/>
      <c r="J644" s="21"/>
      <c r="K644" s="21"/>
      <c r="L644" s="21"/>
      <c r="M644" s="21"/>
    </row>
    <row r="645" spans="1:13" x14ac:dyDescent="0.25">
      <c r="A645" s="21"/>
      <c r="B645" s="21"/>
      <c r="C645" s="21"/>
      <c r="D645" s="21"/>
      <c r="E645" s="21"/>
      <c r="F645" s="21"/>
      <c r="G645" s="21"/>
      <c r="H645" s="21"/>
      <c r="I645" s="21"/>
      <c r="J645" s="21"/>
      <c r="K645" s="21"/>
      <c r="L645" s="21"/>
      <c r="M645" s="21"/>
    </row>
    <row r="646" spans="1:13" x14ac:dyDescent="0.25">
      <c r="A646" s="21"/>
      <c r="B646" s="21"/>
      <c r="C646" s="21"/>
      <c r="D646" s="21"/>
      <c r="E646" s="21"/>
      <c r="F646" s="21"/>
      <c r="G646" s="21"/>
      <c r="H646" s="21"/>
      <c r="I646" s="21"/>
      <c r="J646" s="21"/>
      <c r="K646" s="21"/>
      <c r="L646" s="21"/>
      <c r="M646" s="21"/>
    </row>
    <row r="647" spans="1:13" x14ac:dyDescent="0.25">
      <c r="A647" s="21"/>
      <c r="B647" s="21"/>
      <c r="C647" s="21"/>
      <c r="D647" s="21"/>
      <c r="E647" s="21"/>
      <c r="F647" s="21"/>
      <c r="G647" s="21"/>
      <c r="H647" s="21"/>
      <c r="I647" s="21"/>
      <c r="J647" s="21"/>
      <c r="K647" s="21"/>
      <c r="L647" s="21"/>
      <c r="M647" s="21"/>
    </row>
    <row r="648" spans="1:13" x14ac:dyDescent="0.25">
      <c r="A648" s="21"/>
      <c r="B648" s="21"/>
      <c r="C648" s="21"/>
      <c r="D648" s="21"/>
      <c r="E648" s="21"/>
      <c r="F648" s="21"/>
      <c r="G648" s="21"/>
      <c r="H648" s="21"/>
      <c r="I648" s="21"/>
      <c r="J648" s="21"/>
      <c r="K648" s="21"/>
      <c r="L648" s="21"/>
      <c r="M648" s="21"/>
    </row>
    <row r="649" spans="1:13" x14ac:dyDescent="0.25">
      <c r="A649" s="21"/>
      <c r="B649" s="21"/>
      <c r="C649" s="21"/>
      <c r="D649" s="21"/>
      <c r="E649" s="21"/>
      <c r="F649" s="21"/>
      <c r="G649" s="21"/>
      <c r="H649" s="21"/>
      <c r="I649" s="21"/>
      <c r="J649" s="21"/>
      <c r="K649" s="21"/>
      <c r="L649" s="21"/>
      <c r="M649" s="21"/>
    </row>
    <row r="650" spans="1:13" x14ac:dyDescent="0.25">
      <c r="A650" s="21"/>
      <c r="B650" s="21"/>
      <c r="C650" s="21"/>
      <c r="D650" s="21"/>
      <c r="E650" s="21"/>
      <c r="F650" s="21"/>
      <c r="G650" s="21"/>
      <c r="H650" s="21"/>
      <c r="I650" s="21"/>
      <c r="J650" s="21"/>
      <c r="K650" s="21"/>
      <c r="L650" s="21"/>
      <c r="M650" s="21"/>
    </row>
    <row r="651" spans="1:13" x14ac:dyDescent="0.25">
      <c r="A651" s="21"/>
      <c r="B651" s="21"/>
      <c r="C651" s="21"/>
      <c r="D651" s="21"/>
      <c r="E651" s="21"/>
      <c r="F651" s="21"/>
      <c r="G651" s="21"/>
      <c r="H651" s="21"/>
      <c r="I651" s="21"/>
      <c r="J651" s="21"/>
      <c r="K651" s="21"/>
      <c r="L651" s="21"/>
      <c r="M651" s="21"/>
    </row>
    <row r="652" spans="1:13" x14ac:dyDescent="0.25">
      <c r="A652" s="21"/>
      <c r="B652" s="21"/>
      <c r="C652" s="21"/>
      <c r="D652" s="21"/>
      <c r="E652" s="21"/>
      <c r="F652" s="21"/>
      <c r="G652" s="21"/>
      <c r="H652" s="21"/>
      <c r="I652" s="21"/>
      <c r="J652" s="21"/>
      <c r="K652" s="21"/>
      <c r="L652" s="21"/>
      <c r="M652" s="21"/>
    </row>
    <row r="653" spans="1:13" x14ac:dyDescent="0.25">
      <c r="A653" s="21"/>
      <c r="B653" s="21"/>
      <c r="C653" s="21"/>
      <c r="D653" s="21"/>
      <c r="E653" s="21"/>
      <c r="F653" s="21"/>
      <c r="G653" s="21"/>
      <c r="H653" s="21"/>
      <c r="I653" s="21"/>
      <c r="J653" s="21"/>
      <c r="K653" s="21"/>
      <c r="L653" s="21"/>
      <c r="M653" s="21"/>
    </row>
    <row r="654" spans="1:13" x14ac:dyDescent="0.25">
      <c r="A654" s="21"/>
      <c r="B654" s="21"/>
      <c r="C654" s="21"/>
      <c r="D654" s="21"/>
      <c r="E654" s="21"/>
      <c r="F654" s="21"/>
      <c r="G654" s="21"/>
      <c r="H654" s="21"/>
      <c r="I654" s="21"/>
      <c r="J654" s="21"/>
      <c r="K654" s="21"/>
      <c r="L654" s="21"/>
      <c r="M654" s="21"/>
    </row>
    <row r="655" spans="1:13" x14ac:dyDescent="0.25">
      <c r="A655" s="21"/>
      <c r="B655" s="21"/>
      <c r="C655" s="21"/>
      <c r="D655" s="21"/>
      <c r="E655" s="21"/>
      <c r="F655" s="21"/>
      <c r="G655" s="21"/>
      <c r="H655" s="21"/>
      <c r="I655" s="21"/>
      <c r="J655" s="21"/>
      <c r="K655" s="21"/>
      <c r="L655" s="21"/>
      <c r="M655" s="21"/>
    </row>
    <row r="656" spans="1:13" x14ac:dyDescent="0.25">
      <c r="A656" s="21"/>
      <c r="B656" s="21"/>
      <c r="C656" s="21"/>
      <c r="D656" s="21"/>
      <c r="E656" s="21"/>
      <c r="F656" s="21"/>
      <c r="G656" s="21"/>
      <c r="H656" s="21"/>
      <c r="I656" s="21"/>
      <c r="J656" s="21"/>
      <c r="K656" s="21"/>
      <c r="L656" s="21"/>
      <c r="M656" s="21"/>
    </row>
    <row r="657" spans="1:13" x14ac:dyDescent="0.25">
      <c r="A657" s="21"/>
      <c r="B657" s="21"/>
      <c r="C657" s="21"/>
      <c r="D657" s="21"/>
      <c r="E657" s="21"/>
      <c r="F657" s="21"/>
      <c r="G657" s="21"/>
      <c r="H657" s="21"/>
      <c r="I657" s="21"/>
      <c r="J657" s="21"/>
      <c r="K657" s="21"/>
      <c r="L657" s="21"/>
      <c r="M657" s="21"/>
    </row>
    <row r="658" spans="1:13" x14ac:dyDescent="0.25">
      <c r="A658" s="21"/>
      <c r="B658" s="21"/>
      <c r="C658" s="21"/>
      <c r="D658" s="21"/>
      <c r="E658" s="21"/>
      <c r="F658" s="21"/>
      <c r="G658" s="21"/>
      <c r="H658" s="21"/>
      <c r="I658" s="21"/>
      <c r="J658" s="21"/>
      <c r="K658" s="21"/>
      <c r="L658" s="21"/>
      <c r="M658" s="21"/>
    </row>
    <row r="659" spans="1:13" x14ac:dyDescent="0.25">
      <c r="A659" s="21"/>
      <c r="B659" s="21"/>
      <c r="C659" s="21"/>
      <c r="D659" s="21"/>
      <c r="E659" s="21"/>
      <c r="F659" s="21"/>
      <c r="G659" s="21"/>
      <c r="H659" s="21"/>
      <c r="I659" s="21"/>
      <c r="J659" s="21"/>
      <c r="K659" s="21"/>
      <c r="L659" s="21"/>
      <c r="M659" s="21"/>
    </row>
    <row r="660" spans="1:13" x14ac:dyDescent="0.25">
      <c r="A660" s="21"/>
      <c r="B660" s="21"/>
      <c r="C660" s="21"/>
      <c r="D660" s="21"/>
      <c r="E660" s="21"/>
      <c r="F660" s="21"/>
      <c r="G660" s="21"/>
      <c r="H660" s="21"/>
      <c r="I660" s="21"/>
      <c r="J660" s="21"/>
      <c r="K660" s="21"/>
      <c r="L660" s="21"/>
      <c r="M660" s="21"/>
    </row>
    <row r="661" spans="1:13" x14ac:dyDescent="0.25">
      <c r="A661" s="21"/>
      <c r="B661" s="21"/>
      <c r="C661" s="21"/>
      <c r="D661" s="21"/>
      <c r="E661" s="21"/>
      <c r="F661" s="21"/>
      <c r="G661" s="21"/>
      <c r="H661" s="21"/>
      <c r="I661" s="21"/>
      <c r="J661" s="21"/>
      <c r="K661" s="21"/>
      <c r="L661" s="21"/>
      <c r="M661" s="21"/>
    </row>
    <row r="662" spans="1:13" x14ac:dyDescent="0.25">
      <c r="A662" s="21"/>
      <c r="B662" s="21"/>
      <c r="C662" s="21"/>
      <c r="D662" s="21"/>
      <c r="E662" s="21"/>
      <c r="F662" s="21"/>
      <c r="G662" s="21"/>
      <c r="H662" s="21"/>
      <c r="I662" s="21"/>
      <c r="J662" s="21"/>
      <c r="K662" s="21"/>
      <c r="L662" s="21"/>
      <c r="M662" s="21"/>
    </row>
    <row r="663" spans="1:13" x14ac:dyDescent="0.25">
      <c r="A663" s="21"/>
      <c r="B663" s="21"/>
      <c r="C663" s="21"/>
      <c r="D663" s="21"/>
      <c r="E663" s="21"/>
      <c r="F663" s="21"/>
      <c r="G663" s="21"/>
      <c r="H663" s="21"/>
      <c r="I663" s="21"/>
      <c r="J663" s="21"/>
      <c r="K663" s="21"/>
      <c r="L663" s="21"/>
      <c r="M663" s="21"/>
    </row>
    <row r="664" spans="1:13" x14ac:dyDescent="0.25">
      <c r="A664" s="21"/>
      <c r="B664" s="21"/>
      <c r="C664" s="21"/>
      <c r="D664" s="21"/>
      <c r="E664" s="21"/>
      <c r="F664" s="21"/>
      <c r="G664" s="21"/>
      <c r="H664" s="21"/>
      <c r="I664" s="21"/>
      <c r="J664" s="21"/>
      <c r="K664" s="21"/>
      <c r="L664" s="21"/>
      <c r="M664" s="21"/>
    </row>
    <row r="665" spans="1:13" x14ac:dyDescent="0.25">
      <c r="A665" s="21"/>
      <c r="B665" s="21"/>
      <c r="C665" s="21"/>
      <c r="D665" s="21"/>
      <c r="E665" s="21"/>
      <c r="F665" s="21"/>
      <c r="G665" s="21"/>
      <c r="H665" s="21"/>
      <c r="I665" s="21"/>
      <c r="J665" s="21"/>
      <c r="K665" s="21"/>
      <c r="L665" s="21"/>
      <c r="M665" s="21"/>
    </row>
    <row r="666" spans="1:13" x14ac:dyDescent="0.25">
      <c r="A666" s="21"/>
      <c r="B666" s="21"/>
      <c r="C666" s="21"/>
      <c r="D666" s="21"/>
      <c r="E666" s="21"/>
      <c r="F666" s="21"/>
      <c r="G666" s="21"/>
      <c r="H666" s="21"/>
      <c r="I666" s="21"/>
      <c r="J666" s="21"/>
      <c r="K666" s="21"/>
      <c r="L666" s="21"/>
      <c r="M666" s="21"/>
    </row>
    <row r="667" spans="1:13" x14ac:dyDescent="0.25">
      <c r="A667" s="21"/>
      <c r="B667" s="21"/>
      <c r="C667" s="21"/>
      <c r="D667" s="21"/>
      <c r="E667" s="21"/>
      <c r="F667" s="21"/>
      <c r="G667" s="21"/>
      <c r="H667" s="21"/>
      <c r="I667" s="21"/>
      <c r="J667" s="21"/>
      <c r="K667" s="21"/>
      <c r="L667" s="21"/>
      <c r="M667" s="21"/>
    </row>
    <row r="668" spans="1:13" x14ac:dyDescent="0.25">
      <c r="A668" s="21"/>
      <c r="B668" s="21"/>
      <c r="C668" s="21"/>
      <c r="D668" s="21"/>
      <c r="E668" s="21"/>
      <c r="F668" s="21"/>
      <c r="G668" s="21"/>
      <c r="H668" s="21"/>
      <c r="I668" s="21"/>
      <c r="J668" s="21"/>
      <c r="K668" s="21"/>
      <c r="L668" s="21"/>
      <c r="M668" s="21"/>
    </row>
    <row r="669" spans="1:13" x14ac:dyDescent="0.25">
      <c r="A669" s="21"/>
      <c r="B669" s="21"/>
      <c r="C669" s="21"/>
      <c r="D669" s="21"/>
      <c r="E669" s="21"/>
      <c r="F669" s="21"/>
      <c r="G669" s="21"/>
      <c r="H669" s="21"/>
      <c r="I669" s="21"/>
      <c r="J669" s="21"/>
      <c r="K669" s="21"/>
      <c r="L669" s="21"/>
      <c r="M669" s="21"/>
    </row>
    <row r="670" spans="1:13" x14ac:dyDescent="0.25">
      <c r="A670" s="21"/>
      <c r="B670" s="21"/>
      <c r="C670" s="21"/>
      <c r="D670" s="21"/>
      <c r="E670" s="21"/>
      <c r="F670" s="21"/>
      <c r="G670" s="21"/>
      <c r="H670" s="21"/>
      <c r="I670" s="21"/>
      <c r="J670" s="21"/>
      <c r="K670" s="21"/>
      <c r="L670" s="21"/>
      <c r="M670" s="21"/>
    </row>
    <row r="671" spans="1:13" x14ac:dyDescent="0.25">
      <c r="A671" s="21"/>
      <c r="B671" s="21"/>
      <c r="C671" s="21"/>
      <c r="D671" s="21"/>
      <c r="E671" s="21"/>
      <c r="F671" s="21"/>
      <c r="G671" s="21"/>
      <c r="H671" s="21"/>
      <c r="I671" s="21"/>
      <c r="J671" s="21"/>
      <c r="K671" s="21"/>
      <c r="L671" s="21"/>
      <c r="M671" s="21"/>
    </row>
    <row r="672" spans="1:13" x14ac:dyDescent="0.25">
      <c r="A672" s="21"/>
      <c r="B672" s="21"/>
      <c r="C672" s="21"/>
      <c r="D672" s="21"/>
      <c r="E672" s="21"/>
      <c r="F672" s="21"/>
      <c r="G672" s="21"/>
      <c r="H672" s="21"/>
      <c r="I672" s="21"/>
      <c r="J672" s="21"/>
      <c r="K672" s="21"/>
      <c r="L672" s="21"/>
      <c r="M672" s="21"/>
    </row>
    <row r="673" spans="1:13" x14ac:dyDescent="0.25">
      <c r="A673" s="21"/>
      <c r="B673" s="21"/>
      <c r="C673" s="21"/>
      <c r="D673" s="21"/>
      <c r="E673" s="21"/>
      <c r="F673" s="21"/>
      <c r="G673" s="21"/>
      <c r="H673" s="21"/>
      <c r="I673" s="21"/>
      <c r="J673" s="21"/>
      <c r="K673" s="21"/>
      <c r="L673" s="21"/>
      <c r="M673" s="21"/>
    </row>
    <row r="674" spans="1:13" x14ac:dyDescent="0.25">
      <c r="A674" s="21"/>
      <c r="B674" s="21"/>
      <c r="C674" s="21"/>
      <c r="D674" s="21"/>
      <c r="E674" s="21"/>
      <c r="F674" s="21"/>
      <c r="G674" s="21"/>
      <c r="H674" s="21"/>
      <c r="I674" s="21"/>
      <c r="J674" s="21"/>
      <c r="K674" s="21"/>
      <c r="L674" s="21"/>
      <c r="M674" s="21"/>
    </row>
    <row r="675" spans="1:13" x14ac:dyDescent="0.25">
      <c r="A675" s="21"/>
      <c r="B675" s="21"/>
      <c r="C675" s="21"/>
      <c r="D675" s="21"/>
      <c r="E675" s="21"/>
      <c r="F675" s="21"/>
      <c r="G675" s="21"/>
      <c r="H675" s="21"/>
      <c r="I675" s="21"/>
      <c r="J675" s="21"/>
      <c r="K675" s="21"/>
      <c r="L675" s="21"/>
      <c r="M675" s="21"/>
    </row>
    <row r="676" spans="1:13" x14ac:dyDescent="0.25">
      <c r="A676" s="21"/>
      <c r="B676" s="21"/>
      <c r="C676" s="21"/>
      <c r="D676" s="21"/>
      <c r="E676" s="21"/>
      <c r="F676" s="21"/>
      <c r="G676" s="21"/>
      <c r="H676" s="21"/>
      <c r="I676" s="21"/>
      <c r="J676" s="21"/>
      <c r="K676" s="21"/>
      <c r="L676" s="21"/>
      <c r="M676" s="21"/>
    </row>
    <row r="677" spans="1:13" x14ac:dyDescent="0.25">
      <c r="A677" s="21"/>
      <c r="B677" s="21"/>
      <c r="C677" s="21"/>
      <c r="D677" s="21"/>
      <c r="E677" s="21"/>
      <c r="F677" s="21"/>
      <c r="G677" s="21"/>
      <c r="H677" s="21"/>
      <c r="I677" s="21"/>
      <c r="J677" s="21"/>
      <c r="K677" s="21"/>
      <c r="L677" s="21"/>
      <c r="M677" s="21"/>
    </row>
    <row r="678" spans="1:13" x14ac:dyDescent="0.25">
      <c r="A678" s="21"/>
      <c r="B678" s="21"/>
      <c r="C678" s="21"/>
      <c r="D678" s="21"/>
      <c r="E678" s="21"/>
      <c r="F678" s="21"/>
      <c r="G678" s="21"/>
      <c r="H678" s="21"/>
      <c r="I678" s="21"/>
      <c r="J678" s="21"/>
      <c r="K678" s="21"/>
      <c r="L678" s="21"/>
      <c r="M678" s="21"/>
    </row>
    <row r="679" spans="1:13" x14ac:dyDescent="0.25">
      <c r="A679" s="21"/>
      <c r="B679" s="21"/>
      <c r="C679" s="21"/>
      <c r="D679" s="21"/>
      <c r="E679" s="21"/>
      <c r="F679" s="21"/>
      <c r="G679" s="21"/>
      <c r="H679" s="21"/>
      <c r="I679" s="21"/>
      <c r="J679" s="21"/>
      <c r="K679" s="21"/>
      <c r="L679" s="21"/>
      <c r="M679" s="21"/>
    </row>
    <row r="680" spans="1:13" x14ac:dyDescent="0.25">
      <c r="A680" s="21"/>
      <c r="B680" s="21"/>
      <c r="C680" s="21"/>
      <c r="D680" s="21"/>
      <c r="E680" s="21"/>
      <c r="F680" s="21"/>
      <c r="G680" s="21"/>
      <c r="H680" s="21"/>
      <c r="I680" s="21"/>
      <c r="J680" s="21"/>
      <c r="K680" s="21"/>
      <c r="L680" s="21"/>
      <c r="M680" s="21"/>
    </row>
    <row r="681" spans="1:13" x14ac:dyDescent="0.25">
      <c r="A681" s="21"/>
      <c r="B681" s="21"/>
      <c r="C681" s="21"/>
      <c r="D681" s="21"/>
      <c r="E681" s="21"/>
      <c r="F681" s="21"/>
      <c r="G681" s="21"/>
      <c r="H681" s="21"/>
      <c r="I681" s="21"/>
      <c r="J681" s="21"/>
      <c r="K681" s="21"/>
      <c r="L681" s="21"/>
      <c r="M681" s="21"/>
    </row>
    <row r="682" spans="1:13" x14ac:dyDescent="0.25">
      <c r="A682" s="21"/>
      <c r="B682" s="21"/>
      <c r="C682" s="21"/>
      <c r="D682" s="21"/>
      <c r="E682" s="21"/>
      <c r="F682" s="21"/>
      <c r="G682" s="21"/>
      <c r="H682" s="21"/>
      <c r="I682" s="21"/>
      <c r="J682" s="21"/>
      <c r="K682" s="21"/>
      <c r="L682" s="21"/>
      <c r="M682" s="21"/>
    </row>
    <row r="683" spans="1:13" x14ac:dyDescent="0.25">
      <c r="A683" s="21"/>
      <c r="B683" s="21"/>
      <c r="C683" s="21"/>
      <c r="D683" s="21"/>
      <c r="E683" s="21"/>
      <c r="F683" s="21"/>
      <c r="G683" s="21"/>
      <c r="H683" s="21"/>
      <c r="I683" s="21"/>
      <c r="J683" s="21"/>
      <c r="K683" s="21"/>
      <c r="L683" s="21"/>
      <c r="M683" s="21"/>
    </row>
    <row r="684" spans="1:13" x14ac:dyDescent="0.25">
      <c r="A684" s="21"/>
      <c r="B684" s="21"/>
      <c r="C684" s="21"/>
      <c r="D684" s="21"/>
      <c r="E684" s="21"/>
      <c r="F684" s="21"/>
      <c r="G684" s="21"/>
      <c r="H684" s="21"/>
      <c r="I684" s="21"/>
      <c r="J684" s="21"/>
      <c r="K684" s="21"/>
      <c r="L684" s="21"/>
      <c r="M684" s="21"/>
    </row>
    <row r="685" spans="1:13" x14ac:dyDescent="0.25">
      <c r="A685" s="21"/>
      <c r="B685" s="21"/>
      <c r="C685" s="21"/>
      <c r="D685" s="21"/>
      <c r="E685" s="21"/>
      <c r="F685" s="21"/>
      <c r="G685" s="21"/>
      <c r="H685" s="21"/>
      <c r="I685" s="21"/>
      <c r="J685" s="21"/>
      <c r="K685" s="21"/>
      <c r="L685" s="21"/>
      <c r="M685" s="21"/>
    </row>
    <row r="686" spans="1:13" x14ac:dyDescent="0.25">
      <c r="A686" s="21"/>
      <c r="B686" s="21"/>
      <c r="C686" s="21"/>
      <c r="D686" s="21"/>
      <c r="E686" s="21"/>
      <c r="F686" s="21"/>
      <c r="G686" s="21"/>
      <c r="H686" s="21"/>
      <c r="I686" s="21"/>
      <c r="J686" s="21"/>
      <c r="K686" s="21"/>
      <c r="L686" s="21"/>
      <c r="M686" s="21"/>
    </row>
    <row r="687" spans="1:13" x14ac:dyDescent="0.25">
      <c r="A687" s="21"/>
      <c r="B687" s="21"/>
      <c r="C687" s="21"/>
      <c r="D687" s="21"/>
      <c r="E687" s="21"/>
      <c r="F687" s="21"/>
      <c r="G687" s="21"/>
      <c r="H687" s="21"/>
      <c r="I687" s="21"/>
      <c r="J687" s="21"/>
      <c r="K687" s="21"/>
      <c r="L687" s="21"/>
      <c r="M687" s="21"/>
    </row>
    <row r="688" spans="1:13" x14ac:dyDescent="0.25">
      <c r="A688" s="21"/>
      <c r="B688" s="21"/>
      <c r="C688" s="21"/>
      <c r="D688" s="21"/>
      <c r="E688" s="21"/>
      <c r="F688" s="21"/>
      <c r="G688" s="21"/>
      <c r="H688" s="21"/>
      <c r="I688" s="21"/>
      <c r="J688" s="21"/>
      <c r="K688" s="21"/>
      <c r="L688" s="21"/>
      <c r="M688" s="21"/>
    </row>
    <row r="689" spans="1:13" x14ac:dyDescent="0.25">
      <c r="A689" s="21"/>
      <c r="B689" s="21"/>
      <c r="C689" s="21"/>
      <c r="D689" s="21"/>
      <c r="E689" s="21"/>
      <c r="F689" s="21"/>
      <c r="G689" s="21"/>
      <c r="H689" s="21"/>
      <c r="I689" s="21"/>
      <c r="J689" s="21"/>
      <c r="K689" s="21"/>
      <c r="L689" s="21"/>
      <c r="M689" s="21"/>
    </row>
    <row r="690" spans="1:13" x14ac:dyDescent="0.25">
      <c r="A690" s="21"/>
      <c r="B690" s="21"/>
      <c r="C690" s="21"/>
      <c r="D690" s="21"/>
      <c r="E690" s="21"/>
      <c r="F690" s="21"/>
      <c r="G690" s="21"/>
      <c r="H690" s="21"/>
      <c r="I690" s="21"/>
      <c r="J690" s="21"/>
      <c r="K690" s="21"/>
      <c r="L690" s="21"/>
      <c r="M690" s="21"/>
    </row>
    <row r="691" spans="1:13" x14ac:dyDescent="0.25">
      <c r="A691" s="21"/>
      <c r="B691" s="21"/>
      <c r="C691" s="21"/>
      <c r="D691" s="21"/>
      <c r="E691" s="21"/>
      <c r="F691" s="21"/>
      <c r="G691" s="21"/>
      <c r="H691" s="21"/>
      <c r="I691" s="21"/>
      <c r="J691" s="21"/>
      <c r="K691" s="21"/>
      <c r="L691" s="21"/>
      <c r="M691" s="21"/>
    </row>
    <row r="692" spans="1:13" x14ac:dyDescent="0.25">
      <c r="A692" s="21"/>
      <c r="B692" s="21"/>
      <c r="C692" s="21"/>
      <c r="D692" s="21"/>
      <c r="E692" s="21"/>
      <c r="F692" s="21"/>
      <c r="G692" s="21"/>
      <c r="H692" s="21"/>
      <c r="I692" s="21"/>
      <c r="J692" s="21"/>
      <c r="K692" s="21"/>
      <c r="L692" s="21"/>
      <c r="M692" s="21"/>
    </row>
    <row r="693" spans="1:13" x14ac:dyDescent="0.25">
      <c r="A693" s="21"/>
      <c r="B693" s="21"/>
      <c r="C693" s="21"/>
      <c r="D693" s="21"/>
      <c r="E693" s="21"/>
      <c r="F693" s="21"/>
      <c r="G693" s="21"/>
      <c r="H693" s="21"/>
      <c r="I693" s="21"/>
      <c r="J693" s="21"/>
      <c r="K693" s="21"/>
      <c r="L693" s="21"/>
      <c r="M693" s="21"/>
    </row>
    <row r="694" spans="1:13" x14ac:dyDescent="0.25">
      <c r="A694" s="21"/>
      <c r="B694" s="21"/>
      <c r="C694" s="21"/>
      <c r="D694" s="21"/>
      <c r="E694" s="21"/>
      <c r="F694" s="21"/>
      <c r="G694" s="21"/>
      <c r="H694" s="21"/>
      <c r="I694" s="21"/>
      <c r="J694" s="21"/>
      <c r="K694" s="21"/>
      <c r="L694" s="21"/>
      <c r="M694" s="21"/>
    </row>
    <row r="695" spans="1:13" x14ac:dyDescent="0.25">
      <c r="A695" s="21"/>
      <c r="B695" s="21"/>
      <c r="C695" s="21"/>
      <c r="D695" s="21"/>
      <c r="E695" s="21"/>
      <c r="F695" s="21"/>
      <c r="G695" s="21"/>
      <c r="H695" s="21"/>
      <c r="I695" s="21"/>
      <c r="J695" s="21"/>
      <c r="K695" s="21"/>
      <c r="L695" s="21"/>
      <c r="M695" s="21"/>
    </row>
    <row r="696" spans="1:13" x14ac:dyDescent="0.25">
      <c r="A696" s="21"/>
      <c r="B696" s="21"/>
      <c r="C696" s="21"/>
      <c r="D696" s="21"/>
      <c r="E696" s="21"/>
      <c r="F696" s="21"/>
      <c r="G696" s="21"/>
      <c r="H696" s="21"/>
      <c r="I696" s="21"/>
      <c r="J696" s="21"/>
      <c r="K696" s="21"/>
      <c r="L696" s="21"/>
      <c r="M696" s="21"/>
    </row>
    <row r="697" spans="1:13" x14ac:dyDescent="0.25">
      <c r="A697" s="21"/>
      <c r="B697" s="21"/>
      <c r="C697" s="21"/>
      <c r="D697" s="21"/>
      <c r="E697" s="21"/>
      <c r="F697" s="21"/>
      <c r="G697" s="21"/>
      <c r="H697" s="21"/>
      <c r="I697" s="21"/>
      <c r="J697" s="21"/>
      <c r="K697" s="21"/>
      <c r="L697" s="21"/>
      <c r="M697" s="21"/>
    </row>
    <row r="698" spans="1:13" x14ac:dyDescent="0.25">
      <c r="A698" s="21"/>
      <c r="B698" s="21"/>
      <c r="C698" s="21"/>
      <c r="D698" s="21"/>
      <c r="E698" s="21"/>
      <c r="F698" s="21"/>
      <c r="G698" s="21"/>
      <c r="H698" s="21"/>
      <c r="I698" s="21"/>
      <c r="J698" s="21"/>
      <c r="K698" s="21"/>
      <c r="L698" s="21"/>
      <c r="M698" s="21"/>
    </row>
    <row r="699" spans="1:13" x14ac:dyDescent="0.25">
      <c r="A699" s="21"/>
      <c r="B699" s="21"/>
      <c r="C699" s="21"/>
      <c r="D699" s="21"/>
      <c r="E699" s="21"/>
      <c r="F699" s="21"/>
      <c r="G699" s="21"/>
      <c r="H699" s="21"/>
      <c r="I699" s="21"/>
      <c r="J699" s="21"/>
      <c r="K699" s="21"/>
      <c r="L699" s="21"/>
      <c r="M699" s="21"/>
    </row>
    <row r="700" spans="1:13" x14ac:dyDescent="0.25">
      <c r="A700" s="21"/>
      <c r="B700" s="21"/>
      <c r="C700" s="21"/>
      <c r="D700" s="21"/>
      <c r="E700" s="21"/>
      <c r="F700" s="21"/>
      <c r="G700" s="21"/>
      <c r="H700" s="21"/>
      <c r="I700" s="21"/>
      <c r="J700" s="21"/>
      <c r="K700" s="21"/>
      <c r="L700" s="21"/>
      <c r="M700" s="21"/>
    </row>
    <row r="701" spans="1:13" x14ac:dyDescent="0.25">
      <c r="A701" s="21"/>
      <c r="B701" s="21"/>
      <c r="C701" s="21"/>
      <c r="D701" s="21"/>
      <c r="E701" s="21"/>
      <c r="F701" s="21"/>
      <c r="G701" s="21"/>
      <c r="H701" s="21"/>
      <c r="I701" s="21"/>
      <c r="J701" s="21"/>
      <c r="K701" s="21"/>
      <c r="L701" s="21"/>
      <c r="M701" s="21"/>
    </row>
    <row r="702" spans="1:13" x14ac:dyDescent="0.25">
      <c r="A702" s="21"/>
      <c r="B702" s="21"/>
      <c r="C702" s="21"/>
      <c r="D702" s="21"/>
      <c r="E702" s="21"/>
      <c r="F702" s="21"/>
      <c r="G702" s="21"/>
      <c r="H702" s="21"/>
      <c r="I702" s="21"/>
      <c r="J702" s="21"/>
      <c r="K702" s="21"/>
      <c r="L702" s="21"/>
      <c r="M702" s="21"/>
    </row>
    <row r="703" spans="1:13" x14ac:dyDescent="0.25">
      <c r="A703" s="21"/>
      <c r="B703" s="21"/>
      <c r="C703" s="21"/>
      <c r="D703" s="21"/>
      <c r="E703" s="21"/>
      <c r="F703" s="21"/>
      <c r="G703" s="21"/>
      <c r="H703" s="21"/>
      <c r="I703" s="21"/>
      <c r="J703" s="21"/>
      <c r="K703" s="21"/>
      <c r="L703" s="21"/>
      <c r="M703" s="21"/>
    </row>
    <row r="704" spans="1:13" x14ac:dyDescent="0.25">
      <c r="A704" s="21"/>
      <c r="B704" s="21"/>
      <c r="C704" s="21"/>
      <c r="D704" s="21"/>
      <c r="E704" s="21"/>
      <c r="F704" s="21"/>
      <c r="G704" s="21"/>
      <c r="H704" s="21"/>
      <c r="I704" s="21"/>
      <c r="J704" s="21"/>
      <c r="K704" s="21"/>
      <c r="L704" s="21"/>
      <c r="M704" s="21"/>
    </row>
    <row r="705" spans="1:13" x14ac:dyDescent="0.25">
      <c r="A705" s="21"/>
      <c r="B705" s="21"/>
      <c r="C705" s="21"/>
      <c r="D705" s="21"/>
      <c r="E705" s="21"/>
      <c r="F705" s="21"/>
      <c r="G705" s="21"/>
      <c r="H705" s="21"/>
      <c r="I705" s="21"/>
      <c r="J705" s="21"/>
      <c r="K705" s="21"/>
      <c r="L705" s="21"/>
      <c r="M705" s="21"/>
    </row>
    <row r="706" spans="1:13" x14ac:dyDescent="0.25">
      <c r="A706" s="21"/>
      <c r="B706" s="21"/>
      <c r="C706" s="21"/>
      <c r="D706" s="21"/>
      <c r="E706" s="21"/>
      <c r="F706" s="21"/>
      <c r="G706" s="21"/>
      <c r="H706" s="21"/>
      <c r="I706" s="21"/>
      <c r="J706" s="21"/>
      <c r="K706" s="21"/>
      <c r="L706" s="21"/>
      <c r="M706" s="21"/>
    </row>
    <row r="707" spans="1:13" x14ac:dyDescent="0.25">
      <c r="A707" s="21"/>
      <c r="B707" s="21"/>
      <c r="C707" s="21"/>
      <c r="D707" s="21"/>
      <c r="E707" s="21"/>
      <c r="F707" s="21"/>
      <c r="G707" s="21"/>
      <c r="H707" s="21"/>
      <c r="I707" s="21"/>
      <c r="J707" s="21"/>
      <c r="K707" s="21"/>
      <c r="L707" s="21"/>
      <c r="M707" s="21"/>
    </row>
    <row r="708" spans="1:13" x14ac:dyDescent="0.25">
      <c r="A708" s="21"/>
      <c r="B708" s="21"/>
      <c r="C708" s="21"/>
      <c r="D708" s="21"/>
      <c r="E708" s="21"/>
      <c r="F708" s="21"/>
      <c r="G708" s="21"/>
      <c r="H708" s="21"/>
      <c r="I708" s="21"/>
      <c r="J708" s="21"/>
      <c r="K708" s="21"/>
      <c r="L708" s="21"/>
      <c r="M708" s="21"/>
    </row>
    <row r="709" spans="1:13" x14ac:dyDescent="0.25">
      <c r="A709" s="21"/>
      <c r="B709" s="21"/>
      <c r="C709" s="21"/>
      <c r="D709" s="21"/>
      <c r="E709" s="21"/>
      <c r="F709" s="21"/>
      <c r="G709" s="21"/>
      <c r="H709" s="21"/>
      <c r="I709" s="21"/>
      <c r="J709" s="21"/>
      <c r="K709" s="21"/>
      <c r="L709" s="21"/>
      <c r="M709" s="21"/>
    </row>
    <row r="710" spans="1:13" x14ac:dyDescent="0.25">
      <c r="A710" s="21"/>
      <c r="B710" s="21"/>
      <c r="C710" s="21"/>
      <c r="D710" s="21"/>
      <c r="E710" s="21"/>
      <c r="F710" s="21"/>
      <c r="G710" s="21"/>
      <c r="H710" s="21"/>
      <c r="I710" s="21"/>
      <c r="J710" s="21"/>
      <c r="K710" s="21"/>
      <c r="L710" s="21"/>
      <c r="M710" s="21"/>
    </row>
    <row r="711" spans="1:13" x14ac:dyDescent="0.25">
      <c r="A711" s="21"/>
      <c r="B711" s="21"/>
      <c r="C711" s="21"/>
      <c r="D711" s="21"/>
      <c r="E711" s="21"/>
      <c r="F711" s="21"/>
      <c r="G711" s="21"/>
      <c r="H711" s="21"/>
      <c r="I711" s="21"/>
      <c r="J711" s="21"/>
      <c r="K711" s="21"/>
      <c r="L711" s="21"/>
      <c r="M711" s="21"/>
    </row>
    <row r="712" spans="1:13" x14ac:dyDescent="0.25">
      <c r="A712" s="21"/>
      <c r="B712" s="21"/>
      <c r="C712" s="21"/>
      <c r="D712" s="21"/>
      <c r="E712" s="21"/>
      <c r="F712" s="21"/>
      <c r="G712" s="21"/>
      <c r="H712" s="21"/>
      <c r="I712" s="21"/>
      <c r="J712" s="21"/>
      <c r="K712" s="21"/>
      <c r="L712" s="21"/>
      <c r="M712" s="21"/>
    </row>
    <row r="713" spans="1:13" x14ac:dyDescent="0.25">
      <c r="A713" s="21"/>
      <c r="B713" s="21"/>
      <c r="C713" s="21"/>
      <c r="D713" s="21"/>
      <c r="E713" s="21"/>
      <c r="F713" s="21"/>
      <c r="G713" s="21"/>
      <c r="H713" s="21"/>
      <c r="I713" s="21"/>
      <c r="J713" s="21"/>
      <c r="K713" s="21"/>
      <c r="L713" s="21"/>
      <c r="M713" s="21"/>
    </row>
    <row r="714" spans="1:13" x14ac:dyDescent="0.25">
      <c r="A714" s="21"/>
      <c r="B714" s="21"/>
      <c r="C714" s="21"/>
      <c r="D714" s="21"/>
      <c r="E714" s="21"/>
      <c r="F714" s="21"/>
      <c r="G714" s="21"/>
      <c r="H714" s="21"/>
      <c r="I714" s="21"/>
      <c r="J714" s="21"/>
      <c r="K714" s="21"/>
      <c r="L714" s="21"/>
      <c r="M714" s="21"/>
    </row>
    <row r="715" spans="1:13" x14ac:dyDescent="0.25">
      <c r="A715" s="21"/>
      <c r="B715" s="21"/>
      <c r="C715" s="21"/>
      <c r="D715" s="21"/>
      <c r="E715" s="21"/>
      <c r="F715" s="21"/>
      <c r="G715" s="21"/>
      <c r="H715" s="21"/>
      <c r="I715" s="21"/>
      <c r="J715" s="21"/>
      <c r="K715" s="21"/>
      <c r="L715" s="21"/>
      <c r="M715" s="21"/>
    </row>
    <row r="716" spans="1:13" x14ac:dyDescent="0.25">
      <c r="A716" s="21"/>
      <c r="B716" s="21"/>
      <c r="C716" s="21"/>
      <c r="D716" s="21"/>
      <c r="E716" s="21"/>
      <c r="F716" s="21"/>
      <c r="G716" s="21"/>
      <c r="H716" s="21"/>
      <c r="I716" s="21"/>
      <c r="J716" s="21"/>
      <c r="K716" s="21"/>
      <c r="L716" s="21"/>
      <c r="M716" s="21"/>
    </row>
    <row r="717" spans="1:13" x14ac:dyDescent="0.25">
      <c r="A717" s="21"/>
      <c r="B717" s="21"/>
      <c r="C717" s="21"/>
      <c r="D717" s="21"/>
      <c r="E717" s="21"/>
      <c r="F717" s="21"/>
      <c r="G717" s="21"/>
      <c r="H717" s="21"/>
      <c r="I717" s="21"/>
      <c r="J717" s="21"/>
      <c r="K717" s="21"/>
      <c r="L717" s="21"/>
      <c r="M717" s="21"/>
    </row>
    <row r="718" spans="1:13" x14ac:dyDescent="0.25">
      <c r="A718" s="21"/>
      <c r="B718" s="21"/>
      <c r="C718" s="21"/>
      <c r="D718" s="21"/>
      <c r="E718" s="21"/>
      <c r="F718" s="21"/>
      <c r="G718" s="21"/>
      <c r="H718" s="21"/>
      <c r="I718" s="21"/>
      <c r="J718" s="21"/>
      <c r="K718" s="21"/>
      <c r="L718" s="21"/>
      <c r="M718" s="21"/>
    </row>
    <row r="719" spans="1:13" x14ac:dyDescent="0.25">
      <c r="A719" s="21"/>
      <c r="B719" s="21"/>
      <c r="C719" s="21"/>
      <c r="D719" s="21"/>
      <c r="E719" s="21"/>
      <c r="F719" s="21"/>
      <c r="G719" s="21"/>
      <c r="H719" s="21"/>
      <c r="I719" s="21"/>
      <c r="J719" s="21"/>
      <c r="K719" s="21"/>
      <c r="L719" s="21"/>
      <c r="M719" s="21"/>
    </row>
    <row r="720" spans="1:13" x14ac:dyDescent="0.25">
      <c r="A720" s="21"/>
      <c r="B720" s="21"/>
      <c r="C720" s="21"/>
      <c r="D720" s="21"/>
      <c r="E720" s="21"/>
      <c r="F720" s="21"/>
      <c r="G720" s="21"/>
      <c r="H720" s="21"/>
      <c r="I720" s="21"/>
      <c r="J720" s="21"/>
      <c r="K720" s="21"/>
      <c r="L720" s="21"/>
      <c r="M720" s="21"/>
    </row>
    <row r="721" spans="1:13" x14ac:dyDescent="0.25">
      <c r="A721" s="21"/>
      <c r="B721" s="21"/>
      <c r="C721" s="21"/>
      <c r="D721" s="21"/>
      <c r="E721" s="21"/>
      <c r="F721" s="21"/>
      <c r="G721" s="21"/>
      <c r="H721" s="21"/>
      <c r="I721" s="21"/>
      <c r="J721" s="21"/>
      <c r="K721" s="21"/>
      <c r="L721" s="21"/>
      <c r="M721" s="21"/>
    </row>
    <row r="722" spans="1:13" x14ac:dyDescent="0.25">
      <c r="A722" s="21"/>
      <c r="B722" s="21"/>
      <c r="C722" s="21"/>
      <c r="D722" s="21"/>
      <c r="E722" s="21"/>
      <c r="F722" s="21"/>
      <c r="G722" s="21"/>
      <c r="H722" s="21"/>
      <c r="I722" s="21"/>
      <c r="J722" s="21"/>
      <c r="K722" s="21"/>
      <c r="L722" s="21"/>
      <c r="M722" s="21"/>
    </row>
    <row r="723" spans="1:13" x14ac:dyDescent="0.25">
      <c r="A723" s="21"/>
      <c r="B723" s="21"/>
      <c r="C723" s="21"/>
      <c r="D723" s="21"/>
      <c r="E723" s="21"/>
      <c r="F723" s="21"/>
      <c r="G723" s="21"/>
      <c r="H723" s="21"/>
      <c r="I723" s="21"/>
      <c r="J723" s="21"/>
      <c r="K723" s="21"/>
      <c r="L723" s="21"/>
      <c r="M723" s="21"/>
    </row>
    <row r="724" spans="1:13" x14ac:dyDescent="0.25">
      <c r="A724" s="21"/>
      <c r="B724" s="21"/>
      <c r="C724" s="21"/>
      <c r="D724" s="21"/>
      <c r="E724" s="21"/>
      <c r="F724" s="21"/>
      <c r="G724" s="21"/>
      <c r="H724" s="21"/>
      <c r="I724" s="21"/>
      <c r="J724" s="21"/>
      <c r="K724" s="21"/>
      <c r="L724" s="21"/>
      <c r="M724" s="21"/>
    </row>
    <row r="725" spans="1:13" x14ac:dyDescent="0.25">
      <c r="A725" s="21"/>
      <c r="B725" s="21"/>
      <c r="C725" s="21"/>
      <c r="D725" s="21"/>
      <c r="E725" s="21"/>
      <c r="F725" s="21"/>
      <c r="G725" s="21"/>
      <c r="H725" s="21"/>
      <c r="I725" s="21"/>
      <c r="J725" s="21"/>
      <c r="K725" s="21"/>
      <c r="L725" s="21"/>
      <c r="M725" s="21"/>
    </row>
    <row r="726" spans="1:13" x14ac:dyDescent="0.25">
      <c r="A726" s="21"/>
      <c r="B726" s="21"/>
      <c r="C726" s="21"/>
      <c r="D726" s="21"/>
      <c r="E726" s="21"/>
      <c r="F726" s="21"/>
      <c r="G726" s="21"/>
      <c r="H726" s="21"/>
      <c r="I726" s="21"/>
      <c r="J726" s="21"/>
      <c r="K726" s="21"/>
      <c r="L726" s="21"/>
      <c r="M726" s="21"/>
    </row>
    <row r="727" spans="1:13" x14ac:dyDescent="0.25">
      <c r="A727" s="21"/>
      <c r="B727" s="21"/>
      <c r="C727" s="21"/>
      <c r="D727" s="21"/>
      <c r="E727" s="21"/>
      <c r="F727" s="21"/>
      <c r="G727" s="21"/>
      <c r="H727" s="21"/>
      <c r="I727" s="21"/>
      <c r="J727" s="21"/>
      <c r="K727" s="21"/>
      <c r="L727" s="21"/>
      <c r="M727" s="21"/>
    </row>
    <row r="728" spans="1:13" x14ac:dyDescent="0.25">
      <c r="A728" s="21"/>
      <c r="B728" s="21"/>
      <c r="C728" s="21"/>
      <c r="D728" s="21"/>
      <c r="E728" s="21"/>
      <c r="F728" s="21"/>
      <c r="G728" s="21"/>
      <c r="H728" s="21"/>
      <c r="I728" s="21"/>
      <c r="J728" s="21"/>
      <c r="K728" s="21"/>
      <c r="L728" s="21"/>
      <c r="M728" s="21"/>
    </row>
    <row r="729" spans="1:13" x14ac:dyDescent="0.25">
      <c r="A729" s="21"/>
      <c r="B729" s="21"/>
      <c r="C729" s="21"/>
      <c r="D729" s="21"/>
      <c r="E729" s="21"/>
      <c r="F729" s="21"/>
      <c r="G729" s="21"/>
      <c r="H729" s="21"/>
      <c r="I729" s="21"/>
      <c r="J729" s="21"/>
      <c r="K729" s="21"/>
      <c r="L729" s="21"/>
      <c r="M729" s="21"/>
    </row>
    <row r="730" spans="1:13" x14ac:dyDescent="0.25">
      <c r="A730" s="21"/>
      <c r="B730" s="21"/>
      <c r="C730" s="21"/>
      <c r="D730" s="21"/>
      <c r="E730" s="21"/>
      <c r="F730" s="21"/>
      <c r="G730" s="21"/>
      <c r="H730" s="21"/>
      <c r="I730" s="21"/>
      <c r="J730" s="21"/>
      <c r="K730" s="21"/>
      <c r="L730" s="21"/>
      <c r="M730" s="21"/>
    </row>
    <row r="731" spans="1:13" x14ac:dyDescent="0.25">
      <c r="A731" s="21"/>
      <c r="B731" s="21"/>
      <c r="C731" s="21"/>
      <c r="D731" s="21"/>
      <c r="E731" s="21"/>
      <c r="F731" s="21"/>
      <c r="G731" s="21"/>
      <c r="H731" s="21"/>
      <c r="I731" s="21"/>
      <c r="J731" s="21"/>
      <c r="K731" s="21"/>
      <c r="L731" s="21"/>
      <c r="M731" s="21"/>
    </row>
    <row r="732" spans="1:13" x14ac:dyDescent="0.25">
      <c r="A732" s="21"/>
      <c r="B732" s="21"/>
      <c r="C732" s="21"/>
      <c r="D732" s="21"/>
      <c r="E732" s="21"/>
      <c r="F732" s="21"/>
      <c r="G732" s="21"/>
      <c r="H732" s="21"/>
      <c r="I732" s="21"/>
      <c r="J732" s="21"/>
      <c r="K732" s="21"/>
      <c r="L732" s="21"/>
      <c r="M732" s="21"/>
    </row>
    <row r="733" spans="1:13" x14ac:dyDescent="0.25">
      <c r="A733" s="21"/>
      <c r="B733" s="21"/>
      <c r="C733" s="21"/>
      <c r="D733" s="21"/>
      <c r="E733" s="21"/>
      <c r="F733" s="21"/>
      <c r="G733" s="21"/>
      <c r="H733" s="21"/>
      <c r="I733" s="21"/>
      <c r="J733" s="21"/>
      <c r="K733" s="21"/>
      <c r="L733" s="21"/>
      <c r="M733" s="21"/>
    </row>
    <row r="734" spans="1:13" x14ac:dyDescent="0.25">
      <c r="A734" s="21"/>
      <c r="B734" s="21"/>
      <c r="C734" s="21"/>
      <c r="D734" s="21"/>
      <c r="E734" s="21"/>
      <c r="F734" s="21"/>
      <c r="G734" s="21"/>
      <c r="H734" s="21"/>
      <c r="I734" s="21"/>
      <c r="J734" s="21"/>
      <c r="K734" s="21"/>
      <c r="L734" s="21"/>
      <c r="M734" s="21"/>
    </row>
    <row r="735" spans="1:13" x14ac:dyDescent="0.25">
      <c r="A735" s="21"/>
      <c r="B735" s="21"/>
      <c r="C735" s="21"/>
      <c r="D735" s="21"/>
      <c r="E735" s="21"/>
      <c r="F735" s="21"/>
      <c r="G735" s="21"/>
      <c r="H735" s="21"/>
      <c r="I735" s="21"/>
      <c r="J735" s="21"/>
      <c r="K735" s="21"/>
      <c r="L735" s="21"/>
      <c r="M735" s="21"/>
    </row>
    <row r="736" spans="1:13" x14ac:dyDescent="0.25">
      <c r="A736" s="21"/>
      <c r="B736" s="21"/>
      <c r="C736" s="21"/>
      <c r="D736" s="21"/>
      <c r="E736" s="21"/>
      <c r="F736" s="21"/>
      <c r="G736" s="21"/>
      <c r="H736" s="21"/>
      <c r="I736" s="21"/>
      <c r="J736" s="21"/>
      <c r="K736" s="21"/>
      <c r="L736" s="21"/>
      <c r="M736" s="21"/>
    </row>
    <row r="737" spans="1:13" x14ac:dyDescent="0.25">
      <c r="A737" s="21"/>
      <c r="B737" s="21"/>
      <c r="C737" s="21"/>
      <c r="D737" s="21"/>
      <c r="E737" s="21"/>
      <c r="F737" s="21"/>
      <c r="G737" s="21"/>
      <c r="H737" s="21"/>
      <c r="I737" s="21"/>
      <c r="J737" s="21"/>
      <c r="K737" s="21"/>
      <c r="L737" s="21"/>
      <c r="M737" s="21"/>
    </row>
    <row r="738" spans="1:13" x14ac:dyDescent="0.25">
      <c r="A738" s="21"/>
      <c r="B738" s="21"/>
      <c r="C738" s="21"/>
      <c r="D738" s="21"/>
      <c r="E738" s="21"/>
      <c r="F738" s="21"/>
      <c r="G738" s="21"/>
      <c r="H738" s="21"/>
      <c r="I738" s="21"/>
      <c r="J738" s="21"/>
      <c r="K738" s="21"/>
      <c r="L738" s="21"/>
      <c r="M738" s="21"/>
    </row>
    <row r="739" spans="1:13" x14ac:dyDescent="0.25">
      <c r="A739" s="21"/>
      <c r="B739" s="21"/>
      <c r="C739" s="21"/>
      <c r="D739" s="21"/>
      <c r="E739" s="21"/>
      <c r="F739" s="21"/>
      <c r="G739" s="21"/>
      <c r="H739" s="21"/>
      <c r="I739" s="21"/>
      <c r="J739" s="21"/>
      <c r="K739" s="21"/>
      <c r="L739" s="21"/>
      <c r="M739" s="21"/>
    </row>
    <row r="740" spans="1:13" x14ac:dyDescent="0.25">
      <c r="A740" s="21"/>
      <c r="B740" s="21"/>
      <c r="C740" s="21"/>
      <c r="D740" s="21"/>
      <c r="E740" s="21"/>
      <c r="F740" s="21"/>
      <c r="G740" s="21"/>
      <c r="H740" s="21"/>
      <c r="I740" s="21"/>
      <c r="J740" s="21"/>
      <c r="K740" s="21"/>
      <c r="L740" s="21"/>
      <c r="M740" s="21"/>
    </row>
    <row r="741" spans="1:13" x14ac:dyDescent="0.25">
      <c r="A741" s="21"/>
      <c r="B741" s="21"/>
      <c r="C741" s="21"/>
      <c r="D741" s="21"/>
      <c r="E741" s="21"/>
      <c r="F741" s="21"/>
      <c r="G741" s="21"/>
      <c r="H741" s="21"/>
      <c r="I741" s="21"/>
      <c r="J741" s="21"/>
      <c r="K741" s="21"/>
      <c r="L741" s="21"/>
      <c r="M741" s="21"/>
    </row>
    <row r="742" spans="1:13" x14ac:dyDescent="0.25">
      <c r="A742" s="21"/>
      <c r="B742" s="21"/>
      <c r="C742" s="21"/>
      <c r="D742" s="21"/>
      <c r="E742" s="21"/>
      <c r="F742" s="21"/>
      <c r="G742" s="21"/>
      <c r="H742" s="21"/>
      <c r="I742" s="21"/>
      <c r="J742" s="21"/>
      <c r="K742" s="21"/>
      <c r="L742" s="21"/>
      <c r="M742" s="21"/>
    </row>
    <row r="743" spans="1:13" x14ac:dyDescent="0.25">
      <c r="A743" s="21"/>
      <c r="B743" s="21"/>
      <c r="C743" s="21"/>
      <c r="D743" s="21"/>
      <c r="E743" s="21"/>
      <c r="F743" s="21"/>
      <c r="G743" s="21"/>
      <c r="H743" s="21"/>
      <c r="I743" s="21"/>
      <c r="J743" s="21"/>
      <c r="K743" s="21"/>
      <c r="L743" s="21"/>
      <c r="M743" s="21"/>
    </row>
    <row r="744" spans="1:13" x14ac:dyDescent="0.25">
      <c r="A744" s="21"/>
      <c r="B744" s="21"/>
      <c r="C744" s="21"/>
      <c r="D744" s="21"/>
      <c r="E744" s="21"/>
      <c r="F744" s="21"/>
      <c r="G744" s="21"/>
      <c r="H744" s="21"/>
      <c r="I744" s="21"/>
      <c r="J744" s="21"/>
      <c r="K744" s="21"/>
      <c r="L744" s="21"/>
      <c r="M744" s="21"/>
    </row>
    <row r="745" spans="1:13" x14ac:dyDescent="0.25">
      <c r="A745" s="21"/>
      <c r="B745" s="21"/>
      <c r="C745" s="21"/>
      <c r="D745" s="21"/>
      <c r="E745" s="21"/>
      <c r="F745" s="21"/>
      <c r="G745" s="21"/>
      <c r="H745" s="21"/>
      <c r="I745" s="21"/>
      <c r="J745" s="21"/>
      <c r="K745" s="21"/>
      <c r="L745" s="21"/>
      <c r="M745" s="21"/>
    </row>
    <row r="746" spans="1:13" x14ac:dyDescent="0.25">
      <c r="A746" s="21"/>
      <c r="B746" s="21"/>
      <c r="C746" s="21"/>
      <c r="D746" s="21"/>
      <c r="E746" s="21"/>
      <c r="F746" s="21"/>
      <c r="G746" s="21"/>
      <c r="H746" s="21"/>
      <c r="I746" s="21"/>
      <c r="J746" s="21"/>
      <c r="K746" s="21"/>
      <c r="L746" s="21"/>
      <c r="M746" s="21"/>
    </row>
    <row r="747" spans="1:13" x14ac:dyDescent="0.25">
      <c r="A747" s="21"/>
      <c r="B747" s="21"/>
      <c r="C747" s="21"/>
      <c r="D747" s="21"/>
      <c r="E747" s="21"/>
      <c r="F747" s="21"/>
      <c r="G747" s="21"/>
      <c r="H747" s="21"/>
      <c r="I747" s="21"/>
      <c r="J747" s="21"/>
      <c r="K747" s="21"/>
      <c r="L747" s="21"/>
      <c r="M747" s="21"/>
    </row>
    <row r="748" spans="1:13" x14ac:dyDescent="0.25">
      <c r="A748" s="21"/>
      <c r="B748" s="21"/>
      <c r="C748" s="21"/>
      <c r="D748" s="21"/>
      <c r="E748" s="21"/>
      <c r="F748" s="21"/>
      <c r="G748" s="21"/>
      <c r="H748" s="21"/>
      <c r="I748" s="21"/>
      <c r="J748" s="21"/>
      <c r="K748" s="21"/>
      <c r="L748" s="21"/>
      <c r="M748" s="21"/>
    </row>
    <row r="749" spans="1:13" x14ac:dyDescent="0.25">
      <c r="A749" s="21"/>
      <c r="B749" s="21"/>
      <c r="C749" s="21"/>
      <c r="D749" s="21"/>
      <c r="E749" s="21"/>
      <c r="F749" s="21"/>
      <c r="G749" s="21"/>
      <c r="H749" s="21"/>
      <c r="I749" s="21"/>
      <c r="J749" s="21"/>
      <c r="K749" s="21"/>
      <c r="L749" s="21"/>
      <c r="M749" s="21"/>
    </row>
    <row r="750" spans="1:13" x14ac:dyDescent="0.25">
      <c r="A750" s="21"/>
      <c r="B750" s="21"/>
      <c r="C750" s="21"/>
      <c r="D750" s="21"/>
      <c r="E750" s="21"/>
      <c r="F750" s="21"/>
      <c r="G750" s="21"/>
      <c r="H750" s="21"/>
      <c r="I750" s="21"/>
      <c r="J750" s="21"/>
      <c r="K750" s="21"/>
      <c r="L750" s="21"/>
      <c r="M750" s="21"/>
    </row>
    <row r="751" spans="1:13" x14ac:dyDescent="0.25">
      <c r="A751" s="21"/>
      <c r="B751" s="21"/>
      <c r="C751" s="21"/>
      <c r="D751" s="21"/>
      <c r="E751" s="21"/>
      <c r="F751" s="21"/>
      <c r="G751" s="21"/>
      <c r="H751" s="21"/>
      <c r="I751" s="21"/>
      <c r="J751" s="21"/>
      <c r="K751" s="21"/>
      <c r="L751" s="21"/>
      <c r="M751" s="21"/>
    </row>
    <row r="752" spans="1:13" x14ac:dyDescent="0.25">
      <c r="A752" s="21"/>
      <c r="B752" s="21"/>
      <c r="C752" s="21"/>
      <c r="D752" s="21"/>
      <c r="E752" s="21"/>
      <c r="F752" s="21"/>
      <c r="G752" s="21"/>
      <c r="H752" s="21"/>
      <c r="I752" s="21"/>
      <c r="J752" s="21"/>
      <c r="K752" s="21"/>
      <c r="L752" s="21"/>
      <c r="M752" s="21"/>
    </row>
    <row r="753" spans="1:13" x14ac:dyDescent="0.25">
      <c r="A753" s="21"/>
      <c r="B753" s="21"/>
      <c r="C753" s="21"/>
      <c r="D753" s="21"/>
      <c r="E753" s="21"/>
      <c r="F753" s="21"/>
      <c r="G753" s="21"/>
      <c r="H753" s="21"/>
      <c r="I753" s="21"/>
      <c r="J753" s="21"/>
      <c r="K753" s="21"/>
      <c r="L753" s="21"/>
      <c r="M753" s="21"/>
    </row>
    <row r="754" spans="1:13" x14ac:dyDescent="0.25">
      <c r="A754" s="21"/>
      <c r="B754" s="21"/>
      <c r="C754" s="21"/>
      <c r="D754" s="21"/>
      <c r="E754" s="21"/>
      <c r="F754" s="21"/>
      <c r="G754" s="21"/>
      <c r="H754" s="21"/>
      <c r="I754" s="21"/>
      <c r="J754" s="21"/>
      <c r="K754" s="21"/>
      <c r="L754" s="21"/>
      <c r="M754" s="21"/>
    </row>
    <row r="755" spans="1:13" x14ac:dyDescent="0.25">
      <c r="A755" s="21"/>
      <c r="B755" s="21"/>
      <c r="C755" s="21"/>
      <c r="D755" s="21"/>
      <c r="E755" s="21"/>
      <c r="F755" s="21"/>
      <c r="G755" s="21"/>
      <c r="H755" s="21"/>
      <c r="I755" s="21"/>
      <c r="J755" s="21"/>
      <c r="K755" s="21"/>
      <c r="L755" s="21"/>
      <c r="M755" s="21"/>
    </row>
    <row r="756" spans="1:13" x14ac:dyDescent="0.25">
      <c r="A756" s="21"/>
      <c r="B756" s="21"/>
      <c r="C756" s="21"/>
      <c r="D756" s="21"/>
      <c r="E756" s="21"/>
      <c r="F756" s="21"/>
      <c r="G756" s="21"/>
      <c r="H756" s="21"/>
      <c r="I756" s="21"/>
      <c r="J756" s="21"/>
      <c r="K756" s="21"/>
      <c r="L756" s="21"/>
      <c r="M756" s="21"/>
    </row>
    <row r="757" spans="1:13" x14ac:dyDescent="0.25">
      <c r="A757" s="21"/>
      <c r="B757" s="21"/>
      <c r="C757" s="21"/>
      <c r="D757" s="21"/>
      <c r="E757" s="21"/>
      <c r="F757" s="21"/>
      <c r="G757" s="21"/>
      <c r="H757" s="21"/>
      <c r="I757" s="21"/>
      <c r="J757" s="21"/>
      <c r="K757" s="21"/>
      <c r="L757" s="21"/>
      <c r="M757" s="21"/>
    </row>
    <row r="758" spans="1:13" x14ac:dyDescent="0.25">
      <c r="A758" s="21"/>
      <c r="B758" s="21"/>
      <c r="C758" s="21"/>
      <c r="D758" s="21"/>
      <c r="E758" s="21"/>
      <c r="F758" s="21"/>
      <c r="G758" s="21"/>
      <c r="H758" s="21"/>
      <c r="I758" s="21"/>
      <c r="J758" s="21"/>
      <c r="K758" s="21"/>
      <c r="L758" s="21"/>
      <c r="M758" s="21"/>
    </row>
    <row r="759" spans="1:13" x14ac:dyDescent="0.25">
      <c r="A759" s="21"/>
      <c r="B759" s="21"/>
      <c r="C759" s="21"/>
      <c r="D759" s="21"/>
      <c r="E759" s="21"/>
      <c r="F759" s="21"/>
      <c r="G759" s="21"/>
      <c r="H759" s="21"/>
      <c r="I759" s="21"/>
      <c r="J759" s="21"/>
      <c r="K759" s="21"/>
      <c r="L759" s="21"/>
      <c r="M759" s="21"/>
    </row>
    <row r="760" spans="1:13" x14ac:dyDescent="0.25">
      <c r="A760" s="21"/>
      <c r="B760" s="21"/>
      <c r="C760" s="21"/>
      <c r="D760" s="21"/>
      <c r="E760" s="21"/>
      <c r="F760" s="21"/>
      <c r="G760" s="21"/>
      <c r="H760" s="21"/>
      <c r="I760" s="21"/>
      <c r="J760" s="21"/>
      <c r="K760" s="21"/>
      <c r="L760" s="21"/>
      <c r="M760" s="21"/>
    </row>
    <row r="761" spans="1:13" x14ac:dyDescent="0.25">
      <c r="A761" s="21"/>
      <c r="B761" s="21"/>
      <c r="C761" s="21"/>
      <c r="D761" s="21"/>
      <c r="E761" s="21"/>
      <c r="F761" s="21"/>
      <c r="G761" s="21"/>
      <c r="H761" s="21"/>
      <c r="I761" s="21"/>
      <c r="J761" s="21"/>
      <c r="K761" s="21"/>
      <c r="L761" s="21"/>
      <c r="M761" s="21"/>
    </row>
    <row r="762" spans="1:13" x14ac:dyDescent="0.25">
      <c r="A762" s="21"/>
      <c r="B762" s="21"/>
      <c r="C762" s="21"/>
      <c r="D762" s="21"/>
      <c r="E762" s="21"/>
      <c r="F762" s="21"/>
      <c r="G762" s="21"/>
      <c r="H762" s="21"/>
      <c r="I762" s="21"/>
      <c r="J762" s="21"/>
      <c r="K762" s="21"/>
      <c r="L762" s="21"/>
      <c r="M762" s="21"/>
    </row>
    <row r="763" spans="1:13" x14ac:dyDescent="0.25">
      <c r="A763" s="21"/>
      <c r="B763" s="21"/>
      <c r="C763" s="21"/>
      <c r="D763" s="21"/>
      <c r="E763" s="21"/>
      <c r="F763" s="21"/>
      <c r="G763" s="21"/>
      <c r="H763" s="21"/>
      <c r="I763" s="21"/>
      <c r="J763" s="21"/>
      <c r="K763" s="21"/>
      <c r="L763" s="21"/>
      <c r="M763" s="21"/>
    </row>
    <row r="764" spans="1:13" x14ac:dyDescent="0.25">
      <c r="A764" s="21"/>
      <c r="B764" s="21"/>
      <c r="C764" s="21"/>
      <c r="D764" s="21"/>
      <c r="E764" s="21"/>
      <c r="F764" s="21"/>
      <c r="G764" s="21"/>
      <c r="H764" s="21"/>
      <c r="I764" s="21"/>
      <c r="J764" s="21"/>
      <c r="K764" s="21"/>
      <c r="L764" s="21"/>
      <c r="M764" s="21"/>
    </row>
    <row r="765" spans="1:13" x14ac:dyDescent="0.25">
      <c r="A765" s="21"/>
      <c r="B765" s="21"/>
      <c r="C765" s="21"/>
      <c r="D765" s="21"/>
      <c r="E765" s="21"/>
      <c r="F765" s="21"/>
      <c r="G765" s="21"/>
      <c r="H765" s="21"/>
      <c r="I765" s="21"/>
      <c r="J765" s="21"/>
      <c r="K765" s="21"/>
      <c r="L765" s="21"/>
      <c r="M765" s="21"/>
    </row>
    <row r="766" spans="1:13" x14ac:dyDescent="0.25">
      <c r="A766" s="21"/>
      <c r="B766" s="21"/>
      <c r="C766" s="21"/>
      <c r="D766" s="21"/>
      <c r="E766" s="21"/>
      <c r="F766" s="21"/>
      <c r="G766" s="21"/>
      <c r="H766" s="21"/>
      <c r="I766" s="21"/>
      <c r="J766" s="21"/>
      <c r="K766" s="21"/>
      <c r="L766" s="21"/>
      <c r="M766" s="21"/>
    </row>
    <row r="767" spans="1:13" x14ac:dyDescent="0.25">
      <c r="A767" s="21"/>
      <c r="B767" s="21"/>
      <c r="C767" s="21"/>
      <c r="D767" s="21"/>
      <c r="E767" s="21"/>
      <c r="F767" s="21"/>
      <c r="G767" s="21"/>
      <c r="H767" s="21"/>
      <c r="I767" s="21"/>
      <c r="J767" s="21"/>
      <c r="K767" s="21"/>
      <c r="L767" s="21"/>
      <c r="M767" s="21"/>
    </row>
    <row r="768" spans="1:13" x14ac:dyDescent="0.25">
      <c r="A768" s="21"/>
      <c r="B768" s="21"/>
      <c r="C768" s="21"/>
      <c r="D768" s="21"/>
      <c r="E768" s="21"/>
      <c r="F768" s="21"/>
      <c r="G768" s="21"/>
      <c r="H768" s="21"/>
      <c r="I768" s="21"/>
      <c r="J768" s="21"/>
      <c r="K768" s="21"/>
      <c r="L768" s="21"/>
      <c r="M768" s="21"/>
    </row>
    <row r="769" spans="1:13" x14ac:dyDescent="0.25">
      <c r="A769" s="21"/>
      <c r="B769" s="21"/>
      <c r="C769" s="21"/>
      <c r="D769" s="21"/>
      <c r="E769" s="21"/>
      <c r="F769" s="21"/>
      <c r="G769" s="21"/>
      <c r="H769" s="21"/>
      <c r="I769" s="21"/>
      <c r="J769" s="21"/>
      <c r="K769" s="21"/>
      <c r="L769" s="21"/>
      <c r="M769" s="21"/>
    </row>
    <row r="770" spans="1:13" x14ac:dyDescent="0.25">
      <c r="A770" s="21"/>
      <c r="B770" s="21"/>
      <c r="C770" s="21"/>
      <c r="D770" s="21"/>
      <c r="E770" s="21"/>
      <c r="F770" s="21"/>
      <c r="G770" s="21"/>
      <c r="H770" s="21"/>
      <c r="I770" s="21"/>
      <c r="J770" s="21"/>
      <c r="K770" s="21"/>
      <c r="L770" s="21"/>
      <c r="M770" s="21"/>
    </row>
    <row r="771" spans="1:13" x14ac:dyDescent="0.25">
      <c r="A771" s="21"/>
      <c r="B771" s="21"/>
      <c r="C771" s="21"/>
      <c r="D771" s="21"/>
      <c r="E771" s="21"/>
      <c r="F771" s="21"/>
      <c r="G771" s="21"/>
      <c r="H771" s="21"/>
      <c r="I771" s="21"/>
      <c r="J771" s="21"/>
      <c r="K771" s="21"/>
      <c r="L771" s="21"/>
      <c r="M771" s="21"/>
    </row>
    <row r="772" spans="1:13" x14ac:dyDescent="0.25">
      <c r="A772" s="21"/>
      <c r="B772" s="21"/>
      <c r="C772" s="21"/>
      <c r="D772" s="21"/>
      <c r="E772" s="21"/>
      <c r="F772" s="21"/>
      <c r="G772" s="21"/>
      <c r="H772" s="21"/>
      <c r="I772" s="21"/>
      <c r="J772" s="21"/>
      <c r="K772" s="21"/>
      <c r="L772" s="21"/>
      <c r="M772" s="21"/>
    </row>
    <row r="773" spans="1:13" x14ac:dyDescent="0.25">
      <c r="A773" s="21"/>
      <c r="B773" s="21"/>
      <c r="C773" s="21"/>
      <c r="D773" s="21"/>
      <c r="E773" s="21"/>
      <c r="F773" s="21"/>
      <c r="G773" s="21"/>
      <c r="H773" s="21"/>
      <c r="I773" s="21"/>
      <c r="J773" s="21"/>
      <c r="K773" s="21"/>
      <c r="L773" s="21"/>
      <c r="M773" s="21"/>
    </row>
    <row r="774" spans="1:13" x14ac:dyDescent="0.25">
      <c r="A774" s="21"/>
      <c r="B774" s="21"/>
      <c r="C774" s="21"/>
      <c r="D774" s="21"/>
      <c r="E774" s="21"/>
      <c r="F774" s="21"/>
      <c r="G774" s="21"/>
      <c r="H774" s="21"/>
      <c r="I774" s="21"/>
      <c r="J774" s="21"/>
      <c r="K774" s="21"/>
      <c r="L774" s="21"/>
      <c r="M774" s="21"/>
    </row>
    <row r="775" spans="1:13" x14ac:dyDescent="0.25">
      <c r="A775" s="21"/>
      <c r="B775" s="21"/>
      <c r="C775" s="21"/>
      <c r="D775" s="21"/>
      <c r="E775" s="21"/>
      <c r="F775" s="21"/>
      <c r="G775" s="21"/>
      <c r="H775" s="21"/>
      <c r="I775" s="21"/>
      <c r="J775" s="21"/>
      <c r="K775" s="21"/>
      <c r="L775" s="21"/>
      <c r="M775" s="21"/>
    </row>
    <row r="776" spans="1:13" x14ac:dyDescent="0.25">
      <c r="A776" s="21"/>
      <c r="B776" s="21"/>
      <c r="C776" s="21"/>
      <c r="D776" s="21"/>
      <c r="E776" s="21"/>
      <c r="F776" s="21"/>
      <c r="G776" s="21"/>
      <c r="H776" s="21"/>
      <c r="I776" s="21"/>
      <c r="J776" s="21"/>
      <c r="K776" s="21"/>
      <c r="L776" s="21"/>
      <c r="M776" s="21"/>
    </row>
    <row r="777" spans="1:13" x14ac:dyDescent="0.25">
      <c r="A777" s="21"/>
      <c r="B777" s="21"/>
      <c r="C777" s="21"/>
      <c r="D777" s="21"/>
      <c r="E777" s="21"/>
      <c r="F777" s="21"/>
      <c r="G777" s="21"/>
      <c r="H777" s="21"/>
      <c r="I777" s="21"/>
      <c r="J777" s="21"/>
      <c r="K777" s="21"/>
      <c r="L777" s="21"/>
      <c r="M777" s="21"/>
    </row>
    <row r="778" spans="1:13" x14ac:dyDescent="0.25">
      <c r="A778" s="21"/>
      <c r="B778" s="21"/>
      <c r="C778" s="21"/>
      <c r="D778" s="21"/>
      <c r="E778" s="21"/>
      <c r="F778" s="21"/>
      <c r="G778" s="21"/>
      <c r="H778" s="21"/>
      <c r="I778" s="21"/>
      <c r="J778" s="21"/>
      <c r="K778" s="21"/>
      <c r="L778" s="21"/>
      <c r="M778" s="21"/>
    </row>
    <row r="779" spans="1:13" x14ac:dyDescent="0.25">
      <c r="A779" s="21"/>
      <c r="B779" s="21"/>
      <c r="C779" s="21"/>
      <c r="D779" s="21"/>
      <c r="E779" s="21"/>
      <c r="F779" s="21"/>
      <c r="G779" s="21"/>
      <c r="H779" s="21"/>
      <c r="I779" s="21"/>
      <c r="J779" s="21"/>
      <c r="K779" s="21"/>
      <c r="L779" s="21"/>
      <c r="M779" s="21"/>
    </row>
    <row r="780" spans="1:13" x14ac:dyDescent="0.25">
      <c r="A780" s="21"/>
      <c r="B780" s="21"/>
      <c r="C780" s="21"/>
      <c r="D780" s="21"/>
      <c r="E780" s="21"/>
      <c r="F780" s="21"/>
      <c r="G780" s="21"/>
      <c r="H780" s="21"/>
      <c r="I780" s="21"/>
      <c r="J780" s="21"/>
      <c r="K780" s="21"/>
      <c r="L780" s="21"/>
      <c r="M780" s="21"/>
    </row>
    <row r="781" spans="1:13" x14ac:dyDescent="0.25">
      <c r="A781" s="21"/>
      <c r="B781" s="21"/>
      <c r="C781" s="21"/>
      <c r="D781" s="21"/>
      <c r="E781" s="21"/>
      <c r="F781" s="21"/>
      <c r="G781" s="21"/>
      <c r="H781" s="21"/>
      <c r="I781" s="21"/>
      <c r="J781" s="21"/>
      <c r="K781" s="21"/>
      <c r="L781" s="21"/>
      <c r="M781" s="21"/>
    </row>
    <row r="782" spans="1:13" x14ac:dyDescent="0.25">
      <c r="A782" s="21"/>
      <c r="B782" s="21"/>
      <c r="C782" s="21"/>
      <c r="D782" s="21"/>
      <c r="E782" s="21"/>
      <c r="F782" s="21"/>
      <c r="G782" s="21"/>
      <c r="H782" s="21"/>
      <c r="I782" s="21"/>
      <c r="J782" s="21"/>
      <c r="K782" s="21"/>
      <c r="L782" s="21"/>
      <c r="M782" s="21"/>
    </row>
    <row r="783" spans="1:13" x14ac:dyDescent="0.25">
      <c r="A783" s="21"/>
      <c r="B783" s="21"/>
      <c r="C783" s="21"/>
      <c r="D783" s="21"/>
      <c r="E783" s="21"/>
      <c r="F783" s="21"/>
      <c r="G783" s="21"/>
      <c r="H783" s="21"/>
      <c r="I783" s="21"/>
      <c r="J783" s="21"/>
      <c r="K783" s="21"/>
      <c r="L783" s="21"/>
      <c r="M783" s="21"/>
    </row>
    <row r="784" spans="1:13" x14ac:dyDescent="0.25">
      <c r="A784" s="21"/>
      <c r="B784" s="21"/>
      <c r="C784" s="21"/>
      <c r="D784" s="21"/>
      <c r="E784" s="21"/>
      <c r="F784" s="21"/>
      <c r="G784" s="21"/>
      <c r="H784" s="21"/>
      <c r="I784" s="21"/>
      <c r="J784" s="21"/>
      <c r="K784" s="21"/>
      <c r="L784" s="21"/>
      <c r="M784" s="21"/>
    </row>
    <row r="785" spans="1:13" x14ac:dyDescent="0.25">
      <c r="A785" s="21"/>
      <c r="B785" s="21"/>
      <c r="C785" s="21"/>
      <c r="D785" s="21"/>
      <c r="E785" s="21"/>
      <c r="F785" s="21"/>
      <c r="G785" s="21"/>
      <c r="H785" s="21"/>
      <c r="I785" s="21"/>
      <c r="J785" s="21"/>
      <c r="K785" s="21"/>
      <c r="L785" s="21"/>
      <c r="M785" s="21"/>
    </row>
    <row r="786" spans="1:13" x14ac:dyDescent="0.25">
      <c r="A786" s="21"/>
      <c r="B786" s="21"/>
      <c r="C786" s="21"/>
      <c r="D786" s="21"/>
      <c r="E786" s="21"/>
      <c r="F786" s="21"/>
      <c r="G786" s="21"/>
      <c r="H786" s="21"/>
      <c r="I786" s="21"/>
      <c r="J786" s="21"/>
      <c r="K786" s="21"/>
      <c r="L786" s="21"/>
      <c r="M786" s="21"/>
    </row>
    <row r="787" spans="1:13" x14ac:dyDescent="0.25">
      <c r="A787" s="21"/>
      <c r="B787" s="21"/>
      <c r="C787" s="21"/>
      <c r="D787" s="21"/>
      <c r="E787" s="21"/>
      <c r="F787" s="21"/>
      <c r="G787" s="21"/>
      <c r="H787" s="21"/>
      <c r="I787" s="21"/>
      <c r="J787" s="21"/>
      <c r="K787" s="21"/>
      <c r="L787" s="21"/>
      <c r="M787" s="21"/>
    </row>
    <row r="788" spans="1:13" x14ac:dyDescent="0.25">
      <c r="A788" s="21"/>
      <c r="B788" s="21"/>
      <c r="C788" s="21"/>
      <c r="D788" s="21"/>
      <c r="E788" s="21"/>
      <c r="F788" s="21"/>
      <c r="G788" s="21"/>
      <c r="H788" s="21"/>
      <c r="I788" s="21"/>
      <c r="J788" s="21"/>
      <c r="K788" s="21"/>
      <c r="L788" s="21"/>
      <c r="M788" s="21"/>
    </row>
    <row r="789" spans="1:13" x14ac:dyDescent="0.25">
      <c r="A789" s="21"/>
      <c r="B789" s="21"/>
      <c r="C789" s="21"/>
      <c r="D789" s="21"/>
      <c r="E789" s="21"/>
      <c r="F789" s="21"/>
      <c r="G789" s="21"/>
      <c r="H789" s="21"/>
      <c r="I789" s="21"/>
      <c r="J789" s="21"/>
      <c r="K789" s="21"/>
      <c r="L789" s="21"/>
      <c r="M789" s="21"/>
    </row>
    <row r="790" spans="1:13" x14ac:dyDescent="0.25">
      <c r="A790" s="21"/>
      <c r="B790" s="21"/>
      <c r="C790" s="21"/>
      <c r="D790" s="21"/>
      <c r="E790" s="21"/>
      <c r="F790" s="21"/>
      <c r="G790" s="21"/>
      <c r="H790" s="21"/>
      <c r="I790" s="21"/>
      <c r="J790" s="21"/>
      <c r="K790" s="21"/>
      <c r="L790" s="21"/>
      <c r="M790" s="21"/>
    </row>
    <row r="791" spans="1:13" x14ac:dyDescent="0.25">
      <c r="A791" s="21"/>
      <c r="B791" s="21"/>
      <c r="C791" s="21"/>
      <c r="D791" s="21"/>
      <c r="E791" s="21"/>
      <c r="F791" s="21"/>
      <c r="G791" s="21"/>
      <c r="H791" s="21"/>
      <c r="I791" s="21"/>
      <c r="J791" s="21"/>
      <c r="K791" s="21"/>
      <c r="L791" s="21"/>
      <c r="M791" s="21"/>
    </row>
    <row r="792" spans="1:13" x14ac:dyDescent="0.25">
      <c r="A792" s="21"/>
      <c r="B792" s="21"/>
      <c r="C792" s="21"/>
      <c r="D792" s="21"/>
      <c r="E792" s="21"/>
      <c r="F792" s="21"/>
      <c r="G792" s="21"/>
      <c r="H792" s="21"/>
      <c r="I792" s="21"/>
      <c r="J792" s="21"/>
      <c r="K792" s="21"/>
      <c r="L792" s="21"/>
      <c r="M792" s="21"/>
    </row>
    <row r="793" spans="1:13" x14ac:dyDescent="0.25">
      <c r="A793" s="21"/>
      <c r="B793" s="21"/>
      <c r="C793" s="21"/>
      <c r="D793" s="21"/>
      <c r="E793" s="21"/>
      <c r="F793" s="21"/>
      <c r="G793" s="21"/>
      <c r="H793" s="21"/>
      <c r="I793" s="21"/>
      <c r="J793" s="21"/>
      <c r="K793" s="21"/>
      <c r="L793" s="21"/>
      <c r="M793" s="21"/>
    </row>
    <row r="794" spans="1:13" x14ac:dyDescent="0.25">
      <c r="A794" s="21"/>
      <c r="B794" s="21"/>
      <c r="C794" s="21"/>
      <c r="D794" s="21"/>
      <c r="E794" s="21"/>
      <c r="F794" s="21"/>
      <c r="G794" s="21"/>
      <c r="H794" s="21"/>
      <c r="I794" s="21"/>
      <c r="J794" s="21"/>
      <c r="K794" s="21"/>
      <c r="L794" s="21"/>
      <c r="M794" s="21"/>
    </row>
    <row r="795" spans="1:13" x14ac:dyDescent="0.25">
      <c r="A795" s="21"/>
      <c r="B795" s="21"/>
      <c r="C795" s="21"/>
      <c r="D795" s="21"/>
      <c r="E795" s="21"/>
      <c r="F795" s="21"/>
      <c r="G795" s="21"/>
      <c r="H795" s="21"/>
      <c r="I795" s="21"/>
      <c r="J795" s="21"/>
      <c r="K795" s="21"/>
      <c r="L795" s="21"/>
      <c r="M795" s="21"/>
    </row>
    <row r="796" spans="1:13" x14ac:dyDescent="0.25">
      <c r="A796" s="21"/>
      <c r="B796" s="21"/>
      <c r="C796" s="21"/>
      <c r="D796" s="21"/>
      <c r="E796" s="21"/>
      <c r="F796" s="21"/>
      <c r="G796" s="21"/>
      <c r="H796" s="21"/>
      <c r="I796" s="21"/>
      <c r="J796" s="21"/>
      <c r="K796" s="21"/>
      <c r="L796" s="21"/>
      <c r="M796" s="21"/>
    </row>
    <row r="797" spans="1:13" x14ac:dyDescent="0.25">
      <c r="A797" s="21"/>
      <c r="B797" s="21"/>
      <c r="C797" s="21"/>
      <c r="D797" s="21"/>
      <c r="E797" s="21"/>
      <c r="F797" s="21"/>
      <c r="G797" s="21"/>
      <c r="H797" s="21"/>
      <c r="I797" s="21"/>
      <c r="J797" s="21"/>
      <c r="K797" s="21"/>
      <c r="L797" s="21"/>
      <c r="M797" s="21"/>
    </row>
    <row r="798" spans="1:13" x14ac:dyDescent="0.25">
      <c r="A798" s="21"/>
      <c r="B798" s="21"/>
      <c r="C798" s="21"/>
      <c r="D798" s="21"/>
      <c r="E798" s="21"/>
      <c r="F798" s="21"/>
      <c r="G798" s="21"/>
      <c r="H798" s="21"/>
      <c r="I798" s="21"/>
      <c r="J798" s="21"/>
      <c r="K798" s="21"/>
      <c r="L798" s="21"/>
      <c r="M798" s="21"/>
    </row>
    <row r="799" spans="1:13" x14ac:dyDescent="0.25">
      <c r="A799" s="21"/>
      <c r="B799" s="21"/>
      <c r="C799" s="21"/>
      <c r="D799" s="21"/>
      <c r="E799" s="21"/>
      <c r="F799" s="21"/>
      <c r="G799" s="21"/>
      <c r="H799" s="21"/>
      <c r="I799" s="21"/>
      <c r="J799" s="21"/>
      <c r="K799" s="21"/>
      <c r="L799" s="21"/>
      <c r="M799" s="21"/>
    </row>
    <row r="800" spans="1:13" x14ac:dyDescent="0.25">
      <c r="A800" s="21"/>
      <c r="B800" s="21"/>
      <c r="C800" s="21"/>
      <c r="D800" s="21"/>
      <c r="E800" s="21"/>
      <c r="F800" s="21"/>
      <c r="G800" s="21"/>
      <c r="H800" s="21"/>
      <c r="I800" s="21"/>
      <c r="J800" s="21"/>
      <c r="K800" s="21"/>
      <c r="L800" s="21"/>
      <c r="M800" s="21"/>
    </row>
    <row r="801" spans="1:13" x14ac:dyDescent="0.25">
      <c r="A801" s="21"/>
      <c r="B801" s="21"/>
      <c r="C801" s="21"/>
      <c r="D801" s="21"/>
      <c r="E801" s="21"/>
      <c r="F801" s="21"/>
      <c r="G801" s="21"/>
      <c r="H801" s="21"/>
      <c r="I801" s="21"/>
      <c r="J801" s="21"/>
      <c r="K801" s="21"/>
      <c r="L801" s="21"/>
      <c r="M801" s="21"/>
    </row>
    <row r="802" spans="1:13" x14ac:dyDescent="0.25">
      <c r="A802" s="21"/>
      <c r="B802" s="21"/>
      <c r="C802" s="21"/>
      <c r="D802" s="21"/>
      <c r="E802" s="21"/>
      <c r="F802" s="21"/>
      <c r="G802" s="21"/>
      <c r="H802" s="21"/>
      <c r="I802" s="21"/>
      <c r="J802" s="21"/>
      <c r="K802" s="21"/>
      <c r="L802" s="21"/>
      <c r="M802" s="21"/>
    </row>
    <row r="803" spans="1:13" x14ac:dyDescent="0.25">
      <c r="A803" s="21"/>
      <c r="B803" s="21"/>
      <c r="C803" s="21"/>
      <c r="D803" s="21"/>
      <c r="E803" s="21"/>
      <c r="F803" s="21"/>
      <c r="G803" s="21"/>
      <c r="H803" s="21"/>
      <c r="I803" s="21"/>
      <c r="J803" s="21"/>
      <c r="K803" s="21"/>
      <c r="L803" s="21"/>
      <c r="M803" s="21"/>
    </row>
    <row r="804" spans="1:13" x14ac:dyDescent="0.25">
      <c r="A804" s="21"/>
      <c r="B804" s="21"/>
      <c r="C804" s="21"/>
      <c r="D804" s="21"/>
      <c r="E804" s="21"/>
      <c r="F804" s="21"/>
      <c r="G804" s="21"/>
      <c r="H804" s="21"/>
      <c r="I804" s="21"/>
      <c r="J804" s="21"/>
      <c r="K804" s="21"/>
      <c r="L804" s="21"/>
      <c r="M804" s="21"/>
    </row>
    <row r="805" spans="1:13" x14ac:dyDescent="0.25">
      <c r="A805" s="21"/>
      <c r="B805" s="21"/>
      <c r="C805" s="21"/>
      <c r="D805" s="21"/>
      <c r="E805" s="21"/>
      <c r="F805" s="21"/>
      <c r="G805" s="21"/>
      <c r="H805" s="21"/>
      <c r="I805" s="21"/>
      <c r="J805" s="21"/>
      <c r="K805" s="21"/>
      <c r="L805" s="21"/>
      <c r="M805" s="21"/>
    </row>
    <row r="806" spans="1:13" x14ac:dyDescent="0.25">
      <c r="A806" s="21"/>
      <c r="B806" s="21"/>
      <c r="C806" s="21"/>
      <c r="D806" s="21"/>
      <c r="E806" s="21"/>
      <c r="F806" s="21"/>
      <c r="G806" s="21"/>
      <c r="H806" s="21"/>
      <c r="I806" s="21"/>
      <c r="J806" s="21"/>
      <c r="K806" s="21"/>
      <c r="L806" s="21"/>
      <c r="M806" s="21"/>
    </row>
    <row r="807" spans="1:13" x14ac:dyDescent="0.25">
      <c r="A807" s="21"/>
      <c r="B807" s="21"/>
      <c r="C807" s="21"/>
      <c r="D807" s="21"/>
      <c r="E807" s="21"/>
      <c r="F807" s="21"/>
      <c r="G807" s="21"/>
      <c r="H807" s="21"/>
      <c r="I807" s="21"/>
      <c r="J807" s="21"/>
      <c r="K807" s="21"/>
      <c r="L807" s="21"/>
      <c r="M807" s="21"/>
    </row>
    <row r="808" spans="1:13" x14ac:dyDescent="0.25">
      <c r="A808" s="21"/>
      <c r="B808" s="21"/>
      <c r="C808" s="21"/>
      <c r="D808" s="21"/>
      <c r="E808" s="21"/>
      <c r="F808" s="21"/>
      <c r="G808" s="21"/>
      <c r="H808" s="21"/>
      <c r="I808" s="21"/>
      <c r="J808" s="21"/>
      <c r="K808" s="21"/>
      <c r="L808" s="21"/>
      <c r="M808" s="21"/>
    </row>
    <row r="809" spans="1:13" x14ac:dyDescent="0.25">
      <c r="A809" s="21"/>
      <c r="B809" s="21"/>
      <c r="C809" s="21"/>
      <c r="D809" s="21"/>
      <c r="E809" s="21"/>
      <c r="F809" s="21"/>
      <c r="G809" s="21"/>
      <c r="H809" s="21"/>
      <c r="I809" s="21"/>
      <c r="J809" s="21"/>
      <c r="K809" s="21"/>
      <c r="L809" s="21"/>
      <c r="M809" s="21"/>
    </row>
    <row r="810" spans="1:13" x14ac:dyDescent="0.25">
      <c r="A810" s="21"/>
      <c r="B810" s="21"/>
      <c r="C810" s="21"/>
      <c r="D810" s="21"/>
      <c r="E810" s="21"/>
      <c r="F810" s="21"/>
      <c r="G810" s="21"/>
      <c r="H810" s="21"/>
      <c r="I810" s="21"/>
      <c r="J810" s="21"/>
      <c r="K810" s="21"/>
      <c r="L810" s="21"/>
      <c r="M810" s="21"/>
    </row>
    <row r="811" spans="1:13" x14ac:dyDescent="0.25">
      <c r="A811" s="21"/>
      <c r="B811" s="21"/>
      <c r="C811" s="21"/>
      <c r="D811" s="21"/>
      <c r="E811" s="21"/>
      <c r="F811" s="21"/>
      <c r="G811" s="21"/>
      <c r="H811" s="21"/>
      <c r="I811" s="21"/>
      <c r="J811" s="21"/>
      <c r="K811" s="21"/>
      <c r="L811" s="21"/>
      <c r="M811" s="21"/>
    </row>
    <row r="812" spans="1:13" x14ac:dyDescent="0.25">
      <c r="A812" s="21"/>
      <c r="B812" s="21"/>
      <c r="C812" s="21"/>
      <c r="D812" s="21"/>
      <c r="E812" s="21"/>
      <c r="F812" s="21"/>
      <c r="G812" s="21"/>
      <c r="H812" s="21"/>
      <c r="I812" s="21"/>
      <c r="J812" s="21"/>
      <c r="K812" s="21"/>
      <c r="L812" s="21"/>
      <c r="M812" s="21"/>
    </row>
    <row r="813" spans="1:13" x14ac:dyDescent="0.25">
      <c r="A813" s="21"/>
      <c r="B813" s="21"/>
      <c r="C813" s="21"/>
      <c r="D813" s="21"/>
      <c r="E813" s="21"/>
      <c r="F813" s="21"/>
      <c r="G813" s="21"/>
      <c r="H813" s="21"/>
      <c r="I813" s="21"/>
      <c r="J813" s="21"/>
      <c r="K813" s="21"/>
      <c r="L813" s="21"/>
      <c r="M813" s="21"/>
    </row>
    <row r="814" spans="1:13" x14ac:dyDescent="0.25">
      <c r="A814" s="21"/>
      <c r="B814" s="21"/>
      <c r="C814" s="21"/>
      <c r="D814" s="21"/>
      <c r="E814" s="21"/>
      <c r="F814" s="21"/>
      <c r="G814" s="21"/>
      <c r="H814" s="21"/>
      <c r="I814" s="21"/>
      <c r="J814" s="21"/>
      <c r="K814" s="21"/>
      <c r="L814" s="21"/>
      <c r="M814" s="21"/>
    </row>
    <row r="815" spans="1:13" x14ac:dyDescent="0.25">
      <c r="A815" s="21"/>
      <c r="B815" s="21"/>
      <c r="C815" s="21"/>
      <c r="D815" s="21"/>
      <c r="E815" s="21"/>
      <c r="F815" s="21"/>
      <c r="G815" s="21"/>
      <c r="H815" s="21"/>
      <c r="I815" s="21"/>
      <c r="J815" s="21"/>
      <c r="K815" s="21"/>
      <c r="L815" s="21"/>
      <c r="M815" s="21"/>
    </row>
    <row r="816" spans="1:13" x14ac:dyDescent="0.25">
      <c r="A816" s="21"/>
      <c r="B816" s="21"/>
      <c r="C816" s="21"/>
      <c r="D816" s="21"/>
      <c r="E816" s="21"/>
      <c r="F816" s="21"/>
      <c r="G816" s="21"/>
      <c r="H816" s="21"/>
      <c r="I816" s="21"/>
      <c r="J816" s="21"/>
      <c r="K816" s="21"/>
      <c r="L816" s="21"/>
      <c r="M816" s="21"/>
    </row>
    <row r="817" spans="1:13" x14ac:dyDescent="0.25">
      <c r="A817" s="21"/>
      <c r="B817" s="21"/>
      <c r="C817" s="21"/>
      <c r="D817" s="21"/>
      <c r="E817" s="21"/>
      <c r="F817" s="21"/>
      <c r="G817" s="21"/>
      <c r="H817" s="21"/>
      <c r="I817" s="21"/>
      <c r="J817" s="21"/>
      <c r="K817" s="21"/>
      <c r="L817" s="21"/>
      <c r="M817" s="21"/>
    </row>
    <row r="818" spans="1:13" x14ac:dyDescent="0.25">
      <c r="A818" s="21"/>
      <c r="B818" s="21"/>
      <c r="C818" s="21"/>
      <c r="D818" s="21"/>
      <c r="E818" s="21"/>
      <c r="F818" s="21"/>
      <c r="G818" s="21"/>
      <c r="H818" s="21"/>
      <c r="I818" s="21"/>
      <c r="J818" s="21"/>
      <c r="K818" s="21"/>
      <c r="L818" s="21"/>
      <c r="M818" s="21"/>
    </row>
    <row r="819" spans="1:13" x14ac:dyDescent="0.25">
      <c r="A819" s="21"/>
      <c r="B819" s="21"/>
      <c r="C819" s="21"/>
      <c r="D819" s="21"/>
      <c r="E819" s="21"/>
      <c r="F819" s="21"/>
      <c r="G819" s="21"/>
      <c r="H819" s="21"/>
      <c r="I819" s="21"/>
      <c r="J819" s="21"/>
      <c r="K819" s="21"/>
      <c r="L819" s="21"/>
      <c r="M819" s="21"/>
    </row>
    <row r="820" spans="1:13" x14ac:dyDescent="0.25">
      <c r="A820" s="21"/>
      <c r="B820" s="21"/>
      <c r="C820" s="21"/>
      <c r="D820" s="21"/>
      <c r="E820" s="21"/>
      <c r="F820" s="21"/>
      <c r="G820" s="21"/>
      <c r="H820" s="21"/>
      <c r="I820" s="21"/>
      <c r="J820" s="21"/>
      <c r="K820" s="21"/>
      <c r="L820" s="21"/>
      <c r="M820" s="21"/>
    </row>
    <row r="821" spans="1:13" x14ac:dyDescent="0.25">
      <c r="A821" s="21"/>
      <c r="B821" s="21"/>
      <c r="C821" s="21"/>
      <c r="D821" s="21"/>
      <c r="E821" s="21"/>
      <c r="F821" s="21"/>
      <c r="G821" s="21"/>
      <c r="H821" s="21"/>
      <c r="I821" s="21"/>
      <c r="J821" s="21"/>
      <c r="K821" s="21"/>
      <c r="L821" s="21"/>
      <c r="M821" s="21"/>
    </row>
    <row r="822" spans="1:13" x14ac:dyDescent="0.25">
      <c r="A822" s="21"/>
      <c r="B822" s="21"/>
      <c r="C822" s="21"/>
      <c r="D822" s="21"/>
      <c r="E822" s="21"/>
      <c r="F822" s="21"/>
      <c r="G822" s="21"/>
      <c r="H822" s="21"/>
      <c r="I822" s="21"/>
      <c r="J822" s="21"/>
      <c r="K822" s="21"/>
      <c r="L822" s="21"/>
      <c r="M822" s="21"/>
    </row>
    <row r="823" spans="1:13" x14ac:dyDescent="0.25">
      <c r="A823" s="21"/>
      <c r="B823" s="21"/>
      <c r="C823" s="21"/>
      <c r="D823" s="21"/>
      <c r="E823" s="21"/>
      <c r="F823" s="21"/>
      <c r="G823" s="21"/>
      <c r="H823" s="21"/>
      <c r="I823" s="21"/>
      <c r="J823" s="21"/>
      <c r="K823" s="21"/>
      <c r="L823" s="21"/>
      <c r="M823" s="21"/>
    </row>
    <row r="824" spans="1:13" x14ac:dyDescent="0.25">
      <c r="A824" s="21"/>
      <c r="B824" s="21"/>
      <c r="C824" s="21"/>
      <c r="D824" s="21"/>
      <c r="E824" s="21"/>
      <c r="F824" s="21"/>
      <c r="G824" s="21"/>
      <c r="H824" s="21"/>
      <c r="I824" s="21"/>
      <c r="J824" s="21"/>
      <c r="K824" s="21"/>
      <c r="L824" s="21"/>
      <c r="M824" s="21"/>
    </row>
    <row r="825" spans="1:13" x14ac:dyDescent="0.25">
      <c r="A825" s="21"/>
      <c r="B825" s="21"/>
      <c r="C825" s="21"/>
      <c r="D825" s="21"/>
      <c r="E825" s="21"/>
      <c r="F825" s="21"/>
      <c r="G825" s="21"/>
      <c r="H825" s="21"/>
      <c r="I825" s="21"/>
      <c r="J825" s="21"/>
      <c r="K825" s="21"/>
      <c r="L825" s="21"/>
      <c r="M825" s="21"/>
    </row>
    <row r="826" spans="1:13" x14ac:dyDescent="0.25">
      <c r="A826" s="21"/>
      <c r="B826" s="21"/>
      <c r="C826" s="21"/>
      <c r="D826" s="21"/>
      <c r="E826" s="21"/>
      <c r="F826" s="21"/>
      <c r="G826" s="21"/>
      <c r="H826" s="21"/>
      <c r="I826" s="21"/>
      <c r="J826" s="21"/>
      <c r="K826" s="21"/>
      <c r="L826" s="21"/>
      <c r="M826" s="21"/>
    </row>
    <row r="827" spans="1:13" x14ac:dyDescent="0.25">
      <c r="A827" s="21"/>
      <c r="B827" s="21"/>
      <c r="C827" s="21"/>
      <c r="D827" s="21"/>
      <c r="E827" s="21"/>
      <c r="F827" s="21"/>
      <c r="G827" s="21"/>
      <c r="H827" s="21"/>
      <c r="I827" s="21"/>
      <c r="J827" s="21"/>
      <c r="K827" s="21"/>
      <c r="L827" s="21"/>
      <c r="M827" s="21"/>
    </row>
    <row r="828" spans="1:13" x14ac:dyDescent="0.25">
      <c r="A828" s="21"/>
      <c r="B828" s="21"/>
      <c r="C828" s="21"/>
      <c r="D828" s="21"/>
      <c r="E828" s="21"/>
      <c r="F828" s="21"/>
      <c r="G828" s="21"/>
      <c r="H828" s="21"/>
      <c r="I828" s="21"/>
      <c r="J828" s="21"/>
      <c r="K828" s="21"/>
      <c r="L828" s="21"/>
      <c r="M828" s="21"/>
    </row>
    <row r="829" spans="1:13" x14ac:dyDescent="0.25">
      <c r="A829" s="21"/>
      <c r="B829" s="21"/>
      <c r="C829" s="21"/>
      <c r="D829" s="21"/>
      <c r="E829" s="21"/>
      <c r="F829" s="21"/>
      <c r="G829" s="21"/>
      <c r="H829" s="21"/>
      <c r="I829" s="21"/>
      <c r="J829" s="21"/>
      <c r="K829" s="21"/>
      <c r="L829" s="21"/>
      <c r="M829" s="21"/>
    </row>
    <row r="830" spans="1:13" x14ac:dyDescent="0.25">
      <c r="A830" s="21"/>
      <c r="B830" s="21"/>
      <c r="C830" s="21"/>
      <c r="D830" s="21"/>
      <c r="E830" s="21"/>
      <c r="F830" s="21"/>
      <c r="G830" s="21"/>
      <c r="H830" s="21"/>
      <c r="I830" s="21"/>
      <c r="J830" s="21"/>
      <c r="K830" s="21"/>
      <c r="L830" s="21"/>
      <c r="M830" s="21"/>
    </row>
    <row r="831" spans="1:13" x14ac:dyDescent="0.25">
      <c r="A831" s="21"/>
      <c r="B831" s="21"/>
      <c r="C831" s="21"/>
      <c r="D831" s="21"/>
      <c r="E831" s="21"/>
      <c r="F831" s="21"/>
      <c r="G831" s="21"/>
      <c r="H831" s="21"/>
      <c r="I831" s="21"/>
      <c r="J831" s="21"/>
      <c r="K831" s="21"/>
      <c r="L831" s="21"/>
      <c r="M831" s="21"/>
    </row>
    <row r="832" spans="1:13" x14ac:dyDescent="0.25">
      <c r="A832" s="21"/>
      <c r="B832" s="21"/>
      <c r="C832" s="21"/>
      <c r="D832" s="21"/>
      <c r="E832" s="21"/>
      <c r="F832" s="21"/>
      <c r="G832" s="21"/>
      <c r="H832" s="21"/>
      <c r="I832" s="21"/>
      <c r="J832" s="21"/>
      <c r="K832" s="21"/>
      <c r="L832" s="21"/>
      <c r="M832" s="21"/>
    </row>
    <row r="833" spans="1:13" x14ac:dyDescent="0.25">
      <c r="A833" s="21"/>
      <c r="B833" s="21"/>
      <c r="C833" s="21"/>
      <c r="D833" s="21"/>
      <c r="E833" s="21"/>
      <c r="F833" s="21"/>
      <c r="G833" s="21"/>
      <c r="H833" s="21"/>
      <c r="I833" s="21"/>
      <c r="J833" s="21"/>
      <c r="K833" s="21"/>
      <c r="L833" s="21"/>
      <c r="M833" s="21"/>
    </row>
    <row r="834" spans="1:13" x14ac:dyDescent="0.25">
      <c r="A834" s="21"/>
      <c r="B834" s="21"/>
      <c r="C834" s="21"/>
      <c r="D834" s="21"/>
      <c r="E834" s="21"/>
      <c r="F834" s="21"/>
      <c r="G834" s="21"/>
      <c r="H834" s="21"/>
      <c r="I834" s="21"/>
      <c r="J834" s="21"/>
      <c r="K834" s="21"/>
      <c r="L834" s="21"/>
      <c r="M834" s="21"/>
    </row>
    <row r="835" spans="1:13" x14ac:dyDescent="0.25">
      <c r="A835" s="21"/>
      <c r="B835" s="21"/>
      <c r="C835" s="21"/>
      <c r="D835" s="21"/>
      <c r="E835" s="21"/>
      <c r="F835" s="21"/>
      <c r="G835" s="21"/>
      <c r="H835" s="21"/>
      <c r="I835" s="21"/>
      <c r="J835" s="21"/>
      <c r="K835" s="21"/>
      <c r="L835" s="21"/>
      <c r="M835" s="21"/>
    </row>
    <row r="836" spans="1:13" x14ac:dyDescent="0.25">
      <c r="A836" s="21"/>
      <c r="B836" s="21"/>
      <c r="C836" s="21"/>
      <c r="D836" s="21"/>
      <c r="E836" s="21"/>
      <c r="F836" s="21"/>
      <c r="G836" s="21"/>
      <c r="H836" s="21"/>
      <c r="I836" s="21"/>
      <c r="J836" s="21"/>
      <c r="K836" s="21"/>
      <c r="L836" s="21"/>
      <c r="M836" s="21"/>
    </row>
    <row r="837" spans="1:13" x14ac:dyDescent="0.25">
      <c r="A837" s="21"/>
      <c r="B837" s="21"/>
      <c r="C837" s="21"/>
      <c r="D837" s="21"/>
      <c r="E837" s="21"/>
      <c r="F837" s="21"/>
      <c r="G837" s="21"/>
      <c r="H837" s="21"/>
      <c r="I837" s="21"/>
      <c r="J837" s="21"/>
      <c r="K837" s="21"/>
      <c r="L837" s="21"/>
      <c r="M837" s="21"/>
    </row>
    <row r="838" spans="1:13" x14ac:dyDescent="0.25">
      <c r="A838" s="21"/>
      <c r="B838" s="21"/>
      <c r="C838" s="21"/>
      <c r="D838" s="21"/>
      <c r="E838" s="21"/>
      <c r="F838" s="21"/>
      <c r="G838" s="21"/>
      <c r="H838" s="21"/>
      <c r="I838" s="21"/>
      <c r="J838" s="21"/>
      <c r="K838" s="21"/>
      <c r="L838" s="21"/>
      <c r="M838" s="21"/>
    </row>
    <row r="839" spans="1:13" x14ac:dyDescent="0.25">
      <c r="A839" s="21"/>
      <c r="B839" s="21"/>
      <c r="C839" s="21"/>
      <c r="D839" s="21"/>
      <c r="E839" s="21"/>
      <c r="F839" s="21"/>
      <c r="G839" s="21"/>
      <c r="H839" s="21"/>
      <c r="I839" s="21"/>
      <c r="J839" s="21"/>
      <c r="K839" s="21"/>
      <c r="L839" s="21"/>
      <c r="M839" s="21"/>
    </row>
    <row r="840" spans="1:13" x14ac:dyDescent="0.25">
      <c r="A840" s="21"/>
      <c r="B840" s="21"/>
      <c r="C840" s="21"/>
      <c r="D840" s="21"/>
      <c r="E840" s="21"/>
      <c r="F840" s="21"/>
      <c r="G840" s="21"/>
      <c r="H840" s="21"/>
      <c r="I840" s="21"/>
      <c r="J840" s="21"/>
      <c r="K840" s="21"/>
      <c r="L840" s="21"/>
      <c r="M840" s="21"/>
    </row>
    <row r="841" spans="1:13" x14ac:dyDescent="0.25">
      <c r="A841" s="21"/>
      <c r="B841" s="21"/>
      <c r="C841" s="21"/>
      <c r="D841" s="21"/>
      <c r="E841" s="21"/>
      <c r="F841" s="21"/>
      <c r="G841" s="21"/>
      <c r="H841" s="21"/>
      <c r="I841" s="21"/>
      <c r="J841" s="21"/>
      <c r="K841" s="21"/>
      <c r="L841" s="21"/>
      <c r="M841" s="21"/>
    </row>
    <row r="842" spans="1:13" x14ac:dyDescent="0.25">
      <c r="A842" s="21"/>
      <c r="B842" s="21"/>
      <c r="C842" s="21"/>
      <c r="D842" s="21"/>
      <c r="E842" s="21"/>
      <c r="F842" s="21"/>
      <c r="G842" s="21"/>
      <c r="H842" s="21"/>
      <c r="I842" s="21"/>
      <c r="J842" s="21"/>
      <c r="K842" s="21"/>
      <c r="L842" s="21"/>
      <c r="M842" s="21"/>
    </row>
    <row r="843" spans="1:13" x14ac:dyDescent="0.25">
      <c r="A843" s="21"/>
      <c r="B843" s="21"/>
      <c r="C843" s="21"/>
      <c r="D843" s="21"/>
      <c r="E843" s="21"/>
      <c r="F843" s="21"/>
      <c r="G843" s="21"/>
      <c r="H843" s="21"/>
      <c r="I843" s="21"/>
      <c r="J843" s="21"/>
      <c r="K843" s="21"/>
      <c r="L843" s="21"/>
      <c r="M843" s="21"/>
    </row>
    <row r="844" spans="1:13" x14ac:dyDescent="0.25">
      <c r="A844" s="21"/>
      <c r="B844" s="21"/>
      <c r="C844" s="21"/>
      <c r="D844" s="21"/>
      <c r="E844" s="21"/>
      <c r="F844" s="21"/>
      <c r="G844" s="21"/>
      <c r="H844" s="21"/>
      <c r="I844" s="21"/>
      <c r="J844" s="21"/>
      <c r="K844" s="21"/>
      <c r="L844" s="21"/>
      <c r="M844" s="21"/>
    </row>
    <row r="845" spans="1:13" x14ac:dyDescent="0.25">
      <c r="A845" s="21"/>
      <c r="B845" s="21"/>
      <c r="C845" s="21"/>
      <c r="D845" s="21"/>
      <c r="E845" s="21"/>
      <c r="F845" s="21"/>
      <c r="G845" s="21"/>
      <c r="H845" s="21"/>
      <c r="I845" s="21"/>
      <c r="J845" s="21"/>
      <c r="K845" s="21"/>
      <c r="L845" s="21"/>
      <c r="M845" s="21"/>
    </row>
    <row r="846" spans="1:13" x14ac:dyDescent="0.25">
      <c r="A846" s="21"/>
      <c r="B846" s="21"/>
      <c r="C846" s="21"/>
      <c r="D846" s="21"/>
      <c r="E846" s="21"/>
      <c r="F846" s="21"/>
      <c r="G846" s="21"/>
      <c r="H846" s="21"/>
      <c r="I846" s="21"/>
      <c r="J846" s="21"/>
      <c r="K846" s="21"/>
      <c r="L846" s="21"/>
      <c r="M846" s="21"/>
    </row>
    <row r="847" spans="1:13" x14ac:dyDescent="0.25">
      <c r="A847" s="21"/>
      <c r="B847" s="21"/>
      <c r="C847" s="21"/>
      <c r="D847" s="21"/>
      <c r="E847" s="21"/>
      <c r="F847" s="21"/>
      <c r="G847" s="21"/>
      <c r="H847" s="21"/>
      <c r="I847" s="21"/>
      <c r="J847" s="21"/>
      <c r="K847" s="21"/>
      <c r="L847" s="21"/>
      <c r="M847" s="21"/>
    </row>
    <row r="848" spans="1:13" x14ac:dyDescent="0.25">
      <c r="A848" s="21"/>
      <c r="B848" s="21"/>
      <c r="C848" s="21"/>
      <c r="D848" s="21"/>
      <c r="E848" s="21"/>
      <c r="F848" s="21"/>
      <c r="G848" s="21"/>
      <c r="H848" s="21"/>
      <c r="I848" s="21"/>
      <c r="J848" s="21"/>
      <c r="K848" s="21"/>
      <c r="L848" s="21"/>
      <c r="M848" s="21"/>
    </row>
    <row r="849" spans="1:13" x14ac:dyDescent="0.25">
      <c r="A849" s="21"/>
      <c r="B849" s="21"/>
      <c r="C849" s="21"/>
      <c r="D849" s="21"/>
      <c r="E849" s="21"/>
      <c r="F849" s="21"/>
      <c r="G849" s="21"/>
      <c r="H849" s="21"/>
      <c r="I849" s="21"/>
      <c r="J849" s="21"/>
      <c r="K849" s="21"/>
      <c r="L849" s="21"/>
      <c r="M849" s="21"/>
    </row>
    <row r="850" spans="1:13" x14ac:dyDescent="0.25">
      <c r="A850" s="21"/>
      <c r="B850" s="21"/>
      <c r="C850" s="21"/>
      <c r="D850" s="21"/>
      <c r="E850" s="21"/>
      <c r="F850" s="21"/>
      <c r="G850" s="21"/>
      <c r="H850" s="21"/>
      <c r="I850" s="21"/>
      <c r="J850" s="21"/>
      <c r="K850" s="21"/>
      <c r="L850" s="21"/>
      <c r="M850" s="21"/>
    </row>
    <row r="851" spans="1:13" x14ac:dyDescent="0.25">
      <c r="A851" s="21"/>
      <c r="B851" s="21"/>
      <c r="C851" s="21"/>
      <c r="D851" s="21"/>
      <c r="E851" s="21"/>
      <c r="F851" s="21"/>
      <c r="G851" s="21"/>
      <c r="H851" s="21"/>
      <c r="I851" s="21"/>
      <c r="J851" s="21"/>
      <c r="K851" s="21"/>
      <c r="L851" s="21"/>
      <c r="M851" s="21"/>
    </row>
    <row r="852" spans="1:13" x14ac:dyDescent="0.25">
      <c r="A852" s="21"/>
      <c r="B852" s="21"/>
      <c r="C852" s="21"/>
      <c r="D852" s="21"/>
      <c r="E852" s="21"/>
      <c r="F852" s="21"/>
      <c r="G852" s="21"/>
      <c r="H852" s="21"/>
      <c r="I852" s="21"/>
      <c r="J852" s="21"/>
      <c r="K852" s="21"/>
      <c r="L852" s="21"/>
      <c r="M852" s="21"/>
    </row>
    <row r="853" spans="1:13" x14ac:dyDescent="0.25">
      <c r="A853" s="21"/>
      <c r="B853" s="21"/>
      <c r="C853" s="21"/>
      <c r="D853" s="21"/>
      <c r="E853" s="21"/>
      <c r="F853" s="21"/>
      <c r="G853" s="21"/>
      <c r="H853" s="21"/>
      <c r="I853" s="21"/>
      <c r="J853" s="21"/>
      <c r="K853" s="21"/>
      <c r="L853" s="21"/>
      <c r="M853" s="21"/>
    </row>
    <row r="854" spans="1:13" x14ac:dyDescent="0.25">
      <c r="A854" s="21"/>
      <c r="B854" s="21"/>
      <c r="C854" s="21"/>
      <c r="D854" s="21"/>
      <c r="E854" s="21"/>
      <c r="F854" s="21"/>
      <c r="G854" s="21"/>
      <c r="H854" s="21"/>
      <c r="I854" s="21"/>
      <c r="J854" s="21"/>
      <c r="K854" s="21"/>
      <c r="L854" s="21"/>
      <c r="M854" s="21"/>
    </row>
    <row r="855" spans="1:13" x14ac:dyDescent="0.25">
      <c r="A855" s="21"/>
      <c r="B855" s="21"/>
      <c r="C855" s="21"/>
      <c r="D855" s="21"/>
      <c r="E855" s="21"/>
      <c r="F855" s="21"/>
      <c r="G855" s="21"/>
      <c r="H855" s="21"/>
      <c r="I855" s="21"/>
      <c r="J855" s="21"/>
      <c r="K855" s="21"/>
      <c r="L855" s="21"/>
      <c r="M855" s="21"/>
    </row>
    <row r="856" spans="1:13" x14ac:dyDescent="0.25">
      <c r="A856" s="21"/>
      <c r="B856" s="21"/>
      <c r="C856" s="21"/>
      <c r="D856" s="21"/>
      <c r="E856" s="21"/>
      <c r="F856" s="21"/>
      <c r="G856" s="21"/>
      <c r="H856" s="21"/>
      <c r="I856" s="21"/>
      <c r="J856" s="21"/>
      <c r="K856" s="21"/>
      <c r="L856" s="21"/>
      <c r="M856" s="21"/>
    </row>
    <row r="857" spans="1:13" x14ac:dyDescent="0.25">
      <c r="A857" s="21"/>
      <c r="B857" s="21"/>
      <c r="C857" s="21"/>
      <c r="D857" s="21"/>
      <c r="E857" s="21"/>
      <c r="F857" s="21"/>
      <c r="G857" s="21"/>
      <c r="H857" s="21"/>
      <c r="I857" s="21"/>
      <c r="J857" s="21"/>
      <c r="K857" s="21"/>
      <c r="L857" s="21"/>
      <c r="M857" s="21"/>
    </row>
    <row r="858" spans="1:13" x14ac:dyDescent="0.25">
      <c r="A858" s="21"/>
      <c r="B858" s="21"/>
      <c r="C858" s="21"/>
      <c r="D858" s="21"/>
      <c r="E858" s="21"/>
      <c r="F858" s="21"/>
      <c r="G858" s="21"/>
      <c r="H858" s="21"/>
      <c r="I858" s="21"/>
      <c r="J858" s="21"/>
      <c r="K858" s="21"/>
      <c r="L858" s="21"/>
      <c r="M858" s="21"/>
    </row>
    <row r="859" spans="1:13" x14ac:dyDescent="0.25">
      <c r="A859" s="21"/>
      <c r="B859" s="21"/>
      <c r="C859" s="21"/>
      <c r="D859" s="21"/>
      <c r="E859" s="21"/>
      <c r="F859" s="21"/>
      <c r="G859" s="21"/>
      <c r="H859" s="21"/>
      <c r="I859" s="21"/>
      <c r="J859" s="21"/>
      <c r="K859" s="21"/>
      <c r="L859" s="21"/>
      <c r="M859" s="21"/>
    </row>
    <row r="860" spans="1:13" x14ac:dyDescent="0.25">
      <c r="A860" s="21"/>
      <c r="B860" s="21"/>
      <c r="C860" s="21"/>
      <c r="D860" s="21"/>
      <c r="E860" s="21"/>
      <c r="F860" s="21"/>
      <c r="G860" s="21"/>
      <c r="H860" s="21"/>
      <c r="I860" s="21"/>
      <c r="J860" s="21"/>
      <c r="K860" s="21"/>
      <c r="L860" s="21"/>
      <c r="M860" s="21"/>
    </row>
    <row r="861" spans="1:13" x14ac:dyDescent="0.25">
      <c r="A861" s="21"/>
      <c r="B861" s="21"/>
      <c r="C861" s="21"/>
      <c r="D861" s="21"/>
      <c r="E861" s="21"/>
      <c r="F861" s="21"/>
      <c r="G861" s="21"/>
      <c r="H861" s="21"/>
      <c r="I861" s="21"/>
      <c r="J861" s="21"/>
      <c r="K861" s="21"/>
      <c r="L861" s="21"/>
      <c r="M861" s="21"/>
    </row>
    <row r="862" spans="1:13" x14ac:dyDescent="0.25">
      <c r="A862" s="21"/>
      <c r="B862" s="21"/>
      <c r="C862" s="21"/>
      <c r="D862" s="21"/>
      <c r="E862" s="21"/>
      <c r="F862" s="21"/>
      <c r="G862" s="21"/>
      <c r="H862" s="21"/>
      <c r="I862" s="21"/>
      <c r="J862" s="21"/>
      <c r="K862" s="21"/>
      <c r="L862" s="21"/>
      <c r="M862" s="21"/>
    </row>
    <row r="863" spans="1:13" x14ac:dyDescent="0.25">
      <c r="A863" s="21"/>
      <c r="B863" s="21"/>
      <c r="C863" s="21"/>
      <c r="D863" s="21"/>
      <c r="E863" s="21"/>
      <c r="F863" s="21"/>
      <c r="G863" s="21"/>
      <c r="H863" s="21"/>
      <c r="I863" s="21"/>
      <c r="J863" s="21"/>
      <c r="K863" s="21"/>
      <c r="L863" s="21"/>
      <c r="M863" s="21"/>
    </row>
    <row r="864" spans="1:13" x14ac:dyDescent="0.25">
      <c r="A864" s="21"/>
      <c r="B864" s="21"/>
      <c r="C864" s="21"/>
      <c r="D864" s="21"/>
      <c r="E864" s="21"/>
      <c r="F864" s="21"/>
      <c r="G864" s="21"/>
      <c r="H864" s="21"/>
      <c r="I864" s="21"/>
      <c r="J864" s="21"/>
      <c r="K864" s="21"/>
      <c r="L864" s="21"/>
      <c r="M864" s="21"/>
    </row>
    <row r="865" spans="1:13" x14ac:dyDescent="0.25">
      <c r="A865" s="21"/>
      <c r="B865" s="21"/>
      <c r="C865" s="21"/>
      <c r="D865" s="21"/>
      <c r="E865" s="21"/>
      <c r="F865" s="21"/>
      <c r="G865" s="21"/>
      <c r="H865" s="21"/>
      <c r="I865" s="21"/>
      <c r="J865" s="21"/>
      <c r="K865" s="21"/>
      <c r="L865" s="21"/>
      <c r="M865" s="21"/>
    </row>
    <row r="866" spans="1:13" x14ac:dyDescent="0.25">
      <c r="A866" s="21"/>
      <c r="B866" s="21"/>
      <c r="C866" s="21"/>
      <c r="D866" s="21"/>
      <c r="E866" s="21"/>
      <c r="F866" s="21"/>
      <c r="G866" s="21"/>
      <c r="H866" s="21"/>
      <c r="I866" s="21"/>
      <c r="J866" s="21"/>
      <c r="K866" s="21"/>
      <c r="L866" s="21"/>
      <c r="M866" s="21"/>
    </row>
    <row r="867" spans="1:13" x14ac:dyDescent="0.25">
      <c r="A867" s="21"/>
      <c r="B867" s="21"/>
      <c r="C867" s="21"/>
      <c r="D867" s="21"/>
      <c r="E867" s="21"/>
      <c r="F867" s="21"/>
      <c r="G867" s="21"/>
      <c r="H867" s="21"/>
      <c r="I867" s="21"/>
      <c r="J867" s="21"/>
      <c r="K867" s="21"/>
      <c r="L867" s="21"/>
      <c r="M867" s="21"/>
    </row>
    <row r="868" spans="1:13" x14ac:dyDescent="0.25">
      <c r="A868" s="21"/>
      <c r="B868" s="21"/>
      <c r="C868" s="21"/>
      <c r="D868" s="21"/>
      <c r="E868" s="21"/>
      <c r="F868" s="21"/>
      <c r="G868" s="21"/>
      <c r="H868" s="21"/>
      <c r="I868" s="21"/>
      <c r="J868" s="21"/>
      <c r="K868" s="21"/>
      <c r="L868" s="21"/>
      <c r="M868" s="21"/>
    </row>
    <row r="869" spans="1:13" x14ac:dyDescent="0.25">
      <c r="A869" s="21"/>
      <c r="B869" s="21"/>
      <c r="C869" s="21"/>
      <c r="D869" s="21"/>
      <c r="E869" s="21"/>
      <c r="F869" s="21"/>
      <c r="G869" s="21"/>
      <c r="H869" s="21"/>
      <c r="I869" s="21"/>
      <c r="J869" s="21"/>
      <c r="K869" s="21"/>
      <c r="L869" s="21"/>
      <c r="M869" s="21"/>
    </row>
    <row r="870" spans="1:13" x14ac:dyDescent="0.25">
      <c r="A870" s="21"/>
      <c r="B870" s="21"/>
      <c r="C870" s="21"/>
      <c r="D870" s="21"/>
      <c r="E870" s="21"/>
      <c r="F870" s="21"/>
      <c r="G870" s="21"/>
      <c r="H870" s="21"/>
      <c r="I870" s="21"/>
      <c r="J870" s="21"/>
      <c r="K870" s="21"/>
      <c r="L870" s="21"/>
      <c r="M870" s="21"/>
    </row>
    <row r="871" spans="1:13" x14ac:dyDescent="0.25">
      <c r="A871" s="21"/>
      <c r="B871" s="21"/>
      <c r="C871" s="21"/>
      <c r="D871" s="21"/>
      <c r="E871" s="21"/>
      <c r="F871" s="21"/>
      <c r="G871" s="21"/>
      <c r="H871" s="21"/>
      <c r="I871" s="21"/>
      <c r="J871" s="21"/>
      <c r="K871" s="21"/>
      <c r="L871" s="21"/>
      <c r="M871" s="21"/>
    </row>
    <row r="872" spans="1:13" x14ac:dyDescent="0.25">
      <c r="A872" s="21"/>
      <c r="B872" s="21"/>
      <c r="C872" s="21"/>
      <c r="D872" s="21"/>
      <c r="E872" s="21"/>
      <c r="F872" s="21"/>
      <c r="G872" s="21"/>
      <c r="H872" s="21"/>
      <c r="I872" s="21"/>
      <c r="J872" s="21"/>
      <c r="K872" s="21"/>
      <c r="L872" s="21"/>
      <c r="M872" s="21"/>
    </row>
    <row r="873" spans="1:13" x14ac:dyDescent="0.25">
      <c r="A873" s="21"/>
      <c r="B873" s="21"/>
      <c r="C873" s="21"/>
      <c r="D873" s="21"/>
      <c r="E873" s="21"/>
      <c r="F873" s="21"/>
      <c r="G873" s="21"/>
      <c r="H873" s="21"/>
      <c r="I873" s="21"/>
      <c r="J873" s="21"/>
      <c r="K873" s="21"/>
      <c r="L873" s="21"/>
      <c r="M873" s="21"/>
    </row>
    <row r="874" spans="1:13" x14ac:dyDescent="0.25">
      <c r="A874" s="21"/>
      <c r="B874" s="21"/>
      <c r="C874" s="21"/>
      <c r="D874" s="21"/>
      <c r="E874" s="21"/>
      <c r="F874" s="21"/>
      <c r="G874" s="21"/>
      <c r="H874" s="21"/>
      <c r="I874" s="21"/>
      <c r="J874" s="21"/>
      <c r="K874" s="21"/>
      <c r="L874" s="21"/>
      <c r="M874" s="21"/>
    </row>
    <row r="875" spans="1:13" x14ac:dyDescent="0.25">
      <c r="A875" s="21"/>
      <c r="B875" s="21"/>
      <c r="C875" s="21"/>
      <c r="D875" s="21"/>
      <c r="E875" s="21"/>
      <c r="F875" s="21"/>
      <c r="G875" s="21"/>
      <c r="H875" s="21"/>
      <c r="I875" s="21"/>
      <c r="J875" s="21"/>
      <c r="K875" s="21"/>
      <c r="L875" s="21"/>
      <c r="M875" s="21"/>
    </row>
    <row r="876" spans="1:13" x14ac:dyDescent="0.25">
      <c r="A876" s="21"/>
      <c r="B876" s="21"/>
      <c r="C876" s="21"/>
      <c r="D876" s="21"/>
      <c r="E876" s="21"/>
      <c r="F876" s="21"/>
      <c r="G876" s="21"/>
      <c r="H876" s="21"/>
      <c r="I876" s="21"/>
      <c r="J876" s="21"/>
      <c r="K876" s="21"/>
      <c r="L876" s="21"/>
      <c r="M876" s="21"/>
    </row>
    <row r="877" spans="1:13" x14ac:dyDescent="0.25">
      <c r="A877" s="21"/>
      <c r="B877" s="21"/>
      <c r="C877" s="21"/>
      <c r="D877" s="21"/>
      <c r="E877" s="21"/>
      <c r="F877" s="21"/>
      <c r="G877" s="21"/>
      <c r="H877" s="21"/>
      <c r="I877" s="21"/>
      <c r="J877" s="21"/>
      <c r="K877" s="21"/>
      <c r="L877" s="21"/>
      <c r="M877" s="21"/>
    </row>
    <row r="878" spans="1:13" x14ac:dyDescent="0.25">
      <c r="A878" s="21"/>
      <c r="B878" s="21"/>
      <c r="C878" s="21"/>
      <c r="D878" s="21"/>
      <c r="E878" s="21"/>
      <c r="F878" s="21"/>
      <c r="G878" s="21"/>
      <c r="H878" s="21"/>
      <c r="I878" s="21"/>
      <c r="J878" s="21"/>
      <c r="K878" s="21"/>
      <c r="L878" s="21"/>
      <c r="M878" s="21"/>
    </row>
    <row r="879" spans="1:13" x14ac:dyDescent="0.25">
      <c r="A879" s="21"/>
      <c r="B879" s="21"/>
      <c r="C879" s="21"/>
      <c r="D879" s="21"/>
      <c r="E879" s="21"/>
      <c r="F879" s="21"/>
      <c r="G879" s="21"/>
      <c r="H879" s="21"/>
      <c r="I879" s="21"/>
      <c r="J879" s="21"/>
      <c r="K879" s="21"/>
      <c r="L879" s="21"/>
      <c r="M879" s="21"/>
    </row>
    <row r="880" spans="1:13" x14ac:dyDescent="0.25">
      <c r="A880" s="21"/>
      <c r="B880" s="21"/>
      <c r="C880" s="21"/>
      <c r="D880" s="21"/>
      <c r="E880" s="21"/>
      <c r="F880" s="21"/>
      <c r="G880" s="21"/>
      <c r="H880" s="21"/>
      <c r="I880" s="21"/>
      <c r="J880" s="21"/>
      <c r="K880" s="21"/>
      <c r="L880" s="21"/>
      <c r="M880" s="21"/>
    </row>
    <row r="881" spans="1:13" x14ac:dyDescent="0.25">
      <c r="A881" s="21"/>
      <c r="B881" s="21"/>
      <c r="C881" s="21"/>
      <c r="D881" s="21"/>
      <c r="E881" s="21"/>
      <c r="F881" s="21"/>
      <c r="G881" s="21"/>
      <c r="H881" s="21"/>
      <c r="I881" s="21"/>
      <c r="J881" s="21"/>
      <c r="K881" s="21"/>
      <c r="L881" s="21"/>
      <c r="M881" s="21"/>
    </row>
    <row r="882" spans="1:13" x14ac:dyDescent="0.25">
      <c r="A882" s="21"/>
      <c r="B882" s="21"/>
      <c r="C882" s="21"/>
      <c r="D882" s="21"/>
      <c r="E882" s="21"/>
      <c r="F882" s="21"/>
      <c r="G882" s="21"/>
      <c r="H882" s="21"/>
      <c r="I882" s="21"/>
      <c r="J882" s="21"/>
      <c r="K882" s="21"/>
      <c r="L882" s="21"/>
      <c r="M882" s="21"/>
    </row>
    <row r="883" spans="1:13" x14ac:dyDescent="0.25">
      <c r="A883" s="21"/>
      <c r="B883" s="21"/>
      <c r="C883" s="21"/>
      <c r="D883" s="21"/>
      <c r="E883" s="21"/>
      <c r="F883" s="21"/>
      <c r="G883" s="21"/>
      <c r="H883" s="21"/>
      <c r="I883" s="21"/>
      <c r="J883" s="21"/>
      <c r="K883" s="21"/>
      <c r="L883" s="21"/>
      <c r="M883" s="21"/>
    </row>
    <row r="884" spans="1:13" x14ac:dyDescent="0.25">
      <c r="A884" s="21"/>
      <c r="B884" s="21"/>
      <c r="C884" s="21"/>
      <c r="D884" s="21"/>
      <c r="E884" s="21"/>
      <c r="F884" s="21"/>
      <c r="G884" s="21"/>
      <c r="H884" s="21"/>
      <c r="I884" s="21"/>
      <c r="J884" s="21"/>
      <c r="K884" s="21"/>
      <c r="L884" s="21"/>
      <c r="M884" s="21"/>
    </row>
    <row r="885" spans="1:13" x14ac:dyDescent="0.25">
      <c r="A885" s="21"/>
      <c r="B885" s="21"/>
      <c r="C885" s="21"/>
      <c r="D885" s="21"/>
      <c r="E885" s="21"/>
      <c r="F885" s="21"/>
      <c r="G885" s="21"/>
      <c r="H885" s="21"/>
      <c r="I885" s="21"/>
      <c r="J885" s="21"/>
      <c r="K885" s="21"/>
      <c r="L885" s="21"/>
      <c r="M885" s="21"/>
    </row>
    <row r="886" spans="1:13" x14ac:dyDescent="0.25">
      <c r="A886" s="21"/>
      <c r="B886" s="21"/>
      <c r="C886" s="21"/>
      <c r="D886" s="21"/>
      <c r="E886" s="21"/>
      <c r="F886" s="21"/>
      <c r="G886" s="21"/>
      <c r="H886" s="21"/>
      <c r="I886" s="21"/>
      <c r="J886" s="21"/>
      <c r="K886" s="21"/>
      <c r="L886" s="21"/>
      <c r="M886" s="21"/>
    </row>
    <row r="887" spans="1:13" x14ac:dyDescent="0.25">
      <c r="A887" s="21"/>
      <c r="B887" s="21"/>
      <c r="C887" s="21"/>
      <c r="D887" s="21"/>
      <c r="E887" s="21"/>
      <c r="F887" s="21"/>
      <c r="G887" s="21"/>
      <c r="H887" s="21"/>
      <c r="I887" s="21"/>
      <c r="J887" s="21"/>
      <c r="K887" s="21"/>
      <c r="L887" s="21"/>
      <c r="M887" s="21"/>
    </row>
    <row r="888" spans="1:13" x14ac:dyDescent="0.25">
      <c r="A888" s="21"/>
      <c r="B888" s="21"/>
      <c r="C888" s="21"/>
      <c r="D888" s="21"/>
      <c r="E888" s="21"/>
      <c r="F888" s="21"/>
      <c r="G888" s="21"/>
      <c r="H888" s="21"/>
      <c r="I888" s="21"/>
      <c r="J888" s="21"/>
      <c r="K888" s="21"/>
      <c r="L888" s="21"/>
      <c r="M888" s="21"/>
    </row>
    <row r="889" spans="1:13" x14ac:dyDescent="0.25">
      <c r="A889" s="21"/>
      <c r="B889" s="21"/>
      <c r="C889" s="21"/>
      <c r="D889" s="21"/>
      <c r="E889" s="21"/>
      <c r="F889" s="21"/>
      <c r="G889" s="21"/>
      <c r="H889" s="21"/>
      <c r="I889" s="21"/>
      <c r="J889" s="21"/>
      <c r="K889" s="21"/>
      <c r="L889" s="21"/>
      <c r="M889" s="21"/>
    </row>
    <row r="890" spans="1:13" x14ac:dyDescent="0.25">
      <c r="A890" s="21"/>
      <c r="B890" s="21"/>
      <c r="C890" s="21"/>
      <c r="D890" s="21"/>
      <c r="E890" s="21"/>
      <c r="F890" s="21"/>
      <c r="G890" s="21"/>
      <c r="H890" s="21"/>
      <c r="I890" s="21"/>
      <c r="J890" s="21"/>
      <c r="K890" s="21"/>
      <c r="L890" s="21"/>
      <c r="M890" s="21"/>
    </row>
    <row r="891" spans="1:13" x14ac:dyDescent="0.25">
      <c r="A891" s="21"/>
      <c r="B891" s="21"/>
      <c r="C891" s="21"/>
      <c r="D891" s="21"/>
      <c r="E891" s="21"/>
      <c r="F891" s="21"/>
      <c r="G891" s="21"/>
      <c r="H891" s="21"/>
      <c r="I891" s="21"/>
      <c r="J891" s="21"/>
      <c r="K891" s="21"/>
      <c r="L891" s="21"/>
      <c r="M891" s="21"/>
    </row>
    <row r="892" spans="1:13" x14ac:dyDescent="0.25">
      <c r="A892" s="21"/>
      <c r="B892" s="21"/>
      <c r="C892" s="21"/>
      <c r="D892" s="21"/>
      <c r="E892" s="21"/>
      <c r="F892" s="21"/>
      <c r="G892" s="21"/>
      <c r="H892" s="21"/>
      <c r="I892" s="21"/>
      <c r="J892" s="21"/>
      <c r="K892" s="21"/>
      <c r="L892" s="21"/>
      <c r="M892" s="21"/>
    </row>
    <row r="893" spans="1:13" x14ac:dyDescent="0.25">
      <c r="A893" s="21"/>
      <c r="B893" s="21"/>
      <c r="C893" s="21"/>
      <c r="D893" s="21"/>
      <c r="E893" s="21"/>
      <c r="F893" s="21"/>
      <c r="G893" s="21"/>
      <c r="H893" s="21"/>
      <c r="I893" s="21"/>
      <c r="J893" s="21"/>
      <c r="K893" s="21"/>
      <c r="L893" s="21"/>
      <c r="M893" s="21"/>
    </row>
    <row r="894" spans="1:13" x14ac:dyDescent="0.25">
      <c r="A894" s="21"/>
      <c r="B894" s="21"/>
      <c r="C894" s="21"/>
      <c r="D894" s="21"/>
      <c r="E894" s="21"/>
      <c r="F894" s="21"/>
      <c r="G894" s="21"/>
      <c r="H894" s="21"/>
      <c r="I894" s="21"/>
      <c r="J894" s="21"/>
      <c r="K894" s="21"/>
      <c r="L894" s="21"/>
      <c r="M894" s="21"/>
    </row>
    <row r="895" spans="1:13" x14ac:dyDescent="0.25">
      <c r="A895" s="21"/>
      <c r="B895" s="21"/>
      <c r="C895" s="21"/>
      <c r="D895" s="21"/>
      <c r="E895" s="21"/>
      <c r="F895" s="21"/>
      <c r="G895" s="21"/>
      <c r="H895" s="21"/>
      <c r="I895" s="21"/>
      <c r="J895" s="21"/>
      <c r="K895" s="21"/>
      <c r="L895" s="21"/>
      <c r="M895" s="21"/>
    </row>
    <row r="896" spans="1:13" x14ac:dyDescent="0.25">
      <c r="A896" s="21"/>
      <c r="B896" s="21"/>
      <c r="C896" s="21"/>
      <c r="D896" s="21"/>
      <c r="E896" s="21"/>
      <c r="F896" s="21"/>
      <c r="G896" s="21"/>
      <c r="H896" s="21"/>
      <c r="I896" s="21"/>
      <c r="J896" s="21"/>
      <c r="K896" s="21"/>
      <c r="L896" s="21"/>
      <c r="M896" s="21"/>
    </row>
    <row r="897" spans="1:13" x14ac:dyDescent="0.25">
      <c r="A897" s="21"/>
      <c r="B897" s="21"/>
      <c r="C897" s="21"/>
      <c r="D897" s="21"/>
      <c r="E897" s="21"/>
      <c r="F897" s="21"/>
      <c r="G897" s="21"/>
      <c r="H897" s="21"/>
      <c r="I897" s="21"/>
      <c r="J897" s="21"/>
      <c r="K897" s="21"/>
      <c r="L897" s="21"/>
      <c r="M897" s="21"/>
    </row>
    <row r="898" spans="1:13" x14ac:dyDescent="0.25">
      <c r="A898" s="21"/>
      <c r="B898" s="21"/>
      <c r="C898" s="21"/>
      <c r="D898" s="21"/>
      <c r="E898" s="21"/>
      <c r="F898" s="21"/>
      <c r="G898" s="21"/>
      <c r="H898" s="21"/>
      <c r="I898" s="21"/>
      <c r="J898" s="21"/>
      <c r="K898" s="21"/>
      <c r="L898" s="21"/>
      <c r="M898" s="21"/>
    </row>
    <row r="899" spans="1:13" x14ac:dyDescent="0.25">
      <c r="A899" s="21"/>
      <c r="B899" s="21"/>
      <c r="C899" s="21"/>
      <c r="D899" s="21"/>
      <c r="E899" s="21"/>
      <c r="F899" s="21"/>
      <c r="G899" s="21"/>
      <c r="H899" s="21"/>
      <c r="I899" s="21"/>
      <c r="J899" s="21"/>
      <c r="K899" s="21"/>
      <c r="L899" s="21"/>
      <c r="M899" s="21"/>
    </row>
    <row r="900" spans="1:13" x14ac:dyDescent="0.25">
      <c r="A900" s="21"/>
      <c r="B900" s="21"/>
      <c r="C900" s="21"/>
      <c r="D900" s="21"/>
      <c r="E900" s="21"/>
      <c r="F900" s="21"/>
      <c r="G900" s="21"/>
      <c r="H900" s="21"/>
      <c r="I900" s="21"/>
      <c r="J900" s="21"/>
      <c r="K900" s="21"/>
      <c r="L900" s="21"/>
      <c r="M900" s="21"/>
    </row>
    <row r="901" spans="1:13" x14ac:dyDescent="0.25">
      <c r="A901" s="21"/>
      <c r="B901" s="21"/>
      <c r="C901" s="21"/>
      <c r="D901" s="21"/>
      <c r="E901" s="21"/>
      <c r="F901" s="21"/>
      <c r="G901" s="21"/>
      <c r="H901" s="21"/>
      <c r="I901" s="21"/>
      <c r="J901" s="21"/>
      <c r="K901" s="21"/>
      <c r="L901" s="21"/>
      <c r="M901" s="21"/>
    </row>
    <row r="902" spans="1:13" x14ac:dyDescent="0.25">
      <c r="A902" s="21"/>
      <c r="B902" s="21"/>
      <c r="C902" s="21"/>
      <c r="D902" s="21"/>
      <c r="E902" s="21"/>
      <c r="F902" s="21"/>
      <c r="G902" s="21"/>
      <c r="H902" s="21"/>
      <c r="I902" s="21"/>
      <c r="J902" s="21"/>
      <c r="K902" s="21"/>
      <c r="L902" s="21"/>
      <c r="M902" s="21"/>
    </row>
    <row r="903" spans="1:13" x14ac:dyDescent="0.25">
      <c r="A903" s="21"/>
      <c r="B903" s="21"/>
      <c r="C903" s="21"/>
      <c r="D903" s="21"/>
      <c r="E903" s="21"/>
      <c r="F903" s="21"/>
      <c r="G903" s="21"/>
      <c r="H903" s="21"/>
      <c r="I903" s="21"/>
      <c r="J903" s="21"/>
      <c r="K903" s="21"/>
      <c r="L903" s="21"/>
      <c r="M903" s="21"/>
    </row>
    <row r="904" spans="1:13" x14ac:dyDescent="0.25">
      <c r="A904" s="21"/>
      <c r="B904" s="21"/>
      <c r="C904" s="21"/>
      <c r="D904" s="21"/>
      <c r="E904" s="21"/>
      <c r="F904" s="21"/>
      <c r="G904" s="21"/>
      <c r="H904" s="21"/>
      <c r="I904" s="21"/>
      <c r="J904" s="21"/>
      <c r="K904" s="21"/>
      <c r="L904" s="21"/>
      <c r="M904" s="21"/>
    </row>
    <row r="905" spans="1:13" x14ac:dyDescent="0.25">
      <c r="A905" s="21"/>
      <c r="B905" s="21"/>
      <c r="C905" s="21"/>
      <c r="D905" s="21"/>
      <c r="E905" s="21"/>
      <c r="F905" s="21"/>
      <c r="G905" s="21"/>
      <c r="H905" s="21"/>
      <c r="I905" s="21"/>
      <c r="J905" s="21"/>
      <c r="K905" s="21"/>
      <c r="L905" s="21"/>
      <c r="M905" s="21"/>
    </row>
    <row r="906" spans="1:13" x14ac:dyDescent="0.25">
      <c r="A906" s="21"/>
      <c r="B906" s="21"/>
      <c r="C906" s="21"/>
      <c r="D906" s="21"/>
      <c r="E906" s="21"/>
      <c r="F906" s="21"/>
      <c r="G906" s="21"/>
      <c r="H906" s="21"/>
      <c r="I906" s="21"/>
      <c r="J906" s="21"/>
      <c r="K906" s="21"/>
      <c r="L906" s="21"/>
      <c r="M906" s="21"/>
    </row>
    <row r="907" spans="1:13" x14ac:dyDescent="0.25">
      <c r="A907" s="21"/>
      <c r="B907" s="21"/>
      <c r="C907" s="21"/>
      <c r="D907" s="21"/>
      <c r="E907" s="21"/>
      <c r="F907" s="21"/>
      <c r="G907" s="21"/>
      <c r="H907" s="21"/>
      <c r="I907" s="21"/>
      <c r="J907" s="21"/>
      <c r="K907" s="21"/>
      <c r="L907" s="21"/>
      <c r="M907" s="21"/>
    </row>
    <row r="908" spans="1:13" x14ac:dyDescent="0.25">
      <c r="A908" s="21"/>
      <c r="B908" s="21"/>
      <c r="C908" s="21"/>
      <c r="D908" s="21"/>
      <c r="E908" s="21"/>
      <c r="F908" s="21"/>
      <c r="G908" s="21"/>
      <c r="H908" s="21"/>
      <c r="I908" s="21"/>
      <c r="J908" s="21"/>
      <c r="K908" s="21"/>
      <c r="L908" s="21"/>
      <c r="M908" s="21"/>
    </row>
    <row r="909" spans="1:13" x14ac:dyDescent="0.25">
      <c r="A909" s="21"/>
      <c r="B909" s="21"/>
      <c r="C909" s="21"/>
      <c r="D909" s="21"/>
      <c r="E909" s="21"/>
      <c r="F909" s="21"/>
      <c r="G909" s="21"/>
      <c r="H909" s="21"/>
      <c r="I909" s="21"/>
      <c r="J909" s="21"/>
      <c r="K909" s="21"/>
      <c r="L909" s="21"/>
      <c r="M909" s="21"/>
    </row>
    <row r="910" spans="1:13" x14ac:dyDescent="0.25">
      <c r="A910" s="21"/>
      <c r="B910" s="21"/>
      <c r="C910" s="21"/>
      <c r="D910" s="21"/>
      <c r="E910" s="21"/>
      <c r="F910" s="21"/>
      <c r="G910" s="21"/>
      <c r="H910" s="21"/>
      <c r="I910" s="21"/>
      <c r="J910" s="21"/>
      <c r="K910" s="21"/>
      <c r="L910" s="21"/>
      <c r="M910" s="21"/>
    </row>
    <row r="911" spans="1:13" x14ac:dyDescent="0.25">
      <c r="A911" s="21"/>
      <c r="B911" s="21"/>
      <c r="C911" s="21"/>
      <c r="D911" s="21"/>
      <c r="E911" s="21"/>
      <c r="F911" s="21"/>
      <c r="G911" s="21"/>
      <c r="H911" s="21"/>
      <c r="I911" s="21"/>
      <c r="J911" s="21"/>
      <c r="K911" s="21"/>
      <c r="L911" s="21"/>
      <c r="M911" s="21"/>
    </row>
    <row r="912" spans="1:13" x14ac:dyDescent="0.25">
      <c r="A912" s="21"/>
      <c r="B912" s="21"/>
      <c r="C912" s="21"/>
      <c r="D912" s="21"/>
      <c r="E912" s="21"/>
      <c r="F912" s="21"/>
      <c r="G912" s="21"/>
      <c r="H912" s="21"/>
      <c r="I912" s="21"/>
      <c r="J912" s="21"/>
      <c r="K912" s="21"/>
      <c r="L912" s="21"/>
      <c r="M912" s="21"/>
    </row>
    <row r="913" spans="1:13" x14ac:dyDescent="0.25">
      <c r="A913" s="21"/>
      <c r="B913" s="21"/>
      <c r="C913" s="21"/>
      <c r="D913" s="21"/>
      <c r="E913" s="21"/>
      <c r="F913" s="21"/>
      <c r="G913" s="21"/>
      <c r="H913" s="21"/>
      <c r="I913" s="21"/>
      <c r="J913" s="21"/>
      <c r="K913" s="21"/>
      <c r="L913" s="21"/>
      <c r="M913" s="21"/>
    </row>
    <row r="914" spans="1:13" x14ac:dyDescent="0.25">
      <c r="A914" s="21"/>
      <c r="B914" s="21"/>
      <c r="C914" s="21"/>
      <c r="D914" s="21"/>
      <c r="E914" s="21"/>
      <c r="F914" s="21"/>
      <c r="G914" s="21"/>
      <c r="H914" s="21"/>
      <c r="I914" s="21"/>
      <c r="J914" s="21"/>
      <c r="K914" s="21"/>
      <c r="L914" s="21"/>
      <c r="M914" s="21"/>
    </row>
    <row r="915" spans="1:13" x14ac:dyDescent="0.25">
      <c r="A915" s="21"/>
      <c r="B915" s="21"/>
      <c r="C915" s="21"/>
      <c r="D915" s="21"/>
      <c r="E915" s="21"/>
      <c r="F915" s="21"/>
      <c r="G915" s="21"/>
      <c r="H915" s="21"/>
      <c r="I915" s="21"/>
      <c r="J915" s="21"/>
      <c r="K915" s="21"/>
      <c r="L915" s="21"/>
      <c r="M915" s="21"/>
    </row>
    <row r="916" spans="1:13" x14ac:dyDescent="0.25">
      <c r="A916" s="21"/>
      <c r="B916" s="21"/>
      <c r="C916" s="21"/>
      <c r="D916" s="21"/>
      <c r="E916" s="21"/>
      <c r="F916" s="21"/>
      <c r="G916" s="21"/>
      <c r="H916" s="21"/>
      <c r="I916" s="21"/>
      <c r="J916" s="21"/>
      <c r="K916" s="21"/>
      <c r="L916" s="21"/>
      <c r="M916" s="21"/>
    </row>
    <row r="917" spans="1:13" x14ac:dyDescent="0.25">
      <c r="A917" s="21"/>
      <c r="B917" s="21"/>
      <c r="C917" s="21"/>
      <c r="D917" s="21"/>
      <c r="E917" s="21"/>
      <c r="F917" s="21"/>
      <c r="G917" s="21"/>
      <c r="H917" s="21"/>
      <c r="I917" s="21"/>
      <c r="J917" s="21"/>
      <c r="K917" s="21"/>
      <c r="L917" s="21"/>
      <c r="M917" s="21"/>
    </row>
    <row r="918" spans="1:13" x14ac:dyDescent="0.25">
      <c r="A918" s="21"/>
      <c r="B918" s="21"/>
      <c r="C918" s="21"/>
      <c r="D918" s="21"/>
      <c r="E918" s="21"/>
      <c r="F918" s="21"/>
      <c r="G918" s="21"/>
      <c r="H918" s="21"/>
      <c r="I918" s="21"/>
      <c r="J918" s="21"/>
      <c r="K918" s="21"/>
      <c r="L918" s="21"/>
      <c r="M918" s="21"/>
    </row>
    <row r="919" spans="1:13" x14ac:dyDescent="0.25">
      <c r="A919" s="21"/>
      <c r="B919" s="21"/>
      <c r="C919" s="21"/>
      <c r="D919" s="21"/>
      <c r="E919" s="21"/>
      <c r="F919" s="21"/>
      <c r="G919" s="21"/>
      <c r="H919" s="21"/>
      <c r="I919" s="21"/>
      <c r="J919" s="21"/>
      <c r="K919" s="21"/>
      <c r="L919" s="21"/>
      <c r="M919" s="21"/>
    </row>
    <row r="920" spans="1:13" x14ac:dyDescent="0.25">
      <c r="A920" s="21"/>
      <c r="B920" s="21"/>
      <c r="C920" s="21"/>
      <c r="D920" s="21"/>
      <c r="E920" s="21"/>
      <c r="F920" s="21"/>
      <c r="G920" s="21"/>
      <c r="H920" s="21"/>
      <c r="I920" s="21"/>
      <c r="J920" s="21"/>
      <c r="K920" s="21"/>
      <c r="L920" s="21"/>
      <c r="M920" s="21"/>
    </row>
    <row r="921" spans="1:13" x14ac:dyDescent="0.25">
      <c r="A921" s="21"/>
      <c r="B921" s="21"/>
      <c r="C921" s="21"/>
      <c r="D921" s="21"/>
      <c r="E921" s="21"/>
      <c r="F921" s="21"/>
      <c r="G921" s="21"/>
      <c r="H921" s="21"/>
      <c r="I921" s="21"/>
      <c r="J921" s="21"/>
      <c r="K921" s="21"/>
      <c r="L921" s="21"/>
      <c r="M921" s="21"/>
    </row>
    <row r="922" spans="1:13" x14ac:dyDescent="0.25">
      <c r="A922" s="21"/>
      <c r="B922" s="21"/>
      <c r="C922" s="21"/>
      <c r="D922" s="21"/>
      <c r="E922" s="21"/>
      <c r="F922" s="21"/>
      <c r="G922" s="21"/>
      <c r="H922" s="21"/>
      <c r="I922" s="21"/>
      <c r="J922" s="21"/>
      <c r="K922" s="21"/>
      <c r="L922" s="21"/>
      <c r="M922" s="21"/>
    </row>
    <row r="923" spans="1:13" x14ac:dyDescent="0.25">
      <c r="A923" s="21"/>
      <c r="B923" s="21"/>
      <c r="C923" s="21"/>
      <c r="D923" s="21"/>
      <c r="E923" s="21"/>
      <c r="F923" s="21"/>
      <c r="G923" s="21"/>
      <c r="H923" s="21"/>
      <c r="I923" s="21"/>
      <c r="J923" s="21"/>
      <c r="K923" s="21"/>
      <c r="L923" s="21"/>
      <c r="M923" s="21"/>
    </row>
    <row r="924" spans="1:13" x14ac:dyDescent="0.25">
      <c r="A924" s="21"/>
      <c r="B924" s="21"/>
      <c r="C924" s="21"/>
      <c r="D924" s="21"/>
      <c r="E924" s="21"/>
      <c r="F924" s="21"/>
      <c r="G924" s="21"/>
      <c r="H924" s="21"/>
      <c r="I924" s="21"/>
      <c r="J924" s="21"/>
      <c r="K924" s="21"/>
      <c r="L924" s="21"/>
      <c r="M924" s="21"/>
    </row>
    <row r="925" spans="1:13" x14ac:dyDescent="0.25">
      <c r="A925" s="21"/>
      <c r="B925" s="21"/>
      <c r="C925" s="21"/>
      <c r="D925" s="21"/>
      <c r="E925" s="21"/>
      <c r="F925" s="21"/>
      <c r="G925" s="21"/>
      <c r="H925" s="21"/>
      <c r="I925" s="21"/>
      <c r="J925" s="21"/>
      <c r="K925" s="21"/>
      <c r="L925" s="21"/>
      <c r="M925" s="21"/>
    </row>
    <row r="926" spans="1:13" x14ac:dyDescent="0.25">
      <c r="A926" s="21"/>
      <c r="B926" s="21"/>
      <c r="C926" s="21"/>
      <c r="D926" s="21"/>
      <c r="E926" s="21"/>
      <c r="F926" s="21"/>
      <c r="G926" s="21"/>
      <c r="H926" s="21"/>
      <c r="I926" s="21"/>
      <c r="J926" s="21"/>
      <c r="K926" s="21"/>
      <c r="L926" s="21"/>
      <c r="M926" s="21"/>
    </row>
    <row r="927" spans="1:13" x14ac:dyDescent="0.25">
      <c r="A927" s="21"/>
      <c r="B927" s="21"/>
      <c r="C927" s="21"/>
      <c r="D927" s="21"/>
      <c r="E927" s="21"/>
      <c r="F927" s="21"/>
      <c r="G927" s="21"/>
      <c r="H927" s="21"/>
      <c r="I927" s="21"/>
      <c r="J927" s="21"/>
      <c r="K927" s="21"/>
      <c r="L927" s="21"/>
      <c r="M927" s="21"/>
    </row>
    <row r="928" spans="1:13" x14ac:dyDescent="0.25">
      <c r="A928" s="21"/>
      <c r="B928" s="21"/>
      <c r="C928" s="21"/>
      <c r="D928" s="21"/>
      <c r="E928" s="21"/>
      <c r="F928" s="21"/>
      <c r="G928" s="21"/>
      <c r="H928" s="21"/>
      <c r="I928" s="21"/>
      <c r="J928" s="21"/>
      <c r="K928" s="21"/>
      <c r="L928" s="21"/>
      <c r="M928" s="21"/>
    </row>
    <row r="929" spans="1:13" x14ac:dyDescent="0.25">
      <c r="A929" s="21"/>
      <c r="B929" s="21"/>
      <c r="C929" s="21"/>
      <c r="D929" s="21"/>
      <c r="E929" s="21"/>
      <c r="F929" s="21"/>
      <c r="G929" s="21"/>
      <c r="H929" s="21"/>
      <c r="I929" s="21"/>
      <c r="J929" s="21"/>
      <c r="K929" s="21"/>
      <c r="L929" s="21"/>
      <c r="M929" s="21"/>
    </row>
    <row r="930" spans="1:13" x14ac:dyDescent="0.25">
      <c r="A930" s="21"/>
      <c r="B930" s="21"/>
      <c r="C930" s="21"/>
      <c r="D930" s="21"/>
      <c r="E930" s="21"/>
      <c r="F930" s="21"/>
      <c r="G930" s="21"/>
      <c r="H930" s="21"/>
      <c r="I930" s="21"/>
      <c r="J930" s="21"/>
      <c r="K930" s="21"/>
      <c r="L930" s="21"/>
      <c r="M930" s="21"/>
    </row>
    <row r="931" spans="1:13" x14ac:dyDescent="0.25">
      <c r="A931" s="21"/>
      <c r="B931" s="21"/>
      <c r="C931" s="21"/>
      <c r="D931" s="21"/>
      <c r="E931" s="21"/>
      <c r="F931" s="21"/>
      <c r="G931" s="21"/>
      <c r="H931" s="21"/>
      <c r="I931" s="21"/>
      <c r="J931" s="21"/>
      <c r="K931" s="21"/>
      <c r="L931" s="21"/>
      <c r="M931" s="21"/>
    </row>
    <row r="932" spans="1:13" x14ac:dyDescent="0.25">
      <c r="A932" s="21"/>
      <c r="B932" s="21"/>
      <c r="C932" s="21"/>
      <c r="D932" s="21"/>
      <c r="E932" s="21"/>
      <c r="F932" s="21"/>
      <c r="G932" s="21"/>
      <c r="H932" s="21"/>
      <c r="I932" s="21"/>
      <c r="J932" s="21"/>
      <c r="K932" s="21"/>
      <c r="L932" s="21"/>
      <c r="M932" s="21"/>
    </row>
    <row r="933" spans="1:13" x14ac:dyDescent="0.25">
      <c r="A933" s="21"/>
      <c r="B933" s="21"/>
      <c r="C933" s="21"/>
      <c r="D933" s="21"/>
      <c r="E933" s="21"/>
      <c r="F933" s="21"/>
      <c r="G933" s="21"/>
      <c r="H933" s="21"/>
      <c r="I933" s="21"/>
      <c r="J933" s="21"/>
      <c r="K933" s="21"/>
      <c r="L933" s="21"/>
      <c r="M933" s="21"/>
    </row>
    <row r="934" spans="1:13" x14ac:dyDescent="0.25">
      <c r="A934" s="21"/>
      <c r="B934" s="21"/>
      <c r="C934" s="21"/>
      <c r="D934" s="21"/>
      <c r="E934" s="21"/>
      <c r="F934" s="21"/>
      <c r="G934" s="21"/>
      <c r="H934" s="21"/>
      <c r="I934" s="21"/>
      <c r="J934" s="21"/>
      <c r="K934" s="21"/>
      <c r="L934" s="21"/>
      <c r="M934" s="21"/>
    </row>
    <row r="935" spans="1:13" x14ac:dyDescent="0.25">
      <c r="A935" s="21"/>
      <c r="B935" s="21"/>
      <c r="C935" s="21"/>
      <c r="D935" s="21"/>
      <c r="E935" s="21"/>
      <c r="F935" s="21"/>
      <c r="G935" s="21"/>
      <c r="H935" s="21"/>
      <c r="I935" s="21"/>
      <c r="J935" s="21"/>
      <c r="K935" s="21"/>
      <c r="L935" s="21"/>
      <c r="M935" s="21"/>
    </row>
    <row r="936" spans="1:13" x14ac:dyDescent="0.25">
      <c r="A936" s="21"/>
      <c r="B936" s="21"/>
      <c r="C936" s="21"/>
      <c r="D936" s="21"/>
      <c r="E936" s="21"/>
      <c r="F936" s="21"/>
      <c r="G936" s="21"/>
      <c r="H936" s="21"/>
      <c r="I936" s="21"/>
      <c r="J936" s="21"/>
      <c r="K936" s="21"/>
      <c r="L936" s="21"/>
      <c r="M936" s="21"/>
    </row>
    <row r="937" spans="1:13" x14ac:dyDescent="0.25">
      <c r="A937" s="21"/>
      <c r="B937" s="21"/>
      <c r="C937" s="21"/>
      <c r="D937" s="21"/>
      <c r="E937" s="21"/>
      <c r="F937" s="21"/>
      <c r="G937" s="21"/>
      <c r="H937" s="21"/>
      <c r="I937" s="21"/>
      <c r="J937" s="21"/>
      <c r="K937" s="21"/>
      <c r="L937" s="21"/>
      <c r="M937" s="21"/>
    </row>
    <row r="938" spans="1:13" x14ac:dyDescent="0.25">
      <c r="A938" s="21"/>
      <c r="B938" s="21"/>
      <c r="C938" s="21"/>
      <c r="D938" s="21"/>
      <c r="E938" s="21"/>
      <c r="F938" s="21"/>
      <c r="G938" s="21"/>
      <c r="H938" s="21"/>
      <c r="I938" s="21"/>
      <c r="J938" s="21"/>
      <c r="K938" s="21"/>
      <c r="L938" s="21"/>
      <c r="M938" s="21"/>
    </row>
    <row r="939" spans="1:13" x14ac:dyDescent="0.25">
      <c r="A939" s="21"/>
      <c r="B939" s="21"/>
      <c r="C939" s="21"/>
      <c r="D939" s="21"/>
      <c r="E939" s="21"/>
      <c r="F939" s="21"/>
      <c r="G939" s="21"/>
      <c r="H939" s="21"/>
      <c r="I939" s="21"/>
      <c r="J939" s="21"/>
      <c r="K939" s="21"/>
      <c r="L939" s="21"/>
      <c r="M939" s="21"/>
    </row>
    <row r="940" spans="1:13" x14ac:dyDescent="0.25">
      <c r="A940" s="21"/>
      <c r="B940" s="21"/>
      <c r="C940" s="21"/>
      <c r="D940" s="21"/>
      <c r="E940" s="21"/>
      <c r="F940" s="21"/>
      <c r="G940" s="21"/>
      <c r="H940" s="21"/>
      <c r="I940" s="21"/>
      <c r="J940" s="21"/>
      <c r="K940" s="21"/>
      <c r="L940" s="21"/>
      <c r="M940" s="21"/>
    </row>
    <row r="941" spans="1:13" x14ac:dyDescent="0.25">
      <c r="A941" s="21"/>
      <c r="B941" s="21"/>
      <c r="C941" s="21"/>
      <c r="D941" s="21"/>
      <c r="E941" s="21"/>
      <c r="F941" s="21"/>
      <c r="G941" s="21"/>
      <c r="H941" s="21"/>
      <c r="I941" s="21"/>
      <c r="J941" s="21"/>
      <c r="K941" s="21"/>
      <c r="L941" s="21"/>
      <c r="M941" s="21"/>
    </row>
    <row r="942" spans="1:13" x14ac:dyDescent="0.25">
      <c r="A942" s="21"/>
      <c r="B942" s="21"/>
      <c r="C942" s="21"/>
      <c r="D942" s="21"/>
      <c r="E942" s="21"/>
      <c r="F942" s="21"/>
      <c r="G942" s="21"/>
      <c r="H942" s="21"/>
      <c r="I942" s="21"/>
      <c r="J942" s="21"/>
      <c r="K942" s="21"/>
      <c r="L942" s="21"/>
      <c r="M942" s="21"/>
    </row>
    <row r="943" spans="1:13" x14ac:dyDescent="0.25">
      <c r="A943" s="21"/>
      <c r="B943" s="21"/>
      <c r="C943" s="21"/>
      <c r="D943" s="21"/>
      <c r="E943" s="21"/>
      <c r="F943" s="21"/>
      <c r="G943" s="21"/>
      <c r="H943" s="21"/>
      <c r="I943" s="21"/>
      <c r="J943" s="21"/>
      <c r="K943" s="21"/>
      <c r="L943" s="21"/>
      <c r="M943" s="21"/>
    </row>
    <row r="944" spans="1:13" x14ac:dyDescent="0.25">
      <c r="A944" s="21"/>
      <c r="B944" s="21"/>
      <c r="C944" s="21"/>
      <c r="D944" s="21"/>
      <c r="E944" s="21"/>
      <c r="F944" s="21"/>
      <c r="G944" s="21"/>
      <c r="H944" s="21"/>
      <c r="I944" s="21"/>
      <c r="J944" s="21"/>
      <c r="K944" s="21"/>
      <c r="L944" s="21"/>
      <c r="M944" s="21"/>
    </row>
    <row r="945" spans="1:13" x14ac:dyDescent="0.25">
      <c r="A945" s="21"/>
      <c r="B945" s="21"/>
      <c r="C945" s="21"/>
      <c r="D945" s="21"/>
      <c r="E945" s="21"/>
      <c r="F945" s="21"/>
      <c r="G945" s="21"/>
      <c r="H945" s="21"/>
      <c r="I945" s="21"/>
      <c r="J945" s="21"/>
      <c r="K945" s="21"/>
      <c r="L945" s="21"/>
      <c r="M945" s="21"/>
    </row>
    <row r="946" spans="1:13" x14ac:dyDescent="0.25">
      <c r="A946" s="21"/>
      <c r="B946" s="21"/>
      <c r="C946" s="21"/>
      <c r="D946" s="21"/>
      <c r="E946" s="21"/>
      <c r="F946" s="21"/>
      <c r="G946" s="21"/>
      <c r="H946" s="21"/>
      <c r="I946" s="21"/>
      <c r="J946" s="21"/>
      <c r="K946" s="21"/>
      <c r="L946" s="21"/>
      <c r="M946" s="21"/>
    </row>
    <row r="947" spans="1:13" x14ac:dyDescent="0.25">
      <c r="A947" s="21"/>
      <c r="B947" s="21"/>
      <c r="C947" s="21"/>
      <c r="D947" s="21"/>
      <c r="E947" s="21"/>
      <c r="F947" s="21"/>
      <c r="G947" s="21"/>
      <c r="H947" s="21"/>
      <c r="I947" s="21"/>
      <c r="J947" s="21"/>
      <c r="K947" s="21"/>
      <c r="L947" s="21"/>
      <c r="M947" s="21"/>
    </row>
    <row r="948" spans="1:13" x14ac:dyDescent="0.25">
      <c r="A948" s="21"/>
      <c r="B948" s="21"/>
      <c r="C948" s="21"/>
      <c r="D948" s="21"/>
      <c r="E948" s="21"/>
      <c r="F948" s="21"/>
      <c r="G948" s="21"/>
      <c r="H948" s="21"/>
      <c r="I948" s="21"/>
      <c r="J948" s="21"/>
      <c r="K948" s="21"/>
      <c r="L948" s="21"/>
      <c r="M948" s="21"/>
    </row>
    <row r="949" spans="1:13" x14ac:dyDescent="0.25">
      <c r="A949" s="21"/>
      <c r="B949" s="21"/>
      <c r="C949" s="21"/>
      <c r="D949" s="21"/>
      <c r="E949" s="21"/>
      <c r="F949" s="21"/>
      <c r="G949" s="21"/>
      <c r="H949" s="21"/>
      <c r="I949" s="21"/>
      <c r="J949" s="21"/>
      <c r="K949" s="21"/>
      <c r="L949" s="21"/>
      <c r="M949" s="21"/>
    </row>
    <row r="950" spans="1:13" x14ac:dyDescent="0.25">
      <c r="A950" s="21"/>
      <c r="B950" s="21"/>
      <c r="C950" s="21"/>
      <c r="D950" s="21"/>
      <c r="E950" s="21"/>
      <c r="F950" s="21"/>
      <c r="G950" s="21"/>
      <c r="H950" s="21"/>
      <c r="I950" s="21"/>
      <c r="J950" s="21"/>
      <c r="K950" s="21"/>
      <c r="L950" s="21"/>
      <c r="M950" s="21"/>
    </row>
    <row r="951" spans="1:13" x14ac:dyDescent="0.25">
      <c r="A951" s="21"/>
      <c r="B951" s="21"/>
      <c r="C951" s="21"/>
      <c r="D951" s="21"/>
      <c r="E951" s="21"/>
      <c r="F951" s="21"/>
      <c r="G951" s="21"/>
      <c r="H951" s="21"/>
      <c r="I951" s="21"/>
      <c r="J951" s="21"/>
      <c r="K951" s="21"/>
      <c r="L951" s="21"/>
      <c r="M951" s="21"/>
    </row>
    <row r="952" spans="1:13" x14ac:dyDescent="0.25">
      <c r="A952" s="21"/>
      <c r="B952" s="21"/>
      <c r="C952" s="21"/>
      <c r="D952" s="21"/>
      <c r="E952" s="21"/>
      <c r="F952" s="21"/>
      <c r="G952" s="21"/>
      <c r="H952" s="21"/>
      <c r="I952" s="21"/>
      <c r="J952" s="21"/>
      <c r="K952" s="21"/>
      <c r="L952" s="21"/>
      <c r="M952" s="21"/>
    </row>
    <row r="953" spans="1:13" x14ac:dyDescent="0.25">
      <c r="A953" s="21"/>
      <c r="B953" s="21"/>
      <c r="C953" s="21"/>
      <c r="D953" s="21"/>
      <c r="E953" s="21"/>
      <c r="F953" s="21"/>
      <c r="G953" s="21"/>
      <c r="H953" s="21"/>
      <c r="I953" s="21"/>
      <c r="J953" s="21"/>
      <c r="K953" s="21"/>
      <c r="L953" s="21"/>
      <c r="M953" s="21"/>
    </row>
    <row r="954" spans="1:13" x14ac:dyDescent="0.25">
      <c r="A954" s="21"/>
      <c r="B954" s="21"/>
      <c r="C954" s="21"/>
      <c r="D954" s="21"/>
      <c r="E954" s="21"/>
      <c r="F954" s="21"/>
      <c r="G954" s="21"/>
      <c r="H954" s="21"/>
      <c r="I954" s="21"/>
      <c r="J954" s="21"/>
      <c r="K954" s="21"/>
      <c r="L954" s="21"/>
      <c r="M954" s="21"/>
    </row>
    <row r="955" spans="1:13" x14ac:dyDescent="0.25">
      <c r="A955" s="21"/>
      <c r="B955" s="21"/>
      <c r="C955" s="21"/>
      <c r="D955" s="21"/>
      <c r="E955" s="21"/>
      <c r="F955" s="21"/>
      <c r="G955" s="21"/>
      <c r="H955" s="21"/>
      <c r="I955" s="21"/>
      <c r="J955" s="21"/>
      <c r="K955" s="21"/>
      <c r="L955" s="21"/>
      <c r="M955" s="21"/>
    </row>
    <row r="956" spans="1:13" x14ac:dyDescent="0.25">
      <c r="A956" s="21"/>
      <c r="B956" s="21"/>
      <c r="C956" s="21"/>
      <c r="D956" s="21"/>
      <c r="E956" s="21"/>
      <c r="F956" s="21"/>
      <c r="G956" s="21"/>
      <c r="H956" s="21"/>
      <c r="I956" s="21"/>
      <c r="J956" s="21"/>
      <c r="K956" s="21"/>
      <c r="L956" s="21"/>
      <c r="M956" s="21"/>
    </row>
    <row r="957" spans="1:13" x14ac:dyDescent="0.25">
      <c r="A957" s="21"/>
      <c r="B957" s="21"/>
      <c r="C957" s="21"/>
      <c r="D957" s="21"/>
      <c r="E957" s="21"/>
      <c r="F957" s="21"/>
      <c r="G957" s="21"/>
      <c r="H957" s="21"/>
      <c r="I957" s="21"/>
      <c r="J957" s="21"/>
      <c r="K957" s="21"/>
      <c r="L957" s="21"/>
      <c r="M957" s="21"/>
    </row>
    <row r="958" spans="1:13" x14ac:dyDescent="0.25">
      <c r="A958" s="21"/>
      <c r="B958" s="21"/>
      <c r="C958" s="21"/>
      <c r="D958" s="21"/>
      <c r="E958" s="21"/>
      <c r="F958" s="21"/>
      <c r="G958" s="21"/>
      <c r="H958" s="21"/>
      <c r="I958" s="21"/>
      <c r="J958" s="21"/>
      <c r="K958" s="21"/>
      <c r="L958" s="21"/>
      <c r="M958" s="21"/>
    </row>
    <row r="959" spans="1:13" x14ac:dyDescent="0.25">
      <c r="A959" s="21"/>
      <c r="B959" s="21"/>
      <c r="C959" s="21"/>
      <c r="D959" s="21"/>
      <c r="E959" s="21"/>
      <c r="F959" s="21"/>
      <c r="G959" s="21"/>
      <c r="H959" s="21"/>
      <c r="I959" s="21"/>
      <c r="J959" s="21"/>
      <c r="K959" s="21"/>
      <c r="L959" s="21"/>
      <c r="M959" s="21"/>
    </row>
    <row r="960" spans="1:13" x14ac:dyDescent="0.25">
      <c r="A960" s="21"/>
      <c r="B960" s="21"/>
      <c r="C960" s="21"/>
      <c r="D960" s="21"/>
      <c r="E960" s="21"/>
      <c r="F960" s="21"/>
      <c r="G960" s="21"/>
      <c r="H960" s="21"/>
      <c r="I960" s="21"/>
      <c r="J960" s="21"/>
      <c r="K960" s="21"/>
      <c r="L960" s="21"/>
      <c r="M960" s="21"/>
    </row>
    <row r="961" spans="1:13" x14ac:dyDescent="0.25">
      <c r="A961" s="21"/>
      <c r="B961" s="21"/>
      <c r="C961" s="21"/>
      <c r="D961" s="21"/>
      <c r="E961" s="21"/>
      <c r="F961" s="21"/>
      <c r="G961" s="21"/>
      <c r="H961" s="21"/>
      <c r="I961" s="21"/>
      <c r="J961" s="21"/>
      <c r="K961" s="21"/>
      <c r="L961" s="21"/>
      <c r="M961" s="21"/>
    </row>
    <row r="962" spans="1:13" x14ac:dyDescent="0.25">
      <c r="A962" s="21"/>
      <c r="B962" s="21"/>
      <c r="C962" s="21"/>
      <c r="D962" s="21"/>
      <c r="E962" s="21"/>
      <c r="F962" s="21"/>
      <c r="G962" s="21"/>
      <c r="H962" s="21"/>
      <c r="I962" s="21"/>
      <c r="J962" s="21"/>
      <c r="K962" s="21"/>
      <c r="L962" s="21"/>
      <c r="M962" s="21"/>
    </row>
    <row r="963" spans="1:13" x14ac:dyDescent="0.25">
      <c r="A963" s="21"/>
      <c r="B963" s="21"/>
      <c r="C963" s="21"/>
      <c r="D963" s="21"/>
      <c r="E963" s="21"/>
      <c r="F963" s="21"/>
      <c r="G963" s="21"/>
      <c r="H963" s="21"/>
      <c r="I963" s="21"/>
      <c r="J963" s="21"/>
      <c r="K963" s="21"/>
      <c r="L963" s="21"/>
      <c r="M963" s="21"/>
    </row>
    <row r="964" spans="1:13" x14ac:dyDescent="0.25">
      <c r="A964" s="21"/>
      <c r="B964" s="21"/>
      <c r="C964" s="21"/>
      <c r="D964" s="21"/>
      <c r="E964" s="21"/>
      <c r="F964" s="21"/>
      <c r="G964" s="21"/>
      <c r="H964" s="21"/>
      <c r="I964" s="21"/>
      <c r="J964" s="21"/>
      <c r="K964" s="21"/>
      <c r="L964" s="21"/>
      <c r="M964" s="21"/>
    </row>
    <row r="965" spans="1:13" x14ac:dyDescent="0.25">
      <c r="A965" s="21"/>
      <c r="B965" s="21"/>
      <c r="C965" s="21"/>
      <c r="D965" s="21"/>
      <c r="E965" s="21"/>
      <c r="F965" s="21"/>
      <c r="G965" s="21"/>
      <c r="H965" s="21"/>
      <c r="I965" s="21"/>
      <c r="J965" s="21"/>
      <c r="K965" s="21"/>
      <c r="L965" s="21"/>
      <c r="M965" s="21"/>
    </row>
    <row r="966" spans="1:13" x14ac:dyDescent="0.25">
      <c r="A966" s="21"/>
      <c r="B966" s="21"/>
      <c r="C966" s="21"/>
      <c r="D966" s="21"/>
      <c r="E966" s="21"/>
      <c r="F966" s="21"/>
      <c r="G966" s="21"/>
      <c r="H966" s="21"/>
      <c r="I966" s="21"/>
      <c r="J966" s="21"/>
      <c r="K966" s="21"/>
      <c r="L966" s="21"/>
      <c r="M966" s="21"/>
    </row>
    <row r="967" spans="1:13" x14ac:dyDescent="0.25">
      <c r="A967" s="21"/>
      <c r="B967" s="21"/>
      <c r="C967" s="21"/>
      <c r="D967" s="21"/>
      <c r="E967" s="21"/>
      <c r="F967" s="21"/>
      <c r="G967" s="21"/>
      <c r="H967" s="21"/>
      <c r="I967" s="21"/>
      <c r="J967" s="21"/>
      <c r="K967" s="21"/>
      <c r="L967" s="21"/>
      <c r="M967" s="21"/>
    </row>
    <row r="968" spans="1:13" x14ac:dyDescent="0.25">
      <c r="A968" s="21"/>
      <c r="B968" s="21"/>
      <c r="C968" s="21"/>
      <c r="D968" s="21"/>
      <c r="E968" s="21"/>
      <c r="F968" s="21"/>
      <c r="G968" s="21"/>
      <c r="H968" s="21"/>
      <c r="I968" s="21"/>
      <c r="J968" s="21"/>
      <c r="K968" s="21"/>
      <c r="L968" s="21"/>
      <c r="M968" s="21"/>
    </row>
    <row r="969" spans="1:13" x14ac:dyDescent="0.25">
      <c r="A969" s="21"/>
      <c r="B969" s="21"/>
      <c r="C969" s="21"/>
      <c r="D969" s="21"/>
      <c r="E969" s="21"/>
      <c r="F969" s="21"/>
      <c r="G969" s="21"/>
      <c r="H969" s="21"/>
      <c r="I969" s="21"/>
      <c r="J969" s="21"/>
      <c r="K969" s="21"/>
      <c r="L969" s="21"/>
      <c r="M969" s="21"/>
    </row>
    <row r="970" spans="1:13" x14ac:dyDescent="0.25">
      <c r="A970" s="21"/>
      <c r="B970" s="21"/>
      <c r="C970" s="21"/>
      <c r="D970" s="21"/>
      <c r="E970" s="21"/>
      <c r="F970" s="21"/>
      <c r="G970" s="21"/>
      <c r="H970" s="21"/>
      <c r="I970" s="21"/>
      <c r="J970" s="21"/>
      <c r="K970" s="21"/>
      <c r="L970" s="21"/>
      <c r="M970" s="21"/>
    </row>
    <row r="971" spans="1:13" x14ac:dyDescent="0.25">
      <c r="A971" s="21"/>
      <c r="B971" s="21"/>
      <c r="C971" s="21"/>
      <c r="D971" s="21"/>
      <c r="E971" s="21"/>
      <c r="F971" s="21"/>
      <c r="G971" s="21"/>
      <c r="H971" s="21"/>
      <c r="I971" s="21"/>
      <c r="J971" s="21"/>
      <c r="K971" s="21"/>
      <c r="L971" s="21"/>
      <c r="M971" s="21"/>
    </row>
    <row r="972" spans="1:13" x14ac:dyDescent="0.25">
      <c r="A972" s="21"/>
      <c r="B972" s="21"/>
      <c r="C972" s="21"/>
      <c r="D972" s="21"/>
      <c r="E972" s="21"/>
      <c r="F972" s="21"/>
      <c r="G972" s="21"/>
      <c r="H972" s="21"/>
      <c r="I972" s="21"/>
      <c r="J972" s="21"/>
      <c r="K972" s="21"/>
      <c r="L972" s="21"/>
      <c r="M972" s="21"/>
    </row>
    <row r="973" spans="1:13" x14ac:dyDescent="0.25">
      <c r="A973" s="21"/>
      <c r="B973" s="21"/>
      <c r="C973" s="21"/>
      <c r="D973" s="21"/>
      <c r="E973" s="21"/>
      <c r="F973" s="21"/>
      <c r="G973" s="21"/>
      <c r="H973" s="21"/>
      <c r="I973" s="21"/>
      <c r="J973" s="21"/>
      <c r="K973" s="21"/>
      <c r="L973" s="21"/>
      <c r="M973" s="21"/>
    </row>
    <row r="974" spans="1:13" x14ac:dyDescent="0.25">
      <c r="A974" s="21"/>
      <c r="B974" s="21"/>
      <c r="C974" s="21"/>
      <c r="D974" s="21"/>
      <c r="E974" s="21"/>
      <c r="F974" s="21"/>
      <c r="G974" s="21"/>
      <c r="H974" s="21"/>
      <c r="I974" s="21"/>
      <c r="J974" s="21"/>
      <c r="K974" s="21"/>
      <c r="L974" s="21"/>
      <c r="M974" s="21"/>
    </row>
    <row r="975" spans="1:13" x14ac:dyDescent="0.25">
      <c r="A975" s="21"/>
      <c r="B975" s="21"/>
      <c r="C975" s="21"/>
      <c r="D975" s="21"/>
      <c r="E975" s="21"/>
      <c r="F975" s="21"/>
      <c r="G975" s="21"/>
      <c r="H975" s="21"/>
      <c r="I975" s="21"/>
      <c r="J975" s="21"/>
      <c r="K975" s="21"/>
      <c r="L975" s="21"/>
      <c r="M975" s="21"/>
    </row>
    <row r="976" spans="1:13" x14ac:dyDescent="0.25">
      <c r="A976" s="21"/>
      <c r="B976" s="21"/>
      <c r="C976" s="21"/>
      <c r="D976" s="21"/>
      <c r="E976" s="21"/>
      <c r="F976" s="21"/>
      <c r="G976" s="21"/>
      <c r="H976" s="21"/>
      <c r="I976" s="21"/>
      <c r="J976" s="21"/>
      <c r="K976" s="21"/>
      <c r="L976" s="21"/>
      <c r="M976" s="21"/>
    </row>
    <row r="977" spans="1:13" x14ac:dyDescent="0.25">
      <c r="A977" s="21"/>
      <c r="B977" s="21"/>
      <c r="C977" s="21"/>
      <c r="D977" s="21"/>
      <c r="E977" s="21"/>
      <c r="F977" s="21"/>
      <c r="G977" s="21"/>
      <c r="H977" s="21"/>
      <c r="I977" s="21"/>
      <c r="J977" s="21"/>
      <c r="K977" s="21"/>
      <c r="L977" s="21"/>
      <c r="M977" s="21"/>
    </row>
    <row r="978" spans="1:13" x14ac:dyDescent="0.25">
      <c r="A978" s="21"/>
      <c r="B978" s="21"/>
      <c r="C978" s="21"/>
      <c r="D978" s="21"/>
      <c r="E978" s="21"/>
      <c r="F978" s="21"/>
      <c r="G978" s="21"/>
      <c r="H978" s="21"/>
      <c r="I978" s="21"/>
      <c r="J978" s="21"/>
      <c r="K978" s="21"/>
      <c r="L978" s="21"/>
      <c r="M978" s="21"/>
    </row>
    <row r="979" spans="1:13" x14ac:dyDescent="0.25">
      <c r="A979" s="21"/>
      <c r="B979" s="21"/>
      <c r="C979" s="21"/>
      <c r="D979" s="21"/>
      <c r="E979" s="21"/>
      <c r="F979" s="21"/>
      <c r="G979" s="21"/>
      <c r="H979" s="21"/>
      <c r="I979" s="21"/>
      <c r="J979" s="21"/>
      <c r="K979" s="21"/>
      <c r="L979" s="21"/>
      <c r="M979" s="21"/>
    </row>
    <row r="980" spans="1:13" x14ac:dyDescent="0.25">
      <c r="A980" s="21"/>
      <c r="B980" s="21"/>
      <c r="C980" s="21"/>
      <c r="D980" s="21"/>
      <c r="E980" s="21"/>
      <c r="F980" s="21"/>
      <c r="G980" s="21"/>
      <c r="H980" s="21"/>
      <c r="I980" s="21"/>
      <c r="J980" s="21"/>
      <c r="K980" s="21"/>
      <c r="L980" s="21"/>
      <c r="M980" s="21"/>
    </row>
    <row r="981" spans="1:13" x14ac:dyDescent="0.25">
      <c r="A981" s="21"/>
      <c r="B981" s="21"/>
      <c r="C981" s="21"/>
      <c r="D981" s="21"/>
      <c r="E981" s="21"/>
      <c r="F981" s="21"/>
      <c r="G981" s="21"/>
      <c r="H981" s="21"/>
      <c r="I981" s="21"/>
      <c r="J981" s="21"/>
      <c r="K981" s="21"/>
      <c r="L981" s="21"/>
      <c r="M981" s="21"/>
    </row>
    <row r="982" spans="1:13" x14ac:dyDescent="0.25">
      <c r="A982" s="21"/>
      <c r="B982" s="21"/>
      <c r="C982" s="21"/>
      <c r="D982" s="21"/>
      <c r="E982" s="21"/>
      <c r="F982" s="21"/>
      <c r="G982" s="21"/>
      <c r="H982" s="21"/>
      <c r="I982" s="21"/>
      <c r="J982" s="21"/>
      <c r="K982" s="21"/>
      <c r="L982" s="21"/>
      <c r="M982" s="21"/>
    </row>
    <row r="983" spans="1:13" x14ac:dyDescent="0.25">
      <c r="A983" s="21"/>
      <c r="B983" s="21"/>
      <c r="C983" s="21"/>
      <c r="D983" s="21"/>
      <c r="E983" s="21"/>
      <c r="F983" s="21"/>
      <c r="G983" s="21"/>
      <c r="H983" s="21"/>
      <c r="I983" s="21"/>
      <c r="J983" s="21"/>
      <c r="K983" s="21"/>
      <c r="L983" s="21"/>
      <c r="M983" s="21"/>
    </row>
    <row r="984" spans="1:13" x14ac:dyDescent="0.25">
      <c r="A984" s="21"/>
      <c r="B984" s="21"/>
      <c r="C984" s="21"/>
      <c r="D984" s="21"/>
      <c r="E984" s="21"/>
      <c r="F984" s="21"/>
      <c r="G984" s="21"/>
      <c r="H984" s="21"/>
      <c r="I984" s="21"/>
      <c r="J984" s="21"/>
      <c r="K984" s="21"/>
      <c r="L984" s="21"/>
      <c r="M984" s="21"/>
    </row>
    <row r="985" spans="1:13" x14ac:dyDescent="0.25">
      <c r="A985" s="21"/>
      <c r="B985" s="21"/>
      <c r="C985" s="21"/>
      <c r="D985" s="21"/>
      <c r="E985" s="21"/>
      <c r="F985" s="21"/>
      <c r="G985" s="21"/>
      <c r="H985" s="21"/>
      <c r="I985" s="21"/>
      <c r="J985" s="21"/>
      <c r="K985" s="21"/>
      <c r="L985" s="21"/>
      <c r="M985" s="21"/>
    </row>
    <row r="986" spans="1:13" x14ac:dyDescent="0.25">
      <c r="A986" s="21"/>
      <c r="B986" s="21"/>
      <c r="C986" s="21"/>
      <c r="D986" s="21"/>
      <c r="E986" s="21"/>
      <c r="F986" s="21"/>
      <c r="G986" s="21"/>
      <c r="H986" s="21"/>
      <c r="I986" s="21"/>
      <c r="J986" s="21"/>
      <c r="K986" s="21"/>
      <c r="L986" s="21"/>
      <c r="M986" s="21"/>
    </row>
    <row r="987" spans="1:13" x14ac:dyDescent="0.25">
      <c r="A987" s="21"/>
      <c r="B987" s="21"/>
      <c r="C987" s="21"/>
      <c r="D987" s="21"/>
      <c r="E987" s="21"/>
      <c r="F987" s="21"/>
      <c r="G987" s="21"/>
      <c r="H987" s="21"/>
      <c r="I987" s="21"/>
      <c r="J987" s="21"/>
      <c r="K987" s="21"/>
      <c r="L987" s="21"/>
      <c r="M987" s="21"/>
    </row>
    <row r="988" spans="1:13" x14ac:dyDescent="0.25">
      <c r="A988" s="21"/>
      <c r="B988" s="21"/>
      <c r="C988" s="21"/>
      <c r="D988" s="21"/>
      <c r="E988" s="21"/>
      <c r="F988" s="21"/>
      <c r="G988" s="21"/>
      <c r="H988" s="21"/>
      <c r="I988" s="21"/>
      <c r="J988" s="21"/>
      <c r="K988" s="21"/>
      <c r="L988" s="21"/>
      <c r="M988" s="21"/>
    </row>
    <row r="989" spans="1:13" x14ac:dyDescent="0.25">
      <c r="A989" s="21"/>
      <c r="B989" s="21"/>
      <c r="C989" s="21"/>
      <c r="D989" s="21"/>
      <c r="E989" s="21"/>
      <c r="F989" s="21"/>
      <c r="G989" s="21"/>
      <c r="H989" s="21"/>
      <c r="I989" s="21"/>
      <c r="J989" s="21"/>
      <c r="K989" s="21"/>
      <c r="L989" s="21"/>
      <c r="M989" s="21"/>
    </row>
    <row r="990" spans="1:13" x14ac:dyDescent="0.25">
      <c r="A990" s="21"/>
      <c r="B990" s="21"/>
      <c r="C990" s="21"/>
      <c r="D990" s="21"/>
      <c r="E990" s="21"/>
      <c r="F990" s="21"/>
      <c r="G990" s="21"/>
      <c r="H990" s="21"/>
      <c r="I990" s="21"/>
      <c r="J990" s="21"/>
      <c r="K990" s="21"/>
      <c r="L990" s="21"/>
      <c r="M990" s="21"/>
    </row>
    <row r="991" spans="1:13" x14ac:dyDescent="0.25">
      <c r="A991" s="21"/>
      <c r="B991" s="21"/>
      <c r="C991" s="21"/>
      <c r="D991" s="21"/>
      <c r="E991" s="21"/>
      <c r="F991" s="21"/>
      <c r="G991" s="21"/>
      <c r="H991" s="21"/>
      <c r="I991" s="21"/>
      <c r="J991" s="21"/>
      <c r="K991" s="21"/>
      <c r="L991" s="21"/>
      <c r="M991" s="21"/>
    </row>
    <row r="992" spans="1:13" x14ac:dyDescent="0.25">
      <c r="A992" s="21"/>
      <c r="B992" s="21"/>
      <c r="C992" s="21"/>
      <c r="D992" s="21"/>
      <c r="E992" s="21"/>
      <c r="F992" s="21"/>
      <c r="G992" s="21"/>
      <c r="H992" s="21"/>
      <c r="I992" s="21"/>
      <c r="J992" s="21"/>
      <c r="K992" s="21"/>
      <c r="L992" s="21"/>
      <c r="M992" s="21"/>
    </row>
    <row r="993" spans="1:13" x14ac:dyDescent="0.25">
      <c r="A993" s="21"/>
      <c r="B993" s="21"/>
      <c r="C993" s="21"/>
      <c r="D993" s="21"/>
      <c r="E993" s="21"/>
      <c r="F993" s="21"/>
      <c r="G993" s="21"/>
      <c r="H993" s="21"/>
      <c r="I993" s="21"/>
      <c r="J993" s="21"/>
      <c r="K993" s="21"/>
      <c r="L993" s="21"/>
      <c r="M993" s="21"/>
    </row>
    <row r="994" spans="1:13" x14ac:dyDescent="0.25">
      <c r="A994" s="21"/>
      <c r="B994" s="21"/>
      <c r="C994" s="21"/>
      <c r="D994" s="21"/>
      <c r="E994" s="21"/>
      <c r="F994" s="21"/>
      <c r="G994" s="21"/>
      <c r="H994" s="21"/>
      <c r="I994" s="21"/>
      <c r="J994" s="21"/>
      <c r="K994" s="21"/>
      <c r="L994" s="21"/>
      <c r="M994" s="21"/>
    </row>
    <row r="995" spans="1:13" x14ac:dyDescent="0.25">
      <c r="A995" s="21"/>
      <c r="B995" s="21"/>
      <c r="C995" s="21"/>
      <c r="D995" s="21"/>
      <c r="E995" s="21"/>
      <c r="F995" s="21"/>
      <c r="G995" s="21"/>
      <c r="H995" s="21"/>
      <c r="I995" s="21"/>
      <c r="J995" s="21"/>
      <c r="K995" s="21"/>
      <c r="L995" s="21"/>
      <c r="M995" s="21"/>
    </row>
    <row r="996" spans="1:13" x14ac:dyDescent="0.25">
      <c r="A996" s="21"/>
      <c r="B996" s="21"/>
      <c r="C996" s="21"/>
      <c r="D996" s="21"/>
      <c r="E996" s="21"/>
      <c r="F996" s="21"/>
      <c r="G996" s="21"/>
      <c r="H996" s="21"/>
      <c r="I996" s="21"/>
      <c r="J996" s="21"/>
      <c r="K996" s="21"/>
      <c r="L996" s="21"/>
      <c r="M996" s="21"/>
    </row>
    <row r="997" spans="1:13" x14ac:dyDescent="0.25">
      <c r="A997" s="21"/>
      <c r="B997" s="21"/>
      <c r="C997" s="21"/>
      <c r="D997" s="21"/>
      <c r="E997" s="21"/>
      <c r="F997" s="21"/>
      <c r="G997" s="21"/>
      <c r="H997" s="21"/>
      <c r="I997" s="21"/>
      <c r="J997" s="21"/>
      <c r="K997" s="21"/>
      <c r="L997" s="21"/>
      <c r="M997" s="21"/>
    </row>
    <row r="998" spans="1:13" x14ac:dyDescent="0.25">
      <c r="A998" s="21"/>
      <c r="B998" s="21"/>
      <c r="C998" s="21"/>
      <c r="D998" s="21"/>
      <c r="E998" s="21"/>
      <c r="F998" s="21"/>
      <c r="G998" s="21"/>
      <c r="H998" s="21"/>
      <c r="I998" s="21"/>
      <c r="J998" s="21"/>
      <c r="K998" s="21"/>
      <c r="L998" s="21"/>
      <c r="M998" s="21"/>
    </row>
    <row r="999" spans="1:13" x14ac:dyDescent="0.25">
      <c r="A999" s="21"/>
      <c r="B999" s="21"/>
      <c r="C999" s="21"/>
      <c r="D999" s="21"/>
      <c r="E999" s="21"/>
      <c r="F999" s="21"/>
      <c r="G999" s="21"/>
      <c r="H999" s="21"/>
      <c r="I999" s="21"/>
      <c r="J999" s="21"/>
      <c r="K999" s="21"/>
      <c r="L999" s="21"/>
      <c r="M999" s="21"/>
    </row>
    <row r="1000" spans="1:13" x14ac:dyDescent="0.25">
      <c r="A1000" s="21"/>
      <c r="B1000" s="21"/>
      <c r="C1000" s="21"/>
      <c r="D1000" s="21"/>
      <c r="E1000" s="21"/>
      <c r="F1000" s="21"/>
      <c r="G1000" s="21"/>
      <c r="H1000" s="21"/>
      <c r="I1000" s="21"/>
      <c r="J1000" s="21"/>
      <c r="K1000" s="21"/>
      <c r="L1000" s="21"/>
      <c r="M1000" s="21"/>
    </row>
    <row r="1001" spans="1:13" x14ac:dyDescent="0.25">
      <c r="A1001" s="21"/>
      <c r="B1001" s="21"/>
      <c r="C1001" s="21"/>
      <c r="D1001" s="21"/>
      <c r="E1001" s="21"/>
      <c r="F1001" s="21"/>
      <c r="G1001" s="21"/>
      <c r="H1001" s="21"/>
      <c r="I1001" s="21"/>
      <c r="J1001" s="21"/>
      <c r="K1001" s="21"/>
      <c r="L1001" s="21"/>
      <c r="M1001" s="21"/>
    </row>
    <row r="1002" spans="1:13" x14ac:dyDescent="0.25">
      <c r="A1002" s="21"/>
      <c r="B1002" s="21"/>
      <c r="C1002" s="21"/>
      <c r="D1002" s="21"/>
      <c r="E1002" s="21"/>
      <c r="F1002" s="21"/>
      <c r="G1002" s="21"/>
      <c r="H1002" s="21"/>
      <c r="I1002" s="21"/>
      <c r="J1002" s="21"/>
      <c r="K1002" s="21"/>
      <c r="L1002" s="21"/>
      <c r="M1002" s="21"/>
    </row>
    <row r="1003" spans="1:13" x14ac:dyDescent="0.25">
      <c r="A1003" s="21"/>
      <c r="B1003" s="21"/>
      <c r="C1003" s="21"/>
      <c r="D1003" s="21"/>
      <c r="E1003" s="21"/>
      <c r="F1003" s="21"/>
      <c r="G1003" s="21"/>
      <c r="H1003" s="21"/>
      <c r="I1003" s="21"/>
      <c r="J1003" s="21"/>
      <c r="K1003" s="21"/>
      <c r="L1003" s="21"/>
      <c r="M1003" s="21"/>
    </row>
    <row r="1004" spans="1:13" x14ac:dyDescent="0.25">
      <c r="A1004" s="21"/>
      <c r="B1004" s="21"/>
      <c r="C1004" s="21"/>
      <c r="D1004" s="21"/>
      <c r="E1004" s="21"/>
      <c r="F1004" s="21"/>
      <c r="G1004" s="21"/>
      <c r="H1004" s="21"/>
      <c r="I1004" s="21"/>
      <c r="J1004" s="21"/>
      <c r="K1004" s="21"/>
      <c r="L1004" s="21"/>
      <c r="M1004" s="21"/>
    </row>
    <row r="1005" spans="1:13" x14ac:dyDescent="0.25">
      <c r="A1005" s="21"/>
      <c r="B1005" s="21"/>
      <c r="C1005" s="21"/>
      <c r="D1005" s="21"/>
      <c r="E1005" s="21"/>
      <c r="F1005" s="21"/>
      <c r="G1005" s="21"/>
      <c r="H1005" s="21"/>
      <c r="I1005" s="21"/>
      <c r="J1005" s="21"/>
      <c r="K1005" s="21"/>
      <c r="L1005" s="21"/>
      <c r="M1005" s="21"/>
    </row>
    <row r="1006" spans="1:13" x14ac:dyDescent="0.25">
      <c r="A1006" s="21"/>
      <c r="B1006" s="21"/>
      <c r="C1006" s="21"/>
      <c r="D1006" s="21"/>
      <c r="E1006" s="21"/>
      <c r="F1006" s="21"/>
      <c r="G1006" s="21"/>
      <c r="H1006" s="21"/>
      <c r="I1006" s="21"/>
      <c r="J1006" s="21"/>
      <c r="K1006" s="21"/>
      <c r="L1006" s="21"/>
      <c r="M1006" s="21"/>
    </row>
    <row r="1007" spans="1:13" x14ac:dyDescent="0.25">
      <c r="A1007" s="21"/>
      <c r="B1007" s="21"/>
      <c r="C1007" s="21"/>
      <c r="D1007" s="21"/>
      <c r="E1007" s="21"/>
      <c r="F1007" s="21"/>
      <c r="G1007" s="21"/>
      <c r="H1007" s="21"/>
      <c r="I1007" s="21"/>
      <c r="J1007" s="21"/>
      <c r="K1007" s="21"/>
      <c r="L1007" s="21"/>
      <c r="M1007" s="21"/>
    </row>
    <row r="1008" spans="1:13" x14ac:dyDescent="0.25">
      <c r="A1008" s="21"/>
      <c r="B1008" s="21"/>
      <c r="C1008" s="21"/>
      <c r="D1008" s="21"/>
      <c r="E1008" s="21"/>
      <c r="F1008" s="21"/>
      <c r="G1008" s="21"/>
      <c r="H1008" s="21"/>
      <c r="I1008" s="21"/>
      <c r="J1008" s="21"/>
      <c r="K1008" s="21"/>
      <c r="L1008" s="21"/>
      <c r="M1008" s="21"/>
    </row>
    <row r="1009" spans="1:13" x14ac:dyDescent="0.25">
      <c r="A1009" s="21"/>
      <c r="B1009" s="21"/>
      <c r="C1009" s="21"/>
      <c r="D1009" s="21"/>
      <c r="E1009" s="21"/>
      <c r="F1009" s="21"/>
      <c r="G1009" s="21"/>
      <c r="H1009" s="21"/>
      <c r="I1009" s="21"/>
      <c r="J1009" s="21"/>
      <c r="K1009" s="21"/>
      <c r="L1009" s="21"/>
      <c r="M1009" s="21"/>
    </row>
    <row r="1010" spans="1:13" x14ac:dyDescent="0.25">
      <c r="A1010" s="21"/>
      <c r="B1010" s="21"/>
      <c r="C1010" s="21"/>
      <c r="D1010" s="21"/>
      <c r="E1010" s="21"/>
      <c r="F1010" s="21"/>
      <c r="G1010" s="21"/>
      <c r="H1010" s="21"/>
      <c r="I1010" s="21"/>
      <c r="J1010" s="21"/>
      <c r="K1010" s="21"/>
      <c r="L1010" s="21"/>
      <c r="M1010" s="21"/>
    </row>
    <row r="1011" spans="1:13" x14ac:dyDescent="0.25">
      <c r="A1011" s="21"/>
      <c r="B1011" s="21"/>
      <c r="C1011" s="21"/>
      <c r="D1011" s="21"/>
      <c r="E1011" s="21"/>
      <c r="F1011" s="21"/>
      <c r="G1011" s="21"/>
      <c r="H1011" s="21"/>
      <c r="I1011" s="21"/>
      <c r="J1011" s="21"/>
      <c r="K1011" s="21"/>
      <c r="L1011" s="21"/>
      <c r="M1011" s="21"/>
    </row>
    <row r="1012" spans="1:13" x14ac:dyDescent="0.25">
      <c r="A1012" s="21"/>
      <c r="B1012" s="21"/>
      <c r="C1012" s="21"/>
      <c r="D1012" s="21"/>
      <c r="E1012" s="21"/>
      <c r="F1012" s="21"/>
      <c r="G1012" s="21"/>
      <c r="H1012" s="21"/>
      <c r="I1012" s="21"/>
      <c r="J1012" s="21"/>
      <c r="K1012" s="21"/>
      <c r="L1012" s="21"/>
      <c r="M1012" s="21"/>
    </row>
    <row r="1013" spans="1:13" x14ac:dyDescent="0.25">
      <c r="A1013" s="21"/>
      <c r="B1013" s="21"/>
      <c r="C1013" s="21"/>
      <c r="D1013" s="21"/>
      <c r="E1013" s="21"/>
      <c r="F1013" s="21"/>
      <c r="G1013" s="21"/>
      <c r="H1013" s="21"/>
      <c r="I1013" s="21"/>
      <c r="J1013" s="21"/>
      <c r="K1013" s="21"/>
      <c r="L1013" s="21"/>
      <c r="M1013" s="21"/>
    </row>
    <row r="1014" spans="1:13" x14ac:dyDescent="0.25">
      <c r="A1014" s="21"/>
      <c r="B1014" s="21"/>
      <c r="C1014" s="21"/>
      <c r="D1014" s="21"/>
      <c r="E1014" s="21"/>
      <c r="F1014" s="21"/>
      <c r="G1014" s="21"/>
      <c r="H1014" s="21"/>
      <c r="I1014" s="21"/>
      <c r="J1014" s="21"/>
      <c r="K1014" s="21"/>
      <c r="L1014" s="21"/>
      <c r="M1014" s="21"/>
    </row>
    <row r="1015" spans="1:13" x14ac:dyDescent="0.25">
      <c r="A1015" s="21"/>
      <c r="B1015" s="21"/>
      <c r="C1015" s="21"/>
      <c r="D1015" s="21"/>
      <c r="E1015" s="21"/>
      <c r="F1015" s="21"/>
      <c r="G1015" s="21"/>
      <c r="H1015" s="21"/>
      <c r="I1015" s="21"/>
      <c r="J1015" s="21"/>
      <c r="K1015" s="21"/>
      <c r="L1015" s="21"/>
      <c r="M1015" s="21"/>
    </row>
    <row r="1016" spans="1:13" x14ac:dyDescent="0.25">
      <c r="A1016" s="21"/>
      <c r="B1016" s="21"/>
      <c r="C1016" s="21"/>
      <c r="D1016" s="21"/>
      <c r="E1016" s="21"/>
      <c r="F1016" s="21"/>
      <c r="G1016" s="21"/>
      <c r="H1016" s="21"/>
      <c r="I1016" s="21"/>
      <c r="J1016" s="21"/>
      <c r="K1016" s="21"/>
      <c r="L1016" s="21"/>
      <c r="M1016" s="21"/>
    </row>
    <row r="1017" spans="1:13" x14ac:dyDescent="0.25">
      <c r="A1017" s="21"/>
      <c r="B1017" s="21"/>
      <c r="C1017" s="21"/>
      <c r="D1017" s="21"/>
      <c r="E1017" s="21"/>
      <c r="F1017" s="21"/>
      <c r="G1017" s="21"/>
      <c r="H1017" s="21"/>
      <c r="I1017" s="21"/>
      <c r="J1017" s="21"/>
      <c r="K1017" s="21"/>
      <c r="L1017" s="21"/>
      <c r="M1017" s="21"/>
    </row>
    <row r="1018" spans="1:13" x14ac:dyDescent="0.25">
      <c r="A1018" s="21"/>
      <c r="B1018" s="21"/>
      <c r="C1018" s="21"/>
      <c r="D1018" s="21"/>
      <c r="E1018" s="21"/>
      <c r="F1018" s="21"/>
      <c r="G1018" s="21"/>
      <c r="H1018" s="21"/>
      <c r="I1018" s="21"/>
      <c r="J1018" s="21"/>
      <c r="K1018" s="21"/>
      <c r="L1018" s="21"/>
      <c r="M1018" s="21"/>
    </row>
    <row r="1019" spans="1:13" x14ac:dyDescent="0.25">
      <c r="A1019" s="21"/>
      <c r="B1019" s="21"/>
      <c r="C1019" s="21"/>
      <c r="D1019" s="21"/>
      <c r="E1019" s="21"/>
      <c r="F1019" s="21"/>
      <c r="G1019" s="21"/>
      <c r="H1019" s="21"/>
      <c r="I1019" s="21"/>
      <c r="J1019" s="21"/>
      <c r="K1019" s="21"/>
      <c r="L1019" s="21"/>
      <c r="M1019" s="21"/>
    </row>
    <row r="1020" spans="1:13" x14ac:dyDescent="0.25">
      <c r="A1020" s="21"/>
      <c r="B1020" s="21"/>
      <c r="C1020" s="21"/>
      <c r="D1020" s="21"/>
      <c r="E1020" s="21"/>
      <c r="F1020" s="21"/>
      <c r="G1020" s="21"/>
      <c r="H1020" s="21"/>
      <c r="I1020" s="21"/>
      <c r="J1020" s="21"/>
      <c r="K1020" s="21"/>
      <c r="L1020" s="21"/>
      <c r="M1020" s="21"/>
    </row>
    <row r="1021" spans="1:13" x14ac:dyDescent="0.25">
      <c r="A1021" s="21"/>
      <c r="B1021" s="21"/>
      <c r="C1021" s="21"/>
      <c r="D1021" s="21"/>
      <c r="E1021" s="21"/>
      <c r="F1021" s="21"/>
      <c r="G1021" s="21"/>
      <c r="H1021" s="21"/>
      <c r="I1021" s="21"/>
      <c r="J1021" s="21"/>
      <c r="K1021" s="21"/>
      <c r="L1021" s="21"/>
      <c r="M1021" s="21"/>
    </row>
    <row r="1022" spans="1:13" x14ac:dyDescent="0.25">
      <c r="A1022" s="21"/>
      <c r="B1022" s="21"/>
      <c r="C1022" s="21"/>
      <c r="D1022" s="21"/>
      <c r="E1022" s="21"/>
      <c r="F1022" s="21"/>
      <c r="G1022" s="21"/>
      <c r="H1022" s="21"/>
      <c r="I1022" s="21"/>
      <c r="J1022" s="21"/>
      <c r="K1022" s="21"/>
      <c r="L1022" s="21"/>
      <c r="M1022" s="21"/>
    </row>
    <row r="1023" spans="1:13" x14ac:dyDescent="0.25">
      <c r="A1023" s="21"/>
      <c r="B1023" s="21"/>
      <c r="C1023" s="21"/>
      <c r="D1023" s="21"/>
      <c r="E1023" s="21"/>
      <c r="F1023" s="21"/>
      <c r="G1023" s="21"/>
      <c r="H1023" s="21"/>
      <c r="I1023" s="21"/>
      <c r="J1023" s="21"/>
      <c r="K1023" s="21"/>
      <c r="L1023" s="21"/>
      <c r="M1023" s="21"/>
    </row>
    <row r="1024" spans="1:13" x14ac:dyDescent="0.25">
      <c r="A1024" s="21"/>
      <c r="B1024" s="21"/>
      <c r="C1024" s="21"/>
      <c r="D1024" s="21"/>
      <c r="E1024" s="21"/>
      <c r="F1024" s="21"/>
      <c r="G1024" s="21"/>
      <c r="H1024" s="21"/>
      <c r="I1024" s="21"/>
      <c r="J1024" s="21"/>
      <c r="K1024" s="21"/>
      <c r="L1024" s="21"/>
      <c r="M1024" s="21"/>
    </row>
    <row r="1025" spans="1:13" x14ac:dyDescent="0.25">
      <c r="A1025" s="21"/>
      <c r="B1025" s="21"/>
      <c r="C1025" s="21"/>
      <c r="D1025" s="21"/>
      <c r="E1025" s="21"/>
      <c r="F1025" s="21"/>
      <c r="G1025" s="21"/>
      <c r="H1025" s="21"/>
      <c r="I1025" s="21"/>
      <c r="J1025" s="21"/>
      <c r="K1025" s="21"/>
      <c r="L1025" s="21"/>
      <c r="M1025" s="21"/>
    </row>
    <row r="1026" spans="1:13" x14ac:dyDescent="0.25">
      <c r="A1026" s="21"/>
      <c r="B1026" s="21"/>
      <c r="C1026" s="21"/>
      <c r="D1026" s="21"/>
      <c r="E1026" s="21"/>
      <c r="F1026" s="21"/>
      <c r="G1026" s="21"/>
      <c r="H1026" s="21"/>
      <c r="I1026" s="21"/>
      <c r="J1026" s="21"/>
      <c r="K1026" s="21"/>
      <c r="L1026" s="21"/>
      <c r="M1026" s="21"/>
    </row>
    <row r="1027" spans="1:13" x14ac:dyDescent="0.25">
      <c r="A1027" s="21"/>
      <c r="B1027" s="21"/>
      <c r="C1027" s="21"/>
      <c r="D1027" s="21"/>
      <c r="E1027" s="21"/>
      <c r="F1027" s="21"/>
      <c r="G1027" s="21"/>
      <c r="H1027" s="21"/>
      <c r="I1027" s="21"/>
      <c r="J1027" s="21"/>
      <c r="K1027" s="21"/>
      <c r="L1027" s="21"/>
      <c r="M1027" s="21"/>
    </row>
    <row r="1028" spans="1:13" x14ac:dyDescent="0.25">
      <c r="A1028" s="21"/>
      <c r="B1028" s="21"/>
      <c r="C1028" s="21"/>
      <c r="D1028" s="21"/>
      <c r="E1028" s="21"/>
      <c r="F1028" s="21"/>
      <c r="G1028" s="21"/>
      <c r="H1028" s="21"/>
      <c r="I1028" s="21"/>
      <c r="J1028" s="21"/>
      <c r="K1028" s="21"/>
      <c r="L1028" s="21"/>
      <c r="M1028" s="21"/>
    </row>
    <row r="1029" spans="1:13" x14ac:dyDescent="0.25">
      <c r="A1029" s="21"/>
      <c r="B1029" s="21"/>
      <c r="C1029" s="21"/>
      <c r="D1029" s="21"/>
      <c r="E1029" s="21"/>
      <c r="F1029" s="21"/>
      <c r="G1029" s="21"/>
      <c r="H1029" s="21"/>
      <c r="I1029" s="21"/>
      <c r="J1029" s="21"/>
      <c r="K1029" s="21"/>
      <c r="L1029" s="21"/>
      <c r="M1029" s="21"/>
    </row>
    <row r="1030" spans="1:13" x14ac:dyDescent="0.25">
      <c r="A1030" s="21"/>
      <c r="B1030" s="21"/>
      <c r="C1030" s="21"/>
      <c r="D1030" s="21"/>
      <c r="E1030" s="21"/>
      <c r="F1030" s="21"/>
      <c r="G1030" s="21"/>
      <c r="H1030" s="21"/>
      <c r="I1030" s="21"/>
      <c r="J1030" s="21"/>
      <c r="K1030" s="21"/>
      <c r="L1030" s="21"/>
      <c r="M1030" s="21"/>
    </row>
    <row r="1031" spans="1:13" x14ac:dyDescent="0.25">
      <c r="A1031" s="21"/>
      <c r="B1031" s="21"/>
      <c r="C1031" s="21"/>
      <c r="D1031" s="21"/>
      <c r="E1031" s="21"/>
      <c r="F1031" s="21"/>
      <c r="G1031" s="21"/>
      <c r="H1031" s="21"/>
      <c r="I1031" s="21"/>
      <c r="J1031" s="21"/>
      <c r="K1031" s="21"/>
      <c r="L1031" s="21"/>
      <c r="M1031" s="21"/>
    </row>
    <row r="1032" spans="1:13" x14ac:dyDescent="0.25">
      <c r="A1032" s="21"/>
      <c r="B1032" s="21"/>
      <c r="C1032" s="21"/>
      <c r="D1032" s="21"/>
      <c r="E1032" s="21"/>
      <c r="F1032" s="21"/>
      <c r="G1032" s="21"/>
      <c r="H1032" s="21"/>
      <c r="I1032" s="21"/>
      <c r="J1032" s="21"/>
      <c r="K1032" s="21"/>
      <c r="L1032" s="21"/>
      <c r="M1032" s="21"/>
    </row>
    <row r="1033" spans="1:13" x14ac:dyDescent="0.25">
      <c r="A1033" s="21"/>
      <c r="B1033" s="21"/>
      <c r="C1033" s="21"/>
      <c r="D1033" s="21"/>
      <c r="E1033" s="21"/>
      <c r="F1033" s="21"/>
      <c r="G1033" s="21"/>
      <c r="H1033" s="21"/>
      <c r="I1033" s="21"/>
      <c r="J1033" s="21"/>
      <c r="K1033" s="21"/>
      <c r="L1033" s="21"/>
      <c r="M1033" s="21"/>
    </row>
    <row r="1034" spans="1:13" x14ac:dyDescent="0.25">
      <c r="A1034" s="21"/>
      <c r="B1034" s="21"/>
      <c r="C1034" s="21"/>
      <c r="D1034" s="21"/>
      <c r="E1034" s="21"/>
      <c r="F1034" s="21"/>
      <c r="G1034" s="21"/>
      <c r="H1034" s="21"/>
      <c r="I1034" s="21"/>
      <c r="J1034" s="21"/>
      <c r="K1034" s="21"/>
      <c r="L1034" s="21"/>
      <c r="M1034" s="21"/>
    </row>
    <row r="1035" spans="1:13" x14ac:dyDescent="0.25">
      <c r="A1035" s="21"/>
      <c r="B1035" s="21"/>
      <c r="C1035" s="21"/>
      <c r="D1035" s="21"/>
      <c r="E1035" s="21"/>
      <c r="F1035" s="21"/>
      <c r="G1035" s="21"/>
      <c r="H1035" s="21"/>
      <c r="I1035" s="21"/>
      <c r="J1035" s="21"/>
      <c r="K1035" s="21"/>
      <c r="L1035" s="21"/>
      <c r="M1035" s="21"/>
    </row>
    <row r="1036" spans="1:13" x14ac:dyDescent="0.25">
      <c r="A1036" s="21"/>
      <c r="B1036" s="21"/>
      <c r="C1036" s="21"/>
      <c r="D1036" s="21"/>
      <c r="E1036" s="21"/>
      <c r="F1036" s="21"/>
      <c r="G1036" s="21"/>
      <c r="H1036" s="21"/>
      <c r="I1036" s="21"/>
      <c r="J1036" s="21"/>
      <c r="K1036" s="21"/>
      <c r="L1036" s="21"/>
      <c r="M1036" s="21"/>
    </row>
    <row r="1037" spans="1:13" x14ac:dyDescent="0.25">
      <c r="A1037" s="21"/>
      <c r="B1037" s="21"/>
      <c r="C1037" s="21"/>
      <c r="D1037" s="21"/>
      <c r="E1037" s="21"/>
      <c r="F1037" s="21"/>
      <c r="G1037" s="21"/>
      <c r="H1037" s="21"/>
      <c r="I1037" s="21"/>
      <c r="J1037" s="21"/>
      <c r="K1037" s="21"/>
      <c r="L1037" s="21"/>
      <c r="M1037" s="21"/>
    </row>
    <row r="1038" spans="1:13" x14ac:dyDescent="0.25">
      <c r="A1038" s="21"/>
      <c r="B1038" s="21"/>
      <c r="C1038" s="21"/>
      <c r="D1038" s="21"/>
      <c r="E1038" s="21"/>
      <c r="F1038" s="21"/>
      <c r="G1038" s="21"/>
      <c r="H1038" s="21"/>
      <c r="I1038" s="21"/>
      <c r="J1038" s="21"/>
      <c r="K1038" s="21"/>
      <c r="L1038" s="21"/>
      <c r="M1038" s="21"/>
    </row>
    <row r="1039" spans="1:13" x14ac:dyDescent="0.25">
      <c r="A1039" s="21"/>
      <c r="B1039" s="21"/>
      <c r="C1039" s="21"/>
      <c r="D1039" s="21"/>
      <c r="E1039" s="21"/>
      <c r="F1039" s="21"/>
      <c r="G1039" s="21"/>
      <c r="H1039" s="21"/>
      <c r="I1039" s="21"/>
      <c r="J1039" s="21"/>
      <c r="K1039" s="21"/>
      <c r="L1039" s="21"/>
      <c r="M1039" s="21"/>
    </row>
    <row r="1040" spans="1:13" x14ac:dyDescent="0.25">
      <c r="A1040" s="21"/>
      <c r="B1040" s="21"/>
      <c r="C1040" s="21"/>
      <c r="D1040" s="21"/>
      <c r="E1040" s="21"/>
      <c r="F1040" s="21"/>
      <c r="G1040" s="21"/>
      <c r="H1040" s="21"/>
      <c r="I1040" s="21"/>
      <c r="J1040" s="21"/>
      <c r="K1040" s="21"/>
      <c r="L1040" s="21"/>
      <c r="M1040" s="21"/>
    </row>
    <row r="1041" spans="1:13" x14ac:dyDescent="0.25">
      <c r="A1041" s="21"/>
      <c r="B1041" s="21"/>
      <c r="C1041" s="21"/>
      <c r="D1041" s="21"/>
      <c r="E1041" s="21"/>
      <c r="F1041" s="21"/>
      <c r="G1041" s="21"/>
      <c r="H1041" s="21"/>
      <c r="I1041" s="21"/>
      <c r="J1041" s="21"/>
      <c r="K1041" s="21"/>
      <c r="L1041" s="21"/>
      <c r="M1041" s="21"/>
    </row>
    <row r="1042" spans="1:13" x14ac:dyDescent="0.25">
      <c r="A1042" s="21"/>
      <c r="B1042" s="21"/>
      <c r="C1042" s="21"/>
      <c r="D1042" s="21"/>
      <c r="E1042" s="21"/>
      <c r="F1042" s="21"/>
      <c r="G1042" s="21"/>
      <c r="H1042" s="21"/>
      <c r="I1042" s="21"/>
      <c r="J1042" s="21"/>
      <c r="K1042" s="21"/>
      <c r="L1042" s="21"/>
      <c r="M1042" s="21"/>
    </row>
    <row r="1043" spans="1:13" x14ac:dyDescent="0.25">
      <c r="A1043" s="21"/>
      <c r="B1043" s="21"/>
      <c r="C1043" s="21"/>
      <c r="D1043" s="21"/>
      <c r="E1043" s="21"/>
      <c r="F1043" s="21"/>
      <c r="G1043" s="21"/>
      <c r="H1043" s="21"/>
      <c r="I1043" s="21"/>
      <c r="J1043" s="21"/>
      <c r="K1043" s="21"/>
      <c r="L1043" s="21"/>
      <c r="M1043" s="21"/>
    </row>
    <row r="1044" spans="1:13" x14ac:dyDescent="0.25">
      <c r="A1044" s="21"/>
      <c r="B1044" s="21"/>
      <c r="C1044" s="21"/>
      <c r="D1044" s="21"/>
      <c r="E1044" s="21"/>
      <c r="F1044" s="21"/>
      <c r="G1044" s="21"/>
      <c r="H1044" s="21"/>
      <c r="I1044" s="21"/>
      <c r="J1044" s="21"/>
      <c r="K1044" s="21"/>
      <c r="L1044" s="21"/>
      <c r="M1044" s="21"/>
    </row>
    <row r="1045" spans="1:13" x14ac:dyDescent="0.25">
      <c r="A1045" s="21"/>
      <c r="B1045" s="21"/>
      <c r="C1045" s="21"/>
      <c r="D1045" s="21"/>
      <c r="E1045" s="21"/>
      <c r="F1045" s="21"/>
      <c r="G1045" s="21"/>
      <c r="H1045" s="21"/>
      <c r="I1045" s="21"/>
      <c r="J1045" s="21"/>
      <c r="K1045" s="21"/>
      <c r="L1045" s="21"/>
      <c r="M1045" s="21"/>
    </row>
    <row r="1046" spans="1:13" x14ac:dyDescent="0.25">
      <c r="A1046" s="21"/>
      <c r="B1046" s="21"/>
      <c r="C1046" s="21"/>
      <c r="D1046" s="21"/>
      <c r="E1046" s="21"/>
      <c r="F1046" s="21"/>
      <c r="G1046" s="21"/>
      <c r="H1046" s="21"/>
      <c r="I1046" s="21"/>
      <c r="J1046" s="21"/>
      <c r="K1046" s="21"/>
      <c r="L1046" s="21"/>
      <c r="M1046" s="21"/>
    </row>
    <row r="1047" spans="1:13" x14ac:dyDescent="0.25">
      <c r="A1047" s="21"/>
      <c r="B1047" s="21"/>
      <c r="C1047" s="21"/>
      <c r="D1047" s="21"/>
      <c r="E1047" s="21"/>
      <c r="F1047" s="21"/>
      <c r="G1047" s="21"/>
      <c r="H1047" s="21"/>
      <c r="I1047" s="21"/>
      <c r="J1047" s="21"/>
      <c r="K1047" s="21"/>
      <c r="L1047" s="21"/>
      <c r="M1047" s="21"/>
    </row>
    <row r="1048" spans="1:13" x14ac:dyDescent="0.25">
      <c r="A1048" s="21"/>
      <c r="B1048" s="21"/>
      <c r="C1048" s="21"/>
      <c r="D1048" s="21"/>
      <c r="E1048" s="21"/>
      <c r="F1048" s="21"/>
      <c r="G1048" s="21"/>
      <c r="H1048" s="21"/>
      <c r="I1048" s="21"/>
      <c r="J1048" s="21"/>
      <c r="K1048" s="21"/>
      <c r="L1048" s="21"/>
      <c r="M1048" s="21"/>
    </row>
    <row r="1049" spans="1:13" x14ac:dyDescent="0.25">
      <c r="A1049" s="21"/>
      <c r="B1049" s="21"/>
      <c r="C1049" s="21"/>
      <c r="D1049" s="21"/>
      <c r="E1049" s="21"/>
      <c r="F1049" s="21"/>
      <c r="G1049" s="21"/>
      <c r="H1049" s="21"/>
      <c r="I1049" s="21"/>
      <c r="J1049" s="21"/>
      <c r="K1049" s="21"/>
      <c r="L1049" s="21"/>
      <c r="M1049" s="21"/>
    </row>
    <row r="1050" spans="1:13" x14ac:dyDescent="0.25">
      <c r="A1050" s="21"/>
      <c r="B1050" s="21"/>
      <c r="C1050" s="21"/>
      <c r="D1050" s="21"/>
      <c r="E1050" s="21"/>
      <c r="F1050" s="21"/>
      <c r="G1050" s="21"/>
      <c r="H1050" s="21"/>
      <c r="I1050" s="21"/>
      <c r="J1050" s="21"/>
      <c r="K1050" s="21"/>
      <c r="L1050" s="21"/>
      <c r="M1050" s="21"/>
    </row>
    <row r="1051" spans="1:13" x14ac:dyDescent="0.25">
      <c r="A1051" s="21"/>
      <c r="B1051" s="21"/>
      <c r="C1051" s="21"/>
      <c r="D1051" s="21"/>
      <c r="E1051" s="21"/>
      <c r="F1051" s="21"/>
      <c r="G1051" s="21"/>
      <c r="H1051" s="21"/>
      <c r="I1051" s="21"/>
      <c r="J1051" s="21"/>
      <c r="K1051" s="21"/>
      <c r="L1051" s="21"/>
      <c r="M1051" s="21"/>
    </row>
    <row r="1052" spans="1:13" x14ac:dyDescent="0.25">
      <c r="A1052" s="21"/>
      <c r="B1052" s="21"/>
      <c r="C1052" s="21"/>
      <c r="D1052" s="21"/>
      <c r="E1052" s="21"/>
      <c r="F1052" s="21"/>
      <c r="G1052" s="21"/>
      <c r="H1052" s="21"/>
      <c r="I1052" s="21"/>
      <c r="J1052" s="21"/>
      <c r="K1052" s="21"/>
      <c r="L1052" s="21"/>
      <c r="M1052" s="21"/>
    </row>
    <row r="1053" spans="1:13" x14ac:dyDescent="0.25">
      <c r="A1053" s="21"/>
      <c r="B1053" s="21"/>
      <c r="C1053" s="21"/>
      <c r="D1053" s="21"/>
      <c r="E1053" s="21"/>
      <c r="F1053" s="21"/>
      <c r="G1053" s="21"/>
      <c r="H1053" s="21"/>
      <c r="I1053" s="21"/>
      <c r="J1053" s="21"/>
      <c r="K1053" s="21"/>
      <c r="L1053" s="21"/>
      <c r="M1053" s="21"/>
    </row>
    <row r="1054" spans="1:13" x14ac:dyDescent="0.25">
      <c r="A1054" s="21"/>
      <c r="B1054" s="21"/>
      <c r="C1054" s="21"/>
      <c r="D1054" s="21"/>
      <c r="E1054" s="21"/>
      <c r="F1054" s="21"/>
      <c r="G1054" s="21"/>
      <c r="H1054" s="21"/>
      <c r="I1054" s="21"/>
      <c r="J1054" s="21"/>
      <c r="K1054" s="21"/>
      <c r="L1054" s="21"/>
      <c r="M1054" s="21"/>
    </row>
    <row r="1055" spans="1:13" x14ac:dyDescent="0.25">
      <c r="A1055" s="21"/>
      <c r="B1055" s="21"/>
      <c r="C1055" s="21"/>
      <c r="D1055" s="21"/>
      <c r="E1055" s="21"/>
      <c r="F1055" s="21"/>
      <c r="G1055" s="21"/>
      <c r="H1055" s="21"/>
      <c r="I1055" s="21"/>
      <c r="J1055" s="21"/>
      <c r="K1055" s="21"/>
      <c r="L1055" s="21"/>
      <c r="M1055" s="21"/>
    </row>
    <row r="1056" spans="1:13" x14ac:dyDescent="0.25">
      <c r="A1056" s="21"/>
      <c r="B1056" s="21"/>
      <c r="C1056" s="21"/>
      <c r="D1056" s="21"/>
      <c r="E1056" s="21"/>
      <c r="F1056" s="21"/>
      <c r="G1056" s="21"/>
      <c r="H1056" s="21"/>
      <c r="I1056" s="21"/>
      <c r="J1056" s="21"/>
      <c r="K1056" s="21"/>
      <c r="L1056" s="21"/>
      <c r="M1056" s="21"/>
    </row>
    <row r="1057" spans="1:13" x14ac:dyDescent="0.25">
      <c r="A1057" s="21"/>
      <c r="B1057" s="21"/>
      <c r="C1057" s="21"/>
      <c r="D1057" s="21"/>
      <c r="E1057" s="21"/>
      <c r="F1057" s="21"/>
      <c r="G1057" s="21"/>
      <c r="H1057" s="21"/>
      <c r="I1057" s="21"/>
      <c r="J1057" s="21"/>
      <c r="K1057" s="21"/>
      <c r="L1057" s="21"/>
      <c r="M1057" s="21"/>
    </row>
    <row r="1058" spans="1:13" x14ac:dyDescent="0.25">
      <c r="A1058" s="21"/>
      <c r="B1058" s="21"/>
      <c r="C1058" s="21"/>
      <c r="D1058" s="21"/>
      <c r="E1058" s="21"/>
      <c r="F1058" s="21"/>
      <c r="G1058" s="21"/>
      <c r="H1058" s="21"/>
      <c r="I1058" s="21"/>
      <c r="J1058" s="21"/>
      <c r="K1058" s="21"/>
      <c r="L1058" s="21"/>
      <c r="M1058" s="21"/>
    </row>
    <row r="1059" spans="1:13" x14ac:dyDescent="0.25">
      <c r="A1059" s="21"/>
      <c r="B1059" s="21"/>
      <c r="C1059" s="21"/>
      <c r="D1059" s="21"/>
      <c r="E1059" s="21"/>
      <c r="F1059" s="21"/>
      <c r="G1059" s="21"/>
      <c r="H1059" s="21"/>
      <c r="I1059" s="21"/>
      <c r="J1059" s="21"/>
      <c r="K1059" s="21"/>
      <c r="L1059" s="21"/>
      <c r="M1059" s="21"/>
    </row>
    <row r="1060" spans="1:13" x14ac:dyDescent="0.25">
      <c r="A1060" s="21"/>
      <c r="B1060" s="21"/>
      <c r="C1060" s="21"/>
      <c r="D1060" s="21"/>
      <c r="E1060" s="21"/>
      <c r="F1060" s="21"/>
      <c r="G1060" s="21"/>
      <c r="H1060" s="21"/>
      <c r="I1060" s="21"/>
      <c r="J1060" s="21"/>
      <c r="K1060" s="21"/>
      <c r="L1060" s="21"/>
      <c r="M1060" s="21"/>
    </row>
    <row r="1061" spans="1:13" x14ac:dyDescent="0.25">
      <c r="A1061" s="21"/>
      <c r="B1061" s="21"/>
      <c r="C1061" s="21"/>
      <c r="D1061" s="21"/>
      <c r="E1061" s="21"/>
      <c r="F1061" s="21"/>
      <c r="G1061" s="21"/>
      <c r="H1061" s="21"/>
      <c r="I1061" s="21"/>
      <c r="J1061" s="21"/>
      <c r="K1061" s="21"/>
      <c r="L1061" s="21"/>
      <c r="M1061" s="21"/>
    </row>
    <row r="1062" spans="1:13" x14ac:dyDescent="0.25">
      <c r="A1062" s="21"/>
      <c r="B1062" s="21"/>
      <c r="C1062" s="21"/>
      <c r="D1062" s="21"/>
      <c r="E1062" s="21"/>
      <c r="F1062" s="21"/>
      <c r="G1062" s="21"/>
      <c r="H1062" s="21"/>
      <c r="I1062" s="21"/>
      <c r="J1062" s="21"/>
      <c r="K1062" s="21"/>
      <c r="L1062" s="21"/>
      <c r="M1062" s="21"/>
    </row>
    <row r="1063" spans="1:13" x14ac:dyDescent="0.25">
      <c r="A1063" s="21"/>
      <c r="B1063" s="21"/>
      <c r="C1063" s="21"/>
      <c r="D1063" s="21"/>
      <c r="E1063" s="21"/>
      <c r="F1063" s="21"/>
      <c r="G1063" s="21"/>
      <c r="H1063" s="21"/>
      <c r="I1063" s="21"/>
      <c r="J1063" s="21"/>
      <c r="K1063" s="21"/>
      <c r="L1063" s="21"/>
      <c r="M1063" s="21"/>
    </row>
    <row r="1064" spans="1:13" x14ac:dyDescent="0.25">
      <c r="A1064" s="21"/>
      <c r="B1064" s="21"/>
      <c r="C1064" s="21"/>
      <c r="D1064" s="21"/>
      <c r="E1064" s="21"/>
      <c r="F1064" s="21"/>
      <c r="G1064" s="21"/>
      <c r="H1064" s="21"/>
      <c r="I1064" s="21"/>
      <c r="J1064" s="21"/>
      <c r="K1064" s="21"/>
      <c r="L1064" s="21"/>
      <c r="M1064" s="21"/>
    </row>
    <row r="1065" spans="1:13" x14ac:dyDescent="0.25">
      <c r="A1065" s="21"/>
      <c r="B1065" s="21"/>
      <c r="C1065" s="21"/>
      <c r="D1065" s="21"/>
      <c r="E1065" s="21"/>
      <c r="F1065" s="21"/>
      <c r="G1065" s="21"/>
      <c r="H1065" s="21"/>
      <c r="I1065" s="21"/>
      <c r="J1065" s="21"/>
      <c r="K1065" s="21"/>
      <c r="L1065" s="21"/>
      <c r="M1065" s="21"/>
    </row>
    <row r="1066" spans="1:13" x14ac:dyDescent="0.25">
      <c r="A1066" s="21"/>
      <c r="B1066" s="21"/>
      <c r="C1066" s="21"/>
      <c r="D1066" s="21"/>
      <c r="E1066" s="21"/>
      <c r="F1066" s="21"/>
      <c r="G1066" s="21"/>
      <c r="H1066" s="21"/>
      <c r="I1066" s="21"/>
      <c r="J1066" s="21"/>
      <c r="K1066" s="21"/>
      <c r="L1066" s="21"/>
      <c r="M1066" s="21"/>
    </row>
    <row r="1067" spans="1:13" x14ac:dyDescent="0.25">
      <c r="A1067" s="21"/>
      <c r="B1067" s="21"/>
      <c r="C1067" s="21"/>
      <c r="D1067" s="21"/>
      <c r="E1067" s="21"/>
      <c r="F1067" s="21"/>
      <c r="G1067" s="21"/>
      <c r="H1067" s="21"/>
      <c r="I1067" s="21"/>
      <c r="J1067" s="21"/>
      <c r="K1067" s="21"/>
      <c r="L1067" s="21"/>
      <c r="M1067" s="21"/>
    </row>
    <row r="1068" spans="1:13" x14ac:dyDescent="0.25">
      <c r="A1068" s="21"/>
      <c r="B1068" s="21"/>
      <c r="C1068" s="21"/>
      <c r="D1068" s="21"/>
      <c r="E1068" s="21"/>
      <c r="F1068" s="21"/>
      <c r="G1068" s="21"/>
      <c r="H1068" s="21"/>
      <c r="I1068" s="21"/>
      <c r="J1068" s="21"/>
      <c r="K1068" s="21"/>
      <c r="L1068" s="21"/>
      <c r="M1068" s="21"/>
    </row>
    <row r="1069" spans="1:13" x14ac:dyDescent="0.25">
      <c r="A1069" s="21"/>
      <c r="B1069" s="21"/>
      <c r="C1069" s="21"/>
      <c r="D1069" s="21"/>
      <c r="E1069" s="21"/>
      <c r="F1069" s="21"/>
      <c r="G1069" s="21"/>
      <c r="H1069" s="21"/>
      <c r="I1069" s="21"/>
      <c r="J1069" s="21"/>
      <c r="K1069" s="21"/>
      <c r="L1069" s="21"/>
      <c r="M1069" s="21"/>
    </row>
    <row r="1070" spans="1:13" x14ac:dyDescent="0.25">
      <c r="A1070" s="21"/>
      <c r="B1070" s="21"/>
      <c r="C1070" s="21"/>
      <c r="D1070" s="21"/>
      <c r="E1070" s="21"/>
      <c r="F1070" s="21"/>
      <c r="G1070" s="21"/>
      <c r="H1070" s="21"/>
      <c r="I1070" s="21"/>
      <c r="J1070" s="21"/>
      <c r="K1070" s="21"/>
      <c r="L1070" s="21"/>
      <c r="M1070" s="21"/>
    </row>
    <row r="1071" spans="1:13" x14ac:dyDescent="0.25">
      <c r="A1071" s="21"/>
      <c r="B1071" s="21"/>
      <c r="C1071" s="21"/>
      <c r="D1071" s="21"/>
      <c r="E1071" s="21"/>
      <c r="F1071" s="21"/>
      <c r="G1071" s="21"/>
      <c r="H1071" s="21"/>
      <c r="I1071" s="21"/>
      <c r="J1071" s="21"/>
      <c r="K1071" s="21"/>
      <c r="L1071" s="21"/>
      <c r="M1071" s="21"/>
    </row>
    <row r="1072" spans="1:13" x14ac:dyDescent="0.25">
      <c r="A1072" s="21"/>
      <c r="B1072" s="21"/>
      <c r="C1072" s="21"/>
      <c r="D1072" s="21"/>
      <c r="E1072" s="21"/>
      <c r="F1072" s="21"/>
      <c r="G1072" s="21"/>
      <c r="H1072" s="21"/>
      <c r="I1072" s="21"/>
      <c r="J1072" s="21"/>
      <c r="K1072" s="21"/>
      <c r="L1072" s="21"/>
      <c r="M1072" s="21"/>
    </row>
    <row r="1073" spans="1:13" x14ac:dyDescent="0.25">
      <c r="A1073" s="21"/>
      <c r="B1073" s="21"/>
      <c r="C1073" s="21"/>
      <c r="D1073" s="21"/>
      <c r="E1073" s="21"/>
      <c r="F1073" s="21"/>
      <c r="G1073" s="21"/>
      <c r="H1073" s="21"/>
      <c r="I1073" s="21"/>
      <c r="J1073" s="21"/>
      <c r="K1073" s="21"/>
      <c r="L1073" s="21"/>
      <c r="M1073" s="21"/>
    </row>
    <row r="1074" spans="1:13" x14ac:dyDescent="0.25">
      <c r="A1074" s="21"/>
      <c r="B1074" s="21"/>
      <c r="C1074" s="21"/>
      <c r="D1074" s="21"/>
      <c r="E1074" s="21"/>
      <c r="F1074" s="21"/>
      <c r="G1074" s="21"/>
      <c r="H1074" s="21"/>
      <c r="I1074" s="21"/>
      <c r="J1074" s="21"/>
      <c r="K1074" s="21"/>
      <c r="L1074" s="21"/>
      <c r="M1074" s="21"/>
    </row>
    <row r="1075" spans="1:13" x14ac:dyDescent="0.25">
      <c r="A1075" s="21"/>
      <c r="B1075" s="21"/>
      <c r="C1075" s="21"/>
      <c r="D1075" s="21"/>
      <c r="E1075" s="21"/>
      <c r="F1075" s="21"/>
      <c r="G1075" s="21"/>
      <c r="H1075" s="21"/>
      <c r="I1075" s="21"/>
      <c r="J1075" s="21"/>
      <c r="K1075" s="21"/>
      <c r="L1075" s="21"/>
      <c r="M1075" s="21"/>
    </row>
    <row r="1076" spans="1:13" x14ac:dyDescent="0.25">
      <c r="A1076" s="21"/>
      <c r="B1076" s="21"/>
      <c r="C1076" s="21"/>
      <c r="D1076" s="21"/>
      <c r="E1076" s="21"/>
      <c r="F1076" s="21"/>
      <c r="G1076" s="21"/>
      <c r="H1076" s="21"/>
      <c r="I1076" s="21"/>
      <c r="J1076" s="21"/>
      <c r="K1076" s="21"/>
      <c r="L1076" s="21"/>
      <c r="M1076" s="21"/>
    </row>
    <row r="1077" spans="1:13" x14ac:dyDescent="0.25">
      <c r="A1077" s="21"/>
      <c r="B1077" s="21"/>
      <c r="C1077" s="21"/>
      <c r="D1077" s="21"/>
      <c r="E1077" s="21"/>
      <c r="F1077" s="21"/>
      <c r="G1077" s="21"/>
      <c r="H1077" s="21"/>
      <c r="I1077" s="21"/>
      <c r="J1077" s="21"/>
      <c r="K1077" s="21"/>
      <c r="L1077" s="21"/>
      <c r="M1077" s="21"/>
    </row>
    <row r="1078" spans="1:13" x14ac:dyDescent="0.25">
      <c r="A1078" s="21"/>
      <c r="B1078" s="21"/>
      <c r="C1078" s="21"/>
      <c r="D1078" s="21"/>
      <c r="E1078" s="21"/>
      <c r="F1078" s="21"/>
      <c r="G1078" s="21"/>
      <c r="H1078" s="21"/>
      <c r="I1078" s="21"/>
      <c r="J1078" s="21"/>
      <c r="K1078" s="21"/>
      <c r="L1078" s="21"/>
      <c r="M1078" s="21"/>
    </row>
    <row r="1079" spans="1:13" x14ac:dyDescent="0.25">
      <c r="A1079" s="21"/>
      <c r="B1079" s="21"/>
      <c r="C1079" s="21"/>
      <c r="D1079" s="21"/>
      <c r="E1079" s="21"/>
      <c r="F1079" s="21"/>
      <c r="G1079" s="21"/>
      <c r="H1079" s="21"/>
      <c r="I1079" s="21"/>
      <c r="J1079" s="21"/>
      <c r="K1079" s="21"/>
      <c r="L1079" s="21"/>
      <c r="M1079" s="21"/>
    </row>
    <row r="1080" spans="1:13" x14ac:dyDescent="0.25">
      <c r="A1080" s="21"/>
      <c r="B1080" s="21"/>
      <c r="C1080" s="21"/>
      <c r="D1080" s="21"/>
      <c r="E1080" s="21"/>
      <c r="F1080" s="21"/>
      <c r="G1080" s="21"/>
      <c r="H1080" s="21"/>
      <c r="I1080" s="21"/>
      <c r="J1080" s="21"/>
      <c r="K1080" s="21"/>
      <c r="L1080" s="21"/>
      <c r="M1080" s="21"/>
    </row>
    <row r="1081" spans="1:13" x14ac:dyDescent="0.25">
      <c r="A1081" s="21"/>
      <c r="B1081" s="21"/>
      <c r="C1081" s="21"/>
      <c r="D1081" s="21"/>
      <c r="E1081" s="21"/>
      <c r="F1081" s="21"/>
      <c r="G1081" s="21"/>
      <c r="H1081" s="21"/>
      <c r="I1081" s="21"/>
      <c r="J1081" s="21"/>
      <c r="K1081" s="21"/>
      <c r="L1081" s="21"/>
      <c r="M1081" s="21"/>
    </row>
    <row r="1082" spans="1:13" x14ac:dyDescent="0.25">
      <c r="A1082" s="21"/>
      <c r="B1082" s="21"/>
      <c r="C1082" s="21"/>
      <c r="D1082" s="21"/>
      <c r="E1082" s="21"/>
      <c r="F1082" s="21"/>
      <c r="G1082" s="21"/>
      <c r="H1082" s="21"/>
      <c r="I1082" s="21"/>
      <c r="J1082" s="21"/>
      <c r="K1082" s="21"/>
      <c r="L1082" s="21"/>
      <c r="M1082" s="21"/>
    </row>
    <row r="1083" spans="1:13" x14ac:dyDescent="0.25">
      <c r="A1083" s="21"/>
      <c r="B1083" s="21"/>
      <c r="C1083" s="21"/>
      <c r="D1083" s="21"/>
      <c r="E1083" s="21"/>
      <c r="F1083" s="21"/>
      <c r="G1083" s="21"/>
      <c r="H1083" s="21"/>
      <c r="I1083" s="21"/>
      <c r="J1083" s="21"/>
      <c r="K1083" s="21"/>
      <c r="L1083" s="21"/>
      <c r="M1083" s="21"/>
    </row>
    <row r="1084" spans="1:13" x14ac:dyDescent="0.25">
      <c r="A1084" s="21"/>
      <c r="B1084" s="21"/>
      <c r="C1084" s="21"/>
      <c r="D1084" s="21"/>
      <c r="E1084" s="21"/>
      <c r="F1084" s="21"/>
      <c r="G1084" s="21"/>
      <c r="H1084" s="21"/>
      <c r="I1084" s="21"/>
      <c r="J1084" s="21"/>
      <c r="K1084" s="21"/>
      <c r="L1084" s="21"/>
      <c r="M1084" s="21"/>
    </row>
    <row r="1085" spans="1:13" x14ac:dyDescent="0.25">
      <c r="A1085" s="21"/>
      <c r="B1085" s="21"/>
      <c r="C1085" s="21"/>
      <c r="D1085" s="21"/>
      <c r="E1085" s="21"/>
      <c r="F1085" s="21"/>
      <c r="G1085" s="21"/>
      <c r="H1085" s="21"/>
      <c r="I1085" s="21"/>
      <c r="J1085" s="21"/>
      <c r="K1085" s="21"/>
      <c r="L1085" s="21"/>
      <c r="M1085" s="21"/>
    </row>
    <row r="1086" spans="1:13" x14ac:dyDescent="0.25">
      <c r="A1086" s="21"/>
      <c r="B1086" s="21"/>
      <c r="C1086" s="21"/>
      <c r="D1086" s="21"/>
      <c r="E1086" s="21"/>
      <c r="F1086" s="21"/>
      <c r="G1086" s="21"/>
      <c r="H1086" s="21"/>
      <c r="I1086" s="21"/>
      <c r="J1086" s="21"/>
      <c r="K1086" s="21"/>
      <c r="L1086" s="21"/>
      <c r="M1086" s="21"/>
    </row>
    <row r="1087" spans="1:13" x14ac:dyDescent="0.25">
      <c r="A1087" s="21"/>
      <c r="B1087" s="21"/>
      <c r="C1087" s="21"/>
      <c r="D1087" s="21"/>
      <c r="E1087" s="21"/>
      <c r="F1087" s="21"/>
      <c r="G1087" s="21"/>
      <c r="H1087" s="21"/>
      <c r="I1087" s="21"/>
      <c r="J1087" s="21"/>
      <c r="K1087" s="21"/>
      <c r="L1087" s="21"/>
      <c r="M1087" s="21"/>
    </row>
    <row r="1088" spans="1:13" x14ac:dyDescent="0.25">
      <c r="A1088" s="21"/>
      <c r="B1088" s="21"/>
      <c r="C1088" s="21"/>
      <c r="D1088" s="21"/>
      <c r="E1088" s="21"/>
      <c r="F1088" s="21"/>
      <c r="G1088" s="21"/>
      <c r="H1088" s="21"/>
      <c r="I1088" s="21"/>
      <c r="J1088" s="21"/>
      <c r="K1088" s="21"/>
      <c r="L1088" s="21"/>
      <c r="M1088" s="21"/>
    </row>
    <row r="1089" spans="1:13" x14ac:dyDescent="0.25">
      <c r="A1089" s="21"/>
      <c r="B1089" s="21"/>
      <c r="C1089" s="21"/>
      <c r="D1089" s="21"/>
      <c r="E1089" s="21"/>
      <c r="F1089" s="21"/>
      <c r="G1089" s="21"/>
      <c r="H1089" s="21"/>
      <c r="I1089" s="21"/>
      <c r="J1089" s="21"/>
      <c r="K1089" s="21"/>
      <c r="L1089" s="21"/>
      <c r="M1089" s="21"/>
    </row>
    <row r="1090" spans="1:13" x14ac:dyDescent="0.25">
      <c r="A1090" s="21"/>
      <c r="B1090" s="21"/>
      <c r="C1090" s="21"/>
      <c r="D1090" s="21"/>
      <c r="E1090" s="21"/>
      <c r="F1090" s="21"/>
      <c r="G1090" s="21"/>
      <c r="H1090" s="21"/>
      <c r="I1090" s="21"/>
      <c r="J1090" s="21"/>
      <c r="K1090" s="21"/>
      <c r="L1090" s="21"/>
      <c r="M1090" s="21"/>
    </row>
    <row r="1091" spans="1:13" x14ac:dyDescent="0.25">
      <c r="A1091" s="21"/>
      <c r="B1091" s="21"/>
      <c r="C1091" s="21"/>
      <c r="D1091" s="21"/>
      <c r="E1091" s="21"/>
      <c r="F1091" s="21"/>
      <c r="G1091" s="21"/>
      <c r="H1091" s="21"/>
      <c r="I1091" s="21"/>
      <c r="J1091" s="21"/>
      <c r="K1091" s="21"/>
      <c r="L1091" s="21"/>
      <c r="M1091" s="21"/>
    </row>
    <row r="1092" spans="1:13" x14ac:dyDescent="0.25">
      <c r="A1092" s="21"/>
      <c r="B1092" s="21"/>
      <c r="C1092" s="21"/>
      <c r="D1092" s="21"/>
      <c r="E1092" s="21"/>
      <c r="F1092" s="21"/>
      <c r="G1092" s="21"/>
      <c r="H1092" s="21"/>
      <c r="I1092" s="21"/>
      <c r="J1092" s="21"/>
      <c r="K1092" s="21"/>
      <c r="L1092" s="21"/>
      <c r="M1092" s="21"/>
    </row>
    <row r="1093" spans="1:13" x14ac:dyDescent="0.25">
      <c r="A1093" s="21"/>
      <c r="B1093" s="21"/>
      <c r="C1093" s="21"/>
      <c r="D1093" s="21"/>
      <c r="E1093" s="21"/>
      <c r="F1093" s="21"/>
      <c r="G1093" s="21"/>
      <c r="H1093" s="21"/>
      <c r="I1093" s="21"/>
      <c r="J1093" s="21"/>
      <c r="K1093" s="21"/>
      <c r="L1093" s="21"/>
      <c r="M1093" s="21"/>
    </row>
    <row r="1094" spans="1:13" x14ac:dyDescent="0.25">
      <c r="A1094" s="21"/>
      <c r="B1094" s="21"/>
      <c r="C1094" s="21"/>
      <c r="D1094" s="21"/>
      <c r="E1094" s="21"/>
      <c r="F1094" s="21"/>
      <c r="G1094" s="21"/>
      <c r="H1094" s="21"/>
      <c r="I1094" s="21"/>
      <c r="J1094" s="21"/>
      <c r="K1094" s="21"/>
      <c r="L1094" s="21"/>
      <c r="M1094" s="21"/>
    </row>
    <row r="1095" spans="1:13" x14ac:dyDescent="0.25">
      <c r="A1095" s="21"/>
      <c r="B1095" s="21"/>
      <c r="C1095" s="21"/>
      <c r="D1095" s="21"/>
      <c r="E1095" s="21"/>
      <c r="F1095" s="21"/>
      <c r="G1095" s="21"/>
      <c r="H1095" s="21"/>
      <c r="I1095" s="21"/>
      <c r="J1095" s="21"/>
      <c r="K1095" s="21"/>
      <c r="L1095" s="21"/>
      <c r="M1095" s="21"/>
    </row>
    <row r="1096" spans="1:13" x14ac:dyDescent="0.25">
      <c r="A1096" s="21"/>
      <c r="B1096" s="21"/>
      <c r="C1096" s="21"/>
      <c r="D1096" s="21"/>
      <c r="E1096" s="21"/>
      <c r="F1096" s="21"/>
      <c r="G1096" s="21"/>
      <c r="H1096" s="21"/>
      <c r="I1096" s="21"/>
      <c r="J1096" s="21"/>
      <c r="K1096" s="21"/>
      <c r="L1096" s="21"/>
      <c r="M1096" s="21"/>
    </row>
    <row r="1097" spans="1:13" x14ac:dyDescent="0.25">
      <c r="A1097" s="21"/>
      <c r="B1097" s="21"/>
      <c r="C1097" s="21"/>
      <c r="D1097" s="21"/>
      <c r="E1097" s="21"/>
      <c r="F1097" s="21"/>
      <c r="G1097" s="21"/>
      <c r="H1097" s="21"/>
      <c r="I1097" s="21"/>
      <c r="J1097" s="21"/>
      <c r="K1097" s="21"/>
      <c r="L1097" s="21"/>
      <c r="M1097" s="21"/>
    </row>
    <row r="1098" spans="1:13" x14ac:dyDescent="0.25">
      <c r="A1098" s="21"/>
      <c r="B1098" s="21"/>
      <c r="C1098" s="21"/>
      <c r="D1098" s="21"/>
      <c r="E1098" s="21"/>
      <c r="F1098" s="21"/>
      <c r="G1098" s="21"/>
      <c r="H1098" s="21"/>
      <c r="I1098" s="21"/>
      <c r="J1098" s="21"/>
      <c r="K1098" s="21"/>
      <c r="L1098" s="21"/>
      <c r="M1098" s="21"/>
    </row>
    <row r="1099" spans="1:13" x14ac:dyDescent="0.25">
      <c r="A1099" s="21"/>
      <c r="B1099" s="21"/>
      <c r="C1099" s="21"/>
      <c r="D1099" s="21"/>
      <c r="E1099" s="21"/>
      <c r="F1099" s="21"/>
      <c r="G1099" s="21"/>
      <c r="H1099" s="21"/>
      <c r="I1099" s="21"/>
      <c r="J1099" s="21"/>
      <c r="K1099" s="21"/>
      <c r="L1099" s="21"/>
      <c r="M1099" s="21"/>
    </row>
    <row r="1100" spans="1:13" x14ac:dyDescent="0.25">
      <c r="A1100" s="21"/>
      <c r="B1100" s="21"/>
      <c r="C1100" s="21"/>
      <c r="D1100" s="21"/>
      <c r="E1100" s="21"/>
      <c r="F1100" s="21"/>
      <c r="G1100" s="21"/>
      <c r="H1100" s="21"/>
      <c r="I1100" s="21"/>
      <c r="J1100" s="21"/>
      <c r="K1100" s="21"/>
      <c r="L1100" s="21"/>
      <c r="M1100" s="21"/>
    </row>
    <row r="1101" spans="1:13" x14ac:dyDescent="0.25">
      <c r="A1101" s="21"/>
      <c r="B1101" s="21"/>
      <c r="C1101" s="21"/>
      <c r="D1101" s="21"/>
      <c r="E1101" s="21"/>
      <c r="F1101" s="21"/>
      <c r="G1101" s="21"/>
      <c r="H1101" s="21"/>
      <c r="I1101" s="21"/>
      <c r="J1101" s="21"/>
      <c r="K1101" s="21"/>
      <c r="L1101" s="21"/>
      <c r="M1101" s="21"/>
    </row>
    <row r="1102" spans="1:13" x14ac:dyDescent="0.25">
      <c r="A1102" s="21"/>
      <c r="B1102" s="21"/>
      <c r="C1102" s="21"/>
      <c r="D1102" s="21"/>
      <c r="E1102" s="21"/>
      <c r="F1102" s="21"/>
      <c r="G1102" s="21"/>
      <c r="H1102" s="21"/>
      <c r="I1102" s="21"/>
      <c r="J1102" s="21"/>
      <c r="K1102" s="21"/>
      <c r="L1102" s="21"/>
      <c r="M1102" s="21"/>
    </row>
    <row r="1103" spans="1:13" x14ac:dyDescent="0.25">
      <c r="A1103" s="21"/>
      <c r="B1103" s="21"/>
      <c r="C1103" s="21"/>
      <c r="D1103" s="21"/>
      <c r="E1103" s="21"/>
      <c r="F1103" s="21"/>
      <c r="G1103" s="21"/>
      <c r="H1103" s="21"/>
      <c r="I1103" s="21"/>
      <c r="J1103" s="21"/>
      <c r="K1103" s="21"/>
      <c r="L1103" s="21"/>
      <c r="M1103" s="21"/>
    </row>
    <row r="1104" spans="1:13" x14ac:dyDescent="0.25">
      <c r="A1104" s="21"/>
      <c r="B1104" s="21"/>
      <c r="C1104" s="21"/>
      <c r="D1104" s="21"/>
      <c r="E1104" s="21"/>
      <c r="F1104" s="21"/>
      <c r="G1104" s="21"/>
      <c r="H1104" s="21"/>
      <c r="I1104" s="21"/>
      <c r="J1104" s="21"/>
      <c r="K1104" s="21"/>
      <c r="L1104" s="21"/>
      <c r="M1104" s="21"/>
    </row>
    <row r="1105" spans="1:13" x14ac:dyDescent="0.25">
      <c r="A1105" s="21"/>
      <c r="B1105" s="21"/>
      <c r="C1105" s="21"/>
      <c r="D1105" s="21"/>
      <c r="E1105" s="21"/>
      <c r="F1105" s="21"/>
      <c r="G1105" s="21"/>
      <c r="H1105" s="21"/>
      <c r="I1105" s="21"/>
      <c r="J1105" s="21"/>
      <c r="K1105" s="21"/>
      <c r="L1105" s="21"/>
      <c r="M1105" s="21"/>
    </row>
    <row r="1106" spans="1:13" x14ac:dyDescent="0.25">
      <c r="A1106" s="21"/>
      <c r="B1106" s="21"/>
      <c r="C1106" s="21"/>
      <c r="D1106" s="21"/>
      <c r="E1106" s="21"/>
      <c r="F1106" s="21"/>
      <c r="G1106" s="21"/>
      <c r="H1106" s="21"/>
      <c r="I1106" s="21"/>
      <c r="J1106" s="21"/>
      <c r="K1106" s="21"/>
      <c r="L1106" s="21"/>
      <c r="M1106" s="21"/>
    </row>
    <row r="1107" spans="1:13" x14ac:dyDescent="0.25">
      <c r="A1107" s="21"/>
      <c r="B1107" s="21"/>
      <c r="C1107" s="21"/>
      <c r="D1107" s="21"/>
      <c r="E1107" s="21"/>
      <c r="F1107" s="21"/>
      <c r="G1107" s="21"/>
      <c r="H1107" s="21"/>
      <c r="I1107" s="21"/>
      <c r="J1107" s="21"/>
      <c r="K1107" s="21"/>
      <c r="L1107" s="21"/>
      <c r="M1107" s="21"/>
    </row>
    <row r="1108" spans="1:13" x14ac:dyDescent="0.25">
      <c r="A1108" s="21"/>
      <c r="B1108" s="21"/>
      <c r="C1108" s="21"/>
      <c r="D1108" s="21"/>
      <c r="E1108" s="21"/>
      <c r="F1108" s="21"/>
      <c r="G1108" s="21"/>
      <c r="H1108" s="21"/>
      <c r="I1108" s="21"/>
      <c r="J1108" s="21"/>
      <c r="K1108" s="21"/>
      <c r="L1108" s="21"/>
      <c r="M1108" s="21"/>
    </row>
    <row r="1109" spans="1:13" x14ac:dyDescent="0.25">
      <c r="A1109" s="21"/>
      <c r="B1109" s="21"/>
      <c r="C1109" s="21"/>
      <c r="D1109" s="21"/>
      <c r="E1109" s="21"/>
      <c r="F1109" s="21"/>
      <c r="G1109" s="21"/>
      <c r="H1109" s="21"/>
      <c r="I1109" s="21"/>
      <c r="J1109" s="21"/>
      <c r="K1109" s="21"/>
      <c r="L1109" s="21"/>
      <c r="M1109" s="21"/>
    </row>
    <row r="1110" spans="1:13" x14ac:dyDescent="0.25">
      <c r="A1110" s="21"/>
      <c r="B1110" s="21"/>
      <c r="C1110" s="21"/>
      <c r="D1110" s="21"/>
      <c r="E1110" s="21"/>
      <c r="F1110" s="21"/>
      <c r="G1110" s="21"/>
      <c r="H1110" s="21"/>
      <c r="I1110" s="21"/>
      <c r="J1110" s="21"/>
      <c r="K1110" s="21"/>
      <c r="L1110" s="21"/>
      <c r="M1110" s="21"/>
    </row>
    <row r="1111" spans="1:13" x14ac:dyDescent="0.25">
      <c r="A1111" s="21"/>
      <c r="B1111" s="21"/>
      <c r="C1111" s="21"/>
      <c r="D1111" s="21"/>
      <c r="E1111" s="21"/>
      <c r="F1111" s="21"/>
      <c r="G1111" s="21"/>
      <c r="H1111" s="21"/>
      <c r="I1111" s="21"/>
      <c r="J1111" s="21"/>
      <c r="K1111" s="21"/>
      <c r="L1111" s="21"/>
      <c r="M1111" s="21"/>
    </row>
    <row r="1112" spans="1:13" x14ac:dyDescent="0.25">
      <c r="A1112" s="21"/>
      <c r="B1112" s="21"/>
      <c r="C1112" s="21"/>
      <c r="D1112" s="21"/>
      <c r="E1112" s="21"/>
      <c r="F1112" s="21"/>
      <c r="G1112" s="21"/>
      <c r="H1112" s="21"/>
      <c r="I1112" s="21"/>
      <c r="J1112" s="21"/>
      <c r="K1112" s="21"/>
      <c r="L1112" s="21"/>
      <c r="M1112" s="21"/>
    </row>
    <row r="1113" spans="1:13" x14ac:dyDescent="0.25">
      <c r="A1113" s="21"/>
      <c r="B1113" s="21"/>
      <c r="C1113" s="21"/>
      <c r="D1113" s="21"/>
      <c r="E1113" s="21"/>
      <c r="F1113" s="21"/>
      <c r="G1113" s="21"/>
      <c r="H1113" s="21"/>
      <c r="I1113" s="21"/>
      <c r="J1113" s="21"/>
      <c r="K1113" s="21"/>
      <c r="L1113" s="21"/>
      <c r="M1113" s="21"/>
    </row>
    <row r="1114" spans="1:13" x14ac:dyDescent="0.25">
      <c r="A1114" s="21"/>
      <c r="B1114" s="21"/>
      <c r="C1114" s="21"/>
      <c r="D1114" s="21"/>
      <c r="E1114" s="21"/>
      <c r="F1114" s="21"/>
      <c r="G1114" s="21"/>
      <c r="H1114" s="21"/>
      <c r="I1114" s="21"/>
      <c r="J1114" s="21"/>
      <c r="K1114" s="21"/>
      <c r="L1114" s="21"/>
      <c r="M1114" s="21"/>
    </row>
    <row r="1115" spans="1:13" x14ac:dyDescent="0.25">
      <c r="A1115" s="21"/>
      <c r="B1115" s="21"/>
      <c r="C1115" s="21"/>
      <c r="D1115" s="21"/>
      <c r="E1115" s="21"/>
      <c r="F1115" s="21"/>
      <c r="G1115" s="21"/>
      <c r="H1115" s="21"/>
      <c r="I1115" s="21"/>
      <c r="J1115" s="21"/>
      <c r="K1115" s="21"/>
      <c r="L1115" s="21"/>
      <c r="M1115" s="21"/>
    </row>
    <row r="1116" spans="1:13" x14ac:dyDescent="0.25">
      <c r="A1116" s="21"/>
      <c r="B1116" s="21"/>
      <c r="C1116" s="21"/>
      <c r="D1116" s="21"/>
      <c r="E1116" s="21"/>
      <c r="F1116" s="21"/>
      <c r="G1116" s="21"/>
      <c r="H1116" s="21"/>
      <c r="I1116" s="21"/>
      <c r="J1116" s="21"/>
      <c r="K1116" s="21"/>
      <c r="L1116" s="21"/>
      <c r="M1116" s="21"/>
    </row>
    <row r="1117" spans="1:13" x14ac:dyDescent="0.25">
      <c r="A1117" s="21"/>
      <c r="B1117" s="21"/>
      <c r="C1117" s="21"/>
      <c r="D1117" s="21"/>
      <c r="E1117" s="21"/>
      <c r="F1117" s="21"/>
      <c r="G1117" s="21"/>
      <c r="H1117" s="21"/>
      <c r="I1117" s="21"/>
      <c r="J1117" s="21"/>
      <c r="K1117" s="21"/>
      <c r="L1117" s="21"/>
      <c r="M1117" s="21"/>
    </row>
    <row r="1118" spans="1:13" x14ac:dyDescent="0.25">
      <c r="A1118" s="21"/>
      <c r="B1118" s="21"/>
      <c r="C1118" s="21"/>
      <c r="D1118" s="21"/>
      <c r="E1118" s="21"/>
      <c r="F1118" s="21"/>
      <c r="G1118" s="21"/>
      <c r="H1118" s="21"/>
      <c r="I1118" s="21"/>
      <c r="J1118" s="21"/>
      <c r="K1118" s="21"/>
      <c r="L1118" s="21"/>
      <c r="M1118" s="21"/>
    </row>
    <row r="1119" spans="1:13" x14ac:dyDescent="0.25">
      <c r="A1119" s="21"/>
      <c r="B1119" s="21"/>
      <c r="C1119" s="21"/>
      <c r="D1119" s="21"/>
      <c r="E1119" s="21"/>
      <c r="F1119" s="21"/>
      <c r="G1119" s="21"/>
      <c r="H1119" s="21"/>
      <c r="I1119" s="21"/>
      <c r="J1119" s="21"/>
      <c r="K1119" s="21"/>
      <c r="L1119" s="21"/>
      <c r="M1119" s="21"/>
    </row>
    <row r="1120" spans="1:13" x14ac:dyDescent="0.25">
      <c r="A1120" s="21"/>
      <c r="B1120" s="21"/>
      <c r="C1120" s="21"/>
      <c r="D1120" s="21"/>
      <c r="E1120" s="21"/>
      <c r="F1120" s="21"/>
      <c r="G1120" s="21"/>
      <c r="H1120" s="21"/>
      <c r="I1120" s="21"/>
      <c r="J1120" s="21"/>
      <c r="K1120" s="21"/>
      <c r="L1120" s="21"/>
      <c r="M1120" s="21"/>
    </row>
    <row r="1121" spans="1:13" x14ac:dyDescent="0.25">
      <c r="A1121" s="21"/>
      <c r="B1121" s="21"/>
      <c r="C1121" s="21"/>
      <c r="D1121" s="21"/>
      <c r="E1121" s="21"/>
      <c r="F1121" s="21"/>
      <c r="G1121" s="21"/>
      <c r="H1121" s="21"/>
      <c r="I1121" s="21"/>
      <c r="J1121" s="21"/>
      <c r="K1121" s="21"/>
      <c r="L1121" s="21"/>
      <c r="M1121" s="21"/>
    </row>
    <row r="1122" spans="1:13" x14ac:dyDescent="0.25">
      <c r="A1122" s="21"/>
      <c r="B1122" s="21"/>
      <c r="C1122" s="21"/>
      <c r="D1122" s="21"/>
      <c r="E1122" s="21"/>
      <c r="F1122" s="21"/>
      <c r="G1122" s="21"/>
      <c r="H1122" s="21"/>
      <c r="I1122" s="21"/>
      <c r="J1122" s="21"/>
      <c r="K1122" s="21"/>
      <c r="L1122" s="21"/>
      <c r="M1122" s="21"/>
    </row>
    <row r="1123" spans="1:13" x14ac:dyDescent="0.25">
      <c r="A1123" s="21"/>
      <c r="B1123" s="21"/>
      <c r="C1123" s="21"/>
      <c r="D1123" s="21"/>
      <c r="E1123" s="21"/>
      <c r="F1123" s="21"/>
      <c r="G1123" s="21"/>
      <c r="H1123" s="21"/>
      <c r="I1123" s="21"/>
      <c r="J1123" s="21"/>
      <c r="K1123" s="21"/>
      <c r="L1123" s="21"/>
      <c r="M1123" s="21"/>
    </row>
    <row r="1124" spans="1:13" x14ac:dyDescent="0.25">
      <c r="A1124" s="21"/>
      <c r="B1124" s="21"/>
      <c r="C1124" s="21"/>
      <c r="D1124" s="21"/>
      <c r="E1124" s="21"/>
      <c r="F1124" s="21"/>
      <c r="G1124" s="21"/>
      <c r="H1124" s="21"/>
      <c r="I1124" s="21"/>
      <c r="J1124" s="21"/>
      <c r="K1124" s="21"/>
      <c r="L1124" s="21"/>
      <c r="M1124" s="21"/>
    </row>
    <row r="1125" spans="1:13" x14ac:dyDescent="0.25">
      <c r="A1125" s="21"/>
      <c r="B1125" s="21"/>
      <c r="C1125" s="21"/>
      <c r="D1125" s="21"/>
      <c r="E1125" s="21"/>
      <c r="F1125" s="21"/>
      <c r="G1125" s="21"/>
      <c r="H1125" s="21"/>
      <c r="I1125" s="21"/>
      <c r="J1125" s="21"/>
      <c r="K1125" s="21"/>
      <c r="L1125" s="21"/>
      <c r="M1125" s="21"/>
    </row>
    <row r="1126" spans="1:13" x14ac:dyDescent="0.25">
      <c r="A1126" s="21"/>
      <c r="B1126" s="21"/>
      <c r="C1126" s="21"/>
      <c r="D1126" s="21"/>
      <c r="E1126" s="21"/>
      <c r="F1126" s="21"/>
      <c r="G1126" s="21"/>
      <c r="H1126" s="21"/>
      <c r="I1126" s="21"/>
      <c r="J1126" s="21"/>
      <c r="K1126" s="21"/>
      <c r="L1126" s="21"/>
      <c r="M1126" s="21"/>
    </row>
    <row r="1127" spans="1:13" x14ac:dyDescent="0.25">
      <c r="A1127" s="21"/>
      <c r="B1127" s="21"/>
      <c r="C1127" s="21"/>
      <c r="D1127" s="21"/>
      <c r="E1127" s="21"/>
      <c r="F1127" s="21"/>
      <c r="G1127" s="21"/>
      <c r="H1127" s="21"/>
      <c r="I1127" s="21"/>
      <c r="J1127" s="21"/>
      <c r="K1127" s="21"/>
      <c r="L1127" s="21"/>
      <c r="M1127" s="21"/>
    </row>
    <row r="1128" spans="1:13" x14ac:dyDescent="0.25">
      <c r="A1128" s="21"/>
      <c r="B1128" s="21"/>
      <c r="C1128" s="21"/>
      <c r="D1128" s="21"/>
      <c r="E1128" s="21"/>
      <c r="F1128" s="21"/>
      <c r="G1128" s="21"/>
      <c r="H1128" s="21"/>
      <c r="I1128" s="21"/>
      <c r="J1128" s="21"/>
      <c r="K1128" s="21"/>
      <c r="L1128" s="21"/>
      <c r="M1128" s="21"/>
    </row>
    <row r="1129" spans="1:13" x14ac:dyDescent="0.25">
      <c r="A1129" s="21"/>
      <c r="B1129" s="21"/>
      <c r="C1129" s="21"/>
      <c r="D1129" s="21"/>
      <c r="E1129" s="21"/>
      <c r="F1129" s="21"/>
      <c r="G1129" s="21"/>
      <c r="H1129" s="21"/>
      <c r="I1129" s="21"/>
      <c r="J1129" s="21"/>
      <c r="K1129" s="21"/>
      <c r="L1129" s="21"/>
      <c r="M1129" s="21"/>
    </row>
    <row r="1130" spans="1:13" x14ac:dyDescent="0.25">
      <c r="A1130" s="21"/>
      <c r="B1130" s="21"/>
      <c r="C1130" s="21"/>
      <c r="D1130" s="21"/>
      <c r="E1130" s="21"/>
      <c r="F1130" s="21"/>
      <c r="G1130" s="21"/>
      <c r="H1130" s="21"/>
      <c r="I1130" s="21"/>
      <c r="J1130" s="21"/>
      <c r="K1130" s="21"/>
      <c r="L1130" s="21"/>
      <c r="M1130" s="21"/>
    </row>
    <row r="1131" spans="1:13" x14ac:dyDescent="0.25">
      <c r="A1131" s="21"/>
      <c r="B1131" s="21"/>
      <c r="C1131" s="21"/>
      <c r="D1131" s="21"/>
      <c r="E1131" s="21"/>
      <c r="F1131" s="21"/>
      <c r="G1131" s="21"/>
      <c r="H1131" s="21"/>
      <c r="I1131" s="21"/>
      <c r="J1131" s="21"/>
      <c r="K1131" s="21"/>
      <c r="L1131" s="21"/>
      <c r="M1131" s="21"/>
    </row>
    <row r="1132" spans="1:13" x14ac:dyDescent="0.25">
      <c r="A1132" s="21"/>
      <c r="B1132" s="21"/>
      <c r="C1132" s="21"/>
      <c r="D1132" s="21"/>
      <c r="E1132" s="21"/>
      <c r="F1132" s="21"/>
      <c r="G1132" s="21"/>
      <c r="H1132" s="21"/>
      <c r="I1132" s="21"/>
      <c r="J1132" s="21"/>
      <c r="K1132" s="21"/>
      <c r="L1132" s="21"/>
      <c r="M1132" s="21"/>
    </row>
    <row r="1133" spans="1:13" x14ac:dyDescent="0.25">
      <c r="A1133" s="21"/>
      <c r="B1133" s="21"/>
      <c r="C1133" s="21"/>
      <c r="D1133" s="21"/>
      <c r="E1133" s="21"/>
      <c r="F1133" s="21"/>
      <c r="G1133" s="21"/>
      <c r="H1133" s="21"/>
      <c r="I1133" s="21"/>
      <c r="J1133" s="21"/>
      <c r="K1133" s="21"/>
      <c r="L1133" s="21"/>
      <c r="M1133" s="21"/>
    </row>
    <row r="1134" spans="1:13" x14ac:dyDescent="0.25">
      <c r="A1134" s="21"/>
      <c r="B1134" s="21"/>
      <c r="C1134" s="21"/>
      <c r="D1134" s="21"/>
      <c r="E1134" s="21"/>
      <c r="F1134" s="21"/>
      <c r="G1134" s="21"/>
      <c r="H1134" s="21"/>
      <c r="I1134" s="21"/>
      <c r="J1134" s="21"/>
      <c r="K1134" s="21"/>
      <c r="L1134" s="21"/>
      <c r="M1134" s="21"/>
    </row>
    <row r="1135" spans="1:13" x14ac:dyDescent="0.25">
      <c r="A1135" s="21"/>
      <c r="B1135" s="21"/>
      <c r="C1135" s="21"/>
      <c r="D1135" s="21"/>
      <c r="E1135" s="21"/>
      <c r="F1135" s="21"/>
      <c r="G1135" s="21"/>
      <c r="H1135" s="21"/>
      <c r="I1135" s="21"/>
      <c r="J1135" s="21"/>
      <c r="K1135" s="21"/>
      <c r="L1135" s="21"/>
      <c r="M1135" s="21"/>
    </row>
    <row r="1136" spans="1:13" x14ac:dyDescent="0.25">
      <c r="A1136" s="21"/>
      <c r="B1136" s="21"/>
      <c r="C1136" s="21"/>
      <c r="D1136" s="21"/>
      <c r="E1136" s="21"/>
      <c r="F1136" s="21"/>
      <c r="G1136" s="21"/>
      <c r="H1136" s="21"/>
      <c r="I1136" s="21"/>
      <c r="J1136" s="21"/>
      <c r="K1136" s="21"/>
      <c r="L1136" s="21"/>
      <c r="M1136" s="21"/>
    </row>
    <row r="1137" spans="1:13" x14ac:dyDescent="0.25">
      <c r="A1137" s="21"/>
      <c r="B1137" s="21"/>
      <c r="C1137" s="21"/>
      <c r="D1137" s="21"/>
      <c r="E1137" s="21"/>
      <c r="F1137" s="21"/>
      <c r="G1137" s="21"/>
      <c r="H1137" s="21"/>
      <c r="I1137" s="21"/>
      <c r="J1137" s="21"/>
      <c r="K1137" s="21"/>
      <c r="L1137" s="21"/>
      <c r="M1137" s="21"/>
    </row>
    <row r="1138" spans="1:13" x14ac:dyDescent="0.25">
      <c r="A1138" s="21"/>
      <c r="B1138" s="21"/>
      <c r="C1138" s="21"/>
      <c r="D1138" s="21"/>
      <c r="E1138" s="21"/>
      <c r="F1138" s="21"/>
      <c r="G1138" s="21"/>
      <c r="H1138" s="21"/>
      <c r="I1138" s="21"/>
      <c r="J1138" s="21"/>
      <c r="K1138" s="21"/>
      <c r="L1138" s="21"/>
      <c r="M1138" s="21"/>
    </row>
    <row r="1139" spans="1:13" x14ac:dyDescent="0.25">
      <c r="A1139" s="21"/>
      <c r="B1139" s="21"/>
      <c r="C1139" s="21"/>
      <c r="D1139" s="21"/>
      <c r="E1139" s="21"/>
      <c r="F1139" s="21"/>
      <c r="G1139" s="21"/>
      <c r="H1139" s="21"/>
      <c r="I1139" s="21"/>
      <c r="J1139" s="21"/>
      <c r="K1139" s="21"/>
      <c r="L1139" s="21"/>
      <c r="M1139" s="21"/>
    </row>
    <row r="1140" spans="1:13" x14ac:dyDescent="0.25">
      <c r="A1140" s="21"/>
      <c r="B1140" s="21"/>
      <c r="C1140" s="21"/>
      <c r="D1140" s="21"/>
      <c r="E1140" s="21"/>
      <c r="F1140" s="21"/>
      <c r="G1140" s="21"/>
      <c r="H1140" s="21"/>
      <c r="I1140" s="21"/>
      <c r="J1140" s="21"/>
      <c r="K1140" s="21"/>
      <c r="L1140" s="21"/>
      <c r="M1140" s="21"/>
    </row>
    <row r="1141" spans="1:13" x14ac:dyDescent="0.25">
      <c r="A1141" s="21"/>
      <c r="B1141" s="21"/>
      <c r="C1141" s="21"/>
      <c r="D1141" s="21"/>
      <c r="E1141" s="21"/>
      <c r="F1141" s="21"/>
      <c r="G1141" s="21"/>
      <c r="H1141" s="21"/>
      <c r="I1141" s="21"/>
      <c r="J1141" s="21"/>
      <c r="K1141" s="21"/>
      <c r="L1141" s="21"/>
      <c r="M1141" s="21"/>
    </row>
    <row r="1142" spans="1:13" x14ac:dyDescent="0.25">
      <c r="A1142" s="21"/>
      <c r="B1142" s="21"/>
      <c r="C1142" s="21"/>
      <c r="D1142" s="21"/>
      <c r="E1142" s="21"/>
      <c r="F1142" s="21"/>
      <c r="G1142" s="21"/>
      <c r="H1142" s="21"/>
      <c r="I1142" s="21"/>
      <c r="J1142" s="21"/>
      <c r="K1142" s="21"/>
      <c r="L1142" s="21"/>
      <c r="M1142" s="21"/>
    </row>
    <row r="1143" spans="1:13" x14ac:dyDescent="0.25">
      <c r="A1143" s="21"/>
      <c r="B1143" s="21"/>
      <c r="C1143" s="21"/>
      <c r="D1143" s="21"/>
      <c r="E1143" s="21"/>
      <c r="F1143" s="21"/>
      <c r="G1143" s="21"/>
      <c r="H1143" s="21"/>
      <c r="I1143" s="21"/>
      <c r="J1143" s="21"/>
      <c r="K1143" s="21"/>
      <c r="L1143" s="21"/>
      <c r="M1143" s="21"/>
    </row>
    <row r="1144" spans="1:13" x14ac:dyDescent="0.25">
      <c r="A1144" s="21"/>
      <c r="B1144" s="21"/>
      <c r="C1144" s="21"/>
      <c r="D1144" s="21"/>
      <c r="E1144" s="21"/>
      <c r="F1144" s="21"/>
      <c r="G1144" s="21"/>
      <c r="H1144" s="21"/>
      <c r="I1144" s="21"/>
      <c r="J1144" s="21"/>
      <c r="K1144" s="21"/>
      <c r="L1144" s="21"/>
      <c r="M1144" s="21"/>
    </row>
    <row r="1145" spans="1:13" x14ac:dyDescent="0.25">
      <c r="A1145" s="21"/>
      <c r="B1145" s="21"/>
      <c r="C1145" s="21"/>
      <c r="D1145" s="21"/>
      <c r="E1145" s="21"/>
      <c r="F1145" s="21"/>
      <c r="G1145" s="21"/>
      <c r="H1145" s="21"/>
      <c r="I1145" s="21"/>
      <c r="J1145" s="21"/>
      <c r="K1145" s="21"/>
      <c r="L1145" s="21"/>
      <c r="M1145" s="21"/>
    </row>
    <row r="1146" spans="1:13" x14ac:dyDescent="0.25">
      <c r="A1146" s="21"/>
      <c r="B1146" s="21"/>
      <c r="C1146" s="21"/>
      <c r="D1146" s="21"/>
      <c r="E1146" s="21"/>
      <c r="F1146" s="21"/>
      <c r="G1146" s="21"/>
      <c r="H1146" s="21"/>
      <c r="I1146" s="21"/>
      <c r="J1146" s="21"/>
      <c r="K1146" s="21"/>
      <c r="L1146" s="21"/>
      <c r="M1146" s="21"/>
    </row>
    <row r="1147" spans="1:13" x14ac:dyDescent="0.25">
      <c r="A1147" s="21"/>
      <c r="B1147" s="21"/>
      <c r="C1147" s="21"/>
      <c r="D1147" s="21"/>
      <c r="E1147" s="21"/>
      <c r="F1147" s="21"/>
      <c r="G1147" s="21"/>
      <c r="H1147" s="21"/>
      <c r="I1147" s="21"/>
      <c r="J1147" s="21"/>
      <c r="K1147" s="21"/>
      <c r="L1147" s="21"/>
      <c r="M1147" s="21"/>
    </row>
    <row r="1148" spans="1:13" x14ac:dyDescent="0.25">
      <c r="A1148" s="21"/>
      <c r="B1148" s="21"/>
      <c r="C1148" s="21"/>
      <c r="D1148" s="21"/>
      <c r="E1148" s="21"/>
      <c r="F1148" s="21"/>
      <c r="G1148" s="21"/>
      <c r="H1148" s="21"/>
      <c r="I1148" s="21"/>
      <c r="J1148" s="21"/>
      <c r="K1148" s="21"/>
      <c r="L1148" s="21"/>
      <c r="M1148" s="21"/>
    </row>
    <row r="1149" spans="1:13" x14ac:dyDescent="0.25">
      <c r="A1149" s="21"/>
      <c r="B1149" s="21"/>
      <c r="C1149" s="21"/>
      <c r="D1149" s="21"/>
      <c r="E1149" s="21"/>
      <c r="F1149" s="21"/>
      <c r="G1149" s="21"/>
      <c r="H1149" s="21"/>
      <c r="I1149" s="21"/>
      <c r="J1149" s="21"/>
      <c r="K1149" s="21"/>
      <c r="L1149" s="21"/>
      <c r="M1149" s="21"/>
    </row>
    <row r="1150" spans="1:13" x14ac:dyDescent="0.25">
      <c r="A1150" s="21"/>
      <c r="B1150" s="21"/>
      <c r="C1150" s="21"/>
      <c r="D1150" s="21"/>
      <c r="E1150" s="21"/>
      <c r="F1150" s="21"/>
      <c r="G1150" s="21"/>
      <c r="H1150" s="21"/>
      <c r="I1150" s="21"/>
      <c r="J1150" s="21"/>
      <c r="K1150" s="21"/>
      <c r="L1150" s="21"/>
      <c r="M1150" s="21"/>
    </row>
    <row r="1151" spans="1:13" x14ac:dyDescent="0.25">
      <c r="A1151" s="21"/>
      <c r="B1151" s="21"/>
      <c r="C1151" s="21"/>
      <c r="D1151" s="21"/>
      <c r="E1151" s="21"/>
      <c r="F1151" s="21"/>
      <c r="G1151" s="21"/>
      <c r="H1151" s="21"/>
      <c r="I1151" s="21"/>
      <c r="J1151" s="21"/>
      <c r="K1151" s="21"/>
      <c r="L1151" s="21"/>
      <c r="M1151" s="21"/>
    </row>
    <row r="1152" spans="1:13" x14ac:dyDescent="0.25">
      <c r="A1152" s="21"/>
      <c r="B1152" s="21"/>
      <c r="C1152" s="21"/>
      <c r="D1152" s="21"/>
      <c r="E1152" s="21"/>
      <c r="F1152" s="21"/>
      <c r="G1152" s="21"/>
      <c r="H1152" s="21"/>
      <c r="I1152" s="21"/>
      <c r="J1152" s="21"/>
      <c r="K1152" s="21"/>
      <c r="L1152" s="21"/>
      <c r="M1152" s="21"/>
    </row>
    <row r="1153" spans="1:13" x14ac:dyDescent="0.25">
      <c r="A1153" s="21"/>
      <c r="B1153" s="21"/>
      <c r="C1153" s="21"/>
      <c r="D1153" s="21"/>
      <c r="E1153" s="21"/>
      <c r="F1153" s="21"/>
      <c r="G1153" s="21"/>
      <c r="H1153" s="21"/>
      <c r="I1153" s="21"/>
      <c r="J1153" s="21"/>
      <c r="K1153" s="21"/>
      <c r="L1153" s="21"/>
      <c r="M1153" s="21"/>
    </row>
    <row r="1154" spans="1:13" x14ac:dyDescent="0.25">
      <c r="A1154" s="21"/>
      <c r="B1154" s="21"/>
      <c r="C1154" s="21"/>
      <c r="D1154" s="21"/>
      <c r="E1154" s="21"/>
      <c r="F1154" s="21"/>
      <c r="G1154" s="21"/>
      <c r="H1154" s="21"/>
      <c r="I1154" s="21"/>
      <c r="J1154" s="21"/>
      <c r="K1154" s="21"/>
      <c r="L1154" s="21"/>
      <c r="M1154" s="21"/>
    </row>
    <row r="1155" spans="1:13" x14ac:dyDescent="0.25">
      <c r="A1155" s="21"/>
      <c r="B1155" s="21"/>
      <c r="C1155" s="21"/>
      <c r="D1155" s="21"/>
      <c r="E1155" s="21"/>
      <c r="F1155" s="21"/>
      <c r="G1155" s="21"/>
      <c r="H1155" s="21"/>
      <c r="I1155" s="21"/>
      <c r="J1155" s="21"/>
      <c r="K1155" s="21"/>
      <c r="L1155" s="21"/>
      <c r="M1155" s="21"/>
    </row>
    <row r="1156" spans="1:13" x14ac:dyDescent="0.25">
      <c r="A1156" s="21"/>
      <c r="B1156" s="21"/>
      <c r="C1156" s="21"/>
      <c r="D1156" s="21"/>
      <c r="E1156" s="21"/>
      <c r="F1156" s="21"/>
      <c r="G1156" s="21"/>
      <c r="H1156" s="21"/>
      <c r="I1156" s="21"/>
      <c r="J1156" s="21"/>
      <c r="K1156" s="21"/>
      <c r="L1156" s="21"/>
      <c r="M1156" s="21"/>
    </row>
    <row r="1157" spans="1:13" x14ac:dyDescent="0.25">
      <c r="A1157" s="21"/>
      <c r="B1157" s="21"/>
      <c r="C1157" s="21"/>
      <c r="D1157" s="21"/>
      <c r="E1157" s="21"/>
      <c r="F1157" s="21"/>
      <c r="G1157" s="21"/>
      <c r="H1157" s="21"/>
      <c r="I1157" s="21"/>
      <c r="J1157" s="21"/>
      <c r="K1157" s="21"/>
      <c r="L1157" s="21"/>
      <c r="M1157" s="21"/>
    </row>
    <row r="1158" spans="1:13" x14ac:dyDescent="0.25">
      <c r="A1158" s="21"/>
      <c r="B1158" s="21"/>
      <c r="C1158" s="21"/>
      <c r="D1158" s="21"/>
      <c r="E1158" s="21"/>
      <c r="F1158" s="21"/>
      <c r="G1158" s="21"/>
      <c r="H1158" s="21"/>
      <c r="I1158" s="21"/>
      <c r="J1158" s="21"/>
      <c r="K1158" s="21"/>
      <c r="L1158" s="21"/>
      <c r="M1158" s="21"/>
    </row>
    <row r="1159" spans="1:13" x14ac:dyDescent="0.25">
      <c r="A1159" s="21"/>
      <c r="B1159" s="21"/>
      <c r="C1159" s="21"/>
      <c r="D1159" s="21"/>
      <c r="E1159" s="21"/>
      <c r="F1159" s="21"/>
      <c r="G1159" s="21"/>
      <c r="H1159" s="21"/>
      <c r="I1159" s="21"/>
      <c r="J1159" s="21"/>
      <c r="K1159" s="21"/>
      <c r="L1159" s="21"/>
      <c r="M1159" s="21"/>
    </row>
    <row r="1160" spans="1:13" x14ac:dyDescent="0.25">
      <c r="A1160" s="21"/>
      <c r="B1160" s="21"/>
      <c r="C1160" s="21"/>
      <c r="D1160" s="21"/>
      <c r="E1160" s="21"/>
      <c r="F1160" s="21"/>
      <c r="G1160" s="21"/>
      <c r="H1160" s="21"/>
      <c r="I1160" s="21"/>
      <c r="J1160" s="21"/>
      <c r="K1160" s="21"/>
      <c r="L1160" s="21"/>
      <c r="M1160" s="21"/>
    </row>
    <row r="1161" spans="1:13" x14ac:dyDescent="0.25">
      <c r="A1161" s="21"/>
      <c r="B1161" s="21"/>
      <c r="C1161" s="21"/>
      <c r="D1161" s="21"/>
      <c r="E1161" s="21"/>
      <c r="F1161" s="21"/>
      <c r="G1161" s="21"/>
      <c r="H1161" s="21"/>
      <c r="I1161" s="21"/>
      <c r="J1161" s="21"/>
      <c r="K1161" s="21"/>
      <c r="L1161" s="21"/>
      <c r="M1161" s="21"/>
    </row>
    <row r="1162" spans="1:13" x14ac:dyDescent="0.25">
      <c r="A1162" s="21"/>
      <c r="B1162" s="21"/>
      <c r="C1162" s="21"/>
      <c r="D1162" s="21"/>
      <c r="E1162" s="21"/>
      <c r="F1162" s="21"/>
      <c r="G1162" s="21"/>
      <c r="H1162" s="21"/>
      <c r="I1162" s="21"/>
      <c r="J1162" s="21"/>
      <c r="K1162" s="21"/>
      <c r="L1162" s="21"/>
      <c r="M1162" s="21"/>
    </row>
    <row r="1163" spans="1:13" x14ac:dyDescent="0.25">
      <c r="A1163" s="21"/>
      <c r="B1163" s="21"/>
      <c r="C1163" s="21"/>
      <c r="D1163" s="21"/>
      <c r="E1163" s="21"/>
      <c r="F1163" s="21"/>
      <c r="G1163" s="21"/>
      <c r="H1163" s="21"/>
      <c r="I1163" s="21"/>
      <c r="J1163" s="21"/>
      <c r="K1163" s="21"/>
      <c r="L1163" s="21"/>
      <c r="M1163" s="21"/>
    </row>
    <row r="1164" spans="1:13" x14ac:dyDescent="0.25">
      <c r="A1164" s="21"/>
      <c r="B1164" s="21"/>
      <c r="C1164" s="21"/>
      <c r="D1164" s="21"/>
      <c r="E1164" s="21"/>
      <c r="F1164" s="21"/>
      <c r="G1164" s="21"/>
      <c r="H1164" s="21"/>
      <c r="I1164" s="21"/>
      <c r="J1164" s="21"/>
      <c r="K1164" s="21"/>
      <c r="L1164" s="21"/>
      <c r="M1164" s="21"/>
    </row>
    <row r="1165" spans="1:13" x14ac:dyDescent="0.25">
      <c r="A1165" s="21"/>
      <c r="B1165" s="21"/>
      <c r="C1165" s="21"/>
      <c r="D1165" s="21"/>
      <c r="E1165" s="21"/>
      <c r="F1165" s="21"/>
      <c r="G1165" s="21"/>
      <c r="H1165" s="21"/>
      <c r="I1165" s="21"/>
      <c r="J1165" s="21"/>
      <c r="K1165" s="21"/>
      <c r="L1165" s="21"/>
      <c r="M1165" s="21"/>
    </row>
    <row r="1166" spans="1:13" x14ac:dyDescent="0.25">
      <c r="A1166" s="21"/>
      <c r="B1166" s="21"/>
      <c r="C1166" s="21"/>
      <c r="D1166" s="21"/>
      <c r="E1166" s="21"/>
      <c r="F1166" s="21"/>
      <c r="G1166" s="21"/>
      <c r="H1166" s="21"/>
      <c r="I1166" s="21"/>
      <c r="J1166" s="21"/>
      <c r="K1166" s="21"/>
      <c r="L1166" s="21"/>
      <c r="M1166" s="21"/>
    </row>
    <row r="1167" spans="1:13" x14ac:dyDescent="0.25">
      <c r="A1167" s="21"/>
      <c r="B1167" s="21"/>
      <c r="C1167" s="21"/>
      <c r="D1167" s="21"/>
      <c r="E1167" s="21"/>
      <c r="F1167" s="21"/>
      <c r="G1167" s="21"/>
      <c r="H1167" s="21"/>
      <c r="I1167" s="21"/>
      <c r="J1167" s="21"/>
      <c r="K1167" s="21"/>
      <c r="L1167" s="21"/>
      <c r="M1167" s="21"/>
    </row>
    <row r="1168" spans="1:13" x14ac:dyDescent="0.25">
      <c r="A1168" s="21"/>
      <c r="B1168" s="21"/>
      <c r="C1168" s="21"/>
      <c r="D1168" s="21"/>
      <c r="E1168" s="21"/>
      <c r="F1168" s="21"/>
      <c r="G1168" s="21"/>
      <c r="H1168" s="21"/>
      <c r="I1168" s="21"/>
      <c r="J1168" s="21"/>
      <c r="K1168" s="21"/>
      <c r="L1168" s="21"/>
      <c r="M1168" s="21"/>
    </row>
    <row r="1169" spans="1:13" x14ac:dyDescent="0.25">
      <c r="A1169" s="21"/>
      <c r="B1169" s="21"/>
      <c r="C1169" s="21"/>
      <c r="D1169" s="21"/>
      <c r="E1169" s="21"/>
      <c r="F1169" s="21"/>
      <c r="G1169" s="21"/>
      <c r="H1169" s="21"/>
      <c r="I1169" s="21"/>
      <c r="J1169" s="21"/>
      <c r="K1169" s="21"/>
      <c r="L1169" s="21"/>
      <c r="M1169" s="21"/>
    </row>
    <row r="1170" spans="1:13" x14ac:dyDescent="0.25">
      <c r="A1170" s="21"/>
      <c r="B1170" s="21"/>
      <c r="C1170" s="21"/>
      <c r="D1170" s="21"/>
      <c r="E1170" s="21"/>
      <c r="F1170" s="21"/>
      <c r="G1170" s="21"/>
      <c r="H1170" s="21"/>
      <c r="I1170" s="21"/>
      <c r="J1170" s="21"/>
      <c r="K1170" s="21"/>
      <c r="L1170" s="21"/>
      <c r="M1170" s="21"/>
    </row>
    <row r="1171" spans="1:13" x14ac:dyDescent="0.25">
      <c r="A1171" s="21"/>
      <c r="B1171" s="21"/>
      <c r="C1171" s="21"/>
      <c r="D1171" s="21"/>
      <c r="E1171" s="21"/>
      <c r="F1171" s="21"/>
      <c r="G1171" s="21"/>
      <c r="H1171" s="21"/>
      <c r="I1171" s="21"/>
      <c r="J1171" s="21"/>
      <c r="K1171" s="21"/>
      <c r="L1171" s="21"/>
      <c r="M1171" s="21"/>
    </row>
    <row r="1172" spans="1:13" x14ac:dyDescent="0.25">
      <c r="A1172" s="21"/>
      <c r="B1172" s="21"/>
      <c r="C1172" s="21"/>
      <c r="D1172" s="21"/>
      <c r="E1172" s="21"/>
      <c r="F1172" s="21"/>
      <c r="G1172" s="21"/>
      <c r="H1172" s="21"/>
      <c r="I1172" s="21"/>
      <c r="J1172" s="21"/>
      <c r="K1172" s="21"/>
      <c r="L1172" s="21"/>
      <c r="M1172" s="21"/>
    </row>
    <row r="1173" spans="1:13" x14ac:dyDescent="0.25">
      <c r="A1173" s="21"/>
      <c r="B1173" s="21"/>
      <c r="C1173" s="21"/>
      <c r="D1173" s="21"/>
      <c r="E1173" s="21"/>
      <c r="F1173" s="21"/>
      <c r="G1173" s="21"/>
      <c r="H1173" s="21"/>
      <c r="I1173" s="21"/>
      <c r="J1173" s="21"/>
      <c r="K1173" s="21"/>
      <c r="L1173" s="21"/>
      <c r="M1173" s="21"/>
    </row>
    <row r="1174" spans="1:13" x14ac:dyDescent="0.25">
      <c r="A1174" s="21"/>
      <c r="B1174" s="21"/>
      <c r="C1174" s="21"/>
      <c r="D1174" s="21"/>
      <c r="E1174" s="21"/>
      <c r="F1174" s="21"/>
      <c r="G1174" s="21"/>
      <c r="H1174" s="21"/>
      <c r="I1174" s="21"/>
      <c r="J1174" s="21"/>
      <c r="K1174" s="21"/>
      <c r="L1174" s="21"/>
      <c r="M1174" s="21"/>
    </row>
    <row r="1175" spans="1:13" x14ac:dyDescent="0.25">
      <c r="A1175" s="21"/>
      <c r="B1175" s="21"/>
      <c r="C1175" s="21"/>
      <c r="D1175" s="21"/>
      <c r="E1175" s="21"/>
      <c r="F1175" s="21"/>
      <c r="G1175" s="21"/>
      <c r="H1175" s="21"/>
      <c r="I1175" s="21"/>
      <c r="J1175" s="21"/>
      <c r="K1175" s="21"/>
      <c r="L1175" s="21"/>
      <c r="M1175" s="21"/>
    </row>
    <row r="1176" spans="1:13" x14ac:dyDescent="0.25">
      <c r="A1176" s="21"/>
      <c r="B1176" s="21"/>
      <c r="C1176" s="21"/>
      <c r="D1176" s="21"/>
      <c r="E1176" s="21"/>
      <c r="F1176" s="21"/>
      <c r="G1176" s="21"/>
      <c r="H1176" s="21"/>
      <c r="I1176" s="21"/>
      <c r="J1176" s="21"/>
      <c r="K1176" s="21"/>
      <c r="L1176" s="21"/>
      <c r="M1176" s="21"/>
    </row>
    <row r="1177" spans="1:13" x14ac:dyDescent="0.25">
      <c r="A1177" s="21"/>
      <c r="B1177" s="21"/>
      <c r="C1177" s="21"/>
      <c r="D1177" s="21"/>
      <c r="E1177" s="21"/>
      <c r="F1177" s="21"/>
      <c r="G1177" s="21"/>
      <c r="H1177" s="21"/>
      <c r="I1177" s="21"/>
      <c r="J1177" s="21"/>
      <c r="K1177" s="21"/>
      <c r="L1177" s="21"/>
      <c r="M1177" s="21"/>
    </row>
    <row r="1178" spans="1:13" x14ac:dyDescent="0.25">
      <c r="A1178" s="21"/>
      <c r="B1178" s="21"/>
      <c r="C1178" s="21"/>
      <c r="D1178" s="21"/>
      <c r="E1178" s="21"/>
      <c r="F1178" s="21"/>
      <c r="G1178" s="21"/>
      <c r="H1178" s="21"/>
      <c r="I1178" s="21"/>
      <c r="J1178" s="21"/>
      <c r="K1178" s="21"/>
      <c r="L1178" s="21"/>
      <c r="M1178" s="21"/>
    </row>
    <row r="1179" spans="1:13" x14ac:dyDescent="0.25">
      <c r="A1179" s="21"/>
      <c r="B1179" s="21"/>
      <c r="C1179" s="21"/>
      <c r="D1179" s="21"/>
      <c r="E1179" s="21"/>
      <c r="F1179" s="21"/>
      <c r="G1179" s="21"/>
      <c r="H1179" s="21"/>
      <c r="I1179" s="21"/>
      <c r="J1179" s="21"/>
      <c r="K1179" s="21"/>
      <c r="L1179" s="21"/>
      <c r="M1179" s="21"/>
    </row>
    <row r="1180" spans="1:13" x14ac:dyDescent="0.25">
      <c r="A1180" s="21"/>
      <c r="B1180" s="21"/>
      <c r="C1180" s="21"/>
      <c r="D1180" s="21"/>
      <c r="E1180" s="21"/>
      <c r="F1180" s="21"/>
      <c r="G1180" s="21"/>
      <c r="H1180" s="21"/>
      <c r="I1180" s="21"/>
      <c r="J1180" s="21"/>
      <c r="K1180" s="21"/>
      <c r="L1180" s="21"/>
      <c r="M1180" s="21"/>
    </row>
    <row r="1181" spans="1:13" x14ac:dyDescent="0.25">
      <c r="A1181" s="21"/>
      <c r="B1181" s="21"/>
      <c r="C1181" s="21"/>
      <c r="D1181" s="21"/>
      <c r="E1181" s="21"/>
      <c r="F1181" s="21"/>
      <c r="G1181" s="21"/>
      <c r="H1181" s="21"/>
      <c r="I1181" s="21"/>
      <c r="J1181" s="21"/>
      <c r="K1181" s="21"/>
      <c r="L1181" s="21"/>
      <c r="M1181" s="21"/>
    </row>
    <row r="1182" spans="1:13" x14ac:dyDescent="0.25">
      <c r="A1182" s="21"/>
      <c r="B1182" s="21"/>
      <c r="C1182" s="21"/>
      <c r="D1182" s="21"/>
      <c r="E1182" s="21"/>
      <c r="F1182" s="21"/>
      <c r="G1182" s="21"/>
      <c r="H1182" s="21"/>
      <c r="I1182" s="21"/>
      <c r="J1182" s="21"/>
      <c r="K1182" s="21"/>
      <c r="L1182" s="21"/>
      <c r="M1182" s="21"/>
    </row>
    <row r="1183" spans="1:13" x14ac:dyDescent="0.25">
      <c r="A1183" s="21"/>
      <c r="B1183" s="21"/>
      <c r="C1183" s="21"/>
      <c r="D1183" s="21"/>
      <c r="E1183" s="21"/>
      <c r="F1183" s="21"/>
      <c r="G1183" s="21"/>
      <c r="H1183" s="21"/>
      <c r="I1183" s="21"/>
      <c r="J1183" s="21"/>
      <c r="K1183" s="21"/>
      <c r="L1183" s="21"/>
      <c r="M1183" s="21"/>
    </row>
    <row r="1184" spans="1:13" x14ac:dyDescent="0.25">
      <c r="A1184" s="21"/>
      <c r="B1184" s="21"/>
      <c r="C1184" s="21"/>
      <c r="D1184" s="21"/>
      <c r="E1184" s="21"/>
      <c r="F1184" s="21"/>
      <c r="G1184" s="21"/>
      <c r="H1184" s="21"/>
      <c r="I1184" s="21"/>
      <c r="J1184" s="21"/>
      <c r="K1184" s="21"/>
      <c r="L1184" s="21"/>
      <c r="M1184" s="21"/>
    </row>
    <row r="1185" spans="1:13" x14ac:dyDescent="0.25">
      <c r="A1185" s="21"/>
      <c r="B1185" s="21"/>
      <c r="C1185" s="21"/>
      <c r="D1185" s="21"/>
      <c r="E1185" s="21"/>
      <c r="F1185" s="21"/>
      <c r="G1185" s="21"/>
      <c r="H1185" s="21"/>
      <c r="I1185" s="21"/>
      <c r="J1185" s="21"/>
      <c r="K1185" s="21"/>
      <c r="L1185" s="21"/>
      <c r="M1185" s="21"/>
    </row>
    <row r="1186" spans="1:13" x14ac:dyDescent="0.25">
      <c r="A1186" s="21"/>
      <c r="B1186" s="21"/>
      <c r="C1186" s="21"/>
      <c r="D1186" s="21"/>
      <c r="E1186" s="21"/>
      <c r="F1186" s="21"/>
      <c r="G1186" s="21"/>
      <c r="H1186" s="21"/>
      <c r="I1186" s="21"/>
      <c r="J1186" s="21"/>
      <c r="K1186" s="21"/>
      <c r="L1186" s="21"/>
      <c r="M1186" s="21"/>
    </row>
    <row r="1187" spans="1:13" x14ac:dyDescent="0.25">
      <c r="A1187" s="21"/>
      <c r="B1187" s="21"/>
      <c r="C1187" s="21"/>
      <c r="D1187" s="21"/>
      <c r="E1187" s="21"/>
      <c r="F1187" s="21"/>
      <c r="G1187" s="21"/>
      <c r="H1187" s="21"/>
      <c r="I1187" s="21"/>
      <c r="J1187" s="21"/>
      <c r="K1187" s="21"/>
      <c r="L1187" s="21"/>
      <c r="M1187" s="21"/>
    </row>
    <row r="1188" spans="1:13" x14ac:dyDescent="0.25">
      <c r="A1188" s="21"/>
      <c r="B1188" s="21"/>
      <c r="C1188" s="21"/>
      <c r="D1188" s="21"/>
      <c r="E1188" s="21"/>
      <c r="F1188" s="21"/>
      <c r="G1188" s="21"/>
      <c r="H1188" s="21"/>
      <c r="I1188" s="21"/>
      <c r="J1188" s="21"/>
      <c r="K1188" s="21"/>
      <c r="L1188" s="21"/>
      <c r="M1188" s="21"/>
    </row>
    <row r="1189" spans="1:13" x14ac:dyDescent="0.25">
      <c r="A1189" s="21"/>
      <c r="B1189" s="21"/>
      <c r="C1189" s="21"/>
      <c r="D1189" s="21"/>
      <c r="E1189" s="21"/>
      <c r="F1189" s="21"/>
      <c r="G1189" s="21"/>
      <c r="H1189" s="21"/>
      <c r="I1189" s="21"/>
      <c r="J1189" s="21"/>
      <c r="K1189" s="21"/>
      <c r="L1189" s="21"/>
      <c r="M1189" s="21"/>
    </row>
    <row r="1190" spans="1:13" x14ac:dyDescent="0.25">
      <c r="A1190" s="21"/>
      <c r="B1190" s="21"/>
      <c r="C1190" s="21"/>
      <c r="D1190" s="21"/>
      <c r="E1190" s="21"/>
      <c r="F1190" s="21"/>
      <c r="G1190" s="21"/>
      <c r="H1190" s="21"/>
      <c r="I1190" s="21"/>
      <c r="J1190" s="21"/>
      <c r="K1190" s="21"/>
      <c r="L1190" s="21"/>
      <c r="M1190" s="21"/>
    </row>
    <row r="1191" spans="1:13" x14ac:dyDescent="0.25">
      <c r="A1191" s="21"/>
      <c r="B1191" s="21"/>
      <c r="C1191" s="21"/>
      <c r="D1191" s="21"/>
      <c r="E1191" s="21"/>
      <c r="F1191" s="21"/>
      <c r="G1191" s="21"/>
      <c r="H1191" s="21"/>
      <c r="I1191" s="21"/>
      <c r="J1191" s="21"/>
      <c r="K1191" s="21"/>
      <c r="L1191" s="21"/>
      <c r="M1191" s="21"/>
    </row>
    <row r="1192" spans="1:13" x14ac:dyDescent="0.25">
      <c r="A1192" s="21"/>
      <c r="B1192" s="21"/>
      <c r="C1192" s="21"/>
      <c r="D1192" s="21"/>
      <c r="E1192" s="21"/>
      <c r="F1192" s="21"/>
      <c r="G1192" s="21"/>
      <c r="H1192" s="21"/>
      <c r="I1192" s="21"/>
      <c r="J1192" s="21"/>
      <c r="K1192" s="21"/>
      <c r="L1192" s="21"/>
      <c r="M1192" s="21"/>
    </row>
    <row r="1193" spans="1:13" x14ac:dyDescent="0.25">
      <c r="A1193" s="21"/>
      <c r="B1193" s="21"/>
      <c r="C1193" s="21"/>
      <c r="D1193" s="21"/>
      <c r="E1193" s="21"/>
      <c r="F1193" s="21"/>
      <c r="G1193" s="21"/>
      <c r="H1193" s="21"/>
      <c r="I1193" s="21"/>
      <c r="J1193" s="21"/>
      <c r="K1193" s="21"/>
      <c r="L1193" s="21"/>
      <c r="M1193" s="21"/>
    </row>
    <row r="1194" spans="1:13" x14ac:dyDescent="0.25">
      <c r="A1194" s="21"/>
      <c r="B1194" s="21"/>
      <c r="C1194" s="21"/>
      <c r="D1194" s="21"/>
      <c r="E1194" s="21"/>
      <c r="F1194" s="21"/>
      <c r="G1194" s="21"/>
      <c r="H1194" s="21"/>
      <c r="I1194" s="21"/>
      <c r="J1194" s="21"/>
      <c r="K1194" s="21"/>
      <c r="L1194" s="21"/>
      <c r="M1194" s="21"/>
    </row>
    <row r="1195" spans="1:13" x14ac:dyDescent="0.25">
      <c r="A1195" s="21"/>
      <c r="B1195" s="21"/>
      <c r="C1195" s="21"/>
      <c r="D1195" s="21"/>
      <c r="E1195" s="21"/>
      <c r="F1195" s="21"/>
      <c r="G1195" s="21"/>
      <c r="H1195" s="21"/>
      <c r="I1195" s="21"/>
      <c r="J1195" s="21"/>
      <c r="K1195" s="21"/>
      <c r="L1195" s="21"/>
      <c r="M1195" s="21"/>
    </row>
    <row r="1196" spans="1:13" x14ac:dyDescent="0.25">
      <c r="A1196" s="21"/>
      <c r="B1196" s="21"/>
      <c r="C1196" s="21"/>
      <c r="D1196" s="21"/>
      <c r="E1196" s="21"/>
      <c r="F1196" s="21"/>
      <c r="G1196" s="21"/>
      <c r="H1196" s="21"/>
      <c r="I1196" s="21"/>
      <c r="J1196" s="21"/>
      <c r="K1196" s="21"/>
      <c r="L1196" s="21"/>
      <c r="M1196" s="21"/>
    </row>
    <row r="1197" spans="1:13" x14ac:dyDescent="0.25">
      <c r="A1197" s="21"/>
      <c r="B1197" s="21"/>
      <c r="C1197" s="21"/>
      <c r="D1197" s="21"/>
      <c r="E1197" s="21"/>
      <c r="F1197" s="21"/>
      <c r="G1197" s="21"/>
      <c r="H1197" s="21"/>
      <c r="I1197" s="21"/>
      <c r="J1197" s="21"/>
      <c r="K1197" s="21"/>
      <c r="L1197" s="21"/>
      <c r="M1197" s="21"/>
    </row>
    <row r="1198" spans="1:13" x14ac:dyDescent="0.25">
      <c r="A1198" s="21"/>
      <c r="B1198" s="21"/>
      <c r="C1198" s="21"/>
      <c r="D1198" s="21"/>
      <c r="E1198" s="21"/>
      <c r="F1198" s="21"/>
      <c r="G1198" s="21"/>
      <c r="H1198" s="21"/>
      <c r="I1198" s="21"/>
      <c r="J1198" s="21"/>
      <c r="K1198" s="21"/>
      <c r="L1198" s="21"/>
      <c r="M1198" s="21"/>
    </row>
    <row r="1199" spans="1:13" x14ac:dyDescent="0.25">
      <c r="A1199" s="21"/>
      <c r="B1199" s="21"/>
      <c r="C1199" s="21"/>
      <c r="D1199" s="21"/>
      <c r="E1199" s="21"/>
      <c r="F1199" s="21"/>
      <c r="G1199" s="21"/>
      <c r="H1199" s="21"/>
      <c r="I1199" s="21"/>
      <c r="J1199" s="21"/>
      <c r="K1199" s="21"/>
      <c r="L1199" s="21"/>
      <c r="M1199" s="21"/>
    </row>
    <row r="1200" spans="1:13" x14ac:dyDescent="0.25">
      <c r="A1200" s="21"/>
      <c r="B1200" s="21"/>
      <c r="C1200" s="21"/>
      <c r="D1200" s="21"/>
      <c r="E1200" s="21"/>
      <c r="F1200" s="21"/>
      <c r="G1200" s="21"/>
      <c r="H1200" s="21"/>
      <c r="I1200" s="21"/>
      <c r="J1200" s="21"/>
      <c r="K1200" s="21"/>
      <c r="L1200" s="21"/>
      <c r="M1200" s="21"/>
    </row>
    <row r="1201" spans="1:13" x14ac:dyDescent="0.25">
      <c r="A1201" s="21"/>
      <c r="B1201" s="21"/>
      <c r="C1201" s="21"/>
      <c r="D1201" s="21"/>
      <c r="E1201" s="21"/>
      <c r="F1201" s="21"/>
      <c r="G1201" s="21"/>
      <c r="H1201" s="21"/>
      <c r="I1201" s="21"/>
      <c r="J1201" s="21"/>
      <c r="K1201" s="21"/>
      <c r="L1201" s="21"/>
      <c r="M1201" s="21"/>
    </row>
    <row r="1202" spans="1:13" x14ac:dyDescent="0.25">
      <c r="A1202" s="21"/>
      <c r="B1202" s="21"/>
      <c r="C1202" s="21"/>
      <c r="D1202" s="21"/>
      <c r="E1202" s="21"/>
      <c r="F1202" s="21"/>
      <c r="G1202" s="21"/>
      <c r="H1202" s="21"/>
      <c r="I1202" s="21"/>
      <c r="J1202" s="21"/>
      <c r="K1202" s="21"/>
      <c r="L1202" s="21"/>
      <c r="M1202" s="21"/>
    </row>
    <row r="1203" spans="1:13" x14ac:dyDescent="0.25">
      <c r="A1203" s="21"/>
      <c r="B1203" s="21"/>
      <c r="C1203" s="21"/>
      <c r="D1203" s="21"/>
      <c r="E1203" s="21"/>
      <c r="F1203" s="21"/>
      <c r="G1203" s="21"/>
      <c r="H1203" s="21"/>
      <c r="I1203" s="21"/>
      <c r="J1203" s="21"/>
      <c r="K1203" s="21"/>
      <c r="L1203" s="21"/>
      <c r="M1203" s="21"/>
    </row>
    <row r="1204" spans="1:13" x14ac:dyDescent="0.25">
      <c r="A1204" s="21"/>
      <c r="B1204" s="21"/>
      <c r="C1204" s="21"/>
      <c r="D1204" s="21"/>
      <c r="E1204" s="21"/>
      <c r="F1204" s="21"/>
      <c r="G1204" s="21"/>
      <c r="H1204" s="21"/>
      <c r="I1204" s="21"/>
      <c r="J1204" s="21"/>
      <c r="K1204" s="21"/>
      <c r="L1204" s="21"/>
      <c r="M1204" s="21"/>
    </row>
    <row r="1205" spans="1:13" x14ac:dyDescent="0.25">
      <c r="A1205" s="21"/>
      <c r="B1205" s="21"/>
      <c r="C1205" s="21"/>
      <c r="D1205" s="21"/>
      <c r="E1205" s="21"/>
      <c r="F1205" s="21"/>
      <c r="G1205" s="21"/>
      <c r="H1205" s="21"/>
      <c r="I1205" s="21"/>
      <c r="J1205" s="21"/>
      <c r="K1205" s="21"/>
      <c r="L1205" s="21"/>
      <c r="M1205" s="21"/>
    </row>
    <row r="1206" spans="1:13" x14ac:dyDescent="0.25">
      <c r="A1206" s="21"/>
      <c r="B1206" s="21"/>
      <c r="C1206" s="21"/>
      <c r="D1206" s="21"/>
      <c r="E1206" s="21"/>
      <c r="F1206" s="21"/>
      <c r="G1206" s="21"/>
      <c r="H1206" s="21"/>
      <c r="I1206" s="21"/>
      <c r="J1206" s="21"/>
      <c r="K1206" s="21"/>
      <c r="L1206" s="21"/>
      <c r="M1206" s="21"/>
    </row>
    <row r="1207" spans="1:13" x14ac:dyDescent="0.25">
      <c r="A1207" s="21"/>
      <c r="B1207" s="21"/>
      <c r="C1207" s="21"/>
      <c r="D1207" s="21"/>
      <c r="E1207" s="21"/>
      <c r="F1207" s="21"/>
      <c r="G1207" s="21"/>
      <c r="H1207" s="21"/>
      <c r="I1207" s="21"/>
      <c r="J1207" s="21"/>
      <c r="K1207" s="21"/>
      <c r="L1207" s="21"/>
      <c r="M1207" s="21"/>
    </row>
    <row r="1208" spans="1:13" x14ac:dyDescent="0.25">
      <c r="A1208" s="21"/>
      <c r="B1208" s="21"/>
      <c r="C1208" s="21"/>
      <c r="D1208" s="21"/>
      <c r="E1208" s="21"/>
      <c r="F1208" s="21"/>
      <c r="G1208" s="21"/>
      <c r="H1208" s="21"/>
      <c r="I1208" s="21"/>
      <c r="J1208" s="21"/>
      <c r="K1208" s="21"/>
      <c r="L1208" s="21"/>
      <c r="M1208" s="21"/>
    </row>
    <row r="1209" spans="1:13" x14ac:dyDescent="0.25">
      <c r="A1209" s="21"/>
      <c r="B1209" s="21"/>
      <c r="C1209" s="21"/>
      <c r="D1209" s="21"/>
      <c r="E1209" s="21"/>
      <c r="F1209" s="21"/>
      <c r="G1209" s="21"/>
      <c r="H1209" s="21"/>
      <c r="I1209" s="21"/>
      <c r="J1209" s="21"/>
      <c r="K1209" s="21"/>
      <c r="L1209" s="21"/>
      <c r="M1209" s="21"/>
    </row>
    <row r="1210" spans="1:13" x14ac:dyDescent="0.25">
      <c r="A1210" s="21"/>
      <c r="B1210" s="21"/>
      <c r="C1210" s="21"/>
      <c r="D1210" s="21"/>
      <c r="E1210" s="21"/>
      <c r="F1210" s="21"/>
      <c r="G1210" s="21"/>
      <c r="H1210" s="21"/>
      <c r="I1210" s="21"/>
      <c r="J1210" s="21"/>
      <c r="K1210" s="21"/>
      <c r="L1210" s="21"/>
      <c r="M1210" s="21"/>
    </row>
    <row r="1211" spans="1:13" x14ac:dyDescent="0.25">
      <c r="A1211" s="21"/>
      <c r="B1211" s="21"/>
      <c r="C1211" s="21"/>
      <c r="D1211" s="21"/>
      <c r="E1211" s="21"/>
      <c r="F1211" s="21"/>
      <c r="G1211" s="21"/>
      <c r="H1211" s="21"/>
      <c r="I1211" s="21"/>
      <c r="J1211" s="21"/>
      <c r="K1211" s="21"/>
      <c r="L1211" s="21"/>
      <c r="M1211" s="21"/>
    </row>
    <row r="1212" spans="1:13" x14ac:dyDescent="0.25">
      <c r="A1212" s="21"/>
      <c r="B1212" s="21"/>
      <c r="C1212" s="21"/>
      <c r="D1212" s="21"/>
      <c r="E1212" s="21"/>
      <c r="F1212" s="21"/>
      <c r="G1212" s="21"/>
      <c r="H1212" s="21"/>
      <c r="I1212" s="21"/>
      <c r="J1212" s="21"/>
      <c r="K1212" s="21"/>
      <c r="L1212" s="21"/>
      <c r="M1212" s="21"/>
    </row>
    <row r="1213" spans="1:13" x14ac:dyDescent="0.25">
      <c r="A1213" s="21"/>
      <c r="B1213" s="21"/>
      <c r="C1213" s="21"/>
      <c r="D1213" s="21"/>
      <c r="E1213" s="21"/>
      <c r="F1213" s="21"/>
      <c r="G1213" s="21"/>
      <c r="H1213" s="21"/>
      <c r="I1213" s="21"/>
      <c r="J1213" s="21"/>
      <c r="K1213" s="21"/>
      <c r="L1213" s="21"/>
      <c r="M1213" s="21"/>
    </row>
    <row r="1214" spans="1:13" x14ac:dyDescent="0.25">
      <c r="A1214" s="21"/>
      <c r="B1214" s="21"/>
      <c r="C1214" s="21"/>
      <c r="D1214" s="21"/>
      <c r="E1214" s="21"/>
      <c r="F1214" s="21"/>
      <c r="G1214" s="21"/>
      <c r="H1214" s="21"/>
      <c r="I1214" s="21"/>
      <c r="J1214" s="21"/>
      <c r="K1214" s="21"/>
      <c r="L1214" s="21"/>
      <c r="M1214" s="21"/>
    </row>
    <row r="1215" spans="1:13" x14ac:dyDescent="0.25">
      <c r="A1215" s="21"/>
      <c r="B1215" s="21"/>
      <c r="C1215" s="21"/>
      <c r="D1215" s="21"/>
      <c r="E1215" s="21"/>
      <c r="F1215" s="21"/>
      <c r="G1215" s="21"/>
      <c r="H1215" s="21"/>
      <c r="I1215" s="21"/>
      <c r="J1215" s="21"/>
      <c r="K1215" s="21"/>
      <c r="L1215" s="21"/>
      <c r="M1215" s="21"/>
    </row>
    <row r="1216" spans="1:13" x14ac:dyDescent="0.25">
      <c r="A1216" s="21"/>
      <c r="B1216" s="21"/>
      <c r="C1216" s="21"/>
      <c r="D1216" s="21"/>
      <c r="E1216" s="21"/>
      <c r="F1216" s="21"/>
      <c r="G1216" s="21"/>
      <c r="H1216" s="21"/>
      <c r="I1216" s="21"/>
      <c r="J1216" s="21"/>
      <c r="K1216" s="21"/>
      <c r="L1216" s="21"/>
      <c r="M1216" s="21"/>
    </row>
    <row r="1217" spans="1:13" x14ac:dyDescent="0.25">
      <c r="A1217" s="21"/>
      <c r="B1217" s="21"/>
      <c r="C1217" s="21"/>
      <c r="D1217" s="21"/>
      <c r="E1217" s="21"/>
      <c r="F1217" s="21"/>
      <c r="G1217" s="21"/>
      <c r="H1217" s="21"/>
      <c r="I1217" s="21"/>
      <c r="J1217" s="21"/>
      <c r="K1217" s="21"/>
      <c r="L1217" s="21"/>
      <c r="M1217" s="21"/>
    </row>
    <row r="1218" spans="1:13" x14ac:dyDescent="0.25">
      <c r="A1218" s="21"/>
      <c r="B1218" s="21"/>
      <c r="C1218" s="21"/>
      <c r="D1218" s="21"/>
      <c r="E1218" s="21"/>
      <c r="F1218" s="21"/>
      <c r="G1218" s="21"/>
      <c r="H1218" s="21"/>
      <c r="I1218" s="21"/>
      <c r="J1218" s="21"/>
      <c r="K1218" s="21"/>
      <c r="L1218" s="21"/>
      <c r="M1218" s="21"/>
    </row>
    <row r="1219" spans="1:13" x14ac:dyDescent="0.25">
      <c r="A1219" s="21"/>
      <c r="B1219" s="21"/>
      <c r="C1219" s="21"/>
      <c r="D1219" s="21"/>
      <c r="E1219" s="21"/>
      <c r="F1219" s="21"/>
      <c r="G1219" s="21"/>
      <c r="H1219" s="21"/>
      <c r="I1219" s="21"/>
      <c r="J1219" s="21"/>
      <c r="K1219" s="21"/>
      <c r="L1219" s="21"/>
      <c r="M1219" s="21"/>
    </row>
    <row r="1220" spans="1:13" x14ac:dyDescent="0.25">
      <c r="A1220" s="21"/>
      <c r="B1220" s="21"/>
      <c r="C1220" s="21"/>
      <c r="D1220" s="21"/>
      <c r="E1220" s="21"/>
      <c r="F1220" s="21"/>
      <c r="G1220" s="21"/>
      <c r="H1220" s="21"/>
      <c r="I1220" s="21"/>
      <c r="J1220" s="21"/>
      <c r="K1220" s="21"/>
      <c r="L1220" s="21"/>
      <c r="M1220" s="21"/>
    </row>
    <row r="1221" spans="1:13" x14ac:dyDescent="0.25">
      <c r="A1221" s="21"/>
      <c r="B1221" s="21"/>
      <c r="C1221" s="21"/>
      <c r="D1221" s="21"/>
      <c r="E1221" s="21"/>
      <c r="F1221" s="21"/>
      <c r="G1221" s="21"/>
      <c r="H1221" s="21"/>
      <c r="I1221" s="21"/>
      <c r="J1221" s="21"/>
      <c r="K1221" s="21"/>
      <c r="L1221" s="21"/>
      <c r="M1221" s="21"/>
    </row>
    <row r="1222" spans="1:13" x14ac:dyDescent="0.25">
      <c r="A1222" s="21"/>
      <c r="B1222" s="21"/>
      <c r="C1222" s="21"/>
      <c r="D1222" s="21"/>
      <c r="E1222" s="21"/>
      <c r="F1222" s="21"/>
      <c r="G1222" s="21"/>
      <c r="H1222" s="21"/>
      <c r="I1222" s="21"/>
      <c r="J1222" s="21"/>
      <c r="K1222" s="21"/>
      <c r="L1222" s="21"/>
      <c r="M1222" s="21"/>
    </row>
    <row r="1223" spans="1:13" x14ac:dyDescent="0.25">
      <c r="A1223" s="21"/>
      <c r="B1223" s="21"/>
      <c r="C1223" s="21"/>
      <c r="D1223" s="21"/>
      <c r="E1223" s="21"/>
      <c r="F1223" s="21"/>
      <c r="G1223" s="21"/>
      <c r="H1223" s="21"/>
      <c r="I1223" s="21"/>
      <c r="J1223" s="21"/>
      <c r="K1223" s="21"/>
      <c r="L1223" s="21"/>
      <c r="M1223" s="21"/>
    </row>
    <row r="1224" spans="1:13" x14ac:dyDescent="0.25">
      <c r="A1224" s="21"/>
      <c r="B1224" s="21"/>
      <c r="C1224" s="21"/>
      <c r="D1224" s="21"/>
      <c r="E1224" s="21"/>
      <c r="F1224" s="21"/>
      <c r="G1224" s="21"/>
      <c r="H1224" s="21"/>
      <c r="I1224" s="21"/>
      <c r="J1224" s="21"/>
      <c r="K1224" s="21"/>
      <c r="L1224" s="21"/>
      <c r="M1224" s="21"/>
    </row>
    <row r="1225" spans="1:13" x14ac:dyDescent="0.25">
      <c r="A1225" s="21"/>
      <c r="B1225" s="21"/>
      <c r="C1225" s="21"/>
      <c r="D1225" s="21"/>
      <c r="E1225" s="21"/>
      <c r="F1225" s="21"/>
      <c r="G1225" s="21"/>
      <c r="H1225" s="21"/>
      <c r="I1225" s="21"/>
      <c r="J1225" s="21"/>
      <c r="K1225" s="21"/>
      <c r="L1225" s="21"/>
      <c r="M1225" s="21"/>
    </row>
    <row r="1226" spans="1:13" x14ac:dyDescent="0.25">
      <c r="A1226" s="21"/>
      <c r="B1226" s="21"/>
      <c r="C1226" s="21"/>
      <c r="D1226" s="21"/>
      <c r="E1226" s="21"/>
      <c r="F1226" s="21"/>
      <c r="G1226" s="21"/>
      <c r="H1226" s="21"/>
      <c r="I1226" s="21"/>
      <c r="J1226" s="21"/>
      <c r="K1226" s="21"/>
      <c r="L1226" s="21"/>
      <c r="M1226" s="21"/>
    </row>
    <row r="1227" spans="1:13" x14ac:dyDescent="0.25">
      <c r="A1227" s="21"/>
      <c r="B1227" s="21"/>
      <c r="C1227" s="21"/>
      <c r="D1227" s="21"/>
      <c r="E1227" s="21"/>
      <c r="F1227" s="21"/>
      <c r="G1227" s="21"/>
      <c r="H1227" s="21"/>
      <c r="I1227" s="21"/>
      <c r="J1227" s="21"/>
      <c r="K1227" s="21"/>
      <c r="L1227" s="21"/>
      <c r="M1227" s="21"/>
    </row>
    <row r="1228" spans="1:13" x14ac:dyDescent="0.25">
      <c r="A1228" s="21"/>
      <c r="B1228" s="21"/>
      <c r="C1228" s="21"/>
      <c r="D1228" s="21"/>
      <c r="E1228" s="21"/>
      <c r="F1228" s="21"/>
      <c r="G1228" s="21"/>
      <c r="H1228" s="21"/>
      <c r="I1228" s="21"/>
      <c r="J1228" s="21"/>
      <c r="K1228" s="21"/>
      <c r="L1228" s="21"/>
      <c r="M1228" s="21"/>
    </row>
    <row r="1229" spans="1:13" x14ac:dyDescent="0.25">
      <c r="A1229" s="21"/>
      <c r="B1229" s="21"/>
      <c r="C1229" s="21"/>
      <c r="D1229" s="21"/>
      <c r="E1229" s="21"/>
      <c r="F1229" s="21"/>
      <c r="G1229" s="21"/>
      <c r="H1229" s="21"/>
      <c r="I1229" s="21"/>
      <c r="J1229" s="21"/>
      <c r="K1229" s="21"/>
      <c r="L1229" s="21"/>
      <c r="M1229" s="21"/>
    </row>
    <row r="1230" spans="1:13" x14ac:dyDescent="0.25">
      <c r="A1230" s="21"/>
      <c r="B1230" s="21"/>
      <c r="C1230" s="21"/>
      <c r="D1230" s="21"/>
      <c r="E1230" s="21"/>
      <c r="F1230" s="21"/>
      <c r="G1230" s="21"/>
      <c r="H1230" s="21"/>
      <c r="I1230" s="21"/>
      <c r="J1230" s="21"/>
      <c r="K1230" s="21"/>
      <c r="L1230" s="21"/>
      <c r="M1230" s="21"/>
    </row>
    <row r="1231" spans="1:13" x14ac:dyDescent="0.25">
      <c r="A1231" s="21"/>
      <c r="B1231" s="21"/>
      <c r="C1231" s="21"/>
      <c r="D1231" s="21"/>
      <c r="E1231" s="21"/>
      <c r="F1231" s="21"/>
      <c r="G1231" s="21"/>
      <c r="H1231" s="21"/>
      <c r="I1231" s="21"/>
      <c r="J1231" s="21"/>
      <c r="K1231" s="21"/>
      <c r="L1231" s="21"/>
      <c r="M1231" s="21"/>
    </row>
    <row r="1232" spans="1:13" x14ac:dyDescent="0.25">
      <c r="A1232" s="21"/>
      <c r="B1232" s="21"/>
      <c r="C1232" s="21"/>
      <c r="D1232" s="21"/>
      <c r="E1232" s="21"/>
      <c r="F1232" s="21"/>
      <c r="G1232" s="21"/>
      <c r="H1232" s="21"/>
      <c r="I1232" s="21"/>
      <c r="J1232" s="21"/>
      <c r="K1232" s="21"/>
      <c r="L1232" s="21"/>
      <c r="M1232" s="21"/>
    </row>
    <row r="1233" spans="1:13" x14ac:dyDescent="0.25">
      <c r="A1233" s="21"/>
      <c r="B1233" s="21"/>
      <c r="C1233" s="21"/>
      <c r="D1233" s="21"/>
      <c r="E1233" s="21"/>
      <c r="F1233" s="21"/>
      <c r="G1233" s="21"/>
      <c r="H1233" s="21"/>
      <c r="I1233" s="21"/>
      <c r="J1233" s="21"/>
      <c r="K1233" s="21"/>
      <c r="L1233" s="21"/>
      <c r="M1233" s="21"/>
    </row>
    <row r="1234" spans="1:13" x14ac:dyDescent="0.25">
      <c r="A1234" s="21"/>
      <c r="B1234" s="21"/>
      <c r="C1234" s="21"/>
      <c r="D1234" s="21"/>
      <c r="E1234" s="21"/>
      <c r="F1234" s="21"/>
      <c r="G1234" s="21"/>
      <c r="H1234" s="21"/>
      <c r="I1234" s="21"/>
      <c r="J1234" s="21"/>
      <c r="K1234" s="21"/>
      <c r="L1234" s="21"/>
      <c r="M1234" s="21"/>
    </row>
    <row r="1235" spans="1:13" x14ac:dyDescent="0.25">
      <c r="A1235" s="21"/>
      <c r="B1235" s="21"/>
      <c r="C1235" s="21"/>
      <c r="D1235" s="21"/>
      <c r="E1235" s="21"/>
      <c r="F1235" s="21"/>
      <c r="G1235" s="21"/>
      <c r="H1235" s="21"/>
      <c r="I1235" s="21"/>
      <c r="J1235" s="21"/>
      <c r="K1235" s="21"/>
      <c r="L1235" s="21"/>
      <c r="M1235" s="21"/>
    </row>
    <row r="1236" spans="1:13" x14ac:dyDescent="0.25">
      <c r="A1236" s="21"/>
      <c r="B1236" s="21"/>
      <c r="C1236" s="21"/>
      <c r="D1236" s="21"/>
      <c r="E1236" s="21"/>
      <c r="F1236" s="21"/>
      <c r="G1236" s="21"/>
      <c r="H1236" s="21"/>
      <c r="I1236" s="21"/>
      <c r="J1236" s="21"/>
      <c r="K1236" s="21"/>
      <c r="L1236" s="21"/>
      <c r="M1236" s="21"/>
    </row>
    <row r="1237" spans="1:13" x14ac:dyDescent="0.25">
      <c r="A1237" s="21"/>
      <c r="B1237" s="21"/>
      <c r="C1237" s="21"/>
      <c r="D1237" s="21"/>
      <c r="E1237" s="21"/>
      <c r="F1237" s="21"/>
      <c r="G1237" s="21"/>
      <c r="H1237" s="21"/>
      <c r="I1237" s="21"/>
      <c r="J1237" s="21"/>
      <c r="K1237" s="21"/>
      <c r="L1237" s="21"/>
      <c r="M1237" s="21"/>
    </row>
    <row r="1238" spans="1:13" x14ac:dyDescent="0.25">
      <c r="A1238" s="21"/>
      <c r="B1238" s="21"/>
      <c r="C1238" s="21"/>
      <c r="D1238" s="21"/>
      <c r="E1238" s="21"/>
      <c r="F1238" s="21"/>
      <c r="G1238" s="21"/>
      <c r="H1238" s="21"/>
      <c r="I1238" s="21"/>
      <c r="J1238" s="21"/>
      <c r="K1238" s="21"/>
      <c r="L1238" s="21"/>
      <c r="M1238" s="21"/>
    </row>
    <row r="1239" spans="1:13" x14ac:dyDescent="0.25">
      <c r="A1239" s="21"/>
      <c r="B1239" s="21"/>
      <c r="C1239" s="21"/>
      <c r="D1239" s="21"/>
      <c r="E1239" s="21"/>
      <c r="F1239" s="21"/>
      <c r="G1239" s="21"/>
      <c r="H1239" s="21"/>
      <c r="I1239" s="21"/>
      <c r="J1239" s="21"/>
      <c r="K1239" s="21"/>
      <c r="L1239" s="21"/>
      <c r="M1239" s="21"/>
    </row>
    <row r="1240" spans="1:13" x14ac:dyDescent="0.25">
      <c r="A1240" s="21"/>
      <c r="B1240" s="21"/>
      <c r="C1240" s="21"/>
      <c r="D1240" s="21"/>
      <c r="E1240" s="21"/>
      <c r="F1240" s="21"/>
      <c r="G1240" s="21"/>
      <c r="H1240" s="21"/>
      <c r="I1240" s="21"/>
      <c r="J1240" s="21"/>
      <c r="K1240" s="21"/>
      <c r="L1240" s="21"/>
      <c r="M1240" s="21"/>
    </row>
    <row r="1241" spans="1:13" x14ac:dyDescent="0.25">
      <c r="A1241" s="21"/>
      <c r="B1241" s="21"/>
      <c r="C1241" s="21"/>
      <c r="D1241" s="21"/>
      <c r="E1241" s="21"/>
      <c r="F1241" s="21"/>
      <c r="G1241" s="21"/>
      <c r="H1241" s="21"/>
      <c r="I1241" s="21"/>
      <c r="J1241" s="21"/>
      <c r="K1241" s="21"/>
      <c r="L1241" s="21"/>
      <c r="M1241" s="21"/>
    </row>
    <row r="1242" spans="1:13" x14ac:dyDescent="0.25">
      <c r="A1242" s="21"/>
      <c r="B1242" s="21"/>
      <c r="C1242" s="21"/>
      <c r="D1242" s="21"/>
      <c r="E1242" s="21"/>
      <c r="F1242" s="21"/>
      <c r="G1242" s="21"/>
      <c r="H1242" s="21"/>
      <c r="I1242" s="21"/>
      <c r="J1242" s="21"/>
      <c r="K1242" s="21"/>
      <c r="L1242" s="21"/>
      <c r="M1242" s="21"/>
    </row>
    <row r="1243" spans="1:13" x14ac:dyDescent="0.25">
      <c r="A1243" s="21"/>
      <c r="B1243" s="21"/>
      <c r="C1243" s="21"/>
      <c r="D1243" s="21"/>
      <c r="E1243" s="21"/>
      <c r="F1243" s="21"/>
      <c r="G1243" s="21"/>
      <c r="H1243" s="21"/>
      <c r="I1243" s="21"/>
      <c r="J1243" s="21"/>
      <c r="K1243" s="21"/>
      <c r="L1243" s="21"/>
      <c r="M1243" s="21"/>
    </row>
    <row r="1244" spans="1:13" x14ac:dyDescent="0.25">
      <c r="A1244" s="21"/>
      <c r="B1244" s="21"/>
      <c r="C1244" s="21"/>
      <c r="D1244" s="21"/>
      <c r="E1244" s="21"/>
      <c r="F1244" s="21"/>
      <c r="G1244" s="21"/>
      <c r="H1244" s="21"/>
      <c r="I1244" s="21"/>
      <c r="J1244" s="21"/>
      <c r="K1244" s="21"/>
      <c r="L1244" s="21"/>
      <c r="M1244" s="21"/>
    </row>
    <row r="1245" spans="1:13" x14ac:dyDescent="0.25">
      <c r="A1245" s="21"/>
      <c r="B1245" s="21"/>
      <c r="C1245" s="21"/>
      <c r="D1245" s="21"/>
      <c r="E1245" s="21"/>
      <c r="F1245" s="21"/>
      <c r="G1245" s="21"/>
      <c r="H1245" s="21"/>
      <c r="I1245" s="21"/>
      <c r="J1245" s="21"/>
      <c r="K1245" s="21"/>
      <c r="L1245" s="21"/>
      <c r="M1245" s="21"/>
    </row>
    <row r="1246" spans="1:13" x14ac:dyDescent="0.25">
      <c r="A1246" s="21"/>
      <c r="B1246" s="21"/>
      <c r="C1246" s="21"/>
      <c r="D1246" s="21"/>
      <c r="E1246" s="21"/>
      <c r="F1246" s="21"/>
      <c r="G1246" s="21"/>
      <c r="H1246" s="21"/>
      <c r="I1246" s="21"/>
      <c r="J1246" s="21"/>
      <c r="K1246" s="21"/>
      <c r="L1246" s="21"/>
      <c r="M1246" s="21"/>
    </row>
    <row r="1247" spans="1:13" x14ac:dyDescent="0.25">
      <c r="A1247" s="21"/>
      <c r="B1247" s="21"/>
      <c r="C1247" s="21"/>
      <c r="D1247" s="21"/>
      <c r="E1247" s="21"/>
      <c r="F1247" s="21"/>
      <c r="G1247" s="21"/>
      <c r="H1247" s="21"/>
      <c r="I1247" s="21"/>
      <c r="J1247" s="21"/>
      <c r="K1247" s="21"/>
      <c r="L1247" s="21"/>
      <c r="M1247" s="21"/>
    </row>
    <row r="1248" spans="1:13" x14ac:dyDescent="0.25">
      <c r="A1248" s="21"/>
      <c r="B1248" s="21"/>
      <c r="C1248" s="21"/>
      <c r="D1248" s="21"/>
      <c r="E1248" s="21"/>
      <c r="F1248" s="21"/>
      <c r="G1248" s="21"/>
      <c r="H1248" s="21"/>
      <c r="I1248" s="21"/>
      <c r="J1248" s="21"/>
      <c r="K1248" s="21"/>
      <c r="L1248" s="21"/>
      <c r="M1248" s="21"/>
    </row>
    <row r="1249" spans="1:13" x14ac:dyDescent="0.25">
      <c r="A1249" s="21"/>
      <c r="B1249" s="21"/>
      <c r="C1249" s="21"/>
      <c r="D1249" s="21"/>
      <c r="E1249" s="21"/>
      <c r="F1249" s="21"/>
      <c r="G1249" s="21"/>
      <c r="H1249" s="21"/>
      <c r="I1249" s="21"/>
      <c r="J1249" s="21"/>
      <c r="K1249" s="21"/>
      <c r="L1249" s="21"/>
      <c r="M1249" s="21"/>
    </row>
    <row r="1250" spans="1:13" x14ac:dyDescent="0.25">
      <c r="A1250" s="21"/>
      <c r="B1250" s="21"/>
      <c r="C1250" s="21"/>
      <c r="D1250" s="21"/>
      <c r="E1250" s="21"/>
      <c r="F1250" s="21"/>
      <c r="G1250" s="21"/>
      <c r="H1250" s="21"/>
      <c r="I1250" s="21"/>
      <c r="J1250" s="21"/>
      <c r="K1250" s="21"/>
      <c r="L1250" s="21"/>
      <c r="M1250" s="21"/>
    </row>
    <row r="1251" spans="1:13" x14ac:dyDescent="0.25">
      <c r="A1251" s="21"/>
      <c r="B1251" s="21"/>
      <c r="C1251" s="21"/>
      <c r="D1251" s="21"/>
      <c r="E1251" s="21"/>
      <c r="F1251" s="21"/>
      <c r="G1251" s="21"/>
      <c r="H1251" s="21"/>
      <c r="I1251" s="21"/>
      <c r="J1251" s="21"/>
      <c r="K1251" s="21"/>
      <c r="L1251" s="21"/>
      <c r="M1251" s="21"/>
    </row>
    <row r="1252" spans="1:13" x14ac:dyDescent="0.25">
      <c r="A1252" s="21"/>
      <c r="B1252" s="21"/>
      <c r="C1252" s="21"/>
      <c r="D1252" s="21"/>
      <c r="E1252" s="21"/>
      <c r="F1252" s="21"/>
      <c r="G1252" s="21"/>
      <c r="H1252" s="21"/>
      <c r="I1252" s="21"/>
      <c r="J1252" s="21"/>
      <c r="K1252" s="21"/>
      <c r="L1252" s="21"/>
      <c r="M1252" s="21"/>
    </row>
    <row r="1253" spans="1:13" x14ac:dyDescent="0.25">
      <c r="A1253" s="21"/>
      <c r="B1253" s="21"/>
      <c r="C1253" s="21"/>
      <c r="D1253" s="21"/>
      <c r="E1253" s="21"/>
      <c r="F1253" s="21"/>
      <c r="G1253" s="21"/>
      <c r="H1253" s="21"/>
      <c r="I1253" s="21"/>
      <c r="J1253" s="21"/>
      <c r="K1253" s="21"/>
      <c r="L1253" s="21"/>
      <c r="M1253" s="21"/>
    </row>
    <row r="1254" spans="1:13" x14ac:dyDescent="0.25">
      <c r="A1254" s="21"/>
      <c r="B1254" s="21"/>
      <c r="C1254" s="21"/>
      <c r="D1254" s="21"/>
      <c r="E1254" s="21"/>
      <c r="F1254" s="21"/>
      <c r="G1254" s="21"/>
      <c r="H1254" s="21"/>
      <c r="I1254" s="21"/>
      <c r="J1254" s="21"/>
      <c r="K1254" s="21"/>
      <c r="L1254" s="21"/>
      <c r="M1254" s="21"/>
    </row>
    <row r="1255" spans="1:13" x14ac:dyDescent="0.25">
      <c r="A1255" s="21"/>
      <c r="B1255" s="21"/>
      <c r="C1255" s="21"/>
      <c r="D1255" s="21"/>
      <c r="E1255" s="21"/>
      <c r="F1255" s="21"/>
      <c r="G1255" s="21"/>
      <c r="H1255" s="21"/>
      <c r="I1255" s="21"/>
      <c r="J1255" s="21"/>
      <c r="K1255" s="21"/>
      <c r="L1255" s="21"/>
      <c r="M1255" s="21"/>
    </row>
    <row r="1256" spans="1:13" x14ac:dyDescent="0.25">
      <c r="A1256" s="21"/>
      <c r="B1256" s="21"/>
      <c r="C1256" s="21"/>
      <c r="D1256" s="21"/>
      <c r="E1256" s="21"/>
      <c r="F1256" s="21"/>
      <c r="G1256" s="21"/>
      <c r="H1256" s="21"/>
      <c r="I1256" s="21"/>
      <c r="J1256" s="21"/>
      <c r="K1256" s="21"/>
      <c r="L1256" s="21"/>
      <c r="M1256" s="21"/>
    </row>
    <row r="1257" spans="1:13" x14ac:dyDescent="0.25">
      <c r="A1257" s="21"/>
      <c r="B1257" s="21"/>
      <c r="C1257" s="21"/>
      <c r="D1257" s="21"/>
      <c r="E1257" s="21"/>
      <c r="F1257" s="21"/>
      <c r="G1257" s="21"/>
      <c r="H1257" s="21"/>
      <c r="I1257" s="21"/>
      <c r="J1257" s="21"/>
      <c r="K1257" s="21"/>
      <c r="L1257" s="21"/>
      <c r="M1257" s="21"/>
    </row>
    <row r="1258" spans="1:13" x14ac:dyDescent="0.25">
      <c r="A1258" s="21"/>
      <c r="B1258" s="21"/>
      <c r="C1258" s="21"/>
      <c r="D1258" s="21"/>
      <c r="E1258" s="21"/>
      <c r="F1258" s="21"/>
      <c r="G1258" s="21"/>
      <c r="H1258" s="21"/>
      <c r="I1258" s="21"/>
      <c r="J1258" s="21"/>
      <c r="K1258" s="21"/>
      <c r="L1258" s="21"/>
      <c r="M1258" s="21"/>
    </row>
    <row r="1259" spans="1:13" x14ac:dyDescent="0.25">
      <c r="A1259" s="21"/>
      <c r="B1259" s="21"/>
      <c r="C1259" s="21"/>
      <c r="D1259" s="21"/>
      <c r="E1259" s="21"/>
      <c r="F1259" s="21"/>
      <c r="G1259" s="21"/>
      <c r="H1259" s="21"/>
      <c r="I1259" s="21"/>
      <c r="J1259" s="21"/>
      <c r="K1259" s="21"/>
      <c r="L1259" s="21"/>
      <c r="M1259" s="21"/>
    </row>
    <row r="1260" spans="1:13" x14ac:dyDescent="0.25">
      <c r="A1260" s="21"/>
      <c r="B1260" s="21"/>
      <c r="C1260" s="21"/>
      <c r="D1260" s="21"/>
      <c r="E1260" s="21"/>
      <c r="F1260" s="21"/>
      <c r="G1260" s="21"/>
      <c r="H1260" s="21"/>
      <c r="I1260" s="21"/>
      <c r="J1260" s="21"/>
      <c r="K1260" s="21"/>
      <c r="L1260" s="21"/>
      <c r="M1260" s="21"/>
    </row>
    <row r="1261" spans="1:13" x14ac:dyDescent="0.25">
      <c r="A1261" s="21"/>
      <c r="B1261" s="21"/>
      <c r="C1261" s="21"/>
      <c r="D1261" s="21"/>
      <c r="E1261" s="21"/>
      <c r="F1261" s="21"/>
      <c r="G1261" s="21"/>
      <c r="H1261" s="21"/>
      <c r="I1261" s="21"/>
      <c r="J1261" s="21"/>
      <c r="K1261" s="21"/>
      <c r="L1261" s="21"/>
      <c r="M1261" s="21"/>
    </row>
    <row r="1262" spans="1:13" x14ac:dyDescent="0.25">
      <c r="A1262" s="21"/>
      <c r="B1262" s="21"/>
      <c r="C1262" s="21"/>
      <c r="D1262" s="21"/>
      <c r="E1262" s="21"/>
      <c r="F1262" s="21"/>
      <c r="G1262" s="21"/>
      <c r="H1262" s="21"/>
      <c r="I1262" s="21"/>
      <c r="J1262" s="21"/>
      <c r="K1262" s="21"/>
      <c r="L1262" s="21"/>
      <c r="M1262" s="21"/>
    </row>
    <row r="1263" spans="1:13" x14ac:dyDescent="0.25">
      <c r="A1263" s="21"/>
      <c r="B1263" s="21"/>
      <c r="C1263" s="21"/>
      <c r="D1263" s="21"/>
      <c r="E1263" s="21"/>
      <c r="F1263" s="21"/>
      <c r="G1263" s="21"/>
      <c r="H1263" s="21"/>
      <c r="I1263" s="21"/>
      <c r="J1263" s="21"/>
      <c r="K1263" s="21"/>
      <c r="L1263" s="21"/>
      <c r="M1263" s="21"/>
    </row>
    <row r="1264" spans="1:13" x14ac:dyDescent="0.25">
      <c r="A1264" s="21"/>
      <c r="B1264" s="21"/>
      <c r="C1264" s="21"/>
      <c r="D1264" s="21"/>
      <c r="E1264" s="21"/>
      <c r="F1264" s="21"/>
      <c r="G1264" s="21"/>
      <c r="H1264" s="21"/>
      <c r="I1264" s="21"/>
      <c r="J1264" s="21"/>
      <c r="K1264" s="21"/>
      <c r="L1264" s="21"/>
      <c r="M1264" s="21"/>
    </row>
    <row r="1265" spans="1:13" x14ac:dyDescent="0.25">
      <c r="A1265" s="21"/>
      <c r="B1265" s="21"/>
      <c r="C1265" s="21"/>
      <c r="D1265" s="21"/>
      <c r="E1265" s="21"/>
      <c r="F1265" s="21"/>
      <c r="G1265" s="21"/>
      <c r="H1265" s="21"/>
      <c r="I1265" s="21"/>
      <c r="J1265" s="21"/>
      <c r="K1265" s="21"/>
      <c r="L1265" s="21"/>
      <c r="M1265" s="21"/>
    </row>
    <row r="1266" spans="1:13" x14ac:dyDescent="0.25">
      <c r="A1266" s="21"/>
      <c r="B1266" s="21"/>
      <c r="C1266" s="21"/>
      <c r="D1266" s="21"/>
      <c r="E1266" s="21"/>
      <c r="F1266" s="21"/>
      <c r="G1266" s="21"/>
      <c r="H1266" s="21"/>
      <c r="I1266" s="21"/>
      <c r="J1266" s="21"/>
      <c r="K1266" s="21"/>
      <c r="L1266" s="21"/>
      <c r="M1266" s="21"/>
    </row>
    <row r="1267" spans="1:13" x14ac:dyDescent="0.25">
      <c r="A1267" s="21"/>
      <c r="B1267" s="21"/>
      <c r="C1267" s="21"/>
      <c r="D1267" s="21"/>
      <c r="E1267" s="21"/>
      <c r="F1267" s="21"/>
      <c r="G1267" s="21"/>
      <c r="H1267" s="21"/>
      <c r="I1267" s="21"/>
      <c r="J1267" s="21"/>
      <c r="K1267" s="21"/>
      <c r="L1267" s="21"/>
      <c r="M1267" s="21"/>
    </row>
    <row r="1268" spans="1:13" x14ac:dyDescent="0.25">
      <c r="A1268" s="21"/>
      <c r="B1268" s="21"/>
      <c r="C1268" s="21"/>
      <c r="D1268" s="21"/>
      <c r="E1268" s="21"/>
      <c r="F1268" s="21"/>
      <c r="G1268" s="21"/>
      <c r="H1268" s="21"/>
      <c r="I1268" s="21"/>
      <c r="J1268" s="21"/>
      <c r="K1268" s="21"/>
      <c r="L1268" s="21"/>
      <c r="M1268" s="21"/>
    </row>
    <row r="1269" spans="1:13" x14ac:dyDescent="0.25">
      <c r="A1269" s="21"/>
      <c r="B1269" s="21"/>
      <c r="C1269" s="21"/>
      <c r="D1269" s="21"/>
      <c r="E1269" s="21"/>
      <c r="F1269" s="21"/>
      <c r="G1269" s="21"/>
      <c r="H1269" s="21"/>
      <c r="I1269" s="21"/>
      <c r="J1269" s="21"/>
      <c r="K1269" s="21"/>
      <c r="L1269" s="21"/>
      <c r="M1269" s="21"/>
    </row>
    <row r="1270" spans="1:13" x14ac:dyDescent="0.25">
      <c r="A1270" s="21"/>
      <c r="B1270" s="21"/>
      <c r="C1270" s="21"/>
      <c r="D1270" s="21"/>
      <c r="E1270" s="21"/>
      <c r="F1270" s="21"/>
      <c r="G1270" s="21"/>
      <c r="H1270" s="21"/>
      <c r="I1270" s="21"/>
      <c r="J1270" s="21"/>
      <c r="K1270" s="21"/>
      <c r="L1270" s="21"/>
      <c r="M1270" s="21"/>
    </row>
    <row r="1271" spans="1:13" x14ac:dyDescent="0.25">
      <c r="A1271" s="21"/>
      <c r="B1271" s="21"/>
      <c r="C1271" s="21"/>
      <c r="D1271" s="21"/>
      <c r="E1271" s="21"/>
      <c r="F1271" s="21"/>
      <c r="G1271" s="21"/>
      <c r="H1271" s="21"/>
      <c r="I1271" s="21"/>
      <c r="J1271" s="21"/>
      <c r="K1271" s="21"/>
      <c r="L1271" s="21"/>
      <c r="M1271" s="21"/>
    </row>
    <row r="1272" spans="1:13" x14ac:dyDescent="0.25">
      <c r="A1272" s="21"/>
      <c r="B1272" s="21"/>
      <c r="C1272" s="21"/>
      <c r="D1272" s="21"/>
      <c r="E1272" s="21"/>
      <c r="F1272" s="21"/>
      <c r="G1272" s="21"/>
      <c r="H1272" s="21"/>
      <c r="I1272" s="21"/>
      <c r="J1272" s="21"/>
      <c r="K1272" s="21"/>
      <c r="L1272" s="21"/>
      <c r="M1272" s="21"/>
    </row>
    <row r="1273" spans="1:13" x14ac:dyDescent="0.25">
      <c r="A1273" s="21"/>
      <c r="B1273" s="21"/>
      <c r="C1273" s="21"/>
      <c r="D1273" s="21"/>
      <c r="E1273" s="21"/>
      <c r="F1273" s="21"/>
      <c r="G1273" s="21"/>
      <c r="H1273" s="21"/>
      <c r="I1273" s="21"/>
      <c r="J1273" s="21"/>
      <c r="K1273" s="21"/>
      <c r="L1273" s="21"/>
      <c r="M1273" s="21"/>
    </row>
    <row r="1274" spans="1:13" x14ac:dyDescent="0.25">
      <c r="A1274" s="21"/>
      <c r="B1274" s="21"/>
      <c r="C1274" s="21"/>
      <c r="D1274" s="21"/>
      <c r="E1274" s="21"/>
      <c r="F1274" s="21"/>
      <c r="G1274" s="21"/>
      <c r="H1274" s="21"/>
      <c r="I1274" s="21"/>
      <c r="J1274" s="21"/>
      <c r="K1274" s="21"/>
      <c r="L1274" s="21"/>
      <c r="M1274" s="21"/>
    </row>
    <row r="1275" spans="1:13" x14ac:dyDescent="0.25">
      <c r="A1275" s="21"/>
      <c r="B1275" s="21"/>
      <c r="C1275" s="21"/>
      <c r="D1275" s="21"/>
      <c r="E1275" s="21"/>
      <c r="F1275" s="21"/>
      <c r="G1275" s="21"/>
      <c r="H1275" s="21"/>
      <c r="I1275" s="21"/>
      <c r="J1275" s="21"/>
      <c r="K1275" s="21"/>
      <c r="L1275" s="21"/>
      <c r="M1275" s="21"/>
    </row>
    <row r="1276" spans="1:13" x14ac:dyDescent="0.25">
      <c r="A1276" s="21"/>
      <c r="B1276" s="21"/>
      <c r="C1276" s="21"/>
      <c r="D1276" s="21"/>
      <c r="E1276" s="21"/>
      <c r="F1276" s="21"/>
      <c r="G1276" s="21"/>
      <c r="H1276" s="21"/>
      <c r="I1276" s="21"/>
      <c r="J1276" s="21"/>
      <c r="K1276" s="21"/>
      <c r="L1276" s="21"/>
      <c r="M1276" s="21"/>
    </row>
    <row r="1277" spans="1:13" x14ac:dyDescent="0.25">
      <c r="A1277" s="21"/>
      <c r="B1277" s="21"/>
      <c r="C1277" s="21"/>
      <c r="D1277" s="21"/>
      <c r="E1277" s="21"/>
      <c r="F1277" s="21"/>
      <c r="G1277" s="21"/>
      <c r="H1277" s="21"/>
      <c r="I1277" s="21"/>
      <c r="J1277" s="21"/>
      <c r="K1277" s="21"/>
      <c r="L1277" s="21"/>
      <c r="M1277" s="21"/>
    </row>
    <row r="1278" spans="1:13" x14ac:dyDescent="0.25">
      <c r="A1278" s="21"/>
      <c r="B1278" s="21"/>
      <c r="C1278" s="21"/>
      <c r="D1278" s="21"/>
      <c r="E1278" s="21"/>
      <c r="F1278" s="21"/>
      <c r="G1278" s="21"/>
      <c r="H1278" s="21"/>
      <c r="I1278" s="21"/>
      <c r="J1278" s="21"/>
      <c r="K1278" s="21"/>
      <c r="L1278" s="21"/>
      <c r="M1278" s="21"/>
    </row>
    <row r="1279" spans="1:13" x14ac:dyDescent="0.25">
      <c r="A1279" s="21"/>
      <c r="B1279" s="21"/>
      <c r="C1279" s="21"/>
      <c r="D1279" s="21"/>
      <c r="E1279" s="21"/>
      <c r="F1279" s="21"/>
      <c r="G1279" s="21"/>
      <c r="H1279" s="21"/>
      <c r="I1279" s="21"/>
      <c r="J1279" s="21"/>
      <c r="K1279" s="21"/>
      <c r="L1279" s="21"/>
      <c r="M1279" s="21"/>
    </row>
    <row r="1280" spans="1:13" x14ac:dyDescent="0.25">
      <c r="A1280" s="21"/>
      <c r="B1280" s="21"/>
      <c r="C1280" s="21"/>
      <c r="D1280" s="21"/>
      <c r="E1280" s="21"/>
      <c r="F1280" s="21"/>
      <c r="G1280" s="21"/>
      <c r="H1280" s="21"/>
      <c r="I1280" s="21"/>
      <c r="J1280" s="21"/>
      <c r="K1280" s="21"/>
      <c r="L1280" s="21"/>
      <c r="M1280" s="21"/>
    </row>
    <row r="1281" spans="1:13" x14ac:dyDescent="0.25">
      <c r="A1281" s="21"/>
      <c r="B1281" s="21"/>
      <c r="C1281" s="21"/>
      <c r="D1281" s="21"/>
      <c r="E1281" s="21"/>
      <c r="F1281" s="21"/>
      <c r="G1281" s="21"/>
      <c r="H1281" s="21"/>
      <c r="I1281" s="21"/>
      <c r="J1281" s="21"/>
      <c r="K1281" s="21"/>
      <c r="L1281" s="21"/>
      <c r="M1281" s="21"/>
    </row>
    <row r="1282" spans="1:13" x14ac:dyDescent="0.25">
      <c r="A1282" s="21"/>
      <c r="B1282" s="21"/>
      <c r="C1282" s="21"/>
      <c r="D1282" s="21"/>
      <c r="E1282" s="21"/>
      <c r="F1282" s="21"/>
      <c r="G1282" s="21"/>
      <c r="H1282" s="21"/>
      <c r="I1282" s="21"/>
      <c r="J1282" s="21"/>
      <c r="K1282" s="21"/>
      <c r="L1282" s="21"/>
      <c r="M1282" s="21"/>
    </row>
    <row r="1283" spans="1:13" x14ac:dyDescent="0.25">
      <c r="A1283" s="21"/>
      <c r="B1283" s="21"/>
      <c r="C1283" s="21"/>
      <c r="D1283" s="21"/>
      <c r="E1283" s="21"/>
      <c r="F1283" s="21"/>
      <c r="G1283" s="21"/>
      <c r="H1283" s="21"/>
      <c r="I1283" s="21"/>
      <c r="J1283" s="21"/>
      <c r="K1283" s="21"/>
      <c r="L1283" s="21"/>
      <c r="M1283" s="21"/>
    </row>
    <row r="1284" spans="1:13" x14ac:dyDescent="0.25">
      <c r="A1284" s="21"/>
      <c r="B1284" s="21"/>
      <c r="C1284" s="21"/>
      <c r="D1284" s="21"/>
      <c r="E1284" s="21"/>
      <c r="F1284" s="21"/>
      <c r="G1284" s="21"/>
      <c r="H1284" s="21"/>
      <c r="I1284" s="21"/>
      <c r="J1284" s="21"/>
      <c r="K1284" s="21"/>
      <c r="L1284" s="21"/>
      <c r="M1284" s="21"/>
    </row>
    <row r="1285" spans="1:13" x14ac:dyDescent="0.25">
      <c r="A1285" s="21"/>
      <c r="B1285" s="21"/>
      <c r="C1285" s="21"/>
      <c r="D1285" s="21"/>
      <c r="E1285" s="21"/>
      <c r="F1285" s="21"/>
      <c r="G1285" s="21"/>
      <c r="H1285" s="21"/>
      <c r="I1285" s="21"/>
      <c r="J1285" s="21"/>
      <c r="K1285" s="21"/>
      <c r="L1285" s="21"/>
      <c r="M1285" s="21"/>
    </row>
    <row r="1286" spans="1:13" x14ac:dyDescent="0.25">
      <c r="A1286" s="21"/>
      <c r="B1286" s="21"/>
      <c r="C1286" s="21"/>
      <c r="D1286" s="21"/>
      <c r="E1286" s="21"/>
      <c r="F1286" s="21"/>
      <c r="G1286" s="21"/>
      <c r="H1286" s="21"/>
      <c r="I1286" s="21"/>
      <c r="J1286" s="21"/>
      <c r="K1286" s="21"/>
      <c r="L1286" s="21"/>
      <c r="M1286" s="21"/>
    </row>
    <row r="1287" spans="1:13" x14ac:dyDescent="0.25">
      <c r="A1287" s="21"/>
      <c r="B1287" s="21"/>
      <c r="C1287" s="21"/>
      <c r="D1287" s="21"/>
      <c r="E1287" s="21"/>
      <c r="F1287" s="21"/>
      <c r="G1287" s="21"/>
      <c r="H1287" s="21"/>
      <c r="I1287" s="21"/>
      <c r="J1287" s="21"/>
      <c r="K1287" s="21"/>
      <c r="L1287" s="21"/>
      <c r="M1287" s="21"/>
    </row>
    <row r="1288" spans="1:13" x14ac:dyDescent="0.25">
      <c r="A1288" s="21"/>
      <c r="B1288" s="21"/>
      <c r="C1288" s="21"/>
      <c r="D1288" s="21"/>
      <c r="E1288" s="21"/>
      <c r="F1288" s="21"/>
      <c r="G1288" s="21"/>
      <c r="H1288" s="21"/>
      <c r="I1288" s="21"/>
      <c r="J1288" s="21"/>
      <c r="K1288" s="21"/>
      <c r="L1288" s="21"/>
      <c r="M1288" s="21"/>
    </row>
    <row r="1289" spans="1:13" x14ac:dyDescent="0.25">
      <c r="A1289" s="21"/>
      <c r="B1289" s="21"/>
      <c r="C1289" s="21"/>
      <c r="D1289" s="21"/>
      <c r="E1289" s="21"/>
      <c r="F1289" s="21"/>
      <c r="G1289" s="21"/>
      <c r="H1289" s="21"/>
      <c r="I1289" s="21"/>
      <c r="J1289" s="21"/>
      <c r="K1289" s="21"/>
      <c r="L1289" s="21"/>
      <c r="M1289" s="21"/>
    </row>
    <row r="1290" spans="1:13" x14ac:dyDescent="0.25">
      <c r="A1290" s="21"/>
      <c r="B1290" s="21"/>
      <c r="C1290" s="21"/>
      <c r="D1290" s="21"/>
      <c r="E1290" s="21"/>
      <c r="F1290" s="21"/>
      <c r="G1290" s="21"/>
      <c r="H1290" s="21"/>
      <c r="I1290" s="21"/>
      <c r="J1290" s="21"/>
      <c r="K1290" s="21"/>
      <c r="L1290" s="21"/>
      <c r="M1290" s="21"/>
    </row>
    <row r="1291" spans="1:13" x14ac:dyDescent="0.25">
      <c r="A1291" s="21"/>
      <c r="B1291" s="21"/>
      <c r="C1291" s="21"/>
      <c r="D1291" s="21"/>
      <c r="E1291" s="21"/>
      <c r="F1291" s="21"/>
      <c r="G1291" s="21"/>
      <c r="H1291" s="21"/>
      <c r="I1291" s="21"/>
      <c r="J1291" s="21"/>
      <c r="K1291" s="21"/>
      <c r="L1291" s="21"/>
      <c r="M1291" s="21"/>
    </row>
    <row r="1292" spans="1:13" x14ac:dyDescent="0.25">
      <c r="A1292" s="21"/>
      <c r="B1292" s="21"/>
      <c r="C1292" s="21"/>
      <c r="D1292" s="21"/>
      <c r="E1292" s="21"/>
      <c r="F1292" s="21"/>
      <c r="G1292" s="21"/>
      <c r="H1292" s="21"/>
      <c r="I1292" s="21"/>
      <c r="J1292" s="21"/>
      <c r="K1292" s="21"/>
      <c r="L1292" s="21"/>
      <c r="M1292" s="21"/>
    </row>
    <row r="1293" spans="1:13" x14ac:dyDescent="0.25">
      <c r="A1293" s="21"/>
      <c r="B1293" s="21"/>
      <c r="C1293" s="21"/>
      <c r="D1293" s="21"/>
      <c r="E1293" s="21"/>
      <c r="F1293" s="21"/>
      <c r="G1293" s="21"/>
      <c r="H1293" s="21"/>
      <c r="I1293" s="21"/>
      <c r="J1293" s="21"/>
      <c r="K1293" s="21"/>
      <c r="L1293" s="21"/>
      <c r="M1293" s="21"/>
    </row>
    <row r="1294" spans="1:13" x14ac:dyDescent="0.25">
      <c r="A1294" s="21"/>
      <c r="B1294" s="21"/>
      <c r="C1294" s="21"/>
      <c r="D1294" s="21"/>
      <c r="E1294" s="21"/>
      <c r="F1294" s="21"/>
      <c r="G1294" s="21"/>
      <c r="H1294" s="21"/>
      <c r="I1294" s="21"/>
      <c r="J1294" s="21"/>
      <c r="K1294" s="21"/>
      <c r="L1294" s="21"/>
      <c r="M1294" s="21"/>
    </row>
    <row r="1295" spans="1:13" x14ac:dyDescent="0.25">
      <c r="A1295" s="21"/>
      <c r="B1295" s="21"/>
      <c r="C1295" s="21"/>
      <c r="D1295" s="21"/>
      <c r="E1295" s="21"/>
      <c r="F1295" s="21"/>
      <c r="G1295" s="21"/>
      <c r="H1295" s="21"/>
      <c r="I1295" s="21"/>
      <c r="J1295" s="21"/>
      <c r="K1295" s="21"/>
      <c r="L1295" s="21"/>
      <c r="M1295" s="21"/>
    </row>
    <row r="1296" spans="1:13" x14ac:dyDescent="0.25">
      <c r="A1296" s="21"/>
      <c r="B1296" s="21"/>
      <c r="C1296" s="21"/>
      <c r="D1296" s="21"/>
      <c r="E1296" s="21"/>
      <c r="F1296" s="21"/>
      <c r="G1296" s="21"/>
      <c r="H1296" s="21"/>
      <c r="I1296" s="21"/>
      <c r="J1296" s="21"/>
      <c r="K1296" s="21"/>
      <c r="L1296" s="21"/>
      <c r="M1296" s="21"/>
    </row>
    <row r="1297" spans="1:13" x14ac:dyDescent="0.25">
      <c r="A1297" s="21"/>
      <c r="B1297" s="21"/>
      <c r="C1297" s="21"/>
      <c r="D1297" s="21"/>
      <c r="E1297" s="21"/>
      <c r="F1297" s="21"/>
      <c r="G1297" s="21"/>
      <c r="H1297" s="21"/>
      <c r="I1297" s="21"/>
      <c r="J1297" s="21"/>
      <c r="K1297" s="21"/>
      <c r="L1297" s="21"/>
      <c r="M1297" s="21"/>
    </row>
    <row r="1298" spans="1:13" x14ac:dyDescent="0.25">
      <c r="A1298" s="21"/>
      <c r="B1298" s="21"/>
      <c r="C1298" s="21"/>
      <c r="D1298" s="21"/>
      <c r="E1298" s="21"/>
      <c r="F1298" s="21"/>
      <c r="G1298" s="21"/>
      <c r="H1298" s="21"/>
      <c r="I1298" s="21"/>
      <c r="J1298" s="21"/>
      <c r="K1298" s="21"/>
      <c r="L1298" s="21"/>
      <c r="M1298" s="21"/>
    </row>
    <row r="1299" spans="1:13" x14ac:dyDescent="0.25">
      <c r="A1299" s="21"/>
      <c r="B1299" s="21"/>
      <c r="C1299" s="21"/>
      <c r="D1299" s="21"/>
      <c r="E1299" s="21"/>
      <c r="F1299" s="21"/>
      <c r="G1299" s="21"/>
      <c r="H1299" s="21"/>
      <c r="I1299" s="21"/>
      <c r="J1299" s="21"/>
      <c r="K1299" s="21"/>
      <c r="L1299" s="21"/>
      <c r="M1299" s="21"/>
    </row>
    <row r="1300" spans="1:13" x14ac:dyDescent="0.25">
      <c r="A1300" s="21"/>
      <c r="B1300" s="21"/>
      <c r="C1300" s="21"/>
      <c r="D1300" s="21"/>
      <c r="E1300" s="21"/>
      <c r="F1300" s="21"/>
      <c r="G1300" s="21"/>
      <c r="H1300" s="21"/>
      <c r="I1300" s="21"/>
      <c r="J1300" s="21"/>
      <c r="K1300" s="21"/>
      <c r="L1300" s="21"/>
      <c r="M1300" s="21"/>
    </row>
    <row r="1301" spans="1:13" x14ac:dyDescent="0.25">
      <c r="A1301" s="21"/>
      <c r="B1301" s="21"/>
      <c r="C1301" s="21"/>
      <c r="D1301" s="21"/>
      <c r="E1301" s="21"/>
      <c r="F1301" s="21"/>
      <c r="G1301" s="21"/>
      <c r="H1301" s="21"/>
      <c r="I1301" s="21"/>
      <c r="J1301" s="21"/>
      <c r="K1301" s="21"/>
      <c r="L1301" s="21"/>
      <c r="M1301" s="21"/>
    </row>
    <row r="1302" spans="1:13" x14ac:dyDescent="0.25">
      <c r="A1302" s="21"/>
      <c r="B1302" s="21"/>
      <c r="C1302" s="21"/>
      <c r="D1302" s="21"/>
      <c r="E1302" s="21"/>
      <c r="F1302" s="21"/>
      <c r="G1302" s="21"/>
      <c r="H1302" s="21"/>
      <c r="I1302" s="21"/>
      <c r="J1302" s="21"/>
      <c r="K1302" s="21"/>
      <c r="L1302" s="21"/>
      <c r="M1302" s="21"/>
    </row>
    <row r="1303" spans="1:13" x14ac:dyDescent="0.25">
      <c r="A1303" s="21"/>
      <c r="B1303" s="21"/>
      <c r="C1303" s="21"/>
      <c r="D1303" s="21"/>
      <c r="E1303" s="21"/>
      <c r="F1303" s="21"/>
      <c r="G1303" s="21"/>
      <c r="H1303" s="21"/>
      <c r="I1303" s="21"/>
      <c r="J1303" s="21"/>
      <c r="K1303" s="21"/>
      <c r="L1303" s="21"/>
      <c r="M1303" s="21"/>
    </row>
    <row r="1304" spans="1:13" x14ac:dyDescent="0.25">
      <c r="A1304" s="21"/>
      <c r="B1304" s="21"/>
      <c r="C1304" s="21"/>
      <c r="D1304" s="21"/>
      <c r="E1304" s="21"/>
      <c r="F1304" s="21"/>
      <c r="G1304" s="21"/>
      <c r="H1304" s="21"/>
      <c r="I1304" s="21"/>
      <c r="J1304" s="21"/>
      <c r="K1304" s="21"/>
      <c r="L1304" s="21"/>
      <c r="M1304" s="21"/>
    </row>
    <row r="1305" spans="1:13" x14ac:dyDescent="0.25">
      <c r="A1305" s="21"/>
      <c r="B1305" s="21"/>
      <c r="C1305" s="21"/>
      <c r="D1305" s="21"/>
      <c r="E1305" s="21"/>
      <c r="F1305" s="21"/>
      <c r="G1305" s="21"/>
      <c r="H1305" s="21"/>
      <c r="I1305" s="21"/>
      <c r="J1305" s="21"/>
      <c r="K1305" s="21"/>
      <c r="L1305" s="21"/>
      <c r="M1305" s="21"/>
    </row>
    <row r="1306" spans="1:13" x14ac:dyDescent="0.25">
      <c r="A1306" s="21"/>
      <c r="B1306" s="21"/>
      <c r="C1306" s="21"/>
      <c r="D1306" s="21"/>
      <c r="E1306" s="21"/>
      <c r="F1306" s="21"/>
      <c r="G1306" s="21"/>
      <c r="H1306" s="21"/>
      <c r="I1306" s="21"/>
      <c r="J1306" s="21"/>
      <c r="K1306" s="21"/>
      <c r="L1306" s="21"/>
      <c r="M1306" s="21"/>
    </row>
    <row r="1307" spans="1:13" x14ac:dyDescent="0.25">
      <c r="A1307" s="21"/>
      <c r="B1307" s="21"/>
      <c r="C1307" s="21"/>
      <c r="D1307" s="21"/>
      <c r="E1307" s="21"/>
      <c r="F1307" s="21"/>
      <c r="G1307" s="21"/>
      <c r="H1307" s="21"/>
      <c r="I1307" s="21"/>
      <c r="J1307" s="21"/>
      <c r="K1307" s="21"/>
      <c r="L1307" s="21"/>
      <c r="M1307" s="21"/>
    </row>
    <row r="1308" spans="1:13" x14ac:dyDescent="0.25">
      <c r="A1308" s="21"/>
      <c r="B1308" s="21"/>
      <c r="C1308" s="21"/>
      <c r="D1308" s="21"/>
      <c r="E1308" s="21"/>
      <c r="F1308" s="21"/>
      <c r="G1308" s="21"/>
      <c r="H1308" s="21"/>
      <c r="I1308" s="21"/>
      <c r="J1308" s="21"/>
      <c r="K1308" s="21"/>
      <c r="L1308" s="21"/>
      <c r="M1308" s="21"/>
    </row>
    <row r="1309" spans="1:13" x14ac:dyDescent="0.25">
      <c r="A1309" s="21"/>
      <c r="B1309" s="21"/>
      <c r="C1309" s="21"/>
      <c r="D1309" s="21"/>
      <c r="E1309" s="21"/>
      <c r="F1309" s="21"/>
      <c r="G1309" s="21"/>
      <c r="H1309" s="21"/>
      <c r="I1309" s="21"/>
      <c r="J1309" s="21"/>
      <c r="K1309" s="21"/>
      <c r="L1309" s="21"/>
      <c r="M1309" s="21"/>
    </row>
    <row r="1310" spans="1:13" x14ac:dyDescent="0.25">
      <c r="A1310" s="21"/>
      <c r="B1310" s="21"/>
      <c r="C1310" s="21"/>
      <c r="D1310" s="21"/>
      <c r="E1310" s="21"/>
      <c r="F1310" s="21"/>
      <c r="G1310" s="21"/>
      <c r="H1310" s="21"/>
      <c r="I1310" s="21"/>
      <c r="J1310" s="21"/>
      <c r="K1310" s="21"/>
      <c r="L1310" s="21"/>
      <c r="M1310" s="21"/>
    </row>
    <row r="1311" spans="1:13" x14ac:dyDescent="0.25">
      <c r="A1311" s="21"/>
      <c r="B1311" s="21"/>
      <c r="C1311" s="21"/>
      <c r="D1311" s="21"/>
      <c r="E1311" s="21"/>
      <c r="F1311" s="21"/>
      <c r="G1311" s="21"/>
      <c r="H1311" s="21"/>
      <c r="I1311" s="21"/>
      <c r="J1311" s="21"/>
      <c r="K1311" s="21"/>
      <c r="L1311" s="21"/>
      <c r="M1311" s="21"/>
    </row>
    <row r="1312" spans="1:13" x14ac:dyDescent="0.25">
      <c r="A1312" s="21"/>
      <c r="B1312" s="21"/>
      <c r="C1312" s="21"/>
      <c r="D1312" s="21"/>
      <c r="E1312" s="21"/>
      <c r="F1312" s="21"/>
      <c r="G1312" s="21"/>
      <c r="H1312" s="21"/>
      <c r="I1312" s="21"/>
      <c r="J1312" s="21"/>
      <c r="K1312" s="21"/>
      <c r="L1312" s="21"/>
      <c r="M1312" s="21"/>
    </row>
    <row r="1313" spans="1:13" x14ac:dyDescent="0.25">
      <c r="A1313" s="21"/>
      <c r="B1313" s="21"/>
      <c r="C1313" s="21"/>
      <c r="D1313" s="21"/>
      <c r="E1313" s="21"/>
      <c r="F1313" s="21"/>
      <c r="G1313" s="21"/>
      <c r="H1313" s="21"/>
      <c r="I1313" s="21"/>
      <c r="J1313" s="21"/>
      <c r="K1313" s="21"/>
      <c r="L1313" s="21"/>
      <c r="M1313" s="21"/>
    </row>
    <row r="1314" spans="1:13" x14ac:dyDescent="0.25">
      <c r="A1314" s="21"/>
      <c r="B1314" s="21"/>
      <c r="C1314" s="21"/>
      <c r="D1314" s="21"/>
      <c r="E1314" s="21"/>
      <c r="F1314" s="21"/>
      <c r="G1314" s="21"/>
      <c r="H1314" s="21"/>
      <c r="I1314" s="21"/>
      <c r="J1314" s="21"/>
      <c r="K1314" s="21"/>
      <c r="L1314" s="21"/>
      <c r="M1314" s="21"/>
    </row>
    <row r="1315" spans="1:13" x14ac:dyDescent="0.25">
      <c r="A1315" s="21"/>
      <c r="B1315" s="21"/>
      <c r="C1315" s="21"/>
      <c r="D1315" s="21"/>
      <c r="E1315" s="21"/>
      <c r="F1315" s="21"/>
      <c r="G1315" s="21"/>
      <c r="H1315" s="21"/>
      <c r="I1315" s="21"/>
      <c r="J1315" s="21"/>
      <c r="K1315" s="21"/>
      <c r="L1315" s="21"/>
      <c r="M1315" s="21"/>
    </row>
    <row r="1316" spans="1:13" x14ac:dyDescent="0.25">
      <c r="A1316" s="21"/>
      <c r="B1316" s="21"/>
      <c r="C1316" s="21"/>
      <c r="D1316" s="21"/>
      <c r="E1316" s="21"/>
      <c r="F1316" s="21"/>
      <c r="G1316" s="21"/>
      <c r="H1316" s="21"/>
      <c r="I1316" s="21"/>
      <c r="J1316" s="21"/>
      <c r="K1316" s="21"/>
      <c r="L1316" s="21"/>
      <c r="M1316" s="21"/>
    </row>
    <row r="1317" spans="1:13" x14ac:dyDescent="0.25">
      <c r="A1317" s="21"/>
      <c r="B1317" s="21"/>
      <c r="C1317" s="21"/>
      <c r="D1317" s="21"/>
      <c r="E1317" s="21"/>
      <c r="F1317" s="21"/>
      <c r="G1317" s="21"/>
      <c r="H1317" s="21"/>
      <c r="I1317" s="21"/>
      <c r="J1317" s="21"/>
      <c r="K1317" s="21"/>
      <c r="L1317" s="21"/>
      <c r="M1317" s="21"/>
    </row>
    <row r="1318" spans="1:13" x14ac:dyDescent="0.25">
      <c r="A1318" s="21"/>
      <c r="B1318" s="21"/>
      <c r="C1318" s="21"/>
      <c r="D1318" s="21"/>
      <c r="E1318" s="21"/>
      <c r="F1318" s="21"/>
      <c r="G1318" s="21"/>
      <c r="H1318" s="21"/>
      <c r="I1318" s="21"/>
      <c r="J1318" s="21"/>
      <c r="K1318" s="21"/>
      <c r="L1318" s="21"/>
      <c r="M1318" s="21"/>
    </row>
    <row r="1319" spans="1:13" x14ac:dyDescent="0.25">
      <c r="A1319" s="21"/>
      <c r="B1319" s="21"/>
      <c r="C1319" s="21"/>
      <c r="D1319" s="21"/>
      <c r="E1319" s="21"/>
      <c r="F1319" s="21"/>
      <c r="G1319" s="21"/>
      <c r="H1319" s="21"/>
      <c r="I1319" s="21"/>
      <c r="J1319" s="21"/>
      <c r="K1319" s="21"/>
      <c r="L1319" s="21"/>
      <c r="M1319" s="21"/>
    </row>
    <row r="1320" spans="1:13" x14ac:dyDescent="0.25">
      <c r="A1320" s="21"/>
      <c r="B1320" s="21"/>
      <c r="C1320" s="21"/>
      <c r="D1320" s="21"/>
      <c r="E1320" s="21"/>
      <c r="F1320" s="21"/>
      <c r="G1320" s="21"/>
      <c r="H1320" s="21"/>
      <c r="I1320" s="21"/>
      <c r="J1320" s="21"/>
      <c r="K1320" s="21"/>
      <c r="L1320" s="21"/>
      <c r="M1320" s="21"/>
    </row>
    <row r="1321" spans="1:13" x14ac:dyDescent="0.25">
      <c r="A1321" s="21"/>
      <c r="B1321" s="21"/>
      <c r="C1321" s="21"/>
      <c r="D1321" s="21"/>
      <c r="E1321" s="21"/>
      <c r="F1321" s="21"/>
      <c r="G1321" s="21"/>
      <c r="H1321" s="21"/>
      <c r="I1321" s="21"/>
      <c r="J1321" s="21"/>
      <c r="K1321" s="21"/>
      <c r="L1321" s="21"/>
      <c r="M1321" s="21"/>
    </row>
    <row r="1322" spans="1:13" x14ac:dyDescent="0.25">
      <c r="A1322" s="21"/>
      <c r="B1322" s="21"/>
      <c r="C1322" s="21"/>
      <c r="D1322" s="21"/>
      <c r="E1322" s="21"/>
      <c r="F1322" s="21"/>
      <c r="G1322" s="21"/>
      <c r="H1322" s="21"/>
      <c r="I1322" s="21"/>
      <c r="J1322" s="21"/>
      <c r="K1322" s="21"/>
      <c r="L1322" s="21"/>
      <c r="M1322" s="21"/>
    </row>
    <row r="1323" spans="1:13" x14ac:dyDescent="0.25">
      <c r="A1323" s="21"/>
      <c r="B1323" s="21"/>
      <c r="C1323" s="21"/>
      <c r="D1323" s="21"/>
      <c r="E1323" s="21"/>
      <c r="F1323" s="21"/>
      <c r="G1323" s="21"/>
      <c r="H1323" s="21"/>
      <c r="I1323" s="21"/>
      <c r="J1323" s="21"/>
      <c r="K1323" s="21"/>
      <c r="L1323" s="21"/>
      <c r="M1323" s="21"/>
    </row>
    <row r="1324" spans="1:13" x14ac:dyDescent="0.25">
      <c r="A1324" s="21"/>
      <c r="B1324" s="21"/>
      <c r="C1324" s="21"/>
      <c r="D1324" s="21"/>
      <c r="E1324" s="21"/>
      <c r="F1324" s="21"/>
      <c r="G1324" s="21"/>
      <c r="H1324" s="21"/>
      <c r="I1324" s="21"/>
      <c r="J1324" s="21"/>
      <c r="K1324" s="21"/>
      <c r="L1324" s="21"/>
      <c r="M1324" s="21"/>
    </row>
    <row r="1325" spans="1:13" x14ac:dyDescent="0.25">
      <c r="A1325" s="21"/>
      <c r="B1325" s="21"/>
      <c r="C1325" s="21"/>
      <c r="D1325" s="21"/>
      <c r="E1325" s="21"/>
      <c r="F1325" s="21"/>
      <c r="G1325" s="21"/>
      <c r="H1325" s="21"/>
      <c r="I1325" s="21"/>
      <c r="J1325" s="21"/>
      <c r="K1325" s="21"/>
      <c r="L1325" s="21"/>
      <c r="M1325" s="21"/>
    </row>
    <row r="1326" spans="1:13" x14ac:dyDescent="0.25">
      <c r="A1326" s="21"/>
      <c r="B1326" s="21"/>
      <c r="C1326" s="21"/>
      <c r="D1326" s="21"/>
      <c r="E1326" s="21"/>
      <c r="F1326" s="21"/>
      <c r="G1326" s="21"/>
      <c r="H1326" s="21"/>
      <c r="I1326" s="21"/>
      <c r="J1326" s="21"/>
      <c r="K1326" s="21"/>
      <c r="L1326" s="21"/>
      <c r="M1326" s="21"/>
    </row>
    <row r="1327" spans="1:13" x14ac:dyDescent="0.25">
      <c r="A1327" s="21"/>
      <c r="B1327" s="21"/>
      <c r="C1327" s="21"/>
      <c r="D1327" s="21"/>
      <c r="E1327" s="21"/>
      <c r="F1327" s="21"/>
      <c r="G1327" s="21"/>
      <c r="H1327" s="21"/>
      <c r="I1327" s="21"/>
      <c r="J1327" s="21"/>
      <c r="K1327" s="21"/>
      <c r="L1327" s="21"/>
      <c r="M1327" s="21"/>
    </row>
    <row r="1328" spans="1:13" x14ac:dyDescent="0.25">
      <c r="A1328" s="21"/>
      <c r="B1328" s="21"/>
      <c r="C1328" s="21"/>
      <c r="D1328" s="21"/>
      <c r="E1328" s="21"/>
      <c r="F1328" s="21"/>
      <c r="G1328" s="21"/>
      <c r="H1328" s="21"/>
      <c r="I1328" s="21"/>
      <c r="J1328" s="21"/>
      <c r="K1328" s="21"/>
      <c r="L1328" s="21"/>
      <c r="M1328" s="21"/>
    </row>
    <row r="1329" spans="1:13" x14ac:dyDescent="0.25">
      <c r="A1329" s="21"/>
      <c r="B1329" s="21"/>
      <c r="C1329" s="21"/>
      <c r="D1329" s="21"/>
      <c r="E1329" s="21"/>
      <c r="F1329" s="21"/>
      <c r="G1329" s="21"/>
      <c r="H1329" s="21"/>
      <c r="I1329" s="21"/>
      <c r="J1329" s="21"/>
      <c r="K1329" s="21"/>
      <c r="L1329" s="21"/>
      <c r="M1329" s="21"/>
    </row>
    <row r="1330" spans="1:13" x14ac:dyDescent="0.25">
      <c r="A1330" s="21"/>
      <c r="B1330" s="21"/>
      <c r="C1330" s="21"/>
      <c r="D1330" s="21"/>
      <c r="E1330" s="21"/>
      <c r="F1330" s="21"/>
      <c r="G1330" s="21"/>
      <c r="H1330" s="21"/>
      <c r="I1330" s="21"/>
      <c r="J1330" s="21"/>
      <c r="K1330" s="21"/>
      <c r="L1330" s="21"/>
      <c r="M1330" s="21"/>
    </row>
    <row r="1331" spans="1:13" x14ac:dyDescent="0.25">
      <c r="A1331" s="21"/>
      <c r="B1331" s="21"/>
      <c r="C1331" s="21"/>
      <c r="D1331" s="21"/>
      <c r="E1331" s="21"/>
      <c r="F1331" s="21"/>
      <c r="G1331" s="21"/>
      <c r="H1331" s="21"/>
      <c r="I1331" s="21"/>
      <c r="J1331" s="21"/>
      <c r="K1331" s="21"/>
      <c r="L1331" s="21"/>
      <c r="M1331" s="21"/>
    </row>
    <row r="1332" spans="1:13" x14ac:dyDescent="0.25">
      <c r="A1332" s="21"/>
      <c r="B1332" s="21"/>
      <c r="C1332" s="21"/>
      <c r="D1332" s="21"/>
      <c r="E1332" s="21"/>
      <c r="F1332" s="21"/>
      <c r="G1332" s="21"/>
      <c r="H1332" s="21"/>
      <c r="I1332" s="21"/>
      <c r="J1332" s="21"/>
      <c r="K1332" s="21"/>
      <c r="L1332" s="21"/>
      <c r="M1332" s="21"/>
    </row>
    <row r="1333" spans="1:13" x14ac:dyDescent="0.25">
      <c r="A1333" s="21"/>
      <c r="B1333" s="21"/>
      <c r="C1333" s="21"/>
      <c r="D1333" s="21"/>
      <c r="E1333" s="21"/>
      <c r="F1333" s="21"/>
      <c r="G1333" s="21"/>
      <c r="H1333" s="21"/>
      <c r="I1333" s="21"/>
      <c r="J1333" s="21"/>
      <c r="K1333" s="21"/>
      <c r="L1333" s="21"/>
      <c r="M1333" s="21"/>
    </row>
    <row r="1334" spans="1:13" x14ac:dyDescent="0.25">
      <c r="A1334" s="21"/>
      <c r="B1334" s="21"/>
      <c r="C1334" s="21"/>
      <c r="D1334" s="21"/>
      <c r="E1334" s="21"/>
      <c r="F1334" s="21"/>
      <c r="G1334" s="21"/>
      <c r="H1334" s="21"/>
      <c r="I1334" s="21"/>
      <c r="J1334" s="21"/>
      <c r="K1334" s="21"/>
      <c r="L1334" s="21"/>
      <c r="M1334" s="21"/>
    </row>
    <row r="1335" spans="1:13" x14ac:dyDescent="0.25">
      <c r="A1335" s="21"/>
      <c r="B1335" s="21"/>
      <c r="C1335" s="21"/>
      <c r="D1335" s="21"/>
      <c r="E1335" s="21"/>
      <c r="F1335" s="21"/>
      <c r="G1335" s="21"/>
      <c r="H1335" s="21"/>
      <c r="I1335" s="21"/>
      <c r="J1335" s="21"/>
      <c r="K1335" s="21"/>
      <c r="L1335" s="21"/>
      <c r="M1335" s="21"/>
    </row>
    <row r="1336" spans="1:13" x14ac:dyDescent="0.25">
      <c r="A1336" s="21"/>
      <c r="B1336" s="21"/>
      <c r="C1336" s="21"/>
      <c r="D1336" s="21"/>
      <c r="E1336" s="21"/>
      <c r="F1336" s="21"/>
      <c r="G1336" s="21"/>
      <c r="H1336" s="21"/>
      <c r="I1336" s="21"/>
      <c r="J1336" s="21"/>
      <c r="K1336" s="21"/>
      <c r="L1336" s="21"/>
      <c r="M1336" s="21"/>
    </row>
    <row r="1337" spans="1:13" x14ac:dyDescent="0.25">
      <c r="A1337" s="21"/>
      <c r="B1337" s="21"/>
      <c r="C1337" s="21"/>
      <c r="D1337" s="21"/>
      <c r="E1337" s="21"/>
      <c r="F1337" s="21"/>
      <c r="G1337" s="21"/>
      <c r="H1337" s="21"/>
      <c r="I1337" s="21"/>
      <c r="J1337" s="21"/>
      <c r="K1337" s="21"/>
      <c r="L1337" s="21"/>
      <c r="M1337" s="21"/>
    </row>
    <row r="1338" spans="1:13" x14ac:dyDescent="0.25">
      <c r="A1338" s="21"/>
      <c r="B1338" s="21"/>
      <c r="C1338" s="21"/>
      <c r="D1338" s="21"/>
      <c r="E1338" s="21"/>
      <c r="F1338" s="21"/>
      <c r="G1338" s="21"/>
      <c r="H1338" s="21"/>
      <c r="I1338" s="21"/>
      <c r="J1338" s="21"/>
      <c r="K1338" s="21"/>
      <c r="L1338" s="21"/>
      <c r="M1338" s="21"/>
    </row>
    <row r="1339" spans="1:13" x14ac:dyDescent="0.25">
      <c r="A1339" s="21"/>
      <c r="B1339" s="21"/>
      <c r="C1339" s="21"/>
      <c r="D1339" s="21"/>
      <c r="E1339" s="21"/>
      <c r="F1339" s="21"/>
      <c r="G1339" s="21"/>
      <c r="H1339" s="21"/>
      <c r="I1339" s="21"/>
      <c r="J1339" s="21"/>
      <c r="K1339" s="21"/>
      <c r="L1339" s="21"/>
      <c r="M1339" s="21"/>
    </row>
    <row r="1340" spans="1:13" x14ac:dyDescent="0.25">
      <c r="A1340" s="21"/>
      <c r="B1340" s="21"/>
      <c r="C1340" s="21"/>
      <c r="D1340" s="21"/>
      <c r="E1340" s="21"/>
      <c r="F1340" s="21"/>
      <c r="G1340" s="21"/>
      <c r="H1340" s="21"/>
      <c r="I1340" s="21"/>
      <c r="J1340" s="21"/>
      <c r="K1340" s="21"/>
      <c r="L1340" s="21"/>
      <c r="M1340" s="21"/>
    </row>
    <row r="1341" spans="1:13" x14ac:dyDescent="0.25">
      <c r="A1341" s="21"/>
      <c r="B1341" s="21"/>
      <c r="C1341" s="21"/>
      <c r="D1341" s="21"/>
      <c r="E1341" s="21"/>
      <c r="F1341" s="21"/>
      <c r="G1341" s="21"/>
      <c r="H1341" s="21"/>
      <c r="I1341" s="21"/>
      <c r="J1341" s="21"/>
      <c r="K1341" s="21"/>
      <c r="L1341" s="21"/>
      <c r="M1341" s="21"/>
    </row>
    <row r="1342" spans="1:13" x14ac:dyDescent="0.25">
      <c r="A1342" s="21"/>
      <c r="B1342" s="21"/>
      <c r="C1342" s="21"/>
      <c r="D1342" s="21"/>
      <c r="E1342" s="21"/>
      <c r="F1342" s="21"/>
      <c r="G1342" s="21"/>
      <c r="H1342" s="21"/>
      <c r="I1342" s="21"/>
      <c r="J1342" s="21"/>
      <c r="K1342" s="21"/>
      <c r="L1342" s="21"/>
      <c r="M1342" s="21"/>
    </row>
    <row r="1343" spans="1:13" x14ac:dyDescent="0.25">
      <c r="A1343" s="21"/>
      <c r="B1343" s="21"/>
      <c r="C1343" s="21"/>
      <c r="D1343" s="21"/>
      <c r="E1343" s="21"/>
      <c r="F1343" s="21"/>
      <c r="G1343" s="21"/>
      <c r="H1343" s="21"/>
      <c r="I1343" s="21"/>
      <c r="J1343" s="21"/>
      <c r="K1343" s="21"/>
      <c r="L1343" s="21"/>
      <c r="M1343" s="21"/>
    </row>
    <row r="1344" spans="1:13" x14ac:dyDescent="0.25">
      <c r="A1344" s="21"/>
      <c r="B1344" s="21"/>
      <c r="C1344" s="21"/>
      <c r="D1344" s="21"/>
      <c r="E1344" s="21"/>
      <c r="F1344" s="21"/>
      <c r="G1344" s="21"/>
      <c r="H1344" s="21"/>
      <c r="I1344" s="21"/>
      <c r="J1344" s="21"/>
      <c r="K1344" s="21"/>
      <c r="L1344" s="21"/>
      <c r="M1344" s="21"/>
    </row>
    <row r="1345" spans="1:13" x14ac:dyDescent="0.25">
      <c r="A1345" s="21"/>
      <c r="B1345" s="21"/>
      <c r="C1345" s="21"/>
      <c r="D1345" s="21"/>
      <c r="E1345" s="21"/>
      <c r="F1345" s="21"/>
      <c r="G1345" s="21"/>
      <c r="H1345" s="21"/>
      <c r="I1345" s="21"/>
      <c r="J1345" s="21"/>
      <c r="K1345" s="21"/>
      <c r="L1345" s="21"/>
      <c r="M1345" s="21"/>
    </row>
    <row r="1346" spans="1:13" x14ac:dyDescent="0.25">
      <c r="A1346" s="21"/>
      <c r="B1346" s="21"/>
      <c r="C1346" s="21"/>
      <c r="D1346" s="21"/>
      <c r="E1346" s="21"/>
      <c r="F1346" s="21"/>
      <c r="G1346" s="21"/>
      <c r="H1346" s="21"/>
      <c r="I1346" s="21"/>
      <c r="J1346" s="21"/>
      <c r="K1346" s="21"/>
      <c r="L1346" s="21"/>
      <c r="M1346" s="21"/>
    </row>
    <row r="1347" spans="1:13" x14ac:dyDescent="0.25">
      <c r="A1347" s="21"/>
      <c r="B1347" s="21"/>
      <c r="C1347" s="21"/>
      <c r="D1347" s="21"/>
      <c r="E1347" s="21"/>
      <c r="F1347" s="21"/>
      <c r="G1347" s="21"/>
      <c r="H1347" s="21"/>
      <c r="I1347" s="21"/>
      <c r="J1347" s="21"/>
      <c r="K1347" s="21"/>
      <c r="L1347" s="21"/>
      <c r="M1347" s="21"/>
    </row>
    <row r="1348" spans="1:13" x14ac:dyDescent="0.25">
      <c r="A1348" s="21"/>
      <c r="B1348" s="21"/>
      <c r="C1348" s="21"/>
      <c r="D1348" s="21"/>
      <c r="E1348" s="21"/>
      <c r="F1348" s="21"/>
      <c r="G1348" s="21"/>
      <c r="H1348" s="21"/>
      <c r="I1348" s="21"/>
      <c r="J1348" s="21"/>
      <c r="K1348" s="21"/>
      <c r="L1348" s="21"/>
      <c r="M1348" s="21"/>
    </row>
    <row r="1349" spans="1:13" x14ac:dyDescent="0.25">
      <c r="A1349" s="21"/>
      <c r="B1349" s="21"/>
      <c r="C1349" s="21"/>
      <c r="D1349" s="21"/>
      <c r="E1349" s="21"/>
      <c r="F1349" s="21"/>
      <c r="G1349" s="21"/>
      <c r="H1349" s="21"/>
      <c r="I1349" s="21"/>
      <c r="J1349" s="21"/>
      <c r="K1349" s="21"/>
      <c r="L1349" s="21"/>
      <c r="M1349" s="21"/>
    </row>
    <row r="1350" spans="1:13" x14ac:dyDescent="0.25">
      <c r="A1350" s="21"/>
      <c r="B1350" s="21"/>
      <c r="C1350" s="21"/>
      <c r="D1350" s="21"/>
      <c r="E1350" s="21"/>
      <c r="F1350" s="21"/>
      <c r="G1350" s="21"/>
      <c r="H1350" s="21"/>
      <c r="I1350" s="21"/>
      <c r="J1350" s="21"/>
      <c r="K1350" s="21"/>
      <c r="L1350" s="21"/>
      <c r="M1350" s="21"/>
    </row>
    <row r="1351" spans="1:13" x14ac:dyDescent="0.25">
      <c r="A1351" s="21"/>
      <c r="B1351" s="21"/>
      <c r="C1351" s="21"/>
      <c r="D1351" s="21"/>
      <c r="E1351" s="21"/>
      <c r="F1351" s="21"/>
      <c r="G1351" s="21"/>
      <c r="H1351" s="21"/>
      <c r="I1351" s="21"/>
      <c r="J1351" s="21"/>
      <c r="K1351" s="21"/>
      <c r="L1351" s="21"/>
      <c r="M1351" s="21"/>
    </row>
    <row r="1352" spans="1:13" x14ac:dyDescent="0.25">
      <c r="A1352" s="21"/>
      <c r="B1352" s="21"/>
      <c r="C1352" s="21"/>
      <c r="D1352" s="21"/>
      <c r="E1352" s="21"/>
      <c r="F1352" s="21"/>
      <c r="G1352" s="21"/>
      <c r="H1352" s="21"/>
      <c r="I1352" s="21"/>
      <c r="J1352" s="21"/>
      <c r="K1352" s="21"/>
      <c r="L1352" s="21"/>
      <c r="M1352" s="21"/>
    </row>
    <row r="1353" spans="1:13" x14ac:dyDescent="0.25">
      <c r="A1353" s="21"/>
      <c r="B1353" s="21"/>
      <c r="C1353" s="21"/>
      <c r="D1353" s="21"/>
      <c r="E1353" s="21"/>
      <c r="F1353" s="21"/>
      <c r="G1353" s="21"/>
      <c r="H1353" s="21"/>
      <c r="I1353" s="21"/>
      <c r="J1353" s="21"/>
      <c r="K1353" s="21"/>
      <c r="L1353" s="21"/>
      <c r="M1353" s="21"/>
    </row>
    <row r="1354" spans="1:13" x14ac:dyDescent="0.25">
      <c r="A1354" s="21"/>
      <c r="B1354" s="21"/>
      <c r="C1354" s="21"/>
      <c r="D1354" s="21"/>
      <c r="E1354" s="21"/>
      <c r="F1354" s="21"/>
      <c r="G1354" s="21"/>
      <c r="H1354" s="21"/>
      <c r="I1354" s="21"/>
      <c r="J1354" s="21"/>
      <c r="K1354" s="21"/>
      <c r="L1354" s="21"/>
      <c r="M1354" s="21"/>
    </row>
    <row r="1355" spans="1:13" x14ac:dyDescent="0.25">
      <c r="A1355" s="21"/>
      <c r="B1355" s="21"/>
      <c r="C1355" s="21"/>
      <c r="D1355" s="21"/>
      <c r="E1355" s="21"/>
      <c r="F1355" s="21"/>
      <c r="G1355" s="21"/>
      <c r="H1355" s="21"/>
      <c r="I1355" s="21"/>
      <c r="J1355" s="21"/>
      <c r="K1355" s="21"/>
      <c r="L1355" s="21"/>
      <c r="M1355" s="21"/>
    </row>
    <row r="1356" spans="1:13" x14ac:dyDescent="0.25">
      <c r="A1356" s="21"/>
      <c r="B1356" s="21"/>
      <c r="C1356" s="21"/>
      <c r="D1356" s="21"/>
      <c r="E1356" s="21"/>
      <c r="F1356" s="21"/>
      <c r="G1356" s="21"/>
      <c r="H1356" s="21"/>
      <c r="I1356" s="21"/>
      <c r="J1356" s="21"/>
      <c r="K1356" s="21"/>
      <c r="L1356" s="21"/>
      <c r="M1356" s="21"/>
    </row>
    <row r="1357" spans="1:13" x14ac:dyDescent="0.25">
      <c r="A1357" s="21"/>
      <c r="B1357" s="21"/>
      <c r="C1357" s="21"/>
      <c r="D1357" s="21"/>
      <c r="E1357" s="21"/>
      <c r="F1357" s="21"/>
      <c r="G1357" s="21"/>
      <c r="H1357" s="21"/>
      <c r="I1357" s="21"/>
      <c r="J1357" s="21"/>
      <c r="K1357" s="21"/>
      <c r="L1357" s="21"/>
      <c r="M1357" s="21"/>
    </row>
    <row r="1358" spans="1:13" x14ac:dyDescent="0.25">
      <c r="A1358" s="21"/>
      <c r="B1358" s="21"/>
      <c r="C1358" s="21"/>
      <c r="D1358" s="21"/>
      <c r="E1358" s="21"/>
      <c r="F1358" s="21"/>
      <c r="G1358" s="21"/>
      <c r="H1358" s="21"/>
      <c r="I1358" s="21"/>
      <c r="J1358" s="21"/>
      <c r="K1358" s="21"/>
      <c r="L1358" s="21"/>
      <c r="M1358" s="21"/>
    </row>
    <row r="1359" spans="1:13" x14ac:dyDescent="0.25">
      <c r="A1359" s="21"/>
      <c r="B1359" s="21"/>
      <c r="C1359" s="21"/>
      <c r="D1359" s="21"/>
      <c r="E1359" s="21"/>
      <c r="F1359" s="21"/>
      <c r="G1359" s="21"/>
      <c r="H1359" s="21"/>
      <c r="I1359" s="21"/>
      <c r="J1359" s="21"/>
      <c r="K1359" s="21"/>
      <c r="L1359" s="21"/>
      <c r="M1359" s="21"/>
    </row>
    <row r="1360" spans="1:13" x14ac:dyDescent="0.25">
      <c r="A1360" s="21"/>
      <c r="B1360" s="21"/>
      <c r="C1360" s="21"/>
      <c r="D1360" s="21"/>
      <c r="E1360" s="21"/>
      <c r="F1360" s="21"/>
      <c r="G1360" s="21"/>
      <c r="H1360" s="21"/>
      <c r="I1360" s="21"/>
      <c r="J1360" s="21"/>
      <c r="K1360" s="21"/>
      <c r="L1360" s="21"/>
      <c r="M1360" s="21"/>
    </row>
    <row r="1361" spans="1:13" x14ac:dyDescent="0.25">
      <c r="A1361" s="21"/>
      <c r="B1361" s="21"/>
      <c r="C1361" s="21"/>
      <c r="D1361" s="21"/>
      <c r="E1361" s="21"/>
      <c r="F1361" s="21"/>
      <c r="G1361" s="21"/>
      <c r="H1361" s="21"/>
      <c r="I1361" s="21"/>
      <c r="J1361" s="21"/>
      <c r="K1361" s="21"/>
      <c r="L1361" s="21"/>
      <c r="M1361" s="21"/>
    </row>
    <row r="1362" spans="1:13" x14ac:dyDescent="0.25">
      <c r="A1362" s="21"/>
      <c r="B1362" s="21"/>
      <c r="C1362" s="21"/>
      <c r="D1362" s="21"/>
      <c r="E1362" s="21"/>
      <c r="F1362" s="21"/>
      <c r="G1362" s="21"/>
      <c r="H1362" s="21"/>
      <c r="I1362" s="21"/>
      <c r="J1362" s="21"/>
      <c r="K1362" s="21"/>
      <c r="L1362" s="21"/>
      <c r="M1362" s="21"/>
    </row>
    <row r="1363" spans="1:13" x14ac:dyDescent="0.25">
      <c r="A1363" s="21"/>
      <c r="B1363" s="21"/>
      <c r="C1363" s="21"/>
      <c r="D1363" s="21"/>
      <c r="E1363" s="21"/>
      <c r="F1363" s="21"/>
      <c r="G1363" s="21"/>
      <c r="H1363" s="21"/>
      <c r="I1363" s="21"/>
      <c r="J1363" s="21"/>
      <c r="K1363" s="21"/>
      <c r="L1363" s="21"/>
      <c r="M1363" s="21"/>
    </row>
    <row r="1364" spans="1:13" x14ac:dyDescent="0.25">
      <c r="A1364" s="21"/>
      <c r="B1364" s="21"/>
      <c r="C1364" s="21"/>
      <c r="D1364" s="21"/>
      <c r="E1364" s="21"/>
      <c r="F1364" s="21"/>
      <c r="G1364" s="21"/>
      <c r="H1364" s="21"/>
      <c r="I1364" s="21"/>
      <c r="J1364" s="21"/>
      <c r="K1364" s="21"/>
      <c r="L1364" s="21"/>
      <c r="M1364" s="21"/>
    </row>
    <row r="1365" spans="1:13" x14ac:dyDescent="0.25">
      <c r="A1365" s="21"/>
      <c r="B1365" s="21"/>
      <c r="C1365" s="21"/>
      <c r="D1365" s="21"/>
      <c r="E1365" s="21"/>
      <c r="F1365" s="21"/>
      <c r="G1365" s="21"/>
      <c r="H1365" s="21"/>
      <c r="I1365" s="21"/>
      <c r="J1365" s="21"/>
      <c r="K1365" s="21"/>
      <c r="L1365" s="21"/>
      <c r="M1365" s="21"/>
    </row>
    <row r="1366" spans="1:13" x14ac:dyDescent="0.25">
      <c r="A1366" s="21"/>
      <c r="B1366" s="21"/>
      <c r="C1366" s="21"/>
      <c r="D1366" s="21"/>
      <c r="E1366" s="21"/>
      <c r="F1366" s="21"/>
      <c r="G1366" s="21"/>
      <c r="H1366" s="21"/>
      <c r="I1366" s="21"/>
      <c r="J1366" s="21"/>
      <c r="K1366" s="21"/>
      <c r="L1366" s="21"/>
      <c r="M1366" s="21"/>
    </row>
    <row r="1367" spans="1:13" x14ac:dyDescent="0.25">
      <c r="A1367" s="21"/>
      <c r="B1367" s="21"/>
      <c r="C1367" s="21"/>
      <c r="D1367" s="21"/>
      <c r="E1367" s="21"/>
      <c r="F1367" s="21"/>
      <c r="G1367" s="21"/>
      <c r="H1367" s="21"/>
      <c r="I1367" s="21"/>
      <c r="J1367" s="21"/>
      <c r="K1367" s="21"/>
      <c r="L1367" s="21"/>
      <c r="M1367" s="21"/>
    </row>
    <row r="1368" spans="1:13" x14ac:dyDescent="0.25">
      <c r="A1368" s="21"/>
      <c r="B1368" s="21"/>
      <c r="C1368" s="21"/>
      <c r="D1368" s="21"/>
      <c r="E1368" s="21"/>
      <c r="F1368" s="21"/>
      <c r="G1368" s="21"/>
      <c r="H1368" s="21"/>
      <c r="I1368" s="21"/>
      <c r="J1368" s="21"/>
      <c r="K1368" s="21"/>
      <c r="L1368" s="21"/>
      <c r="M1368" s="21"/>
    </row>
    <row r="1369" spans="1:13" x14ac:dyDescent="0.25">
      <c r="A1369" s="21"/>
      <c r="B1369" s="21"/>
      <c r="C1369" s="21"/>
      <c r="D1369" s="21"/>
      <c r="E1369" s="21"/>
      <c r="F1369" s="21"/>
      <c r="G1369" s="21"/>
      <c r="H1369" s="21"/>
      <c r="I1369" s="21"/>
      <c r="J1369" s="21"/>
      <c r="K1369" s="21"/>
      <c r="L1369" s="21"/>
      <c r="M1369" s="21"/>
    </row>
    <row r="1370" spans="1:13" x14ac:dyDescent="0.25">
      <c r="A1370" s="21"/>
      <c r="B1370" s="21"/>
      <c r="C1370" s="21"/>
      <c r="D1370" s="21"/>
      <c r="E1370" s="21"/>
      <c r="F1370" s="21"/>
      <c r="G1370" s="21"/>
      <c r="H1370" s="21"/>
      <c r="I1370" s="21"/>
      <c r="J1370" s="21"/>
      <c r="K1370" s="21"/>
      <c r="L1370" s="21"/>
      <c r="M1370" s="21"/>
    </row>
    <row r="1371" spans="1:13" x14ac:dyDescent="0.25">
      <c r="A1371" s="21"/>
      <c r="B1371" s="21"/>
      <c r="C1371" s="21"/>
      <c r="D1371" s="21"/>
      <c r="E1371" s="21"/>
      <c r="F1371" s="21"/>
      <c r="G1371" s="21"/>
      <c r="H1371" s="21"/>
      <c r="I1371" s="21"/>
      <c r="J1371" s="21"/>
      <c r="K1371" s="21"/>
      <c r="L1371" s="21"/>
      <c r="M1371" s="21"/>
    </row>
    <row r="1372" spans="1:13" x14ac:dyDescent="0.25">
      <c r="A1372" s="21"/>
      <c r="B1372" s="21"/>
      <c r="C1372" s="21"/>
      <c r="D1372" s="21"/>
      <c r="E1372" s="21"/>
      <c r="F1372" s="21"/>
      <c r="G1372" s="21"/>
      <c r="H1372" s="21"/>
      <c r="I1372" s="21"/>
      <c r="J1372" s="21"/>
      <c r="K1372" s="21"/>
      <c r="L1372" s="21"/>
      <c r="M1372" s="21"/>
    </row>
    <row r="1373" spans="1:13" x14ac:dyDescent="0.25">
      <c r="A1373" s="21"/>
      <c r="B1373" s="21"/>
      <c r="C1373" s="21"/>
      <c r="D1373" s="21"/>
      <c r="E1373" s="21"/>
      <c r="F1373" s="21"/>
      <c r="G1373" s="21"/>
      <c r="H1373" s="21"/>
      <c r="I1373" s="21"/>
      <c r="J1373" s="21"/>
      <c r="K1373" s="21"/>
      <c r="L1373" s="21"/>
      <c r="M1373" s="21"/>
    </row>
    <row r="1374" spans="1:13" x14ac:dyDescent="0.25">
      <c r="A1374" s="21"/>
      <c r="B1374" s="21"/>
      <c r="C1374" s="21"/>
      <c r="D1374" s="21"/>
      <c r="E1374" s="21"/>
      <c r="F1374" s="21"/>
      <c r="G1374" s="21"/>
      <c r="H1374" s="21"/>
      <c r="I1374" s="21"/>
      <c r="J1374" s="21"/>
      <c r="K1374" s="21"/>
      <c r="L1374" s="21"/>
      <c r="M1374" s="21"/>
    </row>
    <row r="1375" spans="1:13" x14ac:dyDescent="0.25">
      <c r="A1375" s="21"/>
      <c r="B1375" s="21"/>
      <c r="C1375" s="21"/>
      <c r="D1375" s="21"/>
      <c r="E1375" s="21"/>
      <c r="F1375" s="21"/>
      <c r="G1375" s="21"/>
      <c r="H1375" s="21"/>
      <c r="I1375" s="21"/>
      <c r="J1375" s="21"/>
      <c r="K1375" s="21"/>
      <c r="L1375" s="21"/>
      <c r="M1375" s="21"/>
    </row>
    <row r="1376" spans="1:13" x14ac:dyDescent="0.25">
      <c r="A1376" s="21"/>
      <c r="B1376" s="21"/>
      <c r="C1376" s="21"/>
      <c r="D1376" s="21"/>
      <c r="E1376" s="21"/>
      <c r="F1376" s="21"/>
      <c r="G1376" s="21"/>
      <c r="H1376" s="21"/>
      <c r="I1376" s="21"/>
      <c r="J1376" s="21"/>
      <c r="K1376" s="21"/>
      <c r="L1376" s="21"/>
      <c r="M1376" s="21"/>
    </row>
    <row r="1377" spans="1:13" x14ac:dyDescent="0.25">
      <c r="A1377" s="21"/>
      <c r="B1377" s="21"/>
      <c r="C1377" s="21"/>
      <c r="D1377" s="21"/>
      <c r="E1377" s="21"/>
      <c r="F1377" s="21"/>
      <c r="G1377" s="21"/>
      <c r="H1377" s="21"/>
      <c r="I1377" s="21"/>
      <c r="J1377" s="21"/>
      <c r="K1377" s="21"/>
      <c r="L1377" s="21"/>
      <c r="M1377" s="21"/>
    </row>
    <row r="1378" spans="1:13" x14ac:dyDescent="0.25">
      <c r="A1378" s="21"/>
      <c r="B1378" s="21"/>
      <c r="C1378" s="21"/>
      <c r="D1378" s="21"/>
      <c r="E1378" s="21"/>
      <c r="F1378" s="21"/>
      <c r="G1378" s="21"/>
      <c r="H1378" s="21"/>
      <c r="I1378" s="21"/>
      <c r="J1378" s="21"/>
      <c r="K1378" s="21"/>
      <c r="L1378" s="21"/>
      <c r="M1378" s="21"/>
    </row>
    <row r="1379" spans="1:13" x14ac:dyDescent="0.25">
      <c r="A1379" s="21"/>
      <c r="B1379" s="21"/>
      <c r="C1379" s="21"/>
      <c r="D1379" s="21"/>
      <c r="E1379" s="21"/>
      <c r="F1379" s="21"/>
      <c r="G1379" s="21"/>
      <c r="H1379" s="21"/>
      <c r="I1379" s="21"/>
      <c r="J1379" s="21"/>
      <c r="K1379" s="21"/>
      <c r="L1379" s="21"/>
      <c r="M1379" s="21"/>
    </row>
    <row r="1380" spans="1:13" x14ac:dyDescent="0.25">
      <c r="A1380" s="21"/>
      <c r="B1380" s="21"/>
      <c r="C1380" s="21"/>
      <c r="D1380" s="21"/>
      <c r="E1380" s="21"/>
      <c r="F1380" s="21"/>
      <c r="G1380" s="21"/>
      <c r="H1380" s="21"/>
      <c r="I1380" s="21"/>
      <c r="J1380" s="21"/>
      <c r="K1380" s="21"/>
      <c r="L1380" s="21"/>
      <c r="M1380" s="21"/>
    </row>
    <row r="1381" spans="1:13" x14ac:dyDescent="0.25">
      <c r="A1381" s="21"/>
      <c r="B1381" s="21"/>
      <c r="C1381" s="21"/>
      <c r="D1381" s="21"/>
      <c r="E1381" s="21"/>
      <c r="F1381" s="21"/>
      <c r="G1381" s="21"/>
      <c r="H1381" s="21"/>
      <c r="I1381" s="21"/>
      <c r="J1381" s="21"/>
      <c r="K1381" s="21"/>
      <c r="L1381" s="21"/>
      <c r="M1381" s="21"/>
    </row>
    <row r="1382" spans="1:13" x14ac:dyDescent="0.25">
      <c r="A1382" s="21"/>
      <c r="B1382" s="21"/>
      <c r="C1382" s="21"/>
      <c r="D1382" s="21"/>
      <c r="E1382" s="21"/>
      <c r="F1382" s="21"/>
      <c r="G1382" s="21"/>
      <c r="H1382" s="21"/>
      <c r="I1382" s="21"/>
      <c r="J1382" s="21"/>
      <c r="K1382" s="21"/>
      <c r="L1382" s="21"/>
      <c r="M1382" s="21"/>
    </row>
    <row r="1383" spans="1:13" x14ac:dyDescent="0.25">
      <c r="A1383" s="21"/>
      <c r="B1383" s="21"/>
      <c r="C1383" s="21"/>
      <c r="D1383" s="21"/>
      <c r="E1383" s="21"/>
      <c r="F1383" s="21"/>
      <c r="G1383" s="21"/>
      <c r="H1383" s="21"/>
      <c r="I1383" s="21"/>
      <c r="J1383" s="21"/>
      <c r="K1383" s="21"/>
      <c r="L1383" s="21"/>
      <c r="M1383" s="21"/>
    </row>
    <row r="1384" spans="1:13" x14ac:dyDescent="0.25">
      <c r="A1384" s="21"/>
      <c r="B1384" s="21"/>
      <c r="C1384" s="21"/>
      <c r="D1384" s="21"/>
      <c r="E1384" s="21"/>
      <c r="F1384" s="21"/>
      <c r="G1384" s="21"/>
      <c r="H1384" s="21"/>
      <c r="I1384" s="21"/>
      <c r="J1384" s="21"/>
      <c r="K1384" s="21"/>
      <c r="L1384" s="21"/>
      <c r="M1384" s="21"/>
    </row>
    <row r="1385" spans="1:13" x14ac:dyDescent="0.25">
      <c r="A1385" s="21"/>
      <c r="B1385" s="21"/>
      <c r="C1385" s="21"/>
      <c r="D1385" s="21"/>
      <c r="E1385" s="21"/>
      <c r="F1385" s="21"/>
      <c r="G1385" s="21"/>
      <c r="H1385" s="21"/>
      <c r="I1385" s="21"/>
      <c r="J1385" s="21"/>
      <c r="K1385" s="21"/>
      <c r="L1385" s="21"/>
      <c r="M1385" s="21"/>
    </row>
    <row r="1386" spans="1:13" x14ac:dyDescent="0.25">
      <c r="A1386" s="21"/>
      <c r="B1386" s="21"/>
      <c r="C1386" s="21"/>
      <c r="D1386" s="21"/>
      <c r="E1386" s="21"/>
      <c r="F1386" s="21"/>
      <c r="G1386" s="21"/>
      <c r="H1386" s="21"/>
      <c r="I1386" s="21"/>
      <c r="J1386" s="21"/>
      <c r="K1386" s="21"/>
      <c r="L1386" s="21"/>
      <c r="M1386" s="21"/>
    </row>
    <row r="1387" spans="1:13" x14ac:dyDescent="0.25">
      <c r="A1387" s="21"/>
      <c r="B1387" s="21"/>
      <c r="C1387" s="21"/>
      <c r="D1387" s="21"/>
      <c r="E1387" s="21"/>
      <c r="F1387" s="21"/>
      <c r="G1387" s="21"/>
      <c r="H1387" s="21"/>
      <c r="I1387" s="21"/>
      <c r="J1387" s="21"/>
      <c r="K1387" s="21"/>
      <c r="L1387" s="21"/>
      <c r="M1387" s="21"/>
    </row>
    <row r="1388" spans="1:13" x14ac:dyDescent="0.25">
      <c r="A1388" s="21"/>
      <c r="B1388" s="21"/>
      <c r="C1388" s="21"/>
      <c r="D1388" s="21"/>
      <c r="E1388" s="21"/>
      <c r="F1388" s="21"/>
      <c r="G1388" s="21"/>
      <c r="H1388" s="21"/>
      <c r="I1388" s="21"/>
      <c r="J1388" s="21"/>
      <c r="K1388" s="21"/>
      <c r="L1388" s="21"/>
      <c r="M1388" s="21"/>
    </row>
    <row r="1389" spans="1:13" x14ac:dyDescent="0.25">
      <c r="A1389" s="21"/>
      <c r="B1389" s="21"/>
      <c r="C1389" s="21"/>
      <c r="D1389" s="21"/>
      <c r="E1389" s="21"/>
      <c r="F1389" s="21"/>
      <c r="G1389" s="21"/>
      <c r="H1389" s="21"/>
      <c r="I1389" s="21"/>
      <c r="J1389" s="21"/>
      <c r="K1389" s="21"/>
      <c r="L1389" s="21"/>
      <c r="M1389" s="21"/>
    </row>
    <row r="1390" spans="1:13" x14ac:dyDescent="0.25">
      <c r="A1390" s="21"/>
      <c r="B1390" s="21"/>
      <c r="C1390" s="21"/>
      <c r="D1390" s="21"/>
      <c r="E1390" s="21"/>
      <c r="F1390" s="21"/>
      <c r="G1390" s="21"/>
      <c r="H1390" s="21"/>
      <c r="I1390" s="21"/>
      <c r="J1390" s="21"/>
      <c r="K1390" s="21"/>
      <c r="L1390" s="21"/>
      <c r="M1390" s="21"/>
    </row>
    <row r="1391" spans="1:13" x14ac:dyDescent="0.25">
      <c r="A1391" s="21"/>
      <c r="B1391" s="21"/>
      <c r="C1391" s="21"/>
      <c r="D1391" s="21"/>
      <c r="E1391" s="21"/>
      <c r="F1391" s="21"/>
      <c r="G1391" s="21"/>
      <c r="H1391" s="21"/>
      <c r="I1391" s="21"/>
      <c r="J1391" s="21"/>
      <c r="K1391" s="21"/>
      <c r="L1391" s="21"/>
      <c r="M1391" s="21"/>
    </row>
    <row r="1392" spans="1:13" x14ac:dyDescent="0.25">
      <c r="A1392" s="21"/>
      <c r="B1392" s="21"/>
      <c r="C1392" s="21"/>
      <c r="D1392" s="21"/>
      <c r="E1392" s="21"/>
      <c r="F1392" s="21"/>
      <c r="G1392" s="21"/>
      <c r="H1392" s="21"/>
      <c r="I1392" s="21"/>
      <c r="J1392" s="21"/>
      <c r="K1392" s="21"/>
      <c r="L1392" s="21"/>
      <c r="M1392" s="21"/>
    </row>
    <row r="1393" spans="1:13" x14ac:dyDescent="0.25">
      <c r="A1393" s="21"/>
      <c r="B1393" s="21"/>
      <c r="C1393" s="21"/>
      <c r="D1393" s="21"/>
      <c r="E1393" s="21"/>
      <c r="F1393" s="21"/>
      <c r="G1393" s="21"/>
      <c r="H1393" s="21"/>
      <c r="I1393" s="21"/>
      <c r="J1393" s="21"/>
      <c r="K1393" s="21"/>
      <c r="L1393" s="21"/>
      <c r="M1393" s="21"/>
    </row>
    <row r="1394" spans="1:13" x14ac:dyDescent="0.25">
      <c r="A1394" s="21"/>
      <c r="B1394" s="21"/>
      <c r="C1394" s="21"/>
      <c r="D1394" s="21"/>
      <c r="E1394" s="21"/>
      <c r="F1394" s="21"/>
      <c r="G1394" s="21"/>
      <c r="H1394" s="21"/>
      <c r="I1394" s="21"/>
      <c r="J1394" s="21"/>
      <c r="K1394" s="21"/>
      <c r="L1394" s="21"/>
      <c r="M1394" s="21"/>
    </row>
    <row r="1395" spans="1:13" x14ac:dyDescent="0.25">
      <c r="A1395" s="21"/>
      <c r="B1395" s="21"/>
      <c r="C1395" s="21"/>
      <c r="D1395" s="21"/>
      <c r="E1395" s="21"/>
      <c r="F1395" s="21"/>
      <c r="G1395" s="21"/>
      <c r="H1395" s="21"/>
      <c r="I1395" s="21"/>
      <c r="J1395" s="21"/>
      <c r="K1395" s="21"/>
      <c r="L1395" s="21"/>
      <c r="M1395" s="21"/>
    </row>
    <row r="1396" spans="1:13" x14ac:dyDescent="0.25">
      <c r="A1396" s="21"/>
      <c r="B1396" s="21"/>
      <c r="C1396" s="21"/>
      <c r="D1396" s="21"/>
      <c r="E1396" s="21"/>
      <c r="F1396" s="21"/>
      <c r="G1396" s="21"/>
      <c r="H1396" s="21"/>
      <c r="I1396" s="21"/>
      <c r="J1396" s="21"/>
      <c r="K1396" s="21"/>
      <c r="L1396" s="21"/>
      <c r="M1396" s="21"/>
    </row>
    <row r="1397" spans="1:13" x14ac:dyDescent="0.25">
      <c r="A1397" s="21"/>
      <c r="B1397" s="21"/>
      <c r="C1397" s="21"/>
      <c r="D1397" s="21"/>
      <c r="E1397" s="21"/>
      <c r="F1397" s="21"/>
      <c r="G1397" s="21"/>
      <c r="H1397" s="21"/>
      <c r="I1397" s="21"/>
      <c r="J1397" s="21"/>
      <c r="K1397" s="21"/>
      <c r="L1397" s="21"/>
      <c r="M1397" s="21"/>
    </row>
    <row r="1398" spans="1:13" x14ac:dyDescent="0.25">
      <c r="A1398" s="21"/>
      <c r="B1398" s="21"/>
      <c r="C1398" s="21"/>
      <c r="D1398" s="21"/>
      <c r="E1398" s="21"/>
      <c r="F1398" s="21"/>
      <c r="G1398" s="21"/>
      <c r="H1398" s="21"/>
      <c r="I1398" s="21"/>
      <c r="J1398" s="21"/>
      <c r="K1398" s="21"/>
      <c r="L1398" s="21"/>
      <c r="M1398" s="21"/>
    </row>
    <row r="1399" spans="1:13" x14ac:dyDescent="0.25">
      <c r="A1399" s="21"/>
      <c r="B1399" s="21"/>
      <c r="C1399" s="21"/>
      <c r="D1399" s="21"/>
      <c r="E1399" s="21"/>
      <c r="F1399" s="21"/>
      <c r="G1399" s="21"/>
      <c r="H1399" s="21"/>
      <c r="I1399" s="21"/>
      <c r="J1399" s="21"/>
      <c r="K1399" s="21"/>
      <c r="L1399" s="21"/>
      <c r="M1399" s="21"/>
    </row>
    <row r="1400" spans="1:13" x14ac:dyDescent="0.25">
      <c r="A1400" s="21"/>
      <c r="B1400" s="21"/>
      <c r="C1400" s="21"/>
      <c r="D1400" s="21"/>
      <c r="E1400" s="21"/>
      <c r="F1400" s="21"/>
      <c r="G1400" s="21"/>
      <c r="H1400" s="21"/>
      <c r="I1400" s="21"/>
      <c r="J1400" s="21"/>
      <c r="K1400" s="21"/>
      <c r="L1400" s="21"/>
      <c r="M1400" s="21"/>
    </row>
    <row r="1401" spans="1:13" x14ac:dyDescent="0.25">
      <c r="A1401" s="21"/>
      <c r="B1401" s="21"/>
      <c r="C1401" s="21"/>
      <c r="D1401" s="21"/>
      <c r="E1401" s="21"/>
      <c r="F1401" s="21"/>
      <c r="G1401" s="21"/>
      <c r="H1401" s="21"/>
      <c r="I1401" s="21"/>
      <c r="J1401" s="21"/>
      <c r="K1401" s="21"/>
      <c r="L1401" s="21"/>
      <c r="M1401" s="21"/>
    </row>
    <row r="1402" spans="1:13" x14ac:dyDescent="0.25">
      <c r="A1402" s="21"/>
      <c r="B1402" s="21"/>
      <c r="C1402" s="21"/>
      <c r="D1402" s="21"/>
      <c r="E1402" s="21"/>
      <c r="F1402" s="21"/>
      <c r="G1402" s="21"/>
      <c r="H1402" s="21"/>
      <c r="I1402" s="21"/>
      <c r="J1402" s="21"/>
      <c r="K1402" s="21"/>
      <c r="L1402" s="21"/>
      <c r="M1402" s="21"/>
    </row>
    <row r="1403" spans="1:13" x14ac:dyDescent="0.25">
      <c r="A1403" s="21"/>
      <c r="B1403" s="21"/>
      <c r="C1403" s="21"/>
      <c r="D1403" s="21"/>
      <c r="E1403" s="21"/>
      <c r="F1403" s="21"/>
      <c r="G1403" s="21"/>
      <c r="H1403" s="21"/>
      <c r="I1403" s="21"/>
      <c r="J1403" s="21"/>
      <c r="K1403" s="21"/>
      <c r="L1403" s="21"/>
      <c r="M1403" s="21"/>
    </row>
    <row r="1404" spans="1:13" x14ac:dyDescent="0.25">
      <c r="A1404" s="21"/>
      <c r="B1404" s="21"/>
      <c r="C1404" s="21"/>
      <c r="D1404" s="21"/>
      <c r="E1404" s="21"/>
      <c r="F1404" s="21"/>
      <c r="G1404" s="21"/>
      <c r="H1404" s="21"/>
      <c r="I1404" s="21"/>
      <c r="J1404" s="21"/>
      <c r="K1404" s="21"/>
      <c r="L1404" s="21"/>
      <c r="M1404" s="21"/>
    </row>
    <row r="1405" spans="1:13" x14ac:dyDescent="0.25">
      <c r="A1405" s="21"/>
      <c r="B1405" s="21"/>
      <c r="C1405" s="21"/>
      <c r="D1405" s="21"/>
      <c r="E1405" s="21"/>
      <c r="F1405" s="21"/>
      <c r="G1405" s="21"/>
      <c r="H1405" s="21"/>
      <c r="I1405" s="21"/>
      <c r="J1405" s="21"/>
      <c r="K1405" s="21"/>
      <c r="L1405" s="21"/>
      <c r="M1405" s="21"/>
    </row>
    <row r="1406" spans="1:13" x14ac:dyDescent="0.25">
      <c r="A1406" s="21"/>
      <c r="B1406" s="21"/>
      <c r="C1406" s="21"/>
      <c r="D1406" s="21"/>
      <c r="E1406" s="21"/>
      <c r="F1406" s="21"/>
      <c r="G1406" s="21"/>
      <c r="H1406" s="21"/>
      <c r="I1406" s="21"/>
      <c r="J1406" s="21"/>
      <c r="K1406" s="21"/>
      <c r="L1406" s="21"/>
      <c r="M1406" s="21"/>
    </row>
    <row r="1407" spans="1:13" x14ac:dyDescent="0.25">
      <c r="A1407" s="21"/>
      <c r="B1407" s="21"/>
      <c r="C1407" s="21"/>
      <c r="D1407" s="21"/>
      <c r="E1407" s="21"/>
      <c r="F1407" s="21"/>
      <c r="G1407" s="21"/>
      <c r="H1407" s="21"/>
      <c r="I1407" s="21"/>
      <c r="J1407" s="21"/>
      <c r="K1407" s="21"/>
      <c r="L1407" s="21"/>
      <c r="M1407" s="21"/>
    </row>
    <row r="1408" spans="1:13" x14ac:dyDescent="0.25">
      <c r="A1408" s="21"/>
      <c r="B1408" s="21"/>
      <c r="C1408" s="21"/>
      <c r="D1408" s="21"/>
      <c r="E1408" s="21"/>
      <c r="F1408" s="21"/>
      <c r="G1408" s="21"/>
      <c r="H1408" s="21"/>
      <c r="I1408" s="21"/>
      <c r="J1408" s="21"/>
      <c r="K1408" s="21"/>
      <c r="L1408" s="21"/>
      <c r="M1408" s="21"/>
    </row>
    <row r="1409" spans="1:13" x14ac:dyDescent="0.25">
      <c r="A1409" s="21"/>
      <c r="B1409" s="21"/>
      <c r="C1409" s="21"/>
      <c r="D1409" s="21"/>
      <c r="E1409" s="21"/>
      <c r="F1409" s="21"/>
      <c r="G1409" s="21"/>
      <c r="H1409" s="21"/>
      <c r="I1409" s="21"/>
      <c r="J1409" s="21"/>
      <c r="K1409" s="21"/>
      <c r="L1409" s="21"/>
      <c r="M1409" s="21"/>
    </row>
    <row r="1410" spans="1:13" x14ac:dyDescent="0.25">
      <c r="A1410" s="21"/>
      <c r="B1410" s="21"/>
      <c r="C1410" s="21"/>
      <c r="D1410" s="21"/>
      <c r="E1410" s="21"/>
      <c r="F1410" s="21"/>
      <c r="G1410" s="21"/>
      <c r="H1410" s="21"/>
      <c r="I1410" s="21"/>
      <c r="J1410" s="21"/>
      <c r="K1410" s="21"/>
      <c r="L1410" s="21"/>
      <c r="M1410" s="21"/>
    </row>
    <row r="1411" spans="1:13" x14ac:dyDescent="0.25">
      <c r="A1411" s="21"/>
      <c r="B1411" s="21"/>
      <c r="C1411" s="21"/>
      <c r="D1411" s="21"/>
      <c r="E1411" s="21"/>
      <c r="F1411" s="21"/>
      <c r="G1411" s="21"/>
      <c r="H1411" s="21"/>
      <c r="I1411" s="21"/>
      <c r="J1411" s="21"/>
      <c r="K1411" s="21"/>
      <c r="L1411" s="21"/>
      <c r="M1411" s="21"/>
    </row>
    <row r="1412" spans="1:13" x14ac:dyDescent="0.25">
      <c r="A1412" s="21"/>
      <c r="B1412" s="21"/>
      <c r="C1412" s="21"/>
      <c r="D1412" s="21"/>
      <c r="E1412" s="21"/>
      <c r="F1412" s="21"/>
      <c r="G1412" s="21"/>
      <c r="H1412" s="21"/>
      <c r="I1412" s="21"/>
      <c r="J1412" s="21"/>
      <c r="K1412" s="21"/>
      <c r="L1412" s="21"/>
      <c r="M1412" s="21"/>
    </row>
    <row r="1413" spans="1:13" x14ac:dyDescent="0.25">
      <c r="A1413" s="21"/>
      <c r="B1413" s="21"/>
      <c r="C1413" s="21"/>
      <c r="D1413" s="21"/>
      <c r="E1413" s="21"/>
      <c r="F1413" s="21"/>
      <c r="G1413" s="21"/>
      <c r="H1413" s="21"/>
      <c r="I1413" s="21"/>
      <c r="J1413" s="21"/>
      <c r="K1413" s="21"/>
      <c r="L1413" s="21"/>
      <c r="M1413" s="21"/>
    </row>
    <row r="1414" spans="1:13" x14ac:dyDescent="0.25">
      <c r="A1414" s="21"/>
      <c r="B1414" s="21"/>
      <c r="C1414" s="21"/>
      <c r="D1414" s="21"/>
      <c r="E1414" s="21"/>
      <c r="F1414" s="21"/>
      <c r="G1414" s="21"/>
      <c r="H1414" s="21"/>
      <c r="I1414" s="21"/>
      <c r="J1414" s="21"/>
      <c r="K1414" s="21"/>
      <c r="L1414" s="21"/>
      <c r="M1414" s="21"/>
    </row>
    <row r="1415" spans="1:13" x14ac:dyDescent="0.25">
      <c r="A1415" s="21"/>
      <c r="B1415" s="21"/>
      <c r="C1415" s="21"/>
      <c r="D1415" s="21"/>
      <c r="E1415" s="21"/>
      <c r="F1415" s="21"/>
      <c r="G1415" s="21"/>
      <c r="H1415" s="21"/>
      <c r="I1415" s="21"/>
      <c r="J1415" s="21"/>
      <c r="K1415" s="21"/>
      <c r="L1415" s="21"/>
      <c r="M1415" s="21"/>
    </row>
    <row r="1416" spans="1:13" x14ac:dyDescent="0.25">
      <c r="A1416" s="21"/>
      <c r="B1416" s="21"/>
      <c r="C1416" s="21"/>
      <c r="D1416" s="21"/>
      <c r="E1416" s="21"/>
      <c r="F1416" s="21"/>
      <c r="G1416" s="21"/>
      <c r="H1416" s="21"/>
      <c r="I1416" s="21"/>
      <c r="J1416" s="21"/>
      <c r="K1416" s="21"/>
      <c r="L1416" s="21"/>
      <c r="M1416" s="21"/>
    </row>
    <row r="1417" spans="1:13" x14ac:dyDescent="0.25">
      <c r="A1417" s="21"/>
      <c r="B1417" s="21"/>
      <c r="C1417" s="21"/>
      <c r="D1417" s="21"/>
      <c r="E1417" s="21"/>
      <c r="F1417" s="21"/>
      <c r="G1417" s="21"/>
      <c r="H1417" s="21"/>
      <c r="I1417" s="21"/>
      <c r="J1417" s="21"/>
      <c r="K1417" s="21"/>
      <c r="L1417" s="21"/>
      <c r="M1417" s="21"/>
    </row>
    <row r="1418" spans="1:13" x14ac:dyDescent="0.25">
      <c r="A1418" s="21"/>
      <c r="B1418" s="21"/>
      <c r="C1418" s="21"/>
      <c r="D1418" s="21"/>
      <c r="E1418" s="21"/>
      <c r="F1418" s="21"/>
      <c r="G1418" s="21"/>
      <c r="H1418" s="21"/>
      <c r="I1418" s="21"/>
      <c r="J1418" s="21"/>
      <c r="K1418" s="21"/>
      <c r="L1418" s="21"/>
      <c r="M1418" s="21"/>
    </row>
    <row r="1419" spans="1:13" x14ac:dyDescent="0.25">
      <c r="A1419" s="21"/>
      <c r="B1419" s="21"/>
      <c r="C1419" s="21"/>
      <c r="D1419" s="21"/>
      <c r="E1419" s="21"/>
      <c r="F1419" s="21"/>
      <c r="G1419" s="21"/>
      <c r="H1419" s="21"/>
      <c r="I1419" s="21"/>
      <c r="J1419" s="21"/>
      <c r="K1419" s="21"/>
      <c r="L1419" s="21"/>
      <c r="M1419" s="21"/>
    </row>
    <row r="1420" spans="1:13" x14ac:dyDescent="0.25">
      <c r="A1420" s="21"/>
      <c r="B1420" s="21"/>
      <c r="C1420" s="21"/>
      <c r="D1420" s="21"/>
      <c r="E1420" s="21"/>
      <c r="F1420" s="21"/>
      <c r="G1420" s="21"/>
      <c r="H1420" s="21"/>
      <c r="I1420" s="21"/>
      <c r="J1420" s="21"/>
      <c r="K1420" s="21"/>
      <c r="L1420" s="21"/>
      <c r="M1420" s="21"/>
    </row>
    <row r="1421" spans="1:13" x14ac:dyDescent="0.25">
      <c r="A1421" s="21"/>
      <c r="B1421" s="21"/>
      <c r="C1421" s="21"/>
      <c r="D1421" s="21"/>
      <c r="E1421" s="21"/>
      <c r="F1421" s="21"/>
      <c r="G1421" s="21"/>
      <c r="H1421" s="21"/>
      <c r="I1421" s="21"/>
      <c r="J1421" s="21"/>
      <c r="K1421" s="21"/>
      <c r="L1421" s="21"/>
      <c r="M1421" s="21"/>
    </row>
    <row r="1422" spans="1:13" x14ac:dyDescent="0.25">
      <c r="A1422" s="21"/>
      <c r="B1422" s="21"/>
      <c r="C1422" s="21"/>
      <c r="D1422" s="21"/>
      <c r="E1422" s="21"/>
      <c r="F1422" s="21"/>
      <c r="G1422" s="21"/>
      <c r="H1422" s="21"/>
      <c r="I1422" s="21"/>
      <c r="J1422" s="21"/>
      <c r="K1422" s="21"/>
      <c r="L1422" s="21"/>
      <c r="M1422" s="21"/>
    </row>
    <row r="1423" spans="1:13" x14ac:dyDescent="0.25">
      <c r="A1423" s="21"/>
      <c r="B1423" s="21"/>
      <c r="C1423" s="21"/>
      <c r="D1423" s="21"/>
      <c r="E1423" s="21"/>
      <c r="F1423" s="21"/>
      <c r="G1423" s="21"/>
      <c r="H1423" s="21"/>
      <c r="I1423" s="21"/>
      <c r="J1423" s="21"/>
      <c r="K1423" s="21"/>
      <c r="L1423" s="21"/>
      <c r="M1423" s="21"/>
    </row>
    <row r="1424" spans="1:13" x14ac:dyDescent="0.25">
      <c r="A1424" s="21"/>
      <c r="B1424" s="21"/>
      <c r="C1424" s="21"/>
      <c r="D1424" s="21"/>
      <c r="E1424" s="21"/>
      <c r="F1424" s="21"/>
      <c r="G1424" s="21"/>
      <c r="H1424" s="21"/>
      <c r="I1424" s="21"/>
      <c r="J1424" s="21"/>
      <c r="K1424" s="21"/>
      <c r="L1424" s="21"/>
      <c r="M1424" s="21"/>
    </row>
    <row r="1425" spans="1:13" x14ac:dyDescent="0.25">
      <c r="A1425" s="21"/>
      <c r="B1425" s="21"/>
      <c r="C1425" s="21"/>
      <c r="D1425" s="21"/>
      <c r="E1425" s="21"/>
      <c r="F1425" s="21"/>
      <c r="G1425" s="21"/>
      <c r="H1425" s="21"/>
      <c r="I1425" s="21"/>
      <c r="J1425" s="21"/>
      <c r="K1425" s="21"/>
      <c r="L1425" s="21"/>
      <c r="M1425" s="21"/>
    </row>
    <row r="1426" spans="1:13" x14ac:dyDescent="0.25">
      <c r="A1426" s="21"/>
      <c r="B1426" s="21"/>
      <c r="C1426" s="21"/>
      <c r="D1426" s="21"/>
      <c r="E1426" s="21"/>
      <c r="F1426" s="21"/>
      <c r="G1426" s="21"/>
      <c r="H1426" s="21"/>
      <c r="I1426" s="21"/>
      <c r="J1426" s="21"/>
      <c r="K1426" s="21"/>
      <c r="L1426" s="21"/>
      <c r="M1426" s="21"/>
    </row>
    <row r="1427" spans="1:13" x14ac:dyDescent="0.25">
      <c r="A1427" s="21"/>
      <c r="B1427" s="21"/>
      <c r="C1427" s="21"/>
      <c r="D1427" s="21"/>
      <c r="E1427" s="21"/>
      <c r="F1427" s="21"/>
      <c r="G1427" s="21"/>
      <c r="H1427" s="21"/>
      <c r="I1427" s="21"/>
      <c r="J1427" s="21"/>
      <c r="K1427" s="21"/>
      <c r="L1427" s="21"/>
      <c r="M1427" s="21"/>
    </row>
    <row r="1428" spans="1:13" x14ac:dyDescent="0.25">
      <c r="A1428" s="21"/>
      <c r="B1428" s="21"/>
      <c r="C1428" s="21"/>
      <c r="D1428" s="21"/>
      <c r="E1428" s="21"/>
      <c r="F1428" s="21"/>
      <c r="G1428" s="21"/>
      <c r="H1428" s="21"/>
      <c r="I1428" s="21"/>
      <c r="J1428" s="21"/>
      <c r="K1428" s="21"/>
      <c r="L1428" s="21"/>
      <c r="M1428" s="21"/>
    </row>
    <row r="1429" spans="1:13" x14ac:dyDescent="0.25">
      <c r="A1429" s="21"/>
      <c r="B1429" s="21"/>
      <c r="C1429" s="21"/>
      <c r="D1429" s="21"/>
      <c r="E1429" s="21"/>
      <c r="F1429" s="21"/>
      <c r="G1429" s="21"/>
      <c r="H1429" s="21"/>
      <c r="I1429" s="21"/>
      <c r="J1429" s="21"/>
      <c r="K1429" s="21"/>
      <c r="L1429" s="21"/>
      <c r="M1429" s="21"/>
    </row>
    <row r="1430" spans="1:13" x14ac:dyDescent="0.25">
      <c r="A1430" s="21"/>
      <c r="B1430" s="21"/>
      <c r="C1430" s="21"/>
      <c r="D1430" s="21"/>
      <c r="E1430" s="21"/>
      <c r="F1430" s="21"/>
      <c r="G1430" s="21"/>
      <c r="H1430" s="21"/>
      <c r="I1430" s="21"/>
      <c r="J1430" s="21"/>
      <c r="K1430" s="21"/>
      <c r="L1430" s="21"/>
      <c r="M1430" s="21"/>
    </row>
    <row r="1431" spans="1:13" x14ac:dyDescent="0.25">
      <c r="A1431" s="21"/>
      <c r="B1431" s="21"/>
      <c r="C1431" s="21"/>
      <c r="D1431" s="21"/>
      <c r="E1431" s="21"/>
      <c r="F1431" s="21"/>
      <c r="G1431" s="21"/>
      <c r="H1431" s="21"/>
      <c r="I1431" s="21"/>
      <c r="J1431" s="21"/>
      <c r="K1431" s="21"/>
      <c r="L1431" s="21"/>
      <c r="M1431" s="21"/>
    </row>
    <row r="1432" spans="1:13" x14ac:dyDescent="0.25">
      <c r="A1432" s="21"/>
      <c r="B1432" s="21"/>
      <c r="C1432" s="21"/>
      <c r="D1432" s="21"/>
      <c r="E1432" s="21"/>
      <c r="F1432" s="21"/>
      <c r="G1432" s="21"/>
      <c r="H1432" s="21"/>
      <c r="I1432" s="21"/>
      <c r="J1432" s="21"/>
      <c r="K1432" s="21"/>
      <c r="L1432" s="21"/>
      <c r="M1432" s="21"/>
    </row>
    <row r="1433" spans="1:13" x14ac:dyDescent="0.25">
      <c r="A1433" s="21"/>
      <c r="B1433" s="21"/>
      <c r="C1433" s="21"/>
      <c r="D1433" s="21"/>
      <c r="E1433" s="21"/>
      <c r="F1433" s="21"/>
      <c r="G1433" s="21"/>
      <c r="H1433" s="21"/>
      <c r="I1433" s="21"/>
      <c r="J1433" s="21"/>
      <c r="K1433" s="21"/>
      <c r="L1433" s="21"/>
      <c r="M1433" s="21"/>
    </row>
    <row r="1434" spans="1:13" x14ac:dyDescent="0.25">
      <c r="A1434" s="21"/>
      <c r="B1434" s="21"/>
      <c r="C1434" s="21"/>
      <c r="D1434" s="21"/>
      <c r="E1434" s="21"/>
      <c r="F1434" s="21"/>
      <c r="G1434" s="21"/>
      <c r="H1434" s="21"/>
      <c r="I1434" s="21"/>
      <c r="J1434" s="21"/>
      <c r="K1434" s="21"/>
      <c r="L1434" s="21"/>
      <c r="M1434" s="21"/>
    </row>
    <row r="1435" spans="1:13" x14ac:dyDescent="0.25">
      <c r="A1435" s="21"/>
      <c r="B1435" s="21"/>
      <c r="C1435" s="21"/>
      <c r="D1435" s="21"/>
      <c r="E1435" s="21"/>
      <c r="F1435" s="21"/>
      <c r="G1435" s="21"/>
      <c r="H1435" s="21"/>
      <c r="I1435" s="21"/>
      <c r="J1435" s="21"/>
      <c r="K1435" s="21"/>
      <c r="L1435" s="21"/>
      <c r="M1435" s="21"/>
    </row>
    <row r="1436" spans="1:13" x14ac:dyDescent="0.25">
      <c r="A1436" s="21"/>
      <c r="B1436" s="21"/>
      <c r="C1436" s="21"/>
      <c r="D1436" s="21"/>
      <c r="E1436" s="21"/>
      <c r="F1436" s="21"/>
      <c r="G1436" s="21"/>
      <c r="H1436" s="21"/>
      <c r="I1436" s="21"/>
      <c r="J1436" s="21"/>
      <c r="K1436" s="21"/>
      <c r="L1436" s="21"/>
      <c r="M1436" s="21"/>
    </row>
    <row r="1437" spans="1:13" x14ac:dyDescent="0.25">
      <c r="A1437" s="21"/>
      <c r="B1437" s="21"/>
      <c r="C1437" s="21"/>
      <c r="D1437" s="21"/>
      <c r="E1437" s="21"/>
      <c r="F1437" s="21"/>
      <c r="G1437" s="21"/>
      <c r="H1437" s="21"/>
      <c r="I1437" s="21"/>
      <c r="J1437" s="21"/>
      <c r="K1437" s="21"/>
      <c r="L1437" s="21"/>
      <c r="M1437" s="21"/>
    </row>
    <row r="1438" spans="1:13" x14ac:dyDescent="0.25">
      <c r="A1438" s="21"/>
      <c r="B1438" s="21"/>
      <c r="C1438" s="21"/>
      <c r="D1438" s="21"/>
      <c r="E1438" s="21"/>
      <c r="F1438" s="21"/>
      <c r="G1438" s="21"/>
      <c r="H1438" s="21"/>
      <c r="I1438" s="21"/>
      <c r="J1438" s="21"/>
      <c r="K1438" s="21"/>
      <c r="L1438" s="21"/>
      <c r="M1438" s="21"/>
    </row>
    <row r="1439" spans="1:13" x14ac:dyDescent="0.25">
      <c r="A1439" s="21"/>
      <c r="B1439" s="21"/>
      <c r="C1439" s="21"/>
      <c r="D1439" s="21"/>
      <c r="E1439" s="21"/>
      <c r="F1439" s="21"/>
      <c r="G1439" s="21"/>
      <c r="H1439" s="21"/>
      <c r="I1439" s="21"/>
      <c r="J1439" s="21"/>
      <c r="K1439" s="21"/>
      <c r="L1439" s="21"/>
      <c r="M1439" s="21"/>
    </row>
    <row r="1440" spans="1:13" x14ac:dyDescent="0.25">
      <c r="A1440" s="21"/>
      <c r="B1440" s="21"/>
      <c r="C1440" s="21"/>
      <c r="D1440" s="21"/>
      <c r="E1440" s="21"/>
      <c r="F1440" s="21"/>
      <c r="G1440" s="21"/>
      <c r="H1440" s="21"/>
      <c r="I1440" s="21"/>
      <c r="J1440" s="21"/>
      <c r="K1440" s="21"/>
      <c r="L1440" s="21"/>
      <c r="M1440" s="21"/>
    </row>
    <row r="1441" spans="1:13" x14ac:dyDescent="0.25">
      <c r="A1441" s="21"/>
      <c r="B1441" s="21"/>
      <c r="C1441" s="21"/>
      <c r="D1441" s="21"/>
      <c r="E1441" s="21"/>
      <c r="F1441" s="21"/>
      <c r="G1441" s="21"/>
      <c r="H1441" s="21"/>
      <c r="I1441" s="21"/>
      <c r="J1441" s="21"/>
      <c r="K1441" s="21"/>
      <c r="L1441" s="21"/>
      <c r="M1441" s="21"/>
    </row>
    <row r="1442" spans="1:13" x14ac:dyDescent="0.25">
      <c r="A1442" s="21"/>
      <c r="B1442" s="21"/>
      <c r="C1442" s="21"/>
      <c r="D1442" s="21"/>
      <c r="E1442" s="21"/>
      <c r="F1442" s="21"/>
      <c r="G1442" s="21"/>
      <c r="H1442" s="21"/>
      <c r="I1442" s="21"/>
      <c r="J1442" s="21"/>
      <c r="K1442" s="21"/>
      <c r="L1442" s="21"/>
      <c r="M1442" s="21"/>
    </row>
    <row r="1443" spans="1:13" x14ac:dyDescent="0.25">
      <c r="A1443" s="21"/>
      <c r="B1443" s="21"/>
      <c r="C1443" s="21"/>
      <c r="D1443" s="21"/>
      <c r="E1443" s="21"/>
      <c r="F1443" s="21"/>
      <c r="G1443" s="21"/>
      <c r="H1443" s="21"/>
      <c r="I1443" s="21"/>
      <c r="J1443" s="21"/>
      <c r="K1443" s="21"/>
      <c r="L1443" s="21"/>
      <c r="M1443" s="21"/>
    </row>
    <row r="1444" spans="1:13" x14ac:dyDescent="0.25">
      <c r="A1444" s="21"/>
      <c r="B1444" s="21"/>
      <c r="C1444" s="21"/>
      <c r="D1444" s="21"/>
      <c r="E1444" s="21"/>
      <c r="F1444" s="21"/>
      <c r="G1444" s="21"/>
      <c r="H1444" s="21"/>
      <c r="I1444" s="21"/>
      <c r="J1444" s="21"/>
      <c r="K1444" s="21"/>
      <c r="L1444" s="21"/>
      <c r="M1444" s="21"/>
    </row>
    <row r="1445" spans="1:13" x14ac:dyDescent="0.25">
      <c r="A1445" s="21"/>
      <c r="B1445" s="21"/>
      <c r="C1445" s="21"/>
      <c r="D1445" s="21"/>
      <c r="E1445" s="21"/>
      <c r="F1445" s="21"/>
      <c r="G1445" s="21"/>
      <c r="H1445" s="21"/>
      <c r="I1445" s="21"/>
      <c r="J1445" s="21"/>
      <c r="K1445" s="21"/>
      <c r="L1445" s="21"/>
      <c r="M1445" s="21"/>
    </row>
    <row r="1446" spans="1:13" x14ac:dyDescent="0.25">
      <c r="A1446" s="21"/>
      <c r="B1446" s="21"/>
      <c r="C1446" s="21"/>
      <c r="D1446" s="21"/>
      <c r="E1446" s="21"/>
      <c r="F1446" s="21"/>
      <c r="G1446" s="21"/>
      <c r="H1446" s="21"/>
      <c r="I1446" s="21"/>
      <c r="J1446" s="21"/>
      <c r="K1446" s="21"/>
      <c r="L1446" s="21"/>
      <c r="M1446" s="21"/>
    </row>
    <row r="1447" spans="1:13" x14ac:dyDescent="0.25">
      <c r="A1447" s="21"/>
      <c r="B1447" s="21"/>
      <c r="C1447" s="21"/>
      <c r="D1447" s="21"/>
      <c r="E1447" s="21"/>
      <c r="F1447" s="21"/>
      <c r="G1447" s="21"/>
      <c r="H1447" s="21"/>
      <c r="I1447" s="21"/>
      <c r="J1447" s="21"/>
      <c r="K1447" s="21"/>
      <c r="L1447" s="21"/>
      <c r="M1447" s="21"/>
    </row>
    <row r="1448" spans="1:13" x14ac:dyDescent="0.25">
      <c r="A1448" s="21"/>
      <c r="B1448" s="21"/>
      <c r="C1448" s="21"/>
      <c r="D1448" s="21"/>
      <c r="E1448" s="21"/>
      <c r="F1448" s="21"/>
      <c r="G1448" s="21"/>
      <c r="H1448" s="21"/>
      <c r="I1448" s="21"/>
      <c r="J1448" s="21"/>
      <c r="K1448" s="21"/>
      <c r="L1448" s="21"/>
      <c r="M1448" s="21"/>
    </row>
    <row r="1449" spans="1:13" x14ac:dyDescent="0.25">
      <c r="A1449" s="21"/>
      <c r="B1449" s="21"/>
      <c r="C1449" s="21"/>
      <c r="D1449" s="21"/>
      <c r="E1449" s="21"/>
      <c r="F1449" s="21"/>
      <c r="G1449" s="21"/>
      <c r="H1449" s="21"/>
      <c r="I1449" s="21"/>
      <c r="J1449" s="21"/>
      <c r="K1449" s="21"/>
      <c r="L1449" s="21"/>
      <c r="M1449" s="21"/>
    </row>
    <row r="1450" spans="1:13" x14ac:dyDescent="0.25">
      <c r="A1450" s="21"/>
      <c r="B1450" s="21"/>
      <c r="C1450" s="21"/>
      <c r="D1450" s="21"/>
      <c r="E1450" s="21"/>
      <c r="F1450" s="21"/>
      <c r="G1450" s="21"/>
      <c r="H1450" s="21"/>
      <c r="I1450" s="21"/>
      <c r="J1450" s="21"/>
      <c r="K1450" s="21"/>
      <c r="L1450" s="21"/>
      <c r="M1450" s="21"/>
    </row>
    <row r="1451" spans="1:13" x14ac:dyDescent="0.25">
      <c r="A1451" s="21"/>
      <c r="B1451" s="21"/>
      <c r="C1451" s="21"/>
      <c r="D1451" s="21"/>
      <c r="E1451" s="21"/>
      <c r="F1451" s="21"/>
      <c r="G1451" s="21"/>
      <c r="H1451" s="21"/>
      <c r="I1451" s="21"/>
      <c r="J1451" s="21"/>
      <c r="K1451" s="21"/>
      <c r="L1451" s="21"/>
      <c r="M1451" s="21"/>
    </row>
    <row r="1452" spans="1:13" x14ac:dyDescent="0.25">
      <c r="A1452" s="21"/>
      <c r="B1452" s="21"/>
      <c r="C1452" s="21"/>
      <c r="D1452" s="21"/>
      <c r="E1452" s="21"/>
      <c r="F1452" s="21"/>
      <c r="G1452" s="21"/>
      <c r="H1452" s="21"/>
      <c r="I1452" s="21"/>
      <c r="J1452" s="21"/>
      <c r="K1452" s="21"/>
      <c r="L1452" s="21"/>
      <c r="M1452" s="21"/>
    </row>
    <row r="1453" spans="1:13" x14ac:dyDescent="0.25">
      <c r="A1453" s="21"/>
      <c r="B1453" s="21"/>
      <c r="C1453" s="21"/>
      <c r="D1453" s="21"/>
      <c r="E1453" s="21"/>
      <c r="F1453" s="21"/>
      <c r="G1453" s="21"/>
      <c r="H1453" s="21"/>
      <c r="I1453" s="21"/>
      <c r="J1453" s="21"/>
      <c r="K1453" s="21"/>
      <c r="L1453" s="21"/>
      <c r="M1453" s="21"/>
    </row>
    <row r="1454" spans="1:13" x14ac:dyDescent="0.25">
      <c r="A1454" s="21"/>
      <c r="B1454" s="21"/>
      <c r="C1454" s="21"/>
      <c r="D1454" s="21"/>
      <c r="E1454" s="21"/>
      <c r="F1454" s="21"/>
      <c r="G1454" s="21"/>
      <c r="H1454" s="21"/>
      <c r="I1454" s="21"/>
      <c r="J1454" s="21"/>
      <c r="K1454" s="21"/>
      <c r="L1454" s="21"/>
      <c r="M1454" s="21"/>
    </row>
    <row r="1455" spans="1:13" x14ac:dyDescent="0.25">
      <c r="A1455" s="21"/>
      <c r="B1455" s="21"/>
      <c r="C1455" s="21"/>
      <c r="D1455" s="21"/>
      <c r="E1455" s="21"/>
      <c r="F1455" s="21"/>
      <c r="G1455" s="21"/>
      <c r="H1455" s="21"/>
      <c r="I1455" s="21"/>
      <c r="J1455" s="21"/>
      <c r="K1455" s="21"/>
      <c r="L1455" s="21"/>
      <c r="M1455" s="21"/>
    </row>
    <row r="1456" spans="1:13" x14ac:dyDescent="0.25">
      <c r="A1456" s="21"/>
      <c r="B1456" s="21"/>
      <c r="C1456" s="21"/>
      <c r="D1456" s="21"/>
      <c r="E1456" s="21"/>
      <c r="F1456" s="21"/>
      <c r="G1456" s="21"/>
      <c r="H1456" s="21"/>
      <c r="I1456" s="21"/>
      <c r="J1456" s="21"/>
      <c r="K1456" s="21"/>
      <c r="L1456" s="21"/>
      <c r="M1456" s="21"/>
    </row>
    <row r="1457" spans="1:13" x14ac:dyDescent="0.25">
      <c r="A1457" s="21"/>
      <c r="B1457" s="21"/>
      <c r="C1457" s="21"/>
      <c r="D1457" s="21"/>
      <c r="E1457" s="21"/>
      <c r="F1457" s="21"/>
      <c r="G1457" s="21"/>
      <c r="H1457" s="21"/>
      <c r="I1457" s="21"/>
      <c r="J1457" s="21"/>
      <c r="K1457" s="21"/>
      <c r="L1457" s="21"/>
      <c r="M1457" s="21"/>
    </row>
    <row r="1458" spans="1:13" x14ac:dyDescent="0.25">
      <c r="A1458" s="21"/>
      <c r="B1458" s="21"/>
      <c r="C1458" s="21"/>
      <c r="D1458" s="21"/>
      <c r="E1458" s="21"/>
      <c r="F1458" s="21"/>
      <c r="G1458" s="21"/>
      <c r="H1458" s="21"/>
      <c r="I1458" s="21"/>
      <c r="J1458" s="21"/>
      <c r="K1458" s="21"/>
      <c r="L1458" s="21"/>
      <c r="M1458" s="21"/>
    </row>
    <row r="1459" spans="1:13" x14ac:dyDescent="0.25">
      <c r="A1459" s="21"/>
      <c r="B1459" s="21"/>
      <c r="C1459" s="21"/>
      <c r="D1459" s="21"/>
      <c r="E1459" s="21"/>
      <c r="F1459" s="21"/>
      <c r="G1459" s="21"/>
      <c r="H1459" s="21"/>
      <c r="I1459" s="21"/>
      <c r="J1459" s="21"/>
      <c r="K1459" s="21"/>
      <c r="L1459" s="21"/>
      <c r="M1459" s="21"/>
    </row>
    <row r="1460" spans="1:13" x14ac:dyDescent="0.25">
      <c r="A1460" s="21"/>
      <c r="B1460" s="21"/>
      <c r="C1460" s="21"/>
      <c r="D1460" s="21"/>
      <c r="E1460" s="21"/>
      <c r="F1460" s="21"/>
      <c r="G1460" s="21"/>
      <c r="H1460" s="21"/>
      <c r="I1460" s="21"/>
      <c r="J1460" s="21"/>
      <c r="K1460" s="21"/>
      <c r="L1460" s="21"/>
      <c r="M1460" s="21"/>
    </row>
    <row r="1461" spans="1:13" x14ac:dyDescent="0.25">
      <c r="A1461" s="21"/>
      <c r="B1461" s="21"/>
      <c r="C1461" s="21"/>
      <c r="D1461" s="21"/>
      <c r="E1461" s="21"/>
      <c r="F1461" s="21"/>
      <c r="G1461" s="21"/>
      <c r="H1461" s="21"/>
      <c r="I1461" s="21"/>
      <c r="J1461" s="21"/>
      <c r="K1461" s="21"/>
      <c r="L1461" s="21"/>
      <c r="M1461" s="21"/>
    </row>
    <row r="1462" spans="1:13" x14ac:dyDescent="0.25">
      <c r="A1462" s="21"/>
      <c r="B1462" s="21"/>
      <c r="C1462" s="21"/>
      <c r="D1462" s="21"/>
      <c r="E1462" s="21"/>
      <c r="F1462" s="21"/>
      <c r="G1462" s="21"/>
      <c r="H1462" s="21"/>
      <c r="I1462" s="21"/>
      <c r="J1462" s="21"/>
      <c r="K1462" s="21"/>
      <c r="L1462" s="21"/>
      <c r="M1462" s="21"/>
    </row>
    <row r="1463" spans="1:13" x14ac:dyDescent="0.25">
      <c r="A1463" s="21"/>
      <c r="B1463" s="21"/>
      <c r="C1463" s="21"/>
      <c r="D1463" s="21"/>
      <c r="E1463" s="21"/>
      <c r="F1463" s="21"/>
      <c r="G1463" s="21"/>
      <c r="H1463" s="21"/>
      <c r="I1463" s="21"/>
      <c r="J1463" s="21"/>
      <c r="K1463" s="21"/>
      <c r="L1463" s="21"/>
      <c r="M1463" s="21"/>
    </row>
    <row r="1464" spans="1:13" x14ac:dyDescent="0.25">
      <c r="A1464" s="21"/>
      <c r="B1464" s="21"/>
      <c r="C1464" s="21"/>
      <c r="D1464" s="21"/>
      <c r="E1464" s="21"/>
      <c r="F1464" s="21"/>
      <c r="G1464" s="21"/>
      <c r="H1464" s="21"/>
      <c r="I1464" s="21"/>
      <c r="J1464" s="21"/>
      <c r="K1464" s="21"/>
      <c r="L1464" s="21"/>
      <c r="M1464" s="21"/>
    </row>
    <row r="1465" spans="1:13" x14ac:dyDescent="0.25">
      <c r="A1465" s="21"/>
      <c r="B1465" s="21"/>
      <c r="C1465" s="21"/>
      <c r="D1465" s="21"/>
      <c r="E1465" s="21"/>
      <c r="F1465" s="21"/>
      <c r="G1465" s="21"/>
      <c r="H1465" s="21"/>
      <c r="I1465" s="21"/>
      <c r="J1465" s="21"/>
      <c r="K1465" s="21"/>
      <c r="L1465" s="21"/>
      <c r="M1465" s="21"/>
    </row>
    <row r="1466" spans="1:13" x14ac:dyDescent="0.25">
      <c r="A1466" s="21"/>
      <c r="B1466" s="21"/>
      <c r="C1466" s="21"/>
      <c r="D1466" s="21"/>
      <c r="E1466" s="21"/>
      <c r="F1466" s="21"/>
      <c r="G1466" s="21"/>
      <c r="H1466" s="21"/>
      <c r="I1466" s="21"/>
      <c r="J1466" s="21"/>
      <c r="K1466" s="21"/>
      <c r="L1466" s="21"/>
      <c r="M1466" s="21"/>
    </row>
    <row r="1467" spans="1:13" x14ac:dyDescent="0.25">
      <c r="A1467" s="21"/>
      <c r="B1467" s="21"/>
      <c r="C1467" s="21"/>
      <c r="D1467" s="21"/>
      <c r="E1467" s="21"/>
      <c r="F1467" s="21"/>
      <c r="G1467" s="21"/>
      <c r="H1467" s="21"/>
      <c r="I1467" s="21"/>
      <c r="J1467" s="21"/>
      <c r="K1467" s="21"/>
      <c r="L1467" s="21"/>
      <c r="M1467" s="21"/>
    </row>
    <row r="1468" spans="1:13" x14ac:dyDescent="0.25">
      <c r="A1468" s="21"/>
      <c r="B1468" s="21"/>
      <c r="C1468" s="21"/>
      <c r="D1468" s="21"/>
      <c r="E1468" s="21"/>
      <c r="F1468" s="21"/>
      <c r="G1468" s="21"/>
      <c r="H1468" s="21"/>
      <c r="I1468" s="21"/>
      <c r="J1468" s="21"/>
      <c r="K1468" s="21"/>
      <c r="L1468" s="21"/>
      <c r="M1468" s="21"/>
    </row>
    <row r="1469" spans="1:13" x14ac:dyDescent="0.25">
      <c r="A1469" s="21"/>
      <c r="B1469" s="21"/>
      <c r="C1469" s="21"/>
      <c r="D1469" s="21"/>
      <c r="E1469" s="21"/>
      <c r="F1469" s="21"/>
      <c r="G1469" s="21"/>
      <c r="H1469" s="21"/>
      <c r="I1469" s="21"/>
      <c r="J1469" s="21"/>
      <c r="K1469" s="21"/>
      <c r="L1469" s="21"/>
      <c r="M1469" s="21"/>
    </row>
    <row r="1470" spans="1:13" x14ac:dyDescent="0.25">
      <c r="A1470" s="21"/>
      <c r="B1470" s="21"/>
      <c r="C1470" s="21"/>
      <c r="D1470" s="21"/>
      <c r="E1470" s="21"/>
      <c r="F1470" s="21"/>
      <c r="G1470" s="21"/>
      <c r="H1470" s="21"/>
      <c r="I1470" s="21"/>
      <c r="J1470" s="21"/>
      <c r="K1470" s="21"/>
      <c r="L1470" s="21"/>
      <c r="M1470" s="21"/>
    </row>
    <row r="1471" spans="1:13" x14ac:dyDescent="0.25">
      <c r="A1471" s="21"/>
      <c r="B1471" s="21"/>
      <c r="C1471" s="21"/>
      <c r="D1471" s="21"/>
      <c r="E1471" s="21"/>
      <c r="F1471" s="21"/>
      <c r="G1471" s="21"/>
      <c r="H1471" s="21"/>
      <c r="I1471" s="21"/>
      <c r="J1471" s="21"/>
      <c r="K1471" s="21"/>
      <c r="L1471" s="21"/>
      <c r="M1471" s="21"/>
    </row>
    <row r="1472" spans="1:13" x14ac:dyDescent="0.25">
      <c r="A1472" s="21"/>
      <c r="B1472" s="21"/>
      <c r="C1472" s="21"/>
      <c r="D1472" s="21"/>
      <c r="E1472" s="21"/>
      <c r="F1472" s="21"/>
      <c r="G1472" s="21"/>
      <c r="H1472" s="21"/>
      <c r="I1472" s="21"/>
      <c r="J1472" s="21"/>
      <c r="K1472" s="21"/>
      <c r="L1472" s="21"/>
      <c r="M1472" s="21"/>
    </row>
    <row r="1473" spans="1:13" x14ac:dyDescent="0.25">
      <c r="A1473" s="21"/>
      <c r="B1473" s="21"/>
      <c r="C1473" s="21"/>
      <c r="D1473" s="21"/>
      <c r="E1473" s="21"/>
      <c r="F1473" s="21"/>
      <c r="G1473" s="21"/>
      <c r="H1473" s="21"/>
      <c r="I1473" s="21"/>
      <c r="J1473" s="21"/>
      <c r="K1473" s="21"/>
      <c r="L1473" s="21"/>
      <c r="M1473" s="21"/>
    </row>
    <row r="1474" spans="1:13" x14ac:dyDescent="0.25">
      <c r="A1474" s="21"/>
      <c r="B1474" s="21"/>
      <c r="C1474" s="21"/>
      <c r="D1474" s="21"/>
      <c r="E1474" s="21"/>
      <c r="F1474" s="21"/>
      <c r="G1474" s="21"/>
      <c r="H1474" s="21"/>
      <c r="I1474" s="21"/>
      <c r="J1474" s="21"/>
      <c r="K1474" s="21"/>
      <c r="L1474" s="21"/>
      <c r="M1474" s="21"/>
    </row>
    <row r="1475" spans="1:13" x14ac:dyDescent="0.25">
      <c r="A1475" s="21"/>
      <c r="B1475" s="21"/>
      <c r="C1475" s="21"/>
      <c r="D1475" s="21"/>
      <c r="E1475" s="21"/>
      <c r="F1475" s="21"/>
      <c r="G1475" s="21"/>
      <c r="H1475" s="21"/>
      <c r="I1475" s="21"/>
      <c r="J1475" s="21"/>
      <c r="K1475" s="21"/>
      <c r="L1475" s="21"/>
      <c r="M1475" s="21"/>
    </row>
    <row r="1476" spans="1:13" x14ac:dyDescent="0.25">
      <c r="A1476" s="21"/>
      <c r="B1476" s="21"/>
      <c r="C1476" s="21"/>
      <c r="D1476" s="21"/>
      <c r="E1476" s="21"/>
      <c r="F1476" s="21"/>
      <c r="G1476" s="21"/>
      <c r="H1476" s="21"/>
      <c r="I1476" s="21"/>
      <c r="J1476" s="21"/>
      <c r="K1476" s="21"/>
      <c r="L1476" s="21"/>
      <c r="M1476" s="21"/>
    </row>
    <row r="1477" spans="1:13" x14ac:dyDescent="0.25">
      <c r="A1477" s="21"/>
      <c r="B1477" s="21"/>
      <c r="C1477" s="21"/>
      <c r="D1477" s="21"/>
      <c r="E1477" s="21"/>
      <c r="F1477" s="21"/>
      <c r="G1477" s="21"/>
      <c r="H1477" s="21"/>
      <c r="I1477" s="21"/>
      <c r="J1477" s="21"/>
      <c r="K1477" s="21"/>
      <c r="L1477" s="21"/>
      <c r="M1477" s="21"/>
    </row>
    <row r="1478" spans="1:13" x14ac:dyDescent="0.25">
      <c r="A1478" s="21"/>
      <c r="B1478" s="21"/>
      <c r="C1478" s="21"/>
      <c r="D1478" s="21"/>
      <c r="E1478" s="21"/>
      <c r="F1478" s="21"/>
      <c r="G1478" s="21"/>
      <c r="H1478" s="21"/>
      <c r="I1478" s="21"/>
      <c r="J1478" s="21"/>
      <c r="K1478" s="21"/>
      <c r="L1478" s="21"/>
      <c r="M1478" s="21"/>
    </row>
    <row r="1479" spans="1:13" x14ac:dyDescent="0.25">
      <c r="A1479" s="21"/>
      <c r="B1479" s="21"/>
      <c r="C1479" s="21"/>
      <c r="D1479" s="21"/>
      <c r="E1479" s="21"/>
      <c r="F1479" s="21"/>
      <c r="G1479" s="21"/>
      <c r="H1479" s="21"/>
      <c r="I1479" s="21"/>
      <c r="J1479" s="21"/>
      <c r="K1479" s="21"/>
      <c r="L1479" s="21"/>
      <c r="M1479" s="21"/>
    </row>
    <row r="1480" spans="1:13" x14ac:dyDescent="0.25">
      <c r="A1480" s="21"/>
      <c r="B1480" s="21"/>
      <c r="C1480" s="21"/>
      <c r="D1480" s="21"/>
      <c r="E1480" s="21"/>
      <c r="F1480" s="21"/>
      <c r="G1480" s="21"/>
      <c r="H1480" s="21"/>
      <c r="I1480" s="21"/>
      <c r="J1480" s="21"/>
      <c r="K1480" s="21"/>
      <c r="L1480" s="21"/>
      <c r="M1480" s="21"/>
    </row>
    <row r="1481" spans="1:13" x14ac:dyDescent="0.25">
      <c r="A1481" s="21"/>
      <c r="B1481" s="21"/>
      <c r="C1481" s="21"/>
      <c r="D1481" s="21"/>
      <c r="E1481" s="21"/>
      <c r="F1481" s="21"/>
      <c r="G1481" s="21"/>
      <c r="H1481" s="21"/>
      <c r="I1481" s="21"/>
      <c r="J1481" s="21"/>
      <c r="K1481" s="21"/>
      <c r="L1481" s="21"/>
      <c r="M1481" s="21"/>
    </row>
    <row r="1482" spans="1:13" x14ac:dyDescent="0.25">
      <c r="A1482" s="21"/>
      <c r="B1482" s="21"/>
      <c r="C1482" s="21"/>
      <c r="D1482" s="21"/>
      <c r="E1482" s="21"/>
      <c r="F1482" s="21"/>
      <c r="G1482" s="21"/>
      <c r="H1482" s="21"/>
      <c r="I1482" s="21"/>
      <c r="J1482" s="21"/>
      <c r="K1482" s="21"/>
      <c r="L1482" s="21"/>
      <c r="M1482" s="21"/>
    </row>
    <row r="1483" spans="1:13" x14ac:dyDescent="0.25">
      <c r="A1483" s="21"/>
      <c r="B1483" s="21"/>
      <c r="C1483" s="21"/>
      <c r="D1483" s="21"/>
      <c r="E1483" s="21"/>
      <c r="F1483" s="21"/>
      <c r="G1483" s="21"/>
      <c r="H1483" s="21"/>
      <c r="I1483" s="21"/>
      <c r="J1483" s="21"/>
      <c r="K1483" s="21"/>
      <c r="L1483" s="21"/>
      <c r="M1483" s="21"/>
    </row>
    <row r="1484" spans="1:13" x14ac:dyDescent="0.25">
      <c r="A1484" s="21"/>
      <c r="B1484" s="21"/>
      <c r="C1484" s="21"/>
      <c r="D1484" s="21"/>
      <c r="E1484" s="21"/>
      <c r="F1484" s="21"/>
      <c r="G1484" s="21"/>
      <c r="H1484" s="21"/>
      <c r="I1484" s="21"/>
      <c r="J1484" s="21"/>
      <c r="K1484" s="21"/>
      <c r="L1484" s="21"/>
      <c r="M1484" s="21"/>
    </row>
    <row r="1485" spans="1:13" x14ac:dyDescent="0.25">
      <c r="A1485" s="21"/>
      <c r="B1485" s="21"/>
      <c r="C1485" s="21"/>
      <c r="D1485" s="21"/>
      <c r="E1485" s="21"/>
      <c r="F1485" s="21"/>
      <c r="G1485" s="21"/>
      <c r="H1485" s="21"/>
      <c r="I1485" s="21"/>
      <c r="J1485" s="21"/>
      <c r="K1485" s="21"/>
      <c r="L1485" s="21"/>
      <c r="M1485" s="21"/>
    </row>
    <row r="1486" spans="1:13" x14ac:dyDescent="0.25">
      <c r="A1486" s="21"/>
      <c r="B1486" s="21"/>
      <c r="C1486" s="21"/>
      <c r="D1486" s="21"/>
      <c r="E1486" s="21"/>
      <c r="F1486" s="21"/>
      <c r="G1486" s="21"/>
      <c r="H1486" s="21"/>
      <c r="I1486" s="21"/>
      <c r="J1486" s="21"/>
      <c r="K1486" s="21"/>
      <c r="L1486" s="21"/>
      <c r="M1486" s="21"/>
    </row>
    <row r="1487" spans="1:13" x14ac:dyDescent="0.25">
      <c r="A1487" s="21"/>
      <c r="B1487" s="21"/>
      <c r="C1487" s="21"/>
      <c r="D1487" s="21"/>
      <c r="E1487" s="21"/>
      <c r="F1487" s="21"/>
      <c r="G1487" s="21"/>
      <c r="H1487" s="21"/>
      <c r="I1487" s="21"/>
      <c r="J1487" s="21"/>
      <c r="K1487" s="21"/>
      <c r="L1487" s="21"/>
      <c r="M1487" s="21"/>
    </row>
    <row r="1488" spans="1:13" x14ac:dyDescent="0.25">
      <c r="A1488" s="21"/>
      <c r="B1488" s="21"/>
      <c r="C1488" s="21"/>
      <c r="D1488" s="21"/>
      <c r="E1488" s="21"/>
      <c r="F1488" s="21"/>
      <c r="G1488" s="21"/>
      <c r="H1488" s="21"/>
      <c r="I1488" s="21"/>
      <c r="J1488" s="21"/>
      <c r="K1488" s="21"/>
      <c r="L1488" s="21"/>
      <c r="M1488" s="21"/>
    </row>
    <row r="1489" spans="1:13" x14ac:dyDescent="0.25">
      <c r="A1489" s="21"/>
      <c r="B1489" s="21"/>
      <c r="C1489" s="21"/>
      <c r="D1489" s="21"/>
      <c r="E1489" s="21"/>
      <c r="F1489" s="21"/>
      <c r="G1489" s="21"/>
      <c r="H1489" s="21"/>
      <c r="I1489" s="21"/>
      <c r="J1489" s="21"/>
      <c r="K1489" s="21"/>
      <c r="L1489" s="21"/>
      <c r="M1489" s="21"/>
    </row>
    <row r="1490" spans="1:13" x14ac:dyDescent="0.25">
      <c r="A1490" s="21"/>
      <c r="B1490" s="21"/>
      <c r="C1490" s="21"/>
      <c r="D1490" s="21"/>
      <c r="E1490" s="21"/>
      <c r="F1490" s="21"/>
      <c r="G1490" s="21"/>
      <c r="H1490" s="21"/>
      <c r="I1490" s="21"/>
      <c r="J1490" s="21"/>
      <c r="K1490" s="21"/>
      <c r="L1490" s="21"/>
      <c r="M1490" s="21"/>
    </row>
    <row r="1491" spans="1:13" x14ac:dyDescent="0.25">
      <c r="A1491" s="21"/>
      <c r="B1491" s="21"/>
      <c r="C1491" s="21"/>
      <c r="D1491" s="21"/>
      <c r="E1491" s="21"/>
      <c r="F1491" s="21"/>
      <c r="G1491" s="21"/>
      <c r="H1491" s="21"/>
      <c r="I1491" s="21"/>
      <c r="J1491" s="21"/>
      <c r="K1491" s="21"/>
      <c r="L1491" s="21"/>
      <c r="M1491" s="21"/>
    </row>
    <row r="1492" spans="1:13" x14ac:dyDescent="0.25">
      <c r="A1492" s="21"/>
      <c r="B1492" s="21"/>
      <c r="C1492" s="21"/>
      <c r="D1492" s="21"/>
      <c r="E1492" s="21"/>
      <c r="F1492" s="21"/>
      <c r="G1492" s="21"/>
      <c r="H1492" s="21"/>
      <c r="I1492" s="21"/>
      <c r="J1492" s="21"/>
      <c r="K1492" s="21"/>
      <c r="L1492" s="21"/>
      <c r="M1492" s="21"/>
    </row>
    <row r="1493" spans="1:13" x14ac:dyDescent="0.25">
      <c r="A1493" s="21"/>
      <c r="B1493" s="21"/>
      <c r="C1493" s="21"/>
      <c r="D1493" s="21"/>
      <c r="E1493" s="21"/>
      <c r="F1493" s="21"/>
      <c r="G1493" s="21"/>
      <c r="H1493" s="21"/>
      <c r="I1493" s="21"/>
      <c r="J1493" s="21"/>
      <c r="K1493" s="21"/>
      <c r="L1493" s="21"/>
      <c r="M1493" s="21"/>
    </row>
    <row r="1494" spans="1:13" x14ac:dyDescent="0.25">
      <c r="A1494" s="21"/>
      <c r="B1494" s="21"/>
      <c r="C1494" s="21"/>
      <c r="D1494" s="21"/>
      <c r="E1494" s="21"/>
      <c r="F1494" s="21"/>
      <c r="G1494" s="21"/>
      <c r="H1494" s="21"/>
      <c r="I1494" s="21"/>
      <c r="J1494" s="21"/>
      <c r="K1494" s="21"/>
      <c r="L1494" s="21"/>
      <c r="M1494" s="21"/>
    </row>
    <row r="1495" spans="1:13" x14ac:dyDescent="0.25">
      <c r="A1495" s="21"/>
      <c r="B1495" s="21"/>
      <c r="C1495" s="21"/>
      <c r="D1495" s="21"/>
      <c r="E1495" s="21"/>
      <c r="F1495" s="21"/>
      <c r="G1495" s="21"/>
      <c r="H1495" s="21"/>
      <c r="I1495" s="21"/>
      <c r="J1495" s="21"/>
      <c r="K1495" s="21"/>
      <c r="L1495" s="21"/>
      <c r="M1495" s="21"/>
    </row>
    <row r="1496" spans="1:13" x14ac:dyDescent="0.25">
      <c r="A1496" s="21"/>
      <c r="B1496" s="21"/>
      <c r="C1496" s="21"/>
      <c r="D1496" s="21"/>
      <c r="E1496" s="21"/>
      <c r="F1496" s="21"/>
      <c r="G1496" s="21"/>
      <c r="H1496" s="21"/>
      <c r="I1496" s="21"/>
      <c r="J1496" s="21"/>
      <c r="K1496" s="21"/>
      <c r="L1496" s="21"/>
      <c r="M1496" s="21"/>
    </row>
    <row r="1497" spans="1:13" x14ac:dyDescent="0.25">
      <c r="A1497" s="21"/>
      <c r="B1497" s="21"/>
      <c r="C1497" s="21"/>
      <c r="D1497" s="21"/>
      <c r="E1497" s="21"/>
      <c r="F1497" s="21"/>
      <c r="G1497" s="21"/>
      <c r="H1497" s="21"/>
      <c r="I1497" s="21"/>
      <c r="J1497" s="21"/>
      <c r="K1497" s="21"/>
      <c r="L1497" s="21"/>
      <c r="M1497" s="21"/>
    </row>
    <row r="1498" spans="1:13" x14ac:dyDescent="0.25">
      <c r="A1498" s="21"/>
      <c r="B1498" s="21"/>
      <c r="C1498" s="21"/>
      <c r="D1498" s="21"/>
      <c r="E1498" s="21"/>
      <c r="F1498" s="21"/>
      <c r="G1498" s="21"/>
      <c r="H1498" s="21"/>
      <c r="I1498" s="21"/>
      <c r="J1498" s="21"/>
      <c r="K1498" s="21"/>
      <c r="L1498" s="21"/>
      <c r="M1498" s="21"/>
    </row>
    <row r="1499" spans="1:13" x14ac:dyDescent="0.25">
      <c r="A1499" s="21"/>
      <c r="B1499" s="21"/>
      <c r="C1499" s="21"/>
      <c r="D1499" s="21"/>
      <c r="E1499" s="21"/>
      <c r="F1499" s="21"/>
      <c r="G1499" s="21"/>
      <c r="H1499" s="21"/>
      <c r="I1499" s="21"/>
      <c r="J1499" s="21"/>
      <c r="K1499" s="21"/>
      <c r="L1499" s="21"/>
      <c r="M1499" s="21"/>
    </row>
    <row r="1500" spans="1:13" x14ac:dyDescent="0.25">
      <c r="A1500" s="21"/>
      <c r="B1500" s="21"/>
      <c r="C1500" s="21"/>
      <c r="D1500" s="21"/>
      <c r="E1500" s="21"/>
      <c r="F1500" s="21"/>
      <c r="G1500" s="21"/>
      <c r="H1500" s="21"/>
      <c r="I1500" s="21"/>
      <c r="J1500" s="21"/>
      <c r="K1500" s="21"/>
      <c r="L1500" s="21"/>
      <c r="M1500" s="21"/>
    </row>
    <row r="1501" spans="1:13" x14ac:dyDescent="0.25">
      <c r="A1501" s="21"/>
      <c r="B1501" s="21"/>
      <c r="C1501" s="21"/>
      <c r="D1501" s="21"/>
      <c r="E1501" s="21"/>
      <c r="F1501" s="21"/>
      <c r="G1501" s="21"/>
      <c r="H1501" s="21"/>
      <c r="I1501" s="21"/>
      <c r="J1501" s="21"/>
      <c r="K1501" s="21"/>
      <c r="L1501" s="21"/>
      <c r="M1501" s="21"/>
    </row>
    <row r="1502" spans="1:13" x14ac:dyDescent="0.25">
      <c r="A1502" s="21"/>
      <c r="B1502" s="21"/>
      <c r="C1502" s="21"/>
      <c r="D1502" s="21"/>
      <c r="E1502" s="21"/>
      <c r="F1502" s="21"/>
      <c r="G1502" s="21"/>
      <c r="H1502" s="21"/>
      <c r="I1502" s="21"/>
      <c r="J1502" s="21"/>
      <c r="K1502" s="21"/>
      <c r="L1502" s="21"/>
      <c r="M1502" s="21"/>
    </row>
    <row r="1503" spans="1:13" x14ac:dyDescent="0.25">
      <c r="A1503" s="21"/>
      <c r="B1503" s="21"/>
      <c r="C1503" s="21"/>
      <c r="D1503" s="21"/>
      <c r="E1503" s="21"/>
      <c r="F1503" s="21"/>
      <c r="G1503" s="21"/>
      <c r="H1503" s="21"/>
      <c r="I1503" s="21"/>
      <c r="J1503" s="21"/>
      <c r="K1503" s="21"/>
      <c r="L1503" s="21"/>
      <c r="M1503" s="21"/>
    </row>
    <row r="1504" spans="1:13" x14ac:dyDescent="0.25">
      <c r="A1504" s="21"/>
      <c r="B1504" s="21"/>
      <c r="C1504" s="21"/>
      <c r="D1504" s="21"/>
      <c r="E1504" s="21"/>
      <c r="F1504" s="21"/>
      <c r="G1504" s="21"/>
      <c r="H1504" s="21"/>
      <c r="I1504" s="21"/>
      <c r="J1504" s="21"/>
      <c r="K1504" s="21"/>
      <c r="L1504" s="21"/>
      <c r="M1504" s="21"/>
    </row>
    <row r="1505" spans="1:13" x14ac:dyDescent="0.25">
      <c r="A1505" s="21"/>
      <c r="B1505" s="21"/>
      <c r="C1505" s="21"/>
      <c r="D1505" s="21"/>
      <c r="E1505" s="21"/>
      <c r="F1505" s="21"/>
      <c r="G1505" s="21"/>
      <c r="H1505" s="21"/>
      <c r="I1505" s="21"/>
      <c r="J1505" s="21"/>
      <c r="K1505" s="21"/>
      <c r="L1505" s="21"/>
      <c r="M1505" s="21"/>
    </row>
    <row r="1506" spans="1:13" x14ac:dyDescent="0.25">
      <c r="A1506" s="21"/>
      <c r="B1506" s="21"/>
      <c r="C1506" s="21"/>
      <c r="D1506" s="21"/>
      <c r="E1506" s="21"/>
      <c r="F1506" s="21"/>
      <c r="G1506" s="21"/>
      <c r="H1506" s="21"/>
      <c r="I1506" s="21"/>
      <c r="J1506" s="21"/>
      <c r="K1506" s="21"/>
      <c r="L1506" s="21"/>
      <c r="M1506" s="21"/>
    </row>
    <row r="1507" spans="1:13" x14ac:dyDescent="0.25">
      <c r="A1507" s="21"/>
      <c r="B1507" s="21"/>
      <c r="C1507" s="21"/>
      <c r="D1507" s="21"/>
      <c r="E1507" s="21"/>
      <c r="F1507" s="21"/>
      <c r="G1507" s="21"/>
      <c r="H1507" s="21"/>
      <c r="I1507" s="21"/>
      <c r="J1507" s="21"/>
      <c r="K1507" s="21"/>
      <c r="L1507" s="21"/>
      <c r="M1507" s="21"/>
    </row>
    <row r="1508" spans="1:13" x14ac:dyDescent="0.25">
      <c r="A1508" s="21"/>
      <c r="B1508" s="21"/>
      <c r="C1508" s="21"/>
      <c r="D1508" s="21"/>
      <c r="E1508" s="21"/>
      <c r="F1508" s="21"/>
      <c r="G1508" s="21"/>
      <c r="H1508" s="21"/>
      <c r="I1508" s="21"/>
      <c r="J1508" s="21"/>
      <c r="K1508" s="21"/>
      <c r="L1508" s="21"/>
      <c r="M1508" s="21"/>
    </row>
    <row r="1509" spans="1:13" x14ac:dyDescent="0.25">
      <c r="A1509" s="21"/>
      <c r="B1509" s="21"/>
      <c r="C1509" s="21"/>
      <c r="D1509" s="21"/>
      <c r="E1509" s="21"/>
      <c r="F1509" s="21"/>
      <c r="G1509" s="21"/>
      <c r="H1509" s="21"/>
      <c r="I1509" s="21"/>
      <c r="J1509" s="21"/>
      <c r="K1509" s="21"/>
      <c r="L1509" s="21"/>
      <c r="M1509" s="21"/>
    </row>
    <row r="1510" spans="1:13" x14ac:dyDescent="0.25">
      <c r="A1510" s="21"/>
      <c r="B1510" s="21"/>
      <c r="C1510" s="21"/>
      <c r="D1510" s="21"/>
      <c r="E1510" s="21"/>
      <c r="F1510" s="21"/>
      <c r="G1510" s="21"/>
      <c r="H1510" s="21"/>
      <c r="I1510" s="21"/>
      <c r="J1510" s="21"/>
      <c r="K1510" s="21"/>
      <c r="L1510" s="21"/>
      <c r="M1510" s="21"/>
    </row>
    <row r="1511" spans="1:13" x14ac:dyDescent="0.25">
      <c r="A1511" s="21"/>
      <c r="B1511" s="21"/>
      <c r="C1511" s="21"/>
      <c r="D1511" s="21"/>
      <c r="E1511" s="21"/>
      <c r="F1511" s="21"/>
      <c r="G1511" s="21"/>
      <c r="H1511" s="21"/>
      <c r="I1511" s="21"/>
      <c r="J1511" s="21"/>
      <c r="K1511" s="21"/>
      <c r="L1511" s="21"/>
      <c r="M1511" s="21"/>
    </row>
    <row r="1512" spans="1:13" x14ac:dyDescent="0.25">
      <c r="A1512" s="21"/>
      <c r="B1512" s="21"/>
      <c r="C1512" s="21"/>
      <c r="D1512" s="21"/>
      <c r="E1512" s="21"/>
      <c r="F1512" s="21"/>
      <c r="G1512" s="21"/>
      <c r="H1512" s="21"/>
      <c r="I1512" s="21"/>
      <c r="J1512" s="21"/>
      <c r="K1512" s="21"/>
      <c r="L1512" s="21"/>
      <c r="M1512" s="21"/>
    </row>
    <row r="1513" spans="1:13" x14ac:dyDescent="0.25">
      <c r="A1513" s="21"/>
      <c r="B1513" s="21"/>
      <c r="C1513" s="21"/>
      <c r="D1513" s="21"/>
      <c r="E1513" s="21"/>
      <c r="F1513" s="21"/>
      <c r="G1513" s="21"/>
      <c r="H1513" s="21"/>
      <c r="I1513" s="21"/>
      <c r="J1513" s="21"/>
      <c r="K1513" s="21"/>
      <c r="L1513" s="21"/>
      <c r="M1513" s="21"/>
    </row>
    <row r="1514" spans="1:13" x14ac:dyDescent="0.25">
      <c r="A1514" s="21"/>
      <c r="B1514" s="21"/>
      <c r="C1514" s="21"/>
      <c r="D1514" s="21"/>
      <c r="E1514" s="21"/>
      <c r="F1514" s="21"/>
      <c r="G1514" s="21"/>
      <c r="H1514" s="21"/>
      <c r="I1514" s="21"/>
      <c r="J1514" s="21"/>
      <c r="K1514" s="21"/>
      <c r="L1514" s="21"/>
      <c r="M1514" s="21"/>
    </row>
    <row r="1515" spans="1:13" x14ac:dyDescent="0.25">
      <c r="A1515" s="21"/>
      <c r="B1515" s="21"/>
      <c r="C1515" s="21"/>
      <c r="D1515" s="21"/>
      <c r="E1515" s="21"/>
      <c r="F1515" s="21"/>
      <c r="G1515" s="21"/>
      <c r="H1515" s="21"/>
      <c r="I1515" s="21"/>
      <c r="J1515" s="21"/>
      <c r="K1515" s="21"/>
      <c r="L1515" s="21"/>
      <c r="M1515" s="21"/>
    </row>
    <row r="1516" spans="1:13" x14ac:dyDescent="0.25">
      <c r="A1516" s="21"/>
      <c r="B1516" s="21"/>
      <c r="C1516" s="21"/>
      <c r="D1516" s="21"/>
      <c r="E1516" s="21"/>
      <c r="F1516" s="21"/>
      <c r="G1516" s="21"/>
      <c r="H1516" s="21"/>
      <c r="I1516" s="21"/>
      <c r="J1516" s="21"/>
      <c r="K1516" s="21"/>
      <c r="L1516" s="21"/>
      <c r="M1516" s="21"/>
    </row>
    <row r="1517" spans="1:13" x14ac:dyDescent="0.25">
      <c r="A1517" s="21"/>
      <c r="B1517" s="21"/>
      <c r="C1517" s="21"/>
      <c r="D1517" s="21"/>
      <c r="E1517" s="21"/>
      <c r="F1517" s="21"/>
      <c r="G1517" s="21"/>
      <c r="H1517" s="21"/>
      <c r="I1517" s="21"/>
      <c r="J1517" s="21"/>
      <c r="K1517" s="21"/>
      <c r="L1517" s="21"/>
      <c r="M1517" s="21"/>
    </row>
    <row r="1518" spans="1:13" x14ac:dyDescent="0.25">
      <c r="A1518" s="21"/>
      <c r="B1518" s="21"/>
      <c r="C1518" s="21"/>
      <c r="D1518" s="21"/>
      <c r="E1518" s="21"/>
      <c r="F1518" s="21"/>
      <c r="G1518" s="21"/>
      <c r="H1518" s="21"/>
      <c r="I1518" s="21"/>
      <c r="J1518" s="21"/>
      <c r="K1518" s="21"/>
      <c r="L1518" s="21"/>
      <c r="M1518" s="21"/>
    </row>
    <row r="1519" spans="1:13" x14ac:dyDescent="0.25">
      <c r="A1519" s="21"/>
      <c r="B1519" s="21"/>
      <c r="C1519" s="21"/>
      <c r="D1519" s="21"/>
      <c r="E1519" s="21"/>
      <c r="F1519" s="21"/>
      <c r="G1519" s="21"/>
      <c r="H1519" s="21"/>
      <c r="I1519" s="21"/>
      <c r="J1519" s="21"/>
      <c r="K1519" s="21"/>
      <c r="L1519" s="21"/>
      <c r="M1519" s="21"/>
    </row>
    <row r="1520" spans="1:13" x14ac:dyDescent="0.25">
      <c r="A1520" s="21"/>
      <c r="B1520" s="21"/>
      <c r="C1520" s="21"/>
      <c r="D1520" s="21"/>
      <c r="E1520" s="21"/>
      <c r="F1520" s="21"/>
      <c r="G1520" s="21"/>
      <c r="H1520" s="21"/>
      <c r="I1520" s="21"/>
      <c r="J1520" s="21"/>
      <c r="K1520" s="21"/>
      <c r="L1520" s="21"/>
      <c r="M1520" s="21"/>
    </row>
    <row r="1521" spans="1:13" x14ac:dyDescent="0.25">
      <c r="A1521" s="21"/>
      <c r="B1521" s="21"/>
      <c r="C1521" s="21"/>
      <c r="D1521" s="21"/>
      <c r="E1521" s="21"/>
      <c r="F1521" s="21"/>
      <c r="G1521" s="21"/>
      <c r="H1521" s="21"/>
      <c r="I1521" s="21"/>
      <c r="J1521" s="21"/>
      <c r="K1521" s="21"/>
      <c r="L1521" s="21"/>
      <c r="M1521" s="21"/>
    </row>
    <row r="1522" spans="1:13" x14ac:dyDescent="0.25">
      <c r="A1522" s="21"/>
      <c r="B1522" s="21"/>
      <c r="C1522" s="21"/>
      <c r="D1522" s="21"/>
      <c r="E1522" s="21"/>
      <c r="F1522" s="21"/>
      <c r="G1522" s="21"/>
      <c r="H1522" s="21"/>
      <c r="I1522" s="21"/>
      <c r="J1522" s="21"/>
      <c r="K1522" s="21"/>
      <c r="L1522" s="21"/>
      <c r="M1522" s="21"/>
    </row>
    <row r="1523" spans="1:13" x14ac:dyDescent="0.25">
      <c r="A1523" s="21"/>
      <c r="B1523" s="21"/>
      <c r="C1523" s="21"/>
      <c r="D1523" s="21"/>
      <c r="E1523" s="21"/>
      <c r="F1523" s="21"/>
      <c r="G1523" s="21"/>
      <c r="H1523" s="21"/>
      <c r="I1523" s="21"/>
      <c r="J1523" s="21"/>
      <c r="K1523" s="21"/>
      <c r="L1523" s="21"/>
      <c r="M1523" s="21"/>
    </row>
    <row r="1524" spans="1:13" x14ac:dyDescent="0.25">
      <c r="A1524" s="21"/>
      <c r="B1524" s="21"/>
      <c r="C1524" s="21"/>
      <c r="D1524" s="21"/>
      <c r="E1524" s="21"/>
      <c r="F1524" s="21"/>
      <c r="G1524" s="21"/>
      <c r="H1524" s="21"/>
      <c r="I1524" s="21"/>
      <c r="J1524" s="21"/>
      <c r="K1524" s="21"/>
      <c r="L1524" s="21"/>
      <c r="M1524" s="21"/>
    </row>
    <row r="1525" spans="1:13" x14ac:dyDescent="0.25">
      <c r="A1525" s="21"/>
      <c r="B1525" s="21"/>
      <c r="C1525" s="21"/>
      <c r="D1525" s="21"/>
      <c r="E1525" s="21"/>
      <c r="F1525" s="21"/>
      <c r="G1525" s="21"/>
      <c r="H1525" s="21"/>
      <c r="I1525" s="21"/>
      <c r="J1525" s="21"/>
      <c r="K1525" s="21"/>
      <c r="L1525" s="21"/>
      <c r="M1525" s="21"/>
    </row>
    <row r="1526" spans="1:13" x14ac:dyDescent="0.25">
      <c r="A1526" s="21"/>
      <c r="B1526" s="21"/>
      <c r="C1526" s="21"/>
      <c r="D1526" s="21"/>
      <c r="E1526" s="21"/>
      <c r="F1526" s="21"/>
      <c r="G1526" s="21"/>
      <c r="H1526" s="21"/>
      <c r="I1526" s="21"/>
      <c r="J1526" s="21"/>
      <c r="K1526" s="21"/>
      <c r="L1526" s="21"/>
      <c r="M1526" s="21"/>
    </row>
    <row r="1527" spans="1:13" x14ac:dyDescent="0.25">
      <c r="A1527" s="21"/>
      <c r="B1527" s="21"/>
      <c r="C1527" s="21"/>
      <c r="D1527" s="21"/>
      <c r="E1527" s="21"/>
      <c r="F1527" s="21"/>
      <c r="G1527" s="21"/>
      <c r="H1527" s="21"/>
      <c r="I1527" s="21"/>
      <c r="J1527" s="21"/>
      <c r="K1527" s="21"/>
      <c r="L1527" s="21"/>
      <c r="M1527" s="21"/>
    </row>
    <row r="1528" spans="1:13" x14ac:dyDescent="0.25">
      <c r="A1528" s="21"/>
      <c r="B1528" s="21"/>
      <c r="C1528" s="21"/>
      <c r="D1528" s="21"/>
      <c r="E1528" s="21"/>
      <c r="F1528" s="21"/>
      <c r="G1528" s="21"/>
      <c r="H1528" s="21"/>
      <c r="I1528" s="21"/>
      <c r="J1528" s="21"/>
      <c r="K1528" s="21"/>
      <c r="L1528" s="21"/>
      <c r="M1528" s="21"/>
    </row>
    <row r="1529" spans="1:13" x14ac:dyDescent="0.25">
      <c r="A1529" s="21"/>
      <c r="B1529" s="21"/>
      <c r="C1529" s="21"/>
      <c r="D1529" s="21"/>
      <c r="E1529" s="21"/>
      <c r="F1529" s="21"/>
      <c r="G1529" s="21"/>
      <c r="H1529" s="21"/>
      <c r="I1529" s="21"/>
      <c r="J1529" s="21"/>
      <c r="K1529" s="21"/>
      <c r="L1529" s="21"/>
      <c r="M1529" s="21"/>
    </row>
    <row r="1530" spans="1:13" x14ac:dyDescent="0.25">
      <c r="A1530" s="21"/>
      <c r="B1530" s="21"/>
      <c r="C1530" s="21"/>
      <c r="D1530" s="21"/>
      <c r="E1530" s="21"/>
      <c r="F1530" s="21"/>
      <c r="G1530" s="21"/>
      <c r="H1530" s="21"/>
      <c r="I1530" s="21"/>
      <c r="J1530" s="21"/>
      <c r="K1530" s="21"/>
      <c r="L1530" s="21"/>
      <c r="M1530" s="21"/>
    </row>
    <row r="1531" spans="1:13" x14ac:dyDescent="0.25">
      <c r="A1531" s="21"/>
      <c r="B1531" s="21"/>
      <c r="C1531" s="21"/>
      <c r="D1531" s="21"/>
      <c r="E1531" s="21"/>
      <c r="F1531" s="21"/>
      <c r="G1531" s="21"/>
      <c r="H1531" s="21"/>
      <c r="I1531" s="21"/>
      <c r="J1531" s="21"/>
      <c r="K1531" s="21"/>
      <c r="L1531" s="21"/>
      <c r="M1531" s="21"/>
    </row>
    <row r="1532" spans="1:13" x14ac:dyDescent="0.25">
      <c r="A1532" s="21"/>
      <c r="B1532" s="21"/>
      <c r="C1532" s="21"/>
      <c r="D1532" s="21"/>
      <c r="E1532" s="21"/>
      <c r="F1532" s="21"/>
      <c r="G1532" s="21"/>
      <c r="H1532" s="21"/>
      <c r="I1532" s="21"/>
      <c r="J1532" s="21"/>
      <c r="K1532" s="21"/>
      <c r="L1532" s="21"/>
      <c r="M1532" s="21"/>
    </row>
    <row r="1533" spans="1:13" x14ac:dyDescent="0.25">
      <c r="A1533" s="21"/>
      <c r="B1533" s="21"/>
      <c r="C1533" s="21"/>
      <c r="D1533" s="21"/>
      <c r="E1533" s="21"/>
      <c r="F1533" s="21"/>
      <c r="G1533" s="21"/>
      <c r="H1533" s="21"/>
      <c r="I1533" s="21"/>
      <c r="J1533" s="21"/>
      <c r="K1533" s="21"/>
      <c r="L1533" s="21"/>
      <c r="M1533" s="21"/>
    </row>
    <row r="1534" spans="1:13" x14ac:dyDescent="0.25">
      <c r="A1534" s="21"/>
      <c r="B1534" s="21"/>
      <c r="C1534" s="21"/>
      <c r="D1534" s="21"/>
      <c r="E1534" s="21"/>
      <c r="F1534" s="21"/>
      <c r="G1534" s="21"/>
      <c r="H1534" s="21"/>
      <c r="I1534" s="21"/>
      <c r="J1534" s="21"/>
      <c r="K1534" s="21"/>
      <c r="L1534" s="21"/>
      <c r="M1534" s="21"/>
    </row>
    <row r="1535" spans="1:13" x14ac:dyDescent="0.25">
      <c r="A1535" s="21"/>
      <c r="B1535" s="21"/>
      <c r="C1535" s="21"/>
      <c r="D1535" s="21"/>
      <c r="E1535" s="21"/>
      <c r="F1535" s="21"/>
      <c r="G1535" s="21"/>
      <c r="H1535" s="21"/>
      <c r="I1535" s="21"/>
      <c r="J1535" s="21"/>
      <c r="K1535" s="21"/>
      <c r="L1535" s="21"/>
      <c r="M1535" s="21"/>
    </row>
    <row r="1536" spans="1:13" x14ac:dyDescent="0.25">
      <c r="A1536" s="21"/>
      <c r="B1536" s="21"/>
      <c r="C1536" s="21"/>
      <c r="D1536" s="21"/>
      <c r="E1536" s="21"/>
      <c r="F1536" s="21"/>
      <c r="G1536" s="21"/>
      <c r="H1536" s="21"/>
      <c r="I1536" s="21"/>
      <c r="J1536" s="21"/>
      <c r="K1536" s="21"/>
      <c r="L1536" s="21"/>
      <c r="M1536" s="21"/>
    </row>
    <row r="1537" spans="1:13" x14ac:dyDescent="0.25">
      <c r="A1537" s="21"/>
      <c r="B1537" s="21"/>
      <c r="C1537" s="21"/>
      <c r="D1537" s="21"/>
      <c r="E1537" s="21"/>
      <c r="F1537" s="21"/>
      <c r="G1537" s="21"/>
      <c r="H1537" s="21"/>
      <c r="I1537" s="21"/>
      <c r="J1537" s="21"/>
      <c r="K1537" s="21"/>
      <c r="L1537" s="21"/>
      <c r="M1537" s="21"/>
    </row>
    <row r="1538" spans="1:13" x14ac:dyDescent="0.25">
      <c r="A1538" s="21"/>
      <c r="B1538" s="21"/>
      <c r="C1538" s="21"/>
      <c r="D1538" s="21"/>
      <c r="E1538" s="21"/>
      <c r="F1538" s="21"/>
      <c r="G1538" s="21"/>
      <c r="H1538" s="21"/>
      <c r="I1538" s="21"/>
      <c r="J1538" s="21"/>
      <c r="K1538" s="21"/>
      <c r="L1538" s="21"/>
      <c r="M1538" s="21"/>
    </row>
    <row r="1539" spans="1:13" x14ac:dyDescent="0.25">
      <c r="A1539" s="21"/>
      <c r="B1539" s="21"/>
      <c r="C1539" s="21"/>
      <c r="D1539" s="21"/>
      <c r="E1539" s="21"/>
      <c r="F1539" s="21"/>
      <c r="G1539" s="21"/>
      <c r="H1539" s="21"/>
      <c r="I1539" s="21"/>
      <c r="J1539" s="21"/>
      <c r="K1539" s="21"/>
      <c r="L1539" s="21"/>
      <c r="M1539" s="21"/>
    </row>
    <row r="1540" spans="1:13" x14ac:dyDescent="0.25">
      <c r="A1540" s="21"/>
      <c r="B1540" s="21"/>
      <c r="C1540" s="21"/>
      <c r="D1540" s="21"/>
      <c r="E1540" s="21"/>
      <c r="F1540" s="21"/>
      <c r="G1540" s="21"/>
      <c r="H1540" s="21"/>
      <c r="I1540" s="21"/>
      <c r="J1540" s="21"/>
      <c r="K1540" s="21"/>
      <c r="L1540" s="21"/>
      <c r="M1540" s="21"/>
    </row>
    <row r="1541" spans="1:13" x14ac:dyDescent="0.25">
      <c r="A1541" s="21"/>
      <c r="B1541" s="21"/>
      <c r="C1541" s="21"/>
      <c r="D1541" s="21"/>
      <c r="E1541" s="21"/>
      <c r="F1541" s="21"/>
      <c r="G1541" s="21"/>
      <c r="H1541" s="21"/>
      <c r="I1541" s="21"/>
      <c r="J1541" s="21"/>
      <c r="K1541" s="21"/>
      <c r="L1541" s="21"/>
      <c r="M1541" s="21"/>
    </row>
    <row r="1542" spans="1:13" x14ac:dyDescent="0.25">
      <c r="A1542" s="21"/>
      <c r="B1542" s="21"/>
      <c r="C1542" s="21"/>
      <c r="D1542" s="21"/>
      <c r="E1542" s="21"/>
      <c r="F1542" s="21"/>
      <c r="G1542" s="21"/>
      <c r="H1542" s="21"/>
      <c r="I1542" s="21"/>
      <c r="J1542" s="21"/>
      <c r="K1542" s="21"/>
      <c r="L1542" s="21"/>
      <c r="M1542" s="21"/>
    </row>
    <row r="1543" spans="1:13" x14ac:dyDescent="0.25">
      <c r="A1543" s="21"/>
      <c r="B1543" s="21"/>
      <c r="C1543" s="21"/>
      <c r="D1543" s="21"/>
      <c r="E1543" s="21"/>
      <c r="F1543" s="21"/>
      <c r="G1543" s="21"/>
      <c r="H1543" s="21"/>
      <c r="I1543" s="21"/>
      <c r="J1543" s="21"/>
      <c r="K1543" s="21"/>
      <c r="L1543" s="21"/>
      <c r="M1543" s="21"/>
    </row>
    <row r="1544" spans="1:13" x14ac:dyDescent="0.25">
      <c r="A1544" s="21"/>
      <c r="B1544" s="21"/>
      <c r="C1544" s="21"/>
      <c r="D1544" s="21"/>
      <c r="E1544" s="21"/>
      <c r="F1544" s="21"/>
      <c r="G1544" s="21"/>
      <c r="H1544" s="21"/>
      <c r="I1544" s="21"/>
      <c r="J1544" s="21"/>
      <c r="K1544" s="21"/>
      <c r="L1544" s="21"/>
      <c r="M1544" s="21"/>
    </row>
    <row r="1545" spans="1:13" x14ac:dyDescent="0.25">
      <c r="A1545" s="21"/>
      <c r="B1545" s="21"/>
      <c r="C1545" s="21"/>
      <c r="D1545" s="21"/>
      <c r="E1545" s="21"/>
      <c r="F1545" s="21"/>
      <c r="G1545" s="21"/>
      <c r="H1545" s="21"/>
      <c r="I1545" s="21"/>
      <c r="J1545" s="21"/>
      <c r="K1545" s="21"/>
      <c r="L1545" s="21"/>
      <c r="M1545" s="21"/>
    </row>
    <row r="1546" spans="1:13" x14ac:dyDescent="0.25">
      <c r="A1546" s="21"/>
      <c r="B1546" s="21"/>
      <c r="C1546" s="21"/>
      <c r="D1546" s="21"/>
      <c r="E1546" s="21"/>
      <c r="F1546" s="21"/>
      <c r="G1546" s="21"/>
      <c r="H1546" s="21"/>
      <c r="I1546" s="21"/>
      <c r="J1546" s="21"/>
      <c r="K1546" s="21"/>
      <c r="L1546" s="21"/>
      <c r="M1546" s="21"/>
    </row>
    <row r="1547" spans="1:13" x14ac:dyDescent="0.25">
      <c r="A1547" s="21"/>
      <c r="B1547" s="21"/>
      <c r="C1547" s="21"/>
      <c r="D1547" s="21"/>
      <c r="E1547" s="21"/>
      <c r="F1547" s="21"/>
      <c r="G1547" s="21"/>
      <c r="H1547" s="21"/>
      <c r="I1547" s="21"/>
      <c r="J1547" s="21"/>
      <c r="K1547" s="21"/>
      <c r="L1547" s="21"/>
      <c r="M1547" s="21"/>
    </row>
    <row r="1548" spans="1:13" x14ac:dyDescent="0.25">
      <c r="A1548" s="21"/>
      <c r="B1548" s="21"/>
      <c r="C1548" s="21"/>
      <c r="D1548" s="21"/>
      <c r="E1548" s="21"/>
      <c r="F1548" s="21"/>
      <c r="G1548" s="21"/>
      <c r="H1548" s="21"/>
      <c r="I1548" s="21"/>
      <c r="J1548" s="21"/>
      <c r="K1548" s="21"/>
      <c r="L1548" s="21"/>
      <c r="M1548" s="21"/>
    </row>
    <row r="1549" spans="1:13" x14ac:dyDescent="0.25">
      <c r="A1549" s="21"/>
      <c r="B1549" s="21"/>
      <c r="C1549" s="21"/>
      <c r="D1549" s="21"/>
      <c r="E1549" s="21"/>
      <c r="F1549" s="21"/>
      <c r="G1549" s="21"/>
      <c r="H1549" s="21"/>
      <c r="I1549" s="21"/>
      <c r="J1549" s="21"/>
      <c r="K1549" s="21"/>
      <c r="L1549" s="21"/>
      <c r="M1549" s="21"/>
    </row>
    <row r="1550" spans="1:13" x14ac:dyDescent="0.25">
      <c r="A1550" s="21"/>
      <c r="B1550" s="21"/>
      <c r="C1550" s="21"/>
      <c r="D1550" s="21"/>
      <c r="E1550" s="21"/>
      <c r="F1550" s="21"/>
      <c r="G1550" s="21"/>
      <c r="H1550" s="21"/>
      <c r="I1550" s="21"/>
      <c r="J1550" s="21"/>
      <c r="K1550" s="21"/>
      <c r="L1550" s="21"/>
      <c r="M1550" s="21"/>
    </row>
    <row r="1551" spans="1:13" x14ac:dyDescent="0.25">
      <c r="A1551" s="21"/>
      <c r="B1551" s="21"/>
      <c r="C1551" s="21"/>
      <c r="D1551" s="21"/>
      <c r="E1551" s="21"/>
      <c r="F1551" s="21"/>
      <c r="G1551" s="21"/>
      <c r="H1551" s="21"/>
      <c r="I1551" s="21"/>
      <c r="J1551" s="21"/>
      <c r="K1551" s="21"/>
      <c r="L1551" s="21"/>
      <c r="M1551" s="21"/>
    </row>
    <row r="1552" spans="1:13" x14ac:dyDescent="0.25">
      <c r="A1552" s="21"/>
      <c r="B1552" s="21"/>
      <c r="C1552" s="21"/>
      <c r="D1552" s="21"/>
      <c r="E1552" s="21"/>
      <c r="F1552" s="21"/>
      <c r="G1552" s="21"/>
      <c r="H1552" s="21"/>
      <c r="I1552" s="21"/>
      <c r="J1552" s="21"/>
      <c r="K1552" s="21"/>
      <c r="L1552" s="21"/>
      <c r="M1552" s="21"/>
    </row>
    <row r="1553" spans="1:13" x14ac:dyDescent="0.25">
      <c r="A1553" s="21"/>
      <c r="B1553" s="21"/>
      <c r="C1553" s="21"/>
      <c r="D1553" s="21"/>
      <c r="E1553" s="21"/>
      <c r="F1553" s="21"/>
      <c r="G1553" s="21"/>
      <c r="H1553" s="21"/>
      <c r="I1553" s="21"/>
      <c r="J1553" s="21"/>
      <c r="K1553" s="21"/>
      <c r="L1553" s="21"/>
      <c r="M1553" s="21"/>
    </row>
    <row r="1554" spans="1:13" x14ac:dyDescent="0.25">
      <c r="A1554" s="21"/>
      <c r="B1554" s="21"/>
      <c r="C1554" s="21"/>
      <c r="D1554" s="21"/>
      <c r="E1554" s="21"/>
      <c r="F1554" s="21"/>
      <c r="G1554" s="21"/>
      <c r="H1554" s="21"/>
      <c r="I1554" s="21"/>
      <c r="J1554" s="21"/>
      <c r="K1554" s="21"/>
      <c r="L1554" s="21"/>
      <c r="M1554" s="21"/>
    </row>
    <row r="1555" spans="1:13" x14ac:dyDescent="0.25">
      <c r="A1555" s="21"/>
      <c r="B1555" s="21"/>
      <c r="C1555" s="21"/>
      <c r="D1555" s="21"/>
      <c r="E1555" s="21"/>
      <c r="F1555" s="21"/>
      <c r="G1555" s="21"/>
      <c r="H1555" s="21"/>
      <c r="I1555" s="21"/>
      <c r="J1555" s="21"/>
      <c r="K1555" s="21"/>
      <c r="L1555" s="21"/>
      <c r="M1555" s="21"/>
    </row>
    <row r="1556" spans="1:13" x14ac:dyDescent="0.25">
      <c r="A1556" s="21"/>
      <c r="B1556" s="21"/>
      <c r="C1556" s="21"/>
      <c r="D1556" s="21"/>
      <c r="E1556" s="21"/>
      <c r="F1556" s="21"/>
      <c r="G1556" s="21"/>
      <c r="H1556" s="21"/>
      <c r="I1556" s="21"/>
      <c r="J1556" s="21"/>
      <c r="K1556" s="21"/>
      <c r="L1556" s="21"/>
      <c r="M1556" s="21"/>
    </row>
    <row r="1557" spans="1:13" x14ac:dyDescent="0.25">
      <c r="A1557" s="21"/>
      <c r="B1557" s="21"/>
      <c r="C1557" s="21"/>
      <c r="D1557" s="21"/>
      <c r="E1557" s="21"/>
      <c r="F1557" s="21"/>
      <c r="G1557" s="21"/>
      <c r="H1557" s="21"/>
      <c r="I1557" s="21"/>
      <c r="J1557" s="21"/>
      <c r="K1557" s="21"/>
      <c r="L1557" s="21"/>
      <c r="M1557" s="21"/>
    </row>
    <row r="1558" spans="1:13" x14ac:dyDescent="0.25">
      <c r="A1558" s="21"/>
      <c r="B1558" s="21"/>
      <c r="C1558" s="21"/>
      <c r="D1558" s="21"/>
      <c r="E1558" s="21"/>
      <c r="F1558" s="21"/>
      <c r="G1558" s="21"/>
      <c r="H1558" s="21"/>
      <c r="I1558" s="21"/>
      <c r="J1558" s="21"/>
      <c r="K1558" s="21"/>
      <c r="L1558" s="21"/>
      <c r="M1558" s="21"/>
    </row>
    <row r="1559" spans="1:13" x14ac:dyDescent="0.25">
      <c r="A1559" s="21"/>
      <c r="B1559" s="21"/>
      <c r="C1559" s="21"/>
      <c r="D1559" s="21"/>
      <c r="E1559" s="21"/>
      <c r="F1559" s="21"/>
      <c r="G1559" s="21"/>
      <c r="H1559" s="21"/>
      <c r="I1559" s="21"/>
      <c r="J1559" s="21"/>
      <c r="K1559" s="21"/>
      <c r="L1559" s="21"/>
      <c r="M1559" s="21"/>
    </row>
    <row r="1560" spans="1:13" x14ac:dyDescent="0.25">
      <c r="A1560" s="21"/>
      <c r="B1560" s="21"/>
      <c r="C1560" s="21"/>
      <c r="D1560" s="21"/>
      <c r="E1560" s="21"/>
      <c r="F1560" s="21"/>
      <c r="G1560" s="21"/>
      <c r="H1560" s="21"/>
      <c r="I1560" s="21"/>
      <c r="J1560" s="21"/>
      <c r="K1560" s="21"/>
      <c r="L1560" s="21"/>
      <c r="M1560" s="21"/>
    </row>
    <row r="1561" spans="1:13" x14ac:dyDescent="0.25">
      <c r="A1561" s="21"/>
      <c r="B1561" s="21"/>
      <c r="C1561" s="21"/>
      <c r="D1561" s="21"/>
      <c r="E1561" s="21"/>
      <c r="F1561" s="21"/>
      <c r="G1561" s="21"/>
      <c r="H1561" s="21"/>
      <c r="I1561" s="21"/>
      <c r="J1561" s="21"/>
      <c r="K1561" s="21"/>
      <c r="L1561" s="21"/>
      <c r="M1561" s="21"/>
    </row>
    <row r="1562" spans="1:13" x14ac:dyDescent="0.25">
      <c r="A1562" s="21"/>
      <c r="B1562" s="21"/>
      <c r="C1562" s="21"/>
      <c r="D1562" s="21"/>
      <c r="E1562" s="21"/>
      <c r="F1562" s="21"/>
      <c r="G1562" s="21"/>
      <c r="H1562" s="21"/>
      <c r="I1562" s="21"/>
      <c r="J1562" s="21"/>
      <c r="K1562" s="21"/>
      <c r="L1562" s="21"/>
      <c r="M1562" s="21"/>
    </row>
    <row r="1563" spans="1:13" x14ac:dyDescent="0.25">
      <c r="A1563" s="21"/>
      <c r="B1563" s="21"/>
      <c r="C1563" s="21"/>
      <c r="D1563" s="21"/>
      <c r="E1563" s="21"/>
      <c r="F1563" s="21"/>
      <c r="G1563" s="21"/>
      <c r="H1563" s="21"/>
      <c r="I1563" s="21"/>
      <c r="J1563" s="21"/>
      <c r="K1563" s="21"/>
      <c r="L1563" s="21"/>
      <c r="M1563" s="21"/>
    </row>
    <row r="1564" spans="1:13" x14ac:dyDescent="0.25">
      <c r="A1564" s="21"/>
      <c r="B1564" s="21"/>
      <c r="C1564" s="21"/>
      <c r="D1564" s="21"/>
      <c r="E1564" s="21"/>
      <c r="F1564" s="21"/>
      <c r="G1564" s="21"/>
      <c r="H1564" s="21"/>
      <c r="I1564" s="21"/>
      <c r="J1564" s="21"/>
      <c r="K1564" s="21"/>
      <c r="L1564" s="21"/>
      <c r="M1564" s="21"/>
    </row>
    <row r="1565" spans="1:13" x14ac:dyDescent="0.25">
      <c r="A1565" s="21"/>
      <c r="B1565" s="21"/>
      <c r="C1565" s="21"/>
      <c r="D1565" s="21"/>
      <c r="E1565" s="21"/>
      <c r="F1565" s="21"/>
      <c r="G1565" s="21"/>
      <c r="H1565" s="21"/>
      <c r="I1565" s="21"/>
      <c r="J1565" s="21"/>
      <c r="K1565" s="21"/>
      <c r="L1565" s="21"/>
      <c r="M1565" s="21"/>
    </row>
    <row r="1566" spans="1:13" x14ac:dyDescent="0.25">
      <c r="A1566" s="21"/>
      <c r="B1566" s="21"/>
      <c r="C1566" s="21"/>
      <c r="D1566" s="21"/>
      <c r="E1566" s="21"/>
      <c r="F1566" s="21"/>
      <c r="G1566" s="21"/>
      <c r="H1566" s="21"/>
      <c r="I1566" s="21"/>
      <c r="J1566" s="21"/>
      <c r="K1566" s="21"/>
      <c r="L1566" s="21"/>
      <c r="M1566" s="21"/>
    </row>
    <row r="1567" spans="1:13" x14ac:dyDescent="0.25">
      <c r="A1567" s="21"/>
      <c r="B1567" s="21"/>
      <c r="C1567" s="21"/>
      <c r="D1567" s="21"/>
      <c r="E1567" s="21"/>
      <c r="F1567" s="21"/>
      <c r="G1567" s="21"/>
      <c r="H1567" s="21"/>
      <c r="I1567" s="21"/>
      <c r="J1567" s="21"/>
      <c r="K1567" s="21"/>
      <c r="L1567" s="21"/>
      <c r="M1567" s="21"/>
    </row>
    <row r="1568" spans="1:13" x14ac:dyDescent="0.25">
      <c r="A1568" s="21"/>
      <c r="B1568" s="21"/>
      <c r="C1568" s="21"/>
      <c r="D1568" s="21"/>
      <c r="E1568" s="21"/>
      <c r="F1568" s="21"/>
      <c r="G1568" s="21"/>
      <c r="H1568" s="21"/>
      <c r="I1568" s="21"/>
      <c r="J1568" s="21"/>
      <c r="K1568" s="21"/>
      <c r="L1568" s="21"/>
      <c r="M1568" s="21"/>
    </row>
    <row r="1569" spans="1:13" x14ac:dyDescent="0.25">
      <c r="A1569" s="21"/>
      <c r="B1569" s="21"/>
      <c r="C1569" s="21"/>
      <c r="D1569" s="21"/>
      <c r="E1569" s="21"/>
      <c r="F1569" s="21"/>
      <c r="G1569" s="21"/>
      <c r="H1569" s="21"/>
      <c r="I1569" s="21"/>
      <c r="J1569" s="21"/>
      <c r="K1569" s="21"/>
      <c r="L1569" s="21"/>
      <c r="M1569" s="21"/>
    </row>
    <row r="1570" spans="1:13" x14ac:dyDescent="0.25">
      <c r="A1570" s="21"/>
      <c r="B1570" s="21"/>
      <c r="C1570" s="21"/>
      <c r="D1570" s="21"/>
      <c r="E1570" s="21"/>
      <c r="F1570" s="21"/>
      <c r="G1570" s="21"/>
      <c r="H1570" s="21"/>
      <c r="I1570" s="21"/>
      <c r="J1570" s="21"/>
      <c r="K1570" s="21"/>
      <c r="L1570" s="21"/>
      <c r="M1570" s="21"/>
    </row>
    <row r="1571" spans="1:13" x14ac:dyDescent="0.25">
      <c r="A1571" s="21"/>
      <c r="B1571" s="21"/>
      <c r="C1571" s="21"/>
      <c r="D1571" s="21"/>
      <c r="E1571" s="21"/>
      <c r="F1571" s="21"/>
      <c r="G1571" s="21"/>
      <c r="H1571" s="21"/>
      <c r="I1571" s="21"/>
      <c r="J1571" s="21"/>
      <c r="K1571" s="21"/>
      <c r="L1571" s="21"/>
      <c r="M1571" s="21"/>
    </row>
    <row r="1572" spans="1:13" x14ac:dyDescent="0.25">
      <c r="A1572" s="21"/>
      <c r="B1572" s="21"/>
      <c r="C1572" s="21"/>
      <c r="D1572" s="21"/>
      <c r="E1572" s="21"/>
      <c r="F1572" s="21"/>
      <c r="G1572" s="21"/>
      <c r="H1572" s="21"/>
      <c r="I1572" s="21"/>
      <c r="J1572" s="21"/>
      <c r="K1572" s="21"/>
      <c r="L1572" s="21"/>
      <c r="M1572" s="21"/>
    </row>
    <row r="1573" spans="1:13" x14ac:dyDescent="0.25">
      <c r="A1573" s="21"/>
      <c r="B1573" s="21"/>
      <c r="C1573" s="21"/>
      <c r="D1573" s="21"/>
      <c r="E1573" s="21"/>
      <c r="F1573" s="21"/>
      <c r="G1573" s="21"/>
      <c r="H1573" s="21"/>
      <c r="I1573" s="21"/>
      <c r="J1573" s="21"/>
      <c r="K1573" s="21"/>
      <c r="L1573" s="21"/>
      <c r="M1573" s="21"/>
    </row>
    <row r="1574" spans="1:13" x14ac:dyDescent="0.25">
      <c r="A1574" s="21"/>
      <c r="B1574" s="21"/>
      <c r="C1574" s="21"/>
      <c r="D1574" s="21"/>
      <c r="E1574" s="21"/>
      <c r="F1574" s="21"/>
      <c r="G1574" s="21"/>
      <c r="H1574" s="21"/>
      <c r="I1574" s="21"/>
      <c r="J1574" s="21"/>
      <c r="K1574" s="21"/>
      <c r="L1574" s="21"/>
      <c r="M1574" s="21"/>
    </row>
    <row r="1575" spans="1:13" x14ac:dyDescent="0.25">
      <c r="A1575" s="21"/>
      <c r="B1575" s="21"/>
      <c r="C1575" s="21"/>
      <c r="D1575" s="21"/>
      <c r="E1575" s="21"/>
      <c r="F1575" s="21"/>
      <c r="G1575" s="21"/>
      <c r="H1575" s="21"/>
      <c r="I1575" s="21"/>
      <c r="J1575" s="21"/>
      <c r="K1575" s="21"/>
      <c r="L1575" s="21"/>
      <c r="M1575" s="21"/>
    </row>
    <row r="1576" spans="1:13" x14ac:dyDescent="0.25">
      <c r="A1576" s="21"/>
      <c r="B1576" s="21"/>
      <c r="C1576" s="21"/>
      <c r="D1576" s="21"/>
      <c r="E1576" s="21"/>
      <c r="F1576" s="21"/>
      <c r="G1576" s="21"/>
      <c r="H1576" s="21"/>
      <c r="I1576" s="21"/>
      <c r="J1576" s="21"/>
      <c r="K1576" s="21"/>
      <c r="L1576" s="21"/>
      <c r="M1576" s="21"/>
    </row>
    <row r="1577" spans="1:13" x14ac:dyDescent="0.25">
      <c r="A1577" s="21"/>
      <c r="B1577" s="21"/>
      <c r="C1577" s="21"/>
      <c r="D1577" s="21"/>
      <c r="E1577" s="21"/>
      <c r="F1577" s="21"/>
      <c r="G1577" s="21"/>
      <c r="H1577" s="21"/>
      <c r="I1577" s="21"/>
      <c r="J1577" s="21"/>
      <c r="K1577" s="21"/>
      <c r="L1577" s="21"/>
      <c r="M1577" s="21"/>
    </row>
    <row r="1578" spans="1:13" x14ac:dyDescent="0.25">
      <c r="A1578" s="21"/>
      <c r="B1578" s="21"/>
      <c r="C1578" s="21"/>
      <c r="D1578" s="21"/>
      <c r="E1578" s="21"/>
      <c r="F1578" s="21"/>
      <c r="G1578" s="21"/>
      <c r="H1578" s="21"/>
      <c r="I1578" s="21"/>
      <c r="J1578" s="21"/>
      <c r="K1578" s="21"/>
      <c r="L1578" s="21"/>
      <c r="M1578" s="21"/>
    </row>
    <row r="1579" spans="1:13" x14ac:dyDescent="0.25">
      <c r="A1579" s="21"/>
      <c r="B1579" s="21"/>
      <c r="C1579" s="21"/>
      <c r="D1579" s="21"/>
      <c r="E1579" s="21"/>
      <c r="F1579" s="21"/>
      <c r="G1579" s="21"/>
      <c r="H1579" s="21"/>
      <c r="I1579" s="21"/>
      <c r="J1579" s="21"/>
      <c r="K1579" s="21"/>
      <c r="L1579" s="21"/>
      <c r="M1579" s="21"/>
    </row>
    <row r="1580" spans="1:13" x14ac:dyDescent="0.25">
      <c r="A1580" s="21"/>
      <c r="B1580" s="21"/>
      <c r="C1580" s="21"/>
      <c r="D1580" s="21"/>
      <c r="E1580" s="21"/>
      <c r="F1580" s="21"/>
      <c r="G1580" s="21"/>
      <c r="H1580" s="21"/>
      <c r="I1580" s="21"/>
      <c r="J1580" s="21"/>
      <c r="K1580" s="21"/>
      <c r="L1580" s="21"/>
      <c r="M1580" s="21"/>
    </row>
    <row r="1581" spans="1:13" x14ac:dyDescent="0.25">
      <c r="A1581" s="21"/>
      <c r="B1581" s="21"/>
      <c r="C1581" s="21"/>
      <c r="D1581" s="21"/>
      <c r="E1581" s="21"/>
      <c r="F1581" s="21"/>
      <c r="G1581" s="21"/>
      <c r="H1581" s="21"/>
      <c r="I1581" s="21"/>
      <c r="J1581" s="21"/>
      <c r="K1581" s="21"/>
      <c r="L1581" s="21"/>
      <c r="M1581" s="21"/>
    </row>
    <row r="1582" spans="1:13" x14ac:dyDescent="0.25">
      <c r="A1582" s="21"/>
      <c r="B1582" s="21"/>
      <c r="C1582" s="21"/>
      <c r="D1582" s="21"/>
      <c r="E1582" s="21"/>
      <c r="F1582" s="21"/>
      <c r="G1582" s="21"/>
      <c r="H1582" s="21"/>
      <c r="I1582" s="21"/>
      <c r="J1582" s="21"/>
      <c r="K1582" s="21"/>
      <c r="L1582" s="21"/>
      <c r="M1582" s="21"/>
    </row>
    <row r="1583" spans="1:13" x14ac:dyDescent="0.25">
      <c r="A1583" s="21"/>
      <c r="B1583" s="21"/>
      <c r="C1583" s="21"/>
      <c r="D1583" s="21"/>
      <c r="E1583" s="21"/>
      <c r="F1583" s="21"/>
      <c r="G1583" s="21"/>
      <c r="H1583" s="21"/>
      <c r="I1583" s="21"/>
      <c r="J1583" s="21"/>
      <c r="K1583" s="21"/>
      <c r="L1583" s="21"/>
      <c r="M1583" s="21"/>
    </row>
    <row r="1584" spans="1:13" x14ac:dyDescent="0.25">
      <c r="A1584" s="21"/>
      <c r="B1584" s="21"/>
      <c r="C1584" s="21"/>
      <c r="D1584" s="21"/>
      <c r="E1584" s="21"/>
      <c r="F1584" s="21"/>
      <c r="G1584" s="21"/>
      <c r="H1584" s="21"/>
      <c r="I1584" s="21"/>
      <c r="J1584" s="21"/>
      <c r="K1584" s="21"/>
      <c r="L1584" s="21"/>
      <c r="M1584" s="21"/>
    </row>
    <row r="1585" spans="1:13" x14ac:dyDescent="0.25">
      <c r="A1585" s="21"/>
      <c r="B1585" s="21"/>
      <c r="C1585" s="21"/>
      <c r="D1585" s="21"/>
      <c r="E1585" s="21"/>
      <c r="F1585" s="21"/>
      <c r="G1585" s="21"/>
      <c r="H1585" s="21"/>
      <c r="I1585" s="21"/>
      <c r="J1585" s="21"/>
      <c r="K1585" s="21"/>
      <c r="L1585" s="21"/>
      <c r="M1585" s="21"/>
    </row>
    <row r="1586" spans="1:13" x14ac:dyDescent="0.25">
      <c r="A1586" s="21"/>
      <c r="B1586" s="21"/>
      <c r="C1586" s="21"/>
      <c r="D1586" s="21"/>
      <c r="E1586" s="21"/>
      <c r="F1586" s="21"/>
      <c r="G1586" s="21"/>
      <c r="H1586" s="21"/>
      <c r="I1586" s="21"/>
      <c r="J1586" s="21"/>
      <c r="K1586" s="21"/>
      <c r="L1586" s="21"/>
      <c r="M1586" s="21"/>
    </row>
    <row r="1587" spans="1:13" x14ac:dyDescent="0.25">
      <c r="A1587" s="21"/>
      <c r="B1587" s="21"/>
      <c r="C1587" s="21"/>
      <c r="D1587" s="21"/>
      <c r="E1587" s="21"/>
      <c r="F1587" s="21"/>
      <c r="G1587" s="21"/>
      <c r="H1587" s="21"/>
      <c r="I1587" s="21"/>
      <c r="J1587" s="21"/>
      <c r="K1587" s="21"/>
      <c r="L1587" s="21"/>
      <c r="M1587" s="21"/>
    </row>
    <row r="1588" spans="1:13" x14ac:dyDescent="0.25">
      <c r="A1588" s="21"/>
      <c r="B1588" s="21"/>
      <c r="C1588" s="21"/>
      <c r="D1588" s="21"/>
      <c r="E1588" s="21"/>
      <c r="F1588" s="21"/>
      <c r="G1588" s="21"/>
      <c r="H1588" s="21"/>
      <c r="I1588" s="21"/>
      <c r="J1588" s="21"/>
      <c r="K1588" s="21"/>
      <c r="L1588" s="21"/>
      <c r="M1588" s="21"/>
    </row>
    <row r="1589" spans="1:13" x14ac:dyDescent="0.25">
      <c r="A1589" s="21"/>
      <c r="B1589" s="21"/>
      <c r="C1589" s="21"/>
      <c r="D1589" s="21"/>
      <c r="E1589" s="21"/>
      <c r="F1589" s="21"/>
      <c r="G1589" s="21"/>
      <c r="H1589" s="21"/>
      <c r="I1589" s="21"/>
      <c r="J1589" s="21"/>
      <c r="K1589" s="21"/>
      <c r="L1589" s="21"/>
      <c r="M1589" s="21"/>
    </row>
    <row r="1590" spans="1:13" x14ac:dyDescent="0.25">
      <c r="A1590" s="21"/>
      <c r="B1590" s="21"/>
      <c r="C1590" s="21"/>
      <c r="D1590" s="21"/>
      <c r="E1590" s="21"/>
      <c r="F1590" s="21"/>
      <c r="G1590" s="21"/>
      <c r="H1590" s="21"/>
      <c r="I1590" s="21"/>
      <c r="J1590" s="21"/>
      <c r="K1590" s="21"/>
      <c r="L1590" s="21"/>
      <c r="M1590" s="21"/>
    </row>
    <row r="1591" spans="1:13" x14ac:dyDescent="0.25">
      <c r="A1591" s="21"/>
      <c r="B1591" s="21"/>
      <c r="C1591" s="21"/>
      <c r="D1591" s="21"/>
      <c r="E1591" s="21"/>
      <c r="F1591" s="21"/>
      <c r="G1591" s="21"/>
      <c r="H1591" s="21"/>
      <c r="I1591" s="21"/>
      <c r="J1591" s="21"/>
      <c r="K1591" s="21"/>
      <c r="L1591" s="21"/>
      <c r="M1591" s="21"/>
    </row>
    <row r="1592" spans="1:13" x14ac:dyDescent="0.25">
      <c r="A1592" s="21"/>
      <c r="B1592" s="21"/>
      <c r="C1592" s="21"/>
      <c r="D1592" s="21"/>
      <c r="E1592" s="21"/>
      <c r="F1592" s="21"/>
      <c r="G1592" s="21"/>
      <c r="H1592" s="21"/>
      <c r="I1592" s="21"/>
      <c r="J1592" s="21"/>
      <c r="K1592" s="21"/>
      <c r="L1592" s="21"/>
      <c r="M1592" s="21"/>
    </row>
    <row r="1593" spans="1:13" x14ac:dyDescent="0.25">
      <c r="A1593" s="21"/>
      <c r="B1593" s="21"/>
      <c r="C1593" s="21"/>
      <c r="D1593" s="21"/>
      <c r="E1593" s="21"/>
      <c r="F1593" s="21"/>
      <c r="G1593" s="21"/>
      <c r="H1593" s="21"/>
      <c r="I1593" s="21"/>
      <c r="J1593" s="21"/>
      <c r="K1593" s="21"/>
      <c r="L1593" s="21"/>
      <c r="M1593" s="21"/>
    </row>
    <row r="1594" spans="1:13" x14ac:dyDescent="0.25">
      <c r="A1594" s="21"/>
      <c r="B1594" s="21"/>
      <c r="C1594" s="21"/>
      <c r="D1594" s="21"/>
      <c r="E1594" s="21"/>
      <c r="F1594" s="21"/>
      <c r="G1594" s="21"/>
      <c r="H1594" s="21"/>
      <c r="I1594" s="21"/>
      <c r="J1594" s="21"/>
      <c r="K1594" s="21"/>
      <c r="L1594" s="21"/>
      <c r="M1594" s="21"/>
    </row>
    <row r="1595" spans="1:13" x14ac:dyDescent="0.25">
      <c r="A1595" s="21"/>
      <c r="B1595" s="21"/>
      <c r="C1595" s="21"/>
      <c r="D1595" s="21"/>
      <c r="E1595" s="21"/>
      <c r="F1595" s="21"/>
      <c r="G1595" s="21"/>
      <c r="H1595" s="21"/>
      <c r="I1595" s="21"/>
      <c r="J1595" s="21"/>
      <c r="K1595" s="21"/>
      <c r="L1595" s="21"/>
      <c r="M1595" s="21"/>
    </row>
    <row r="1596" spans="1:13" x14ac:dyDescent="0.25">
      <c r="A1596" s="21"/>
      <c r="B1596" s="21"/>
      <c r="C1596" s="21"/>
      <c r="D1596" s="21"/>
      <c r="E1596" s="21"/>
      <c r="F1596" s="21"/>
      <c r="G1596" s="21"/>
      <c r="H1596" s="21"/>
      <c r="I1596" s="21"/>
      <c r="J1596" s="21"/>
      <c r="K1596" s="21"/>
      <c r="L1596" s="21"/>
      <c r="M1596" s="21"/>
    </row>
    <row r="1597" spans="1:13" x14ac:dyDescent="0.25">
      <c r="A1597" s="21"/>
      <c r="B1597" s="21"/>
      <c r="C1597" s="21"/>
      <c r="D1597" s="21"/>
      <c r="E1597" s="21"/>
      <c r="F1597" s="21"/>
      <c r="G1597" s="21"/>
      <c r="H1597" s="21"/>
      <c r="I1597" s="21"/>
      <c r="J1597" s="21"/>
      <c r="K1597" s="21"/>
      <c r="L1597" s="21"/>
      <c r="M1597" s="21"/>
    </row>
    <row r="1598" spans="1:13" x14ac:dyDescent="0.25">
      <c r="A1598" s="21"/>
      <c r="B1598" s="21"/>
      <c r="C1598" s="21"/>
      <c r="D1598" s="21"/>
      <c r="E1598" s="21"/>
      <c r="F1598" s="21"/>
      <c r="G1598" s="21"/>
      <c r="H1598" s="21"/>
      <c r="I1598" s="21"/>
      <c r="J1598" s="21"/>
      <c r="K1598" s="21"/>
      <c r="L1598" s="21"/>
      <c r="M1598" s="21"/>
    </row>
    <row r="1599" spans="1:13" x14ac:dyDescent="0.25">
      <c r="A1599" s="21"/>
      <c r="B1599" s="21"/>
      <c r="C1599" s="21"/>
      <c r="D1599" s="21"/>
      <c r="E1599" s="21"/>
      <c r="F1599" s="21"/>
      <c r="G1599" s="21"/>
      <c r="H1599" s="21"/>
      <c r="I1599" s="21"/>
      <c r="J1599" s="21"/>
      <c r="K1599" s="21"/>
      <c r="L1599" s="21"/>
      <c r="M1599" s="21"/>
    </row>
    <row r="1600" spans="1:13" x14ac:dyDescent="0.25">
      <c r="A1600" s="21"/>
      <c r="B1600" s="21"/>
      <c r="C1600" s="21"/>
      <c r="D1600" s="21"/>
      <c r="E1600" s="21"/>
      <c r="F1600" s="21"/>
      <c r="G1600" s="21"/>
      <c r="H1600" s="21"/>
      <c r="I1600" s="21"/>
      <c r="J1600" s="21"/>
      <c r="K1600" s="21"/>
      <c r="L1600" s="21"/>
      <c r="M1600" s="21"/>
    </row>
    <row r="1601" spans="1:13" x14ac:dyDescent="0.25">
      <c r="A1601" s="21"/>
      <c r="B1601" s="21"/>
      <c r="C1601" s="21"/>
      <c r="D1601" s="21"/>
      <c r="E1601" s="21"/>
      <c r="F1601" s="21"/>
      <c r="G1601" s="21"/>
      <c r="H1601" s="21"/>
      <c r="I1601" s="21"/>
      <c r="J1601" s="21"/>
      <c r="K1601" s="21"/>
      <c r="L1601" s="21"/>
      <c r="M1601" s="21"/>
    </row>
    <row r="1602" spans="1:13" x14ac:dyDescent="0.25">
      <c r="A1602" s="21"/>
      <c r="B1602" s="21"/>
      <c r="C1602" s="21"/>
      <c r="D1602" s="21"/>
      <c r="E1602" s="21"/>
      <c r="F1602" s="21"/>
      <c r="G1602" s="21"/>
      <c r="H1602" s="21"/>
      <c r="I1602" s="21"/>
      <c r="J1602" s="21"/>
      <c r="K1602" s="21"/>
      <c r="L1602" s="21"/>
      <c r="M1602" s="21"/>
    </row>
    <row r="1603" spans="1:13" x14ac:dyDescent="0.25">
      <c r="A1603" s="21"/>
      <c r="B1603" s="21"/>
      <c r="C1603" s="21"/>
      <c r="D1603" s="21"/>
      <c r="E1603" s="21"/>
      <c r="F1603" s="21"/>
      <c r="G1603" s="21"/>
      <c r="H1603" s="21"/>
      <c r="I1603" s="21"/>
      <c r="J1603" s="21"/>
      <c r="K1603" s="21"/>
      <c r="L1603" s="21"/>
      <c r="M1603" s="21"/>
    </row>
    <row r="1604" spans="1:13" x14ac:dyDescent="0.25">
      <c r="A1604" s="21"/>
      <c r="B1604" s="21"/>
      <c r="C1604" s="21"/>
      <c r="D1604" s="21"/>
      <c r="E1604" s="21"/>
      <c r="F1604" s="21"/>
      <c r="G1604" s="21"/>
      <c r="H1604" s="21"/>
      <c r="I1604" s="21"/>
      <c r="J1604" s="21"/>
      <c r="K1604" s="21"/>
      <c r="L1604" s="21"/>
      <c r="M1604" s="21"/>
    </row>
    <row r="1605" spans="1:13" x14ac:dyDescent="0.25">
      <c r="A1605" s="21"/>
      <c r="B1605" s="21"/>
      <c r="C1605" s="21"/>
      <c r="D1605" s="21"/>
      <c r="E1605" s="21"/>
      <c r="F1605" s="21"/>
      <c r="G1605" s="21"/>
      <c r="H1605" s="21"/>
      <c r="I1605" s="21"/>
      <c r="J1605" s="21"/>
      <c r="K1605" s="21"/>
      <c r="L1605" s="21"/>
      <c r="M1605" s="21"/>
    </row>
    <row r="1606" spans="1:13" x14ac:dyDescent="0.25">
      <c r="A1606" s="21"/>
      <c r="B1606" s="21"/>
      <c r="C1606" s="21"/>
      <c r="D1606" s="21"/>
      <c r="E1606" s="21"/>
      <c r="F1606" s="21"/>
      <c r="G1606" s="21"/>
      <c r="H1606" s="21"/>
      <c r="I1606" s="21"/>
      <c r="J1606" s="21"/>
      <c r="K1606" s="21"/>
      <c r="L1606" s="21"/>
      <c r="M1606" s="21"/>
    </row>
    <row r="1607" spans="1:13" x14ac:dyDescent="0.25">
      <c r="A1607" s="21"/>
      <c r="B1607" s="21"/>
      <c r="C1607" s="21"/>
      <c r="D1607" s="21"/>
      <c r="E1607" s="21"/>
      <c r="F1607" s="21"/>
      <c r="G1607" s="21"/>
      <c r="H1607" s="21"/>
      <c r="I1607" s="21"/>
      <c r="J1607" s="21"/>
      <c r="K1607" s="21"/>
      <c r="L1607" s="21"/>
      <c r="M1607" s="21"/>
    </row>
    <row r="1608" spans="1:13" x14ac:dyDescent="0.25">
      <c r="A1608" s="21"/>
      <c r="B1608" s="21"/>
      <c r="C1608" s="21"/>
      <c r="D1608" s="21"/>
      <c r="E1608" s="21"/>
      <c r="F1608" s="21"/>
      <c r="G1608" s="21"/>
      <c r="H1608" s="21"/>
      <c r="I1608" s="21"/>
      <c r="J1608" s="21"/>
      <c r="K1608" s="21"/>
      <c r="L1608" s="21"/>
      <c r="M1608" s="21"/>
    </row>
    <row r="1609" spans="1:13" x14ac:dyDescent="0.25">
      <c r="A1609" s="21"/>
      <c r="B1609" s="21"/>
      <c r="C1609" s="21"/>
      <c r="D1609" s="21"/>
      <c r="E1609" s="21"/>
      <c r="F1609" s="21"/>
      <c r="G1609" s="21"/>
      <c r="H1609" s="21"/>
      <c r="I1609" s="21"/>
      <c r="J1609" s="21"/>
      <c r="K1609" s="21"/>
      <c r="L1609" s="21"/>
      <c r="M1609" s="21"/>
    </row>
    <row r="1610" spans="1:13" x14ac:dyDescent="0.25">
      <c r="A1610" s="21"/>
      <c r="B1610" s="21"/>
      <c r="C1610" s="21"/>
      <c r="D1610" s="21"/>
      <c r="E1610" s="21"/>
      <c r="F1610" s="21"/>
      <c r="G1610" s="21"/>
      <c r="H1610" s="21"/>
      <c r="I1610" s="21"/>
      <c r="J1610" s="21"/>
      <c r="K1610" s="21"/>
      <c r="L1610" s="21"/>
      <c r="M1610" s="21"/>
    </row>
    <row r="1611" spans="1:13" x14ac:dyDescent="0.25">
      <c r="A1611" s="21"/>
      <c r="B1611" s="21"/>
      <c r="C1611" s="21"/>
      <c r="D1611" s="21"/>
      <c r="E1611" s="21"/>
      <c r="F1611" s="21"/>
      <c r="G1611" s="21"/>
      <c r="H1611" s="21"/>
      <c r="I1611" s="21"/>
      <c r="J1611" s="21"/>
      <c r="K1611" s="21"/>
      <c r="L1611" s="21"/>
      <c r="M1611" s="21"/>
    </row>
    <row r="1612" spans="1:13" x14ac:dyDescent="0.25">
      <c r="A1612" s="21"/>
      <c r="B1612" s="21"/>
      <c r="C1612" s="21"/>
      <c r="D1612" s="21"/>
      <c r="E1612" s="21"/>
      <c r="F1612" s="21"/>
      <c r="G1612" s="21"/>
      <c r="H1612" s="21"/>
      <c r="I1612" s="21"/>
      <c r="J1612" s="21"/>
      <c r="K1612" s="21"/>
      <c r="L1612" s="21"/>
      <c r="M1612" s="21"/>
    </row>
    <row r="1613" spans="1:13" x14ac:dyDescent="0.25">
      <c r="A1613" s="21"/>
      <c r="B1613" s="21"/>
      <c r="C1613" s="21"/>
      <c r="D1613" s="21"/>
      <c r="E1613" s="21"/>
      <c r="F1613" s="21"/>
      <c r="G1613" s="21"/>
      <c r="H1613" s="21"/>
      <c r="I1613" s="21"/>
      <c r="J1613" s="21"/>
      <c r="K1613" s="21"/>
      <c r="L1613" s="21"/>
      <c r="M1613" s="21"/>
    </row>
    <row r="1614" spans="1:13" x14ac:dyDescent="0.25">
      <c r="A1614" s="21"/>
      <c r="B1614" s="21"/>
      <c r="C1614" s="21"/>
      <c r="D1614" s="21"/>
      <c r="E1614" s="21"/>
      <c r="F1614" s="21"/>
      <c r="G1614" s="21"/>
      <c r="H1614" s="21"/>
      <c r="I1614" s="21"/>
      <c r="J1614" s="21"/>
      <c r="K1614" s="21"/>
      <c r="L1614" s="21"/>
      <c r="M1614" s="21"/>
    </row>
    <row r="1615" spans="1:13" x14ac:dyDescent="0.25">
      <c r="A1615" s="21"/>
      <c r="B1615" s="21"/>
      <c r="C1615" s="21"/>
      <c r="D1615" s="21"/>
      <c r="E1615" s="21"/>
      <c r="F1615" s="21"/>
      <c r="G1615" s="21"/>
      <c r="H1615" s="21"/>
      <c r="I1615" s="21"/>
      <c r="J1615" s="21"/>
      <c r="K1615" s="21"/>
      <c r="L1615" s="21"/>
      <c r="M1615" s="21"/>
    </row>
    <row r="1616" spans="1:13" x14ac:dyDescent="0.25">
      <c r="A1616" s="21"/>
      <c r="B1616" s="21"/>
      <c r="C1616" s="21"/>
      <c r="D1616" s="21"/>
      <c r="E1616" s="21"/>
      <c r="F1616" s="21"/>
      <c r="G1616" s="21"/>
      <c r="H1616" s="21"/>
      <c r="I1616" s="21"/>
      <c r="J1616" s="21"/>
      <c r="K1616" s="21"/>
      <c r="L1616" s="21"/>
      <c r="M1616" s="21"/>
    </row>
    <row r="1617" spans="1:13" x14ac:dyDescent="0.25">
      <c r="A1617" s="21"/>
      <c r="B1617" s="21"/>
      <c r="C1617" s="21"/>
      <c r="D1617" s="21"/>
      <c r="E1617" s="21"/>
      <c r="F1617" s="21"/>
      <c r="G1617" s="21"/>
      <c r="H1617" s="21"/>
      <c r="I1617" s="21"/>
      <c r="J1617" s="21"/>
      <c r="K1617" s="21"/>
      <c r="L1617" s="21"/>
      <c r="M1617" s="21"/>
    </row>
    <row r="1618" spans="1:13" x14ac:dyDescent="0.25">
      <c r="A1618" s="21"/>
      <c r="B1618" s="21"/>
      <c r="C1618" s="21"/>
      <c r="D1618" s="21"/>
      <c r="E1618" s="21"/>
      <c r="F1618" s="21"/>
      <c r="G1618" s="21"/>
      <c r="H1618" s="21"/>
      <c r="I1618" s="21"/>
      <c r="J1618" s="21"/>
      <c r="K1618" s="21"/>
      <c r="L1618" s="21"/>
      <c r="M1618" s="21"/>
    </row>
    <row r="1619" spans="1:13" x14ac:dyDescent="0.25">
      <c r="A1619" s="21"/>
      <c r="B1619" s="21"/>
      <c r="C1619" s="21"/>
      <c r="D1619" s="21"/>
      <c r="E1619" s="21"/>
      <c r="F1619" s="21"/>
      <c r="G1619" s="21"/>
      <c r="H1619" s="21"/>
      <c r="I1619" s="21"/>
      <c r="J1619" s="21"/>
      <c r="K1619" s="21"/>
      <c r="L1619" s="21"/>
      <c r="M1619" s="21"/>
    </row>
    <row r="1620" spans="1:13" x14ac:dyDescent="0.25">
      <c r="A1620" s="21"/>
      <c r="B1620" s="21"/>
      <c r="C1620" s="21"/>
      <c r="D1620" s="21"/>
      <c r="E1620" s="21"/>
      <c r="F1620" s="21"/>
      <c r="G1620" s="21"/>
      <c r="H1620" s="21"/>
      <c r="I1620" s="21"/>
      <c r="J1620" s="21"/>
      <c r="K1620" s="21"/>
      <c r="L1620" s="21"/>
      <c r="M1620" s="21"/>
    </row>
    <row r="1621" spans="1:13" x14ac:dyDescent="0.25">
      <c r="A1621" s="21"/>
      <c r="B1621" s="21"/>
      <c r="C1621" s="21"/>
      <c r="D1621" s="21"/>
      <c r="E1621" s="21"/>
      <c r="F1621" s="21"/>
      <c r="G1621" s="21"/>
      <c r="H1621" s="21"/>
      <c r="I1621" s="21"/>
      <c r="J1621" s="21"/>
      <c r="K1621" s="21"/>
      <c r="L1621" s="21"/>
      <c r="M1621" s="21"/>
    </row>
    <row r="1622" spans="1:13" x14ac:dyDescent="0.25">
      <c r="A1622" s="21"/>
      <c r="B1622" s="21"/>
      <c r="C1622" s="21"/>
      <c r="D1622" s="21"/>
      <c r="E1622" s="21"/>
      <c r="F1622" s="21"/>
      <c r="G1622" s="21"/>
      <c r="H1622" s="21"/>
      <c r="I1622" s="21"/>
      <c r="J1622" s="21"/>
      <c r="K1622" s="21"/>
      <c r="L1622" s="21"/>
      <c r="M1622" s="21"/>
    </row>
    <row r="1623" spans="1:13" x14ac:dyDescent="0.25">
      <c r="A1623" s="21"/>
      <c r="B1623" s="21"/>
      <c r="C1623" s="21"/>
      <c r="D1623" s="21"/>
      <c r="E1623" s="21"/>
      <c r="F1623" s="21"/>
      <c r="G1623" s="21"/>
      <c r="H1623" s="21"/>
      <c r="I1623" s="21"/>
      <c r="J1623" s="21"/>
      <c r="K1623" s="21"/>
      <c r="L1623" s="21"/>
      <c r="M1623" s="21"/>
    </row>
    <row r="1624" spans="1:13" x14ac:dyDescent="0.25">
      <c r="A1624" s="21"/>
      <c r="B1624" s="21"/>
      <c r="C1624" s="21"/>
      <c r="D1624" s="21"/>
      <c r="E1624" s="21"/>
      <c r="F1624" s="21"/>
      <c r="G1624" s="21"/>
      <c r="H1624" s="21"/>
      <c r="I1624" s="21"/>
      <c r="J1624" s="21"/>
      <c r="K1624" s="21"/>
      <c r="L1624" s="21"/>
      <c r="M1624" s="21"/>
    </row>
    <row r="1625" spans="1:13" x14ac:dyDescent="0.25">
      <c r="A1625" s="21"/>
      <c r="B1625" s="21"/>
      <c r="C1625" s="21"/>
      <c r="D1625" s="21"/>
      <c r="E1625" s="21"/>
      <c r="F1625" s="21"/>
      <c r="G1625" s="21"/>
      <c r="H1625" s="21"/>
      <c r="I1625" s="21"/>
      <c r="J1625" s="21"/>
      <c r="K1625" s="21"/>
      <c r="L1625" s="21"/>
      <c r="M1625" s="21"/>
    </row>
    <row r="1626" spans="1:13" x14ac:dyDescent="0.25">
      <c r="A1626" s="21"/>
      <c r="B1626" s="21"/>
      <c r="C1626" s="21"/>
      <c r="D1626" s="21"/>
      <c r="E1626" s="21"/>
      <c r="F1626" s="21"/>
      <c r="G1626" s="21"/>
      <c r="H1626" s="21"/>
      <c r="I1626" s="21"/>
      <c r="J1626" s="21"/>
      <c r="K1626" s="21"/>
      <c r="L1626" s="21"/>
      <c r="M1626" s="21"/>
    </row>
    <row r="1627" spans="1:13" x14ac:dyDescent="0.25">
      <c r="A1627" s="21"/>
      <c r="B1627" s="21"/>
      <c r="C1627" s="21"/>
      <c r="D1627" s="21"/>
      <c r="E1627" s="21"/>
      <c r="F1627" s="21"/>
      <c r="G1627" s="21"/>
      <c r="H1627" s="21"/>
      <c r="I1627" s="21"/>
      <c r="J1627" s="21"/>
      <c r="K1627" s="21"/>
      <c r="L1627" s="21"/>
      <c r="M1627" s="21"/>
    </row>
    <row r="1628" spans="1:13" x14ac:dyDescent="0.25">
      <c r="A1628" s="21"/>
      <c r="B1628" s="21"/>
      <c r="C1628" s="21"/>
      <c r="D1628" s="21"/>
      <c r="E1628" s="21"/>
      <c r="F1628" s="21"/>
      <c r="G1628" s="21"/>
      <c r="H1628" s="21"/>
      <c r="I1628" s="21"/>
      <c r="J1628" s="21"/>
      <c r="K1628" s="21"/>
      <c r="L1628" s="21"/>
      <c r="M1628" s="21"/>
    </row>
    <row r="1629" spans="1:13" x14ac:dyDescent="0.25">
      <c r="A1629" s="21"/>
      <c r="B1629" s="21"/>
      <c r="C1629" s="21"/>
      <c r="D1629" s="21"/>
      <c r="E1629" s="21"/>
      <c r="F1629" s="21"/>
      <c r="G1629" s="21"/>
      <c r="H1629" s="21"/>
      <c r="I1629" s="21"/>
      <c r="J1629" s="21"/>
      <c r="K1629" s="21"/>
      <c r="L1629" s="21"/>
      <c r="M1629" s="21"/>
    </row>
    <row r="1630" spans="1:13" x14ac:dyDescent="0.25">
      <c r="A1630" s="21"/>
      <c r="B1630" s="21"/>
      <c r="C1630" s="21"/>
      <c r="D1630" s="21"/>
      <c r="E1630" s="21"/>
      <c r="F1630" s="21"/>
      <c r="G1630" s="21"/>
      <c r="H1630" s="21"/>
      <c r="I1630" s="21"/>
      <c r="J1630" s="21"/>
      <c r="K1630" s="21"/>
      <c r="L1630" s="21"/>
      <c r="M1630" s="21"/>
    </row>
    <row r="1631" spans="1:13" x14ac:dyDescent="0.25">
      <c r="A1631" s="21"/>
      <c r="B1631" s="21"/>
      <c r="C1631" s="21"/>
      <c r="D1631" s="21"/>
      <c r="E1631" s="21"/>
      <c r="F1631" s="21"/>
      <c r="G1631" s="21"/>
      <c r="H1631" s="21"/>
      <c r="I1631" s="21"/>
      <c r="J1631" s="21"/>
      <c r="K1631" s="21"/>
      <c r="L1631" s="21"/>
      <c r="M1631" s="21"/>
    </row>
    <row r="1632" spans="1:13" x14ac:dyDescent="0.25">
      <c r="A1632" s="21"/>
      <c r="B1632" s="21"/>
      <c r="C1632" s="21"/>
      <c r="D1632" s="21"/>
      <c r="E1632" s="21"/>
      <c r="F1632" s="21"/>
      <c r="G1632" s="21"/>
      <c r="H1632" s="21"/>
      <c r="I1632" s="21"/>
      <c r="J1632" s="21"/>
      <c r="K1632" s="21"/>
      <c r="L1632" s="21"/>
      <c r="M1632" s="21"/>
    </row>
    <row r="1633" spans="1:13" x14ac:dyDescent="0.25">
      <c r="A1633" s="21"/>
      <c r="B1633" s="21"/>
      <c r="C1633" s="21"/>
      <c r="D1633" s="21"/>
      <c r="E1633" s="21"/>
      <c r="F1633" s="21"/>
      <c r="G1633" s="21"/>
      <c r="H1633" s="21"/>
      <c r="I1633" s="21"/>
      <c r="J1633" s="21"/>
      <c r="K1633" s="21"/>
      <c r="L1633" s="21"/>
      <c r="M1633" s="21"/>
    </row>
    <row r="1634" spans="1:13" x14ac:dyDescent="0.25">
      <c r="A1634" s="21"/>
      <c r="B1634" s="21"/>
      <c r="C1634" s="21"/>
      <c r="D1634" s="21"/>
      <c r="E1634" s="21"/>
      <c r="F1634" s="21"/>
      <c r="G1634" s="21"/>
      <c r="H1634" s="21"/>
      <c r="I1634" s="21"/>
      <c r="J1634" s="21"/>
      <c r="K1634" s="21"/>
      <c r="L1634" s="21"/>
      <c r="M1634" s="21"/>
    </row>
    <row r="1635" spans="1:13" x14ac:dyDescent="0.25">
      <c r="A1635" s="21"/>
      <c r="B1635" s="21"/>
      <c r="C1635" s="21"/>
      <c r="D1635" s="21"/>
      <c r="E1635" s="21"/>
      <c r="F1635" s="21"/>
      <c r="G1635" s="21"/>
      <c r="H1635" s="21"/>
      <c r="I1635" s="21"/>
      <c r="J1635" s="21"/>
      <c r="K1635" s="21"/>
      <c r="L1635" s="21"/>
      <c r="M1635" s="21"/>
    </row>
    <row r="1636" spans="1:13" x14ac:dyDescent="0.25">
      <c r="A1636" s="21"/>
      <c r="B1636" s="21"/>
      <c r="C1636" s="21"/>
      <c r="D1636" s="21"/>
      <c r="E1636" s="21"/>
      <c r="F1636" s="21"/>
      <c r="G1636" s="21"/>
      <c r="H1636" s="21"/>
      <c r="I1636" s="21"/>
      <c r="J1636" s="21"/>
      <c r="K1636" s="21"/>
      <c r="L1636" s="21"/>
      <c r="M1636" s="21"/>
    </row>
    <row r="1637" spans="1:13" x14ac:dyDescent="0.25">
      <c r="A1637" s="21"/>
      <c r="B1637" s="21"/>
      <c r="C1637" s="21"/>
      <c r="D1637" s="21"/>
      <c r="E1637" s="21"/>
      <c r="F1637" s="21"/>
      <c r="G1637" s="21"/>
      <c r="H1637" s="21"/>
      <c r="I1637" s="21"/>
      <c r="J1637" s="21"/>
      <c r="K1637" s="21"/>
      <c r="L1637" s="21"/>
      <c r="M1637" s="21"/>
    </row>
    <row r="1638" spans="1:13" x14ac:dyDescent="0.25">
      <c r="A1638" s="21"/>
      <c r="B1638" s="21"/>
      <c r="C1638" s="21"/>
      <c r="D1638" s="21"/>
      <c r="E1638" s="21"/>
      <c r="F1638" s="21"/>
      <c r="G1638" s="21"/>
      <c r="H1638" s="21"/>
      <c r="I1638" s="21"/>
      <c r="J1638" s="21"/>
      <c r="K1638" s="21"/>
      <c r="L1638" s="21"/>
      <c r="M1638" s="21"/>
    </row>
    <row r="1639" spans="1:13" x14ac:dyDescent="0.25">
      <c r="A1639" s="21"/>
      <c r="B1639" s="21"/>
      <c r="C1639" s="21"/>
      <c r="D1639" s="21"/>
      <c r="E1639" s="21"/>
      <c r="F1639" s="21"/>
      <c r="G1639" s="21"/>
      <c r="H1639" s="21"/>
      <c r="I1639" s="21"/>
      <c r="J1639" s="21"/>
      <c r="K1639" s="21"/>
      <c r="L1639" s="21"/>
      <c r="M1639" s="21"/>
    </row>
    <row r="1640" spans="1:13" x14ac:dyDescent="0.25">
      <c r="A1640" s="21"/>
      <c r="B1640" s="21"/>
      <c r="C1640" s="21"/>
      <c r="D1640" s="21"/>
      <c r="E1640" s="21"/>
      <c r="F1640" s="21"/>
      <c r="G1640" s="21"/>
      <c r="H1640" s="21"/>
      <c r="I1640" s="21"/>
      <c r="J1640" s="21"/>
      <c r="K1640" s="21"/>
      <c r="L1640" s="21"/>
      <c r="M1640" s="21"/>
    </row>
    <row r="1641" spans="1:13" x14ac:dyDescent="0.25">
      <c r="A1641" s="21"/>
      <c r="B1641" s="21"/>
      <c r="C1641" s="21"/>
      <c r="D1641" s="21"/>
      <c r="E1641" s="21"/>
      <c r="F1641" s="21"/>
      <c r="G1641" s="21"/>
      <c r="H1641" s="21"/>
      <c r="I1641" s="21"/>
      <c r="J1641" s="21"/>
      <c r="K1641" s="21"/>
      <c r="L1641" s="21"/>
      <c r="M1641" s="21"/>
    </row>
    <row r="1642" spans="1:13" x14ac:dyDescent="0.25">
      <c r="A1642" s="21"/>
      <c r="B1642" s="21"/>
      <c r="C1642" s="21"/>
      <c r="D1642" s="21"/>
      <c r="E1642" s="21"/>
      <c r="F1642" s="21"/>
      <c r="G1642" s="21"/>
      <c r="H1642" s="21"/>
      <c r="I1642" s="21"/>
      <c r="J1642" s="21"/>
      <c r="K1642" s="21"/>
      <c r="L1642" s="21"/>
      <c r="M1642" s="21"/>
    </row>
    <row r="1643" spans="1:13" x14ac:dyDescent="0.25">
      <c r="A1643" s="21"/>
      <c r="B1643" s="21"/>
      <c r="C1643" s="21"/>
      <c r="D1643" s="21"/>
      <c r="E1643" s="21"/>
      <c r="F1643" s="21"/>
      <c r="G1643" s="21"/>
      <c r="H1643" s="21"/>
      <c r="I1643" s="21"/>
      <c r="J1643" s="21"/>
      <c r="K1643" s="21"/>
      <c r="L1643" s="21"/>
      <c r="M1643" s="21"/>
    </row>
    <row r="1644" spans="1:13" x14ac:dyDescent="0.25">
      <c r="A1644" s="21"/>
      <c r="B1644" s="21"/>
      <c r="C1644" s="21"/>
      <c r="D1644" s="21"/>
      <c r="E1644" s="21"/>
      <c r="F1644" s="21"/>
      <c r="G1644" s="21"/>
      <c r="H1644" s="21"/>
      <c r="I1644" s="21"/>
      <c r="J1644" s="21"/>
      <c r="K1644" s="21"/>
      <c r="L1644" s="21"/>
      <c r="M1644" s="21"/>
    </row>
    <row r="1645" spans="1:13" x14ac:dyDescent="0.25">
      <c r="A1645" s="21"/>
      <c r="B1645" s="21"/>
      <c r="C1645" s="21"/>
      <c r="D1645" s="21"/>
      <c r="E1645" s="21"/>
      <c r="F1645" s="21"/>
      <c r="G1645" s="21"/>
      <c r="H1645" s="21"/>
      <c r="I1645" s="21"/>
      <c r="J1645" s="21"/>
      <c r="K1645" s="21"/>
      <c r="L1645" s="21"/>
      <c r="M1645" s="21"/>
    </row>
    <row r="1646" spans="1:13" x14ac:dyDescent="0.25">
      <c r="A1646" s="21"/>
      <c r="B1646" s="21"/>
      <c r="C1646" s="21"/>
      <c r="D1646" s="21"/>
      <c r="E1646" s="21"/>
      <c r="F1646" s="21"/>
      <c r="G1646" s="21"/>
      <c r="H1646" s="21"/>
      <c r="I1646" s="21"/>
      <c r="J1646" s="21"/>
      <c r="K1646" s="21"/>
      <c r="L1646" s="21"/>
      <c r="M1646" s="21"/>
    </row>
    <row r="1647" spans="1:13" x14ac:dyDescent="0.25">
      <c r="A1647" s="21"/>
      <c r="B1647" s="21"/>
      <c r="C1647" s="21"/>
      <c r="D1647" s="21"/>
      <c r="E1647" s="21"/>
      <c r="F1647" s="21"/>
      <c r="G1647" s="21"/>
      <c r="H1647" s="21"/>
      <c r="I1647" s="21"/>
      <c r="J1647" s="21"/>
      <c r="K1647" s="21"/>
      <c r="L1647" s="21"/>
      <c r="M1647" s="21"/>
    </row>
    <row r="1648" spans="1:13" x14ac:dyDescent="0.25">
      <c r="A1648" s="21"/>
      <c r="B1648" s="21"/>
      <c r="C1648" s="21"/>
      <c r="D1648" s="21"/>
      <c r="E1648" s="21"/>
      <c r="F1648" s="21"/>
      <c r="G1648" s="21"/>
      <c r="H1648" s="21"/>
      <c r="I1648" s="21"/>
      <c r="J1648" s="21"/>
      <c r="K1648" s="21"/>
      <c r="L1648" s="21"/>
      <c r="M1648" s="21"/>
    </row>
    <row r="1649" spans="1:13" x14ac:dyDescent="0.25">
      <c r="A1649" s="21"/>
      <c r="B1649" s="21"/>
      <c r="C1649" s="21"/>
      <c r="D1649" s="21"/>
      <c r="E1649" s="21"/>
      <c r="F1649" s="21"/>
      <c r="G1649" s="21"/>
      <c r="H1649" s="21"/>
      <c r="I1649" s="21"/>
      <c r="J1649" s="21"/>
      <c r="K1649" s="21"/>
      <c r="L1649" s="21"/>
      <c r="M1649" s="21"/>
    </row>
    <row r="1650" spans="1:13" x14ac:dyDescent="0.25">
      <c r="A1650" s="21"/>
      <c r="B1650" s="21"/>
      <c r="C1650" s="21"/>
      <c r="D1650" s="21"/>
      <c r="E1650" s="21"/>
      <c r="F1650" s="21"/>
      <c r="G1650" s="21"/>
      <c r="H1650" s="21"/>
      <c r="I1650" s="21"/>
      <c r="J1650" s="21"/>
      <c r="K1650" s="21"/>
      <c r="L1650" s="21"/>
      <c r="M1650" s="21"/>
    </row>
    <row r="1651" spans="1:13" x14ac:dyDescent="0.25">
      <c r="A1651" s="21"/>
      <c r="B1651" s="21"/>
      <c r="C1651" s="21"/>
      <c r="D1651" s="21"/>
      <c r="E1651" s="21"/>
      <c r="F1651" s="21"/>
      <c r="G1651" s="21"/>
      <c r="H1651" s="21"/>
      <c r="I1651" s="21"/>
      <c r="J1651" s="21"/>
      <c r="K1651" s="21"/>
      <c r="L1651" s="21"/>
      <c r="M1651" s="21"/>
    </row>
    <row r="1652" spans="1:13" x14ac:dyDescent="0.25">
      <c r="A1652" s="21"/>
      <c r="B1652" s="21"/>
      <c r="C1652" s="21"/>
      <c r="D1652" s="21"/>
      <c r="E1652" s="21"/>
      <c r="F1652" s="21"/>
      <c r="G1652" s="21"/>
      <c r="H1652" s="21"/>
      <c r="I1652" s="21"/>
      <c r="J1652" s="21"/>
      <c r="K1652" s="21"/>
      <c r="L1652" s="21"/>
      <c r="M1652" s="21"/>
    </row>
    <row r="1653" spans="1:13" x14ac:dyDescent="0.25">
      <c r="A1653" s="21"/>
      <c r="B1653" s="21"/>
      <c r="C1653" s="21"/>
      <c r="D1653" s="21"/>
      <c r="E1653" s="21"/>
      <c r="F1653" s="21"/>
      <c r="G1653" s="21"/>
      <c r="H1653" s="21"/>
      <c r="I1653" s="21"/>
      <c r="J1653" s="21"/>
      <c r="K1653" s="21"/>
      <c r="L1653" s="21"/>
      <c r="M1653" s="21"/>
    </row>
    <row r="1654" spans="1:13" x14ac:dyDescent="0.25">
      <c r="A1654" s="21"/>
      <c r="B1654" s="21"/>
      <c r="C1654" s="21"/>
      <c r="D1654" s="21"/>
      <c r="E1654" s="21"/>
      <c r="F1654" s="21"/>
      <c r="G1654" s="21"/>
      <c r="H1654" s="21"/>
      <c r="I1654" s="21"/>
      <c r="J1654" s="21"/>
      <c r="K1654" s="21"/>
      <c r="L1654" s="21"/>
      <c r="M1654" s="21"/>
    </row>
    <row r="1655" spans="1:13" x14ac:dyDescent="0.25">
      <c r="A1655" s="21"/>
      <c r="B1655" s="21"/>
      <c r="C1655" s="21"/>
      <c r="D1655" s="21"/>
      <c r="E1655" s="21"/>
      <c r="F1655" s="21"/>
      <c r="G1655" s="21"/>
      <c r="H1655" s="21"/>
      <c r="I1655" s="21"/>
      <c r="J1655" s="21"/>
      <c r="K1655" s="21"/>
      <c r="L1655" s="21"/>
      <c r="M1655" s="21"/>
    </row>
    <row r="1656" spans="1:13" x14ac:dyDescent="0.25">
      <c r="A1656" s="21"/>
      <c r="B1656" s="21"/>
      <c r="C1656" s="21"/>
      <c r="D1656" s="21"/>
      <c r="E1656" s="21"/>
      <c r="F1656" s="21"/>
      <c r="G1656" s="21"/>
      <c r="H1656" s="21"/>
      <c r="I1656" s="21"/>
      <c r="J1656" s="21"/>
      <c r="K1656" s="21"/>
      <c r="L1656" s="21"/>
      <c r="M1656" s="21"/>
    </row>
    <row r="1657" spans="1:13" x14ac:dyDescent="0.25">
      <c r="A1657" s="21"/>
      <c r="B1657" s="21"/>
      <c r="C1657" s="21"/>
      <c r="D1657" s="21"/>
      <c r="E1657" s="21"/>
      <c r="F1657" s="21"/>
      <c r="G1657" s="21"/>
      <c r="H1657" s="21"/>
      <c r="I1657" s="21"/>
      <c r="J1657" s="21"/>
      <c r="K1657" s="21"/>
      <c r="L1657" s="21"/>
      <c r="M1657" s="21"/>
    </row>
    <row r="1658" spans="1:13" x14ac:dyDescent="0.25">
      <c r="A1658" s="21"/>
      <c r="B1658" s="21"/>
      <c r="C1658" s="21"/>
      <c r="D1658" s="21"/>
      <c r="E1658" s="21"/>
      <c r="F1658" s="21"/>
      <c r="G1658" s="21"/>
      <c r="H1658" s="21"/>
      <c r="I1658" s="21"/>
      <c r="J1658" s="21"/>
      <c r="K1658" s="21"/>
      <c r="L1658" s="21"/>
      <c r="M1658" s="21"/>
    </row>
    <row r="1659" spans="1:13" x14ac:dyDescent="0.25">
      <c r="A1659" s="21"/>
      <c r="B1659" s="21"/>
      <c r="C1659" s="21"/>
      <c r="D1659" s="21"/>
      <c r="E1659" s="21"/>
      <c r="F1659" s="21"/>
      <c r="G1659" s="21"/>
      <c r="H1659" s="21"/>
      <c r="I1659" s="21"/>
      <c r="J1659" s="21"/>
      <c r="K1659" s="21"/>
      <c r="L1659" s="21"/>
      <c r="M1659" s="21"/>
    </row>
    <row r="1660" spans="1:13" x14ac:dyDescent="0.25">
      <c r="A1660" s="21"/>
      <c r="B1660" s="21"/>
      <c r="C1660" s="21"/>
      <c r="D1660" s="21"/>
      <c r="E1660" s="21"/>
      <c r="F1660" s="21"/>
      <c r="G1660" s="21"/>
      <c r="H1660" s="21"/>
      <c r="I1660" s="21"/>
      <c r="J1660" s="21"/>
      <c r="K1660" s="21"/>
      <c r="L1660" s="21"/>
      <c r="M1660" s="21"/>
    </row>
    <row r="1661" spans="1:13" x14ac:dyDescent="0.25">
      <c r="A1661" s="21"/>
      <c r="B1661" s="21"/>
      <c r="C1661" s="21"/>
      <c r="D1661" s="21"/>
      <c r="E1661" s="21"/>
      <c r="F1661" s="21"/>
      <c r="G1661" s="21"/>
      <c r="H1661" s="21"/>
      <c r="I1661" s="21"/>
      <c r="J1661" s="21"/>
      <c r="K1661" s="21"/>
      <c r="L1661" s="21"/>
      <c r="M1661" s="21"/>
    </row>
    <row r="1662" spans="1:13" x14ac:dyDescent="0.25">
      <c r="A1662" s="21"/>
      <c r="B1662" s="21"/>
      <c r="C1662" s="21"/>
      <c r="D1662" s="21"/>
      <c r="E1662" s="21"/>
      <c r="F1662" s="21"/>
      <c r="G1662" s="21"/>
      <c r="H1662" s="21"/>
      <c r="I1662" s="21"/>
      <c r="J1662" s="21"/>
      <c r="K1662" s="21"/>
      <c r="L1662" s="21"/>
      <c r="M1662" s="21"/>
    </row>
    <row r="1663" spans="1:13" x14ac:dyDescent="0.25">
      <c r="A1663" s="21"/>
      <c r="B1663" s="21"/>
      <c r="C1663" s="21"/>
      <c r="D1663" s="21"/>
      <c r="E1663" s="21"/>
      <c r="F1663" s="21"/>
      <c r="G1663" s="21"/>
      <c r="H1663" s="21"/>
      <c r="I1663" s="21"/>
      <c r="J1663" s="21"/>
      <c r="K1663" s="21"/>
      <c r="L1663" s="21"/>
      <c r="M1663" s="21"/>
    </row>
    <row r="1664" spans="1:13" x14ac:dyDescent="0.25">
      <c r="A1664" s="21"/>
      <c r="B1664" s="21"/>
      <c r="C1664" s="21"/>
      <c r="D1664" s="21"/>
      <c r="E1664" s="21"/>
      <c r="F1664" s="21"/>
      <c r="G1664" s="21"/>
      <c r="H1664" s="21"/>
      <c r="I1664" s="21"/>
      <c r="J1664" s="21"/>
      <c r="K1664" s="21"/>
      <c r="L1664" s="21"/>
      <c r="M1664" s="21"/>
    </row>
    <row r="1665" spans="1:13" x14ac:dyDescent="0.25">
      <c r="A1665" s="21"/>
      <c r="B1665" s="21"/>
      <c r="C1665" s="21"/>
      <c r="D1665" s="21"/>
      <c r="E1665" s="21"/>
      <c r="F1665" s="21"/>
      <c r="G1665" s="21"/>
      <c r="H1665" s="21"/>
      <c r="I1665" s="21"/>
      <c r="J1665" s="21"/>
      <c r="K1665" s="21"/>
      <c r="L1665" s="21"/>
      <c r="M1665" s="21"/>
    </row>
    <row r="1666" spans="1:13" x14ac:dyDescent="0.25">
      <c r="A1666" s="21"/>
      <c r="B1666" s="21"/>
      <c r="C1666" s="21"/>
      <c r="D1666" s="21"/>
      <c r="E1666" s="21"/>
      <c r="F1666" s="21"/>
      <c r="G1666" s="21"/>
      <c r="H1666" s="21"/>
      <c r="I1666" s="21"/>
      <c r="J1666" s="21"/>
      <c r="K1666" s="21"/>
      <c r="L1666" s="21"/>
      <c r="M1666" s="21"/>
    </row>
    <row r="1667" spans="1:13" x14ac:dyDescent="0.25">
      <c r="A1667" s="21"/>
      <c r="B1667" s="21"/>
      <c r="C1667" s="21"/>
      <c r="D1667" s="21"/>
      <c r="E1667" s="21"/>
      <c r="F1667" s="21"/>
      <c r="G1667" s="21"/>
      <c r="H1667" s="21"/>
      <c r="I1667" s="21"/>
      <c r="J1667" s="21"/>
      <c r="K1667" s="21"/>
      <c r="L1667" s="21"/>
      <c r="M1667" s="21"/>
    </row>
    <row r="1668" spans="1:13" x14ac:dyDescent="0.25">
      <c r="A1668" s="21"/>
      <c r="B1668" s="21"/>
      <c r="C1668" s="21"/>
      <c r="D1668" s="21"/>
      <c r="E1668" s="21"/>
      <c r="F1668" s="21"/>
      <c r="G1668" s="21"/>
      <c r="H1668" s="21"/>
      <c r="I1668" s="21"/>
      <c r="J1668" s="21"/>
      <c r="K1668" s="21"/>
      <c r="L1668" s="21"/>
      <c r="M1668" s="21"/>
    </row>
    <row r="1669" spans="1:13" x14ac:dyDescent="0.25">
      <c r="A1669" s="21"/>
      <c r="B1669" s="21"/>
      <c r="C1669" s="21"/>
      <c r="D1669" s="21"/>
      <c r="E1669" s="21"/>
      <c r="F1669" s="21"/>
      <c r="G1669" s="21"/>
      <c r="H1669" s="21"/>
      <c r="I1669" s="21"/>
      <c r="J1669" s="21"/>
      <c r="K1669" s="21"/>
      <c r="L1669" s="21"/>
      <c r="M1669" s="21"/>
    </row>
    <row r="1670" spans="1:13" x14ac:dyDescent="0.25">
      <c r="A1670" s="21"/>
      <c r="B1670" s="21"/>
      <c r="C1670" s="21"/>
      <c r="D1670" s="21"/>
      <c r="E1670" s="21"/>
      <c r="F1670" s="21"/>
      <c r="G1670" s="21"/>
      <c r="H1670" s="21"/>
      <c r="I1670" s="21"/>
      <c r="J1670" s="21"/>
      <c r="K1670" s="21"/>
      <c r="L1670" s="21"/>
      <c r="M1670" s="21"/>
    </row>
    <row r="1671" spans="1:13" x14ac:dyDescent="0.25">
      <c r="A1671" s="21"/>
      <c r="B1671" s="21"/>
      <c r="C1671" s="21"/>
      <c r="D1671" s="21"/>
      <c r="E1671" s="21"/>
      <c r="F1671" s="21"/>
      <c r="G1671" s="21"/>
      <c r="H1671" s="21"/>
      <c r="I1671" s="21"/>
      <c r="J1671" s="21"/>
      <c r="K1671" s="21"/>
      <c r="L1671" s="21"/>
      <c r="M1671" s="21"/>
    </row>
    <row r="1672" spans="1:13" x14ac:dyDescent="0.25">
      <c r="A1672" s="21"/>
      <c r="B1672" s="21"/>
      <c r="C1672" s="21"/>
      <c r="D1672" s="21"/>
      <c r="E1672" s="21"/>
      <c r="F1672" s="21"/>
      <c r="G1672" s="21"/>
      <c r="H1672" s="21"/>
      <c r="I1672" s="21"/>
      <c r="J1672" s="21"/>
      <c r="K1672" s="21"/>
      <c r="L1672" s="21"/>
      <c r="M1672" s="21"/>
    </row>
    <row r="1673" spans="1:13" x14ac:dyDescent="0.25">
      <c r="A1673" s="21"/>
      <c r="B1673" s="21"/>
      <c r="C1673" s="21"/>
      <c r="D1673" s="21"/>
      <c r="E1673" s="21"/>
      <c r="F1673" s="21"/>
      <c r="G1673" s="21"/>
      <c r="H1673" s="21"/>
      <c r="I1673" s="21"/>
      <c r="J1673" s="21"/>
      <c r="K1673" s="21"/>
      <c r="L1673" s="21"/>
      <c r="M1673" s="21"/>
    </row>
    <row r="1674" spans="1:13" x14ac:dyDescent="0.25">
      <c r="A1674" s="21"/>
      <c r="B1674" s="21"/>
      <c r="C1674" s="21"/>
      <c r="D1674" s="21"/>
      <c r="E1674" s="21"/>
      <c r="F1674" s="21"/>
      <c r="G1674" s="21"/>
      <c r="H1674" s="21"/>
      <c r="I1674" s="21"/>
      <c r="J1674" s="21"/>
      <c r="K1674" s="21"/>
      <c r="L1674" s="21"/>
      <c r="M1674" s="21"/>
    </row>
    <row r="1675" spans="1:13" x14ac:dyDescent="0.25">
      <c r="A1675" s="21"/>
      <c r="B1675" s="21"/>
      <c r="C1675" s="21"/>
      <c r="D1675" s="21"/>
      <c r="E1675" s="21"/>
      <c r="F1675" s="21"/>
      <c r="G1675" s="21"/>
      <c r="H1675" s="21"/>
      <c r="I1675" s="21"/>
      <c r="J1675" s="21"/>
      <c r="K1675" s="21"/>
      <c r="L1675" s="21"/>
      <c r="M1675" s="21"/>
    </row>
    <row r="1676" spans="1:13" x14ac:dyDescent="0.25">
      <c r="A1676" s="21"/>
      <c r="B1676" s="21"/>
      <c r="C1676" s="21"/>
      <c r="D1676" s="21"/>
      <c r="E1676" s="21"/>
      <c r="F1676" s="21"/>
      <c r="G1676" s="21"/>
      <c r="H1676" s="21"/>
      <c r="I1676" s="21"/>
      <c r="J1676" s="21"/>
      <c r="K1676" s="21"/>
      <c r="L1676" s="21"/>
      <c r="M1676" s="21"/>
    </row>
    <row r="1677" spans="1:13" x14ac:dyDescent="0.25">
      <c r="A1677" s="21"/>
      <c r="B1677" s="21"/>
      <c r="C1677" s="21"/>
      <c r="D1677" s="21"/>
      <c r="E1677" s="21"/>
      <c r="F1677" s="21"/>
      <c r="G1677" s="21"/>
      <c r="H1677" s="21"/>
      <c r="I1677" s="21"/>
      <c r="J1677" s="21"/>
      <c r="K1677" s="21"/>
      <c r="L1677" s="21"/>
      <c r="M1677" s="21"/>
    </row>
    <row r="1678" spans="1:13" x14ac:dyDescent="0.25">
      <c r="A1678" s="21"/>
      <c r="B1678" s="21"/>
      <c r="C1678" s="21"/>
      <c r="D1678" s="21"/>
      <c r="E1678" s="21"/>
      <c r="F1678" s="21"/>
      <c r="G1678" s="21"/>
      <c r="H1678" s="21"/>
      <c r="I1678" s="21"/>
      <c r="J1678" s="21"/>
      <c r="K1678" s="21"/>
      <c r="L1678" s="21"/>
      <c r="M1678" s="21"/>
    </row>
    <row r="1679" spans="1:13" x14ac:dyDescent="0.25">
      <c r="A1679" s="21"/>
      <c r="B1679" s="21"/>
      <c r="C1679" s="21"/>
      <c r="D1679" s="21"/>
      <c r="E1679" s="21"/>
      <c r="F1679" s="21"/>
      <c r="G1679" s="21"/>
      <c r="H1679" s="21"/>
      <c r="I1679" s="21"/>
      <c r="J1679" s="21"/>
      <c r="K1679" s="21"/>
      <c r="L1679" s="21"/>
      <c r="M1679" s="21"/>
    </row>
    <row r="1680" spans="1:13" x14ac:dyDescent="0.25">
      <c r="A1680" s="21"/>
      <c r="B1680" s="21"/>
      <c r="C1680" s="21"/>
      <c r="D1680" s="21"/>
      <c r="E1680" s="21"/>
      <c r="F1680" s="21"/>
      <c r="G1680" s="21"/>
      <c r="H1680" s="21"/>
      <c r="I1680" s="21"/>
      <c r="J1680" s="21"/>
      <c r="K1680" s="21"/>
      <c r="L1680" s="21"/>
      <c r="M1680" s="21"/>
    </row>
    <row r="1681" spans="1:13" x14ac:dyDescent="0.25">
      <c r="A1681" s="21"/>
      <c r="B1681" s="21"/>
      <c r="C1681" s="21"/>
      <c r="D1681" s="21"/>
      <c r="E1681" s="21"/>
      <c r="F1681" s="21"/>
      <c r="G1681" s="21"/>
      <c r="H1681" s="21"/>
      <c r="I1681" s="21"/>
      <c r="J1681" s="21"/>
      <c r="K1681" s="21"/>
      <c r="L1681" s="21"/>
      <c r="M1681" s="21"/>
    </row>
    <row r="1682" spans="1:13" x14ac:dyDescent="0.25">
      <c r="A1682" s="21"/>
      <c r="B1682" s="21"/>
      <c r="C1682" s="21"/>
      <c r="D1682" s="21"/>
      <c r="E1682" s="21"/>
      <c r="F1682" s="21"/>
      <c r="G1682" s="21"/>
      <c r="H1682" s="21"/>
      <c r="I1682" s="21"/>
      <c r="J1682" s="21"/>
      <c r="K1682" s="21"/>
      <c r="L1682" s="21"/>
      <c r="M1682" s="21"/>
    </row>
    <row r="1683" spans="1:13" x14ac:dyDescent="0.25">
      <c r="A1683" s="21"/>
      <c r="B1683" s="21"/>
      <c r="C1683" s="21"/>
      <c r="D1683" s="21"/>
      <c r="E1683" s="21"/>
      <c r="F1683" s="21"/>
      <c r="G1683" s="21"/>
      <c r="H1683" s="21"/>
      <c r="I1683" s="21"/>
      <c r="J1683" s="21"/>
      <c r="K1683" s="21"/>
      <c r="L1683" s="21"/>
      <c r="M1683" s="21"/>
    </row>
    <row r="1684" spans="1:13" x14ac:dyDescent="0.25">
      <c r="A1684" s="21"/>
      <c r="B1684" s="21"/>
      <c r="C1684" s="21"/>
      <c r="D1684" s="21"/>
      <c r="E1684" s="21"/>
      <c r="F1684" s="21"/>
      <c r="G1684" s="21"/>
      <c r="H1684" s="21"/>
      <c r="I1684" s="21"/>
      <c r="J1684" s="21"/>
      <c r="K1684" s="21"/>
      <c r="L1684" s="21"/>
      <c r="M1684" s="21"/>
    </row>
    <row r="1685" spans="1:13" x14ac:dyDescent="0.25">
      <c r="A1685" s="21"/>
      <c r="B1685" s="21"/>
      <c r="C1685" s="21"/>
      <c r="D1685" s="21"/>
      <c r="E1685" s="21"/>
      <c r="F1685" s="21"/>
      <c r="G1685" s="21"/>
      <c r="H1685" s="21"/>
      <c r="I1685" s="21"/>
      <c r="J1685" s="21"/>
      <c r="K1685" s="21"/>
      <c r="L1685" s="21"/>
      <c r="M1685" s="21"/>
    </row>
    <row r="1686" spans="1:13" x14ac:dyDescent="0.25">
      <c r="A1686" s="21"/>
      <c r="B1686" s="21"/>
      <c r="C1686" s="21"/>
      <c r="D1686" s="21"/>
      <c r="E1686" s="21"/>
      <c r="F1686" s="21"/>
      <c r="G1686" s="21"/>
      <c r="H1686" s="21"/>
      <c r="I1686" s="21"/>
      <c r="J1686" s="21"/>
      <c r="K1686" s="21"/>
      <c r="L1686" s="21"/>
      <c r="M1686" s="21"/>
    </row>
    <row r="1687" spans="1:13" x14ac:dyDescent="0.25">
      <c r="A1687" s="21"/>
      <c r="B1687" s="21"/>
      <c r="C1687" s="21"/>
      <c r="D1687" s="21"/>
      <c r="E1687" s="21"/>
      <c r="F1687" s="21"/>
      <c r="G1687" s="21"/>
      <c r="H1687" s="21"/>
      <c r="I1687" s="21"/>
      <c r="J1687" s="21"/>
      <c r="K1687" s="21"/>
      <c r="L1687" s="21"/>
      <c r="M1687" s="21"/>
    </row>
    <row r="1688" spans="1:13" x14ac:dyDescent="0.25">
      <c r="A1688" s="21"/>
      <c r="B1688" s="21"/>
      <c r="C1688" s="21"/>
      <c r="D1688" s="21"/>
      <c r="E1688" s="21"/>
      <c r="F1688" s="21"/>
      <c r="G1688" s="21"/>
      <c r="H1688" s="21"/>
      <c r="I1688" s="21"/>
      <c r="J1688" s="21"/>
      <c r="K1688" s="21"/>
      <c r="L1688" s="21"/>
      <c r="M1688" s="21"/>
    </row>
    <row r="1689" spans="1:13" x14ac:dyDescent="0.25">
      <c r="A1689" s="21"/>
      <c r="B1689" s="21"/>
      <c r="C1689" s="21"/>
      <c r="D1689" s="21"/>
      <c r="E1689" s="21"/>
      <c r="F1689" s="21"/>
      <c r="G1689" s="21"/>
      <c r="H1689" s="21"/>
      <c r="I1689" s="21"/>
      <c r="J1689" s="21"/>
      <c r="K1689" s="21"/>
      <c r="L1689" s="21"/>
      <c r="M1689" s="21"/>
    </row>
    <row r="1690" spans="1:13" x14ac:dyDescent="0.25">
      <c r="A1690" s="21"/>
      <c r="B1690" s="21"/>
      <c r="C1690" s="21"/>
      <c r="D1690" s="21"/>
      <c r="E1690" s="21"/>
      <c r="F1690" s="21"/>
      <c r="G1690" s="21"/>
      <c r="H1690" s="21"/>
      <c r="I1690" s="21"/>
      <c r="J1690" s="21"/>
      <c r="K1690" s="21"/>
      <c r="L1690" s="21"/>
      <c r="M1690" s="21"/>
    </row>
    <row r="1691" spans="1:13" x14ac:dyDescent="0.25">
      <c r="A1691" s="21"/>
      <c r="B1691" s="21"/>
      <c r="C1691" s="21"/>
      <c r="D1691" s="21"/>
      <c r="E1691" s="21"/>
      <c r="F1691" s="21"/>
      <c r="G1691" s="21"/>
      <c r="H1691" s="21"/>
      <c r="I1691" s="21"/>
      <c r="J1691" s="21"/>
      <c r="K1691" s="21"/>
      <c r="L1691" s="21"/>
      <c r="M1691" s="21"/>
    </row>
    <row r="1692" spans="1:13" x14ac:dyDescent="0.25">
      <c r="A1692" s="21"/>
      <c r="B1692" s="21"/>
      <c r="C1692" s="21"/>
      <c r="D1692" s="21"/>
      <c r="E1692" s="21"/>
      <c r="F1692" s="21"/>
      <c r="G1692" s="21"/>
      <c r="H1692" s="21"/>
      <c r="I1692" s="21"/>
      <c r="J1692" s="21"/>
      <c r="K1692" s="21"/>
      <c r="L1692" s="21"/>
      <c r="M1692" s="21"/>
    </row>
    <row r="1693" spans="1:13" x14ac:dyDescent="0.25">
      <c r="A1693" s="21"/>
      <c r="B1693" s="21"/>
      <c r="C1693" s="21"/>
      <c r="D1693" s="21"/>
      <c r="E1693" s="21"/>
      <c r="F1693" s="21"/>
      <c r="G1693" s="21"/>
      <c r="H1693" s="21"/>
      <c r="I1693" s="21"/>
      <c r="J1693" s="21"/>
      <c r="K1693" s="21"/>
      <c r="L1693" s="21"/>
      <c r="M1693" s="21"/>
    </row>
    <row r="1694" spans="1:13" x14ac:dyDescent="0.25">
      <c r="A1694" s="21"/>
      <c r="B1694" s="21"/>
      <c r="C1694" s="21"/>
      <c r="D1694" s="21"/>
      <c r="E1694" s="21"/>
      <c r="F1694" s="21"/>
      <c r="G1694" s="21"/>
      <c r="H1694" s="21"/>
      <c r="I1694" s="21"/>
      <c r="J1694" s="21"/>
      <c r="K1694" s="21"/>
      <c r="L1694" s="21"/>
      <c r="M1694" s="21"/>
    </row>
    <row r="1695" spans="1:13" x14ac:dyDescent="0.25">
      <c r="A1695" s="21"/>
      <c r="B1695" s="21"/>
      <c r="C1695" s="21"/>
      <c r="D1695" s="21"/>
      <c r="E1695" s="21"/>
      <c r="F1695" s="21"/>
      <c r="G1695" s="21"/>
      <c r="H1695" s="21"/>
      <c r="I1695" s="21"/>
      <c r="J1695" s="21"/>
      <c r="K1695" s="21"/>
      <c r="L1695" s="21"/>
      <c r="M1695" s="21"/>
    </row>
    <row r="1696" spans="1:13" x14ac:dyDescent="0.25">
      <c r="A1696" s="21"/>
      <c r="B1696" s="21"/>
      <c r="C1696" s="21"/>
      <c r="D1696" s="21"/>
      <c r="E1696" s="21"/>
      <c r="F1696" s="21"/>
      <c r="G1696" s="21"/>
      <c r="H1696" s="21"/>
      <c r="I1696" s="21"/>
      <c r="J1696" s="21"/>
      <c r="K1696" s="21"/>
      <c r="L1696" s="21"/>
      <c r="M1696" s="21"/>
    </row>
    <row r="1697" spans="1:13" x14ac:dyDescent="0.25">
      <c r="A1697" s="21"/>
      <c r="B1697" s="21"/>
      <c r="C1697" s="21"/>
      <c r="D1697" s="21"/>
      <c r="E1697" s="21"/>
      <c r="F1697" s="21"/>
      <c r="G1697" s="21"/>
      <c r="H1697" s="21"/>
      <c r="I1697" s="21"/>
      <c r="J1697" s="21"/>
      <c r="K1697" s="21"/>
      <c r="L1697" s="21"/>
      <c r="M1697" s="21"/>
    </row>
    <row r="1698" spans="1:13" x14ac:dyDescent="0.25">
      <c r="A1698" s="21"/>
      <c r="B1698" s="21"/>
      <c r="C1698" s="21"/>
      <c r="D1698" s="21"/>
      <c r="E1698" s="21"/>
      <c r="F1698" s="21"/>
      <c r="G1698" s="21"/>
      <c r="H1698" s="21"/>
      <c r="I1698" s="21"/>
      <c r="J1698" s="21"/>
      <c r="K1698" s="21"/>
      <c r="L1698" s="21"/>
      <c r="M1698" s="21"/>
    </row>
    <row r="1699" spans="1:13" x14ac:dyDescent="0.25">
      <c r="A1699" s="21"/>
      <c r="B1699" s="21"/>
      <c r="C1699" s="21"/>
      <c r="D1699" s="21"/>
      <c r="E1699" s="21"/>
      <c r="F1699" s="21"/>
      <c r="G1699" s="21"/>
      <c r="H1699" s="21"/>
      <c r="I1699" s="21"/>
      <c r="J1699" s="21"/>
      <c r="K1699" s="21"/>
      <c r="L1699" s="21"/>
      <c r="M1699" s="21"/>
    </row>
    <row r="1700" spans="1:13" x14ac:dyDescent="0.25">
      <c r="A1700" s="21"/>
      <c r="B1700" s="21"/>
      <c r="C1700" s="21"/>
      <c r="D1700" s="21"/>
      <c r="E1700" s="21"/>
      <c r="F1700" s="21"/>
      <c r="G1700" s="21"/>
      <c r="H1700" s="21"/>
      <c r="I1700" s="21"/>
      <c r="J1700" s="21"/>
      <c r="K1700" s="21"/>
      <c r="L1700" s="21"/>
      <c r="M1700" s="21"/>
    </row>
    <row r="1701" spans="1:13" x14ac:dyDescent="0.25">
      <c r="A1701" s="21"/>
      <c r="B1701" s="21"/>
      <c r="C1701" s="21"/>
      <c r="D1701" s="21"/>
      <c r="E1701" s="21"/>
      <c r="F1701" s="21"/>
      <c r="G1701" s="21"/>
      <c r="H1701" s="21"/>
      <c r="I1701" s="21"/>
      <c r="J1701" s="21"/>
      <c r="K1701" s="21"/>
      <c r="L1701" s="21"/>
      <c r="M1701" s="21"/>
    </row>
    <row r="1702" spans="1:13" x14ac:dyDescent="0.25">
      <c r="A1702" s="21"/>
      <c r="B1702" s="21"/>
      <c r="C1702" s="21"/>
      <c r="D1702" s="21"/>
      <c r="E1702" s="21"/>
      <c r="F1702" s="21"/>
      <c r="G1702" s="21"/>
      <c r="H1702" s="21"/>
      <c r="I1702" s="21"/>
      <c r="J1702" s="21"/>
      <c r="K1702" s="21"/>
      <c r="L1702" s="21"/>
      <c r="M1702" s="21"/>
    </row>
    <row r="1703" spans="1:13" x14ac:dyDescent="0.25">
      <c r="A1703" s="21"/>
      <c r="B1703" s="21"/>
      <c r="C1703" s="21"/>
      <c r="D1703" s="21"/>
      <c r="E1703" s="21"/>
      <c r="F1703" s="21"/>
      <c r="G1703" s="21"/>
      <c r="H1703" s="21"/>
      <c r="I1703" s="21"/>
      <c r="J1703" s="21"/>
      <c r="K1703" s="21"/>
      <c r="L1703" s="21"/>
      <c r="M1703" s="21"/>
    </row>
    <row r="1704" spans="1:13" x14ac:dyDescent="0.25">
      <c r="A1704" s="21"/>
      <c r="B1704" s="21"/>
      <c r="C1704" s="21"/>
      <c r="D1704" s="21"/>
      <c r="E1704" s="21"/>
      <c r="F1704" s="21"/>
      <c r="G1704" s="21"/>
      <c r="H1704" s="21"/>
      <c r="I1704" s="21"/>
      <c r="J1704" s="21"/>
      <c r="K1704" s="21"/>
      <c r="L1704" s="21"/>
      <c r="M1704" s="21"/>
    </row>
    <row r="1705" spans="1:13" x14ac:dyDescent="0.25">
      <c r="A1705" s="21"/>
      <c r="B1705" s="21"/>
      <c r="C1705" s="21"/>
      <c r="D1705" s="21"/>
      <c r="E1705" s="21"/>
      <c r="F1705" s="21"/>
      <c r="G1705" s="21"/>
      <c r="H1705" s="21"/>
      <c r="I1705" s="21"/>
      <c r="J1705" s="21"/>
      <c r="K1705" s="21"/>
      <c r="L1705" s="21"/>
      <c r="M1705" s="21"/>
    </row>
    <row r="1706" spans="1:13" x14ac:dyDescent="0.25">
      <c r="A1706" s="21"/>
      <c r="B1706" s="21"/>
      <c r="C1706" s="21"/>
      <c r="D1706" s="21"/>
      <c r="E1706" s="21"/>
      <c r="F1706" s="21"/>
      <c r="G1706" s="21"/>
      <c r="H1706" s="21"/>
      <c r="I1706" s="21"/>
      <c r="J1706" s="21"/>
      <c r="K1706" s="21"/>
      <c r="L1706" s="21"/>
      <c r="M1706" s="21"/>
    </row>
    <row r="1707" spans="1:13" x14ac:dyDescent="0.25">
      <c r="A1707" s="21"/>
      <c r="B1707" s="21"/>
      <c r="C1707" s="21"/>
      <c r="D1707" s="21"/>
      <c r="E1707" s="21"/>
      <c r="F1707" s="21"/>
      <c r="G1707" s="21"/>
      <c r="H1707" s="21"/>
      <c r="I1707" s="21"/>
      <c r="J1707" s="21"/>
      <c r="K1707" s="21"/>
      <c r="L1707" s="21"/>
      <c r="M1707" s="21"/>
    </row>
    <row r="1708" spans="1:13" x14ac:dyDescent="0.25">
      <c r="A1708" s="21"/>
      <c r="B1708" s="21"/>
      <c r="C1708" s="21"/>
      <c r="D1708" s="21"/>
      <c r="E1708" s="21"/>
      <c r="F1708" s="21"/>
      <c r="G1708" s="21"/>
      <c r="H1708" s="21"/>
      <c r="I1708" s="21"/>
      <c r="J1708" s="21"/>
      <c r="K1708" s="21"/>
      <c r="L1708" s="21"/>
      <c r="M1708" s="21"/>
    </row>
    <row r="1709" spans="1:13" x14ac:dyDescent="0.25">
      <c r="A1709" s="21"/>
      <c r="B1709" s="21"/>
      <c r="C1709" s="21"/>
      <c r="D1709" s="21"/>
      <c r="E1709" s="21"/>
      <c r="F1709" s="21"/>
      <c r="G1709" s="21"/>
      <c r="H1709" s="21"/>
      <c r="I1709" s="21"/>
      <c r="J1709" s="21"/>
      <c r="K1709" s="21"/>
      <c r="L1709" s="21"/>
      <c r="M1709" s="21"/>
    </row>
    <row r="1710" spans="1:13" x14ac:dyDescent="0.25">
      <c r="A1710" s="21"/>
      <c r="B1710" s="21"/>
      <c r="C1710" s="21"/>
      <c r="D1710" s="21"/>
      <c r="E1710" s="21"/>
      <c r="F1710" s="21"/>
      <c r="G1710" s="21"/>
      <c r="H1710" s="21"/>
      <c r="I1710" s="21"/>
      <c r="J1710" s="21"/>
      <c r="K1710" s="21"/>
      <c r="L1710" s="21"/>
      <c r="M1710" s="21"/>
    </row>
    <row r="1711" spans="1:13" x14ac:dyDescent="0.25">
      <c r="A1711" s="21"/>
      <c r="B1711" s="21"/>
      <c r="C1711" s="21"/>
      <c r="D1711" s="21"/>
      <c r="E1711" s="21"/>
      <c r="F1711" s="21"/>
      <c r="G1711" s="21"/>
      <c r="H1711" s="21"/>
      <c r="I1711" s="21"/>
      <c r="J1711" s="21"/>
      <c r="K1711" s="21"/>
      <c r="L1711" s="21"/>
      <c r="M1711" s="21"/>
    </row>
    <row r="1712" spans="1:13" x14ac:dyDescent="0.25">
      <c r="A1712" s="21"/>
      <c r="B1712" s="21"/>
      <c r="C1712" s="21"/>
      <c r="D1712" s="21"/>
      <c r="E1712" s="21"/>
      <c r="F1712" s="21"/>
      <c r="G1712" s="21"/>
      <c r="H1712" s="21"/>
      <c r="I1712" s="21"/>
      <c r="J1712" s="21"/>
      <c r="K1712" s="21"/>
      <c r="L1712" s="21"/>
      <c r="M1712" s="21"/>
    </row>
    <row r="1713" spans="1:13" x14ac:dyDescent="0.25">
      <c r="A1713" s="21"/>
      <c r="B1713" s="21"/>
      <c r="C1713" s="21"/>
      <c r="D1713" s="21"/>
      <c r="E1713" s="21"/>
      <c r="F1713" s="21"/>
      <c r="G1713" s="21"/>
      <c r="H1713" s="21"/>
      <c r="I1713" s="21"/>
      <c r="J1713" s="21"/>
      <c r="K1713" s="21"/>
      <c r="L1713" s="21"/>
      <c r="M1713" s="21"/>
    </row>
    <row r="1714" spans="1:13" x14ac:dyDescent="0.25">
      <c r="A1714" s="21"/>
      <c r="B1714" s="21"/>
      <c r="C1714" s="21"/>
      <c r="D1714" s="21"/>
      <c r="E1714" s="21"/>
      <c r="F1714" s="21"/>
      <c r="G1714" s="21"/>
      <c r="H1714" s="21"/>
      <c r="I1714" s="21"/>
      <c r="J1714" s="21"/>
      <c r="K1714" s="21"/>
      <c r="L1714" s="21"/>
      <c r="M1714" s="21"/>
    </row>
    <row r="1715" spans="1:13" x14ac:dyDescent="0.25">
      <c r="A1715" s="21"/>
      <c r="B1715" s="21"/>
      <c r="C1715" s="21"/>
      <c r="D1715" s="21"/>
      <c r="E1715" s="21"/>
      <c r="F1715" s="21"/>
      <c r="G1715" s="21"/>
      <c r="H1715" s="21"/>
      <c r="I1715" s="21"/>
      <c r="J1715" s="21"/>
      <c r="K1715" s="21"/>
      <c r="L1715" s="21"/>
      <c r="M1715" s="21"/>
    </row>
    <row r="1716" spans="1:13" x14ac:dyDescent="0.25">
      <c r="A1716" s="21"/>
      <c r="B1716" s="21"/>
      <c r="C1716" s="21"/>
      <c r="D1716" s="21"/>
      <c r="E1716" s="21"/>
      <c r="F1716" s="21"/>
      <c r="G1716" s="21"/>
      <c r="H1716" s="21"/>
      <c r="I1716" s="21"/>
      <c r="J1716" s="21"/>
      <c r="K1716" s="21"/>
      <c r="L1716" s="21"/>
      <c r="M1716" s="21"/>
    </row>
    <row r="1717" spans="1:13" x14ac:dyDescent="0.25">
      <c r="A1717" s="21"/>
      <c r="B1717" s="21"/>
      <c r="C1717" s="21"/>
      <c r="D1717" s="21"/>
      <c r="E1717" s="21"/>
      <c r="F1717" s="21"/>
      <c r="G1717" s="21"/>
      <c r="H1717" s="21"/>
      <c r="I1717" s="21"/>
      <c r="J1717" s="21"/>
      <c r="K1717" s="21"/>
      <c r="L1717" s="21"/>
      <c r="M1717" s="21"/>
    </row>
    <row r="1718" spans="1:13" x14ac:dyDescent="0.25">
      <c r="A1718" s="21"/>
      <c r="B1718" s="21"/>
      <c r="C1718" s="21"/>
      <c r="D1718" s="21"/>
      <c r="E1718" s="21"/>
      <c r="F1718" s="21"/>
      <c r="G1718" s="21"/>
      <c r="H1718" s="21"/>
      <c r="I1718" s="21"/>
      <c r="J1718" s="21"/>
      <c r="K1718" s="21"/>
      <c r="L1718" s="21"/>
      <c r="M1718" s="21"/>
    </row>
    <row r="1719" spans="1:13" x14ac:dyDescent="0.25">
      <c r="A1719" s="21"/>
      <c r="B1719" s="21"/>
      <c r="C1719" s="21"/>
      <c r="D1719" s="21"/>
      <c r="E1719" s="21"/>
      <c r="F1719" s="21"/>
      <c r="G1719" s="21"/>
      <c r="H1719" s="21"/>
      <c r="I1719" s="21"/>
      <c r="J1719" s="21"/>
      <c r="K1719" s="21"/>
      <c r="L1719" s="21"/>
      <c r="M1719" s="21"/>
    </row>
    <row r="1720" spans="1:13" x14ac:dyDescent="0.25">
      <c r="A1720" s="21"/>
      <c r="B1720" s="21"/>
      <c r="C1720" s="21"/>
      <c r="D1720" s="21"/>
      <c r="E1720" s="21"/>
      <c r="F1720" s="21"/>
      <c r="G1720" s="21"/>
      <c r="H1720" s="21"/>
      <c r="I1720" s="21"/>
      <c r="J1720" s="21"/>
      <c r="K1720" s="21"/>
      <c r="L1720" s="21"/>
      <c r="M1720" s="21"/>
    </row>
    <row r="1721" spans="1:13" x14ac:dyDescent="0.25">
      <c r="A1721" s="21"/>
      <c r="B1721" s="21"/>
      <c r="C1721" s="21"/>
      <c r="D1721" s="21"/>
      <c r="E1721" s="21"/>
      <c r="F1721" s="21"/>
      <c r="G1721" s="21"/>
      <c r="H1721" s="21"/>
      <c r="I1721" s="21"/>
      <c r="J1721" s="21"/>
      <c r="K1721" s="21"/>
      <c r="L1721" s="21"/>
      <c r="M1721" s="21"/>
    </row>
    <row r="1722" spans="1:13" x14ac:dyDescent="0.25">
      <c r="A1722" s="21"/>
      <c r="B1722" s="21"/>
      <c r="C1722" s="21"/>
      <c r="D1722" s="21"/>
      <c r="E1722" s="21"/>
      <c r="F1722" s="21"/>
      <c r="G1722" s="21"/>
      <c r="H1722" s="21"/>
      <c r="I1722" s="21"/>
      <c r="J1722" s="21"/>
      <c r="K1722" s="21"/>
      <c r="L1722" s="21"/>
      <c r="M1722" s="21"/>
    </row>
    <row r="1723" spans="1:13" x14ac:dyDescent="0.25">
      <c r="A1723" s="21"/>
      <c r="B1723" s="21"/>
      <c r="C1723" s="21"/>
      <c r="D1723" s="21"/>
      <c r="E1723" s="21"/>
      <c r="F1723" s="21"/>
      <c r="G1723" s="21"/>
      <c r="H1723" s="21"/>
      <c r="I1723" s="21"/>
      <c r="J1723" s="21"/>
      <c r="K1723" s="21"/>
      <c r="L1723" s="21"/>
      <c r="M1723" s="21"/>
    </row>
    <row r="1724" spans="1:13" x14ac:dyDescent="0.25">
      <c r="A1724" s="21"/>
      <c r="B1724" s="21"/>
      <c r="C1724" s="21"/>
      <c r="D1724" s="21"/>
      <c r="E1724" s="21"/>
      <c r="F1724" s="21"/>
      <c r="G1724" s="21"/>
      <c r="H1724" s="21"/>
      <c r="I1724" s="21"/>
      <c r="J1724" s="21"/>
      <c r="K1724" s="21"/>
      <c r="L1724" s="21"/>
      <c r="M1724" s="21"/>
    </row>
    <row r="1725" spans="1:13" x14ac:dyDescent="0.25">
      <c r="A1725" s="21"/>
      <c r="B1725" s="21"/>
      <c r="C1725" s="21"/>
      <c r="D1725" s="21"/>
      <c r="E1725" s="21"/>
      <c r="F1725" s="21"/>
      <c r="G1725" s="21"/>
      <c r="H1725" s="21"/>
      <c r="I1725" s="21"/>
      <c r="J1725" s="21"/>
      <c r="K1725" s="21"/>
      <c r="L1725" s="21"/>
      <c r="M1725" s="21"/>
    </row>
    <row r="1726" spans="1:13" x14ac:dyDescent="0.25">
      <c r="A1726" s="21"/>
      <c r="B1726" s="21"/>
      <c r="C1726" s="21"/>
      <c r="D1726" s="21"/>
      <c r="E1726" s="21"/>
      <c r="F1726" s="21"/>
      <c r="G1726" s="21"/>
      <c r="H1726" s="21"/>
      <c r="I1726" s="21"/>
      <c r="J1726" s="21"/>
      <c r="K1726" s="21"/>
      <c r="L1726" s="21"/>
      <c r="M1726" s="21"/>
    </row>
    <row r="1727" spans="1:13" x14ac:dyDescent="0.25">
      <c r="A1727" s="21"/>
      <c r="B1727" s="21"/>
      <c r="C1727" s="21"/>
      <c r="D1727" s="21"/>
      <c r="E1727" s="21"/>
      <c r="F1727" s="21"/>
      <c r="G1727" s="21"/>
      <c r="H1727" s="21"/>
      <c r="I1727" s="21"/>
      <c r="J1727" s="21"/>
      <c r="K1727" s="21"/>
      <c r="L1727" s="21"/>
      <c r="M1727" s="21"/>
    </row>
    <row r="1728" spans="1:13" x14ac:dyDescent="0.25">
      <c r="A1728" s="21"/>
      <c r="B1728" s="21"/>
      <c r="C1728" s="21"/>
      <c r="D1728" s="21"/>
      <c r="E1728" s="21"/>
      <c r="F1728" s="21"/>
      <c r="G1728" s="21"/>
      <c r="H1728" s="21"/>
      <c r="I1728" s="21"/>
      <c r="J1728" s="21"/>
      <c r="K1728" s="21"/>
      <c r="L1728" s="21"/>
      <c r="M1728" s="21"/>
    </row>
    <row r="1729" spans="1:13" x14ac:dyDescent="0.25">
      <c r="A1729" s="21"/>
      <c r="B1729" s="21"/>
      <c r="C1729" s="21"/>
      <c r="D1729" s="21"/>
      <c r="E1729" s="21"/>
      <c r="F1729" s="21"/>
      <c r="G1729" s="21"/>
      <c r="H1729" s="21"/>
      <c r="I1729" s="21"/>
      <c r="J1729" s="21"/>
      <c r="K1729" s="21"/>
      <c r="L1729" s="21"/>
      <c r="M1729" s="21"/>
    </row>
    <row r="1730" spans="1:13" x14ac:dyDescent="0.25">
      <c r="A1730" s="21"/>
      <c r="B1730" s="21"/>
      <c r="C1730" s="21"/>
      <c r="D1730" s="21"/>
      <c r="E1730" s="21"/>
      <c r="F1730" s="21"/>
      <c r="G1730" s="21"/>
      <c r="H1730" s="21"/>
      <c r="I1730" s="21"/>
      <c r="J1730" s="21"/>
      <c r="K1730" s="21"/>
      <c r="L1730" s="21"/>
      <c r="M1730" s="21"/>
    </row>
    <row r="1731" spans="1:13" x14ac:dyDescent="0.25">
      <c r="A1731" s="21"/>
      <c r="B1731" s="21"/>
      <c r="C1731" s="21"/>
      <c r="D1731" s="21"/>
      <c r="E1731" s="21"/>
      <c r="F1731" s="21"/>
      <c r="G1731" s="21"/>
      <c r="H1731" s="21"/>
      <c r="I1731" s="21"/>
      <c r="J1731" s="21"/>
      <c r="K1731" s="21"/>
      <c r="L1731" s="21"/>
      <c r="M1731" s="21"/>
    </row>
    <row r="1732" spans="1:13" x14ac:dyDescent="0.25">
      <c r="A1732" s="21"/>
      <c r="B1732" s="21"/>
      <c r="C1732" s="21"/>
      <c r="D1732" s="21"/>
      <c r="E1732" s="21"/>
      <c r="F1732" s="21"/>
      <c r="G1732" s="21"/>
      <c r="H1732" s="21"/>
      <c r="I1732" s="21"/>
      <c r="J1732" s="21"/>
      <c r="K1732" s="21"/>
      <c r="L1732" s="21"/>
      <c r="M1732" s="21"/>
    </row>
    <row r="1733" spans="1:13" x14ac:dyDescent="0.25">
      <c r="A1733" s="21"/>
      <c r="B1733" s="21"/>
      <c r="C1733" s="21"/>
      <c r="D1733" s="21"/>
      <c r="E1733" s="21"/>
      <c r="F1733" s="21"/>
      <c r="G1733" s="21"/>
      <c r="H1733" s="21"/>
      <c r="I1733" s="21"/>
      <c r="J1733" s="21"/>
      <c r="K1733" s="21"/>
      <c r="L1733" s="21"/>
      <c r="M1733" s="21"/>
    </row>
    <row r="1734" spans="1:13" x14ac:dyDescent="0.25">
      <c r="A1734" s="21"/>
      <c r="B1734" s="21"/>
      <c r="C1734" s="21"/>
      <c r="D1734" s="21"/>
      <c r="E1734" s="21"/>
      <c r="F1734" s="21"/>
      <c r="G1734" s="21"/>
      <c r="H1734" s="21"/>
      <c r="I1734" s="21"/>
      <c r="J1734" s="21"/>
      <c r="K1734" s="21"/>
      <c r="L1734" s="21"/>
      <c r="M1734" s="21"/>
    </row>
    <row r="1735" spans="1:13" x14ac:dyDescent="0.25">
      <c r="A1735" s="21"/>
      <c r="B1735" s="21"/>
      <c r="C1735" s="21"/>
      <c r="D1735" s="21"/>
      <c r="E1735" s="21"/>
      <c r="F1735" s="21"/>
      <c r="G1735" s="21"/>
      <c r="H1735" s="21"/>
      <c r="I1735" s="21"/>
      <c r="J1735" s="21"/>
      <c r="K1735" s="21"/>
      <c r="L1735" s="21"/>
      <c r="M1735" s="21"/>
    </row>
    <row r="1736" spans="1:13" x14ac:dyDescent="0.25">
      <c r="A1736" s="21"/>
      <c r="B1736" s="21"/>
      <c r="C1736" s="21"/>
      <c r="D1736" s="21"/>
      <c r="E1736" s="21"/>
      <c r="F1736" s="21"/>
      <c r="G1736" s="21"/>
      <c r="H1736" s="21"/>
      <c r="I1736" s="21"/>
      <c r="J1736" s="21"/>
      <c r="K1736" s="21"/>
      <c r="L1736" s="21"/>
      <c r="M1736" s="21"/>
    </row>
    <row r="1737" spans="1:13" x14ac:dyDescent="0.25">
      <c r="A1737" s="21"/>
      <c r="B1737" s="21"/>
      <c r="C1737" s="21"/>
      <c r="D1737" s="21"/>
      <c r="E1737" s="21"/>
      <c r="F1737" s="21"/>
      <c r="G1737" s="21"/>
      <c r="H1737" s="21"/>
      <c r="I1737" s="21"/>
      <c r="J1737" s="21"/>
      <c r="K1737" s="21"/>
      <c r="L1737" s="21"/>
      <c r="M1737" s="21"/>
    </row>
    <row r="1738" spans="1:13" x14ac:dyDescent="0.25">
      <c r="A1738" s="21"/>
      <c r="B1738" s="21"/>
      <c r="C1738" s="21"/>
      <c r="D1738" s="21"/>
      <c r="E1738" s="21"/>
      <c r="F1738" s="21"/>
      <c r="G1738" s="21"/>
      <c r="H1738" s="21"/>
      <c r="I1738" s="21"/>
      <c r="J1738" s="21"/>
      <c r="K1738" s="21"/>
      <c r="L1738" s="21"/>
      <c r="M1738" s="21"/>
    </row>
    <row r="1739" spans="1:13" x14ac:dyDescent="0.25">
      <c r="A1739" s="21"/>
      <c r="B1739" s="21"/>
      <c r="C1739" s="21"/>
      <c r="D1739" s="21"/>
      <c r="E1739" s="21"/>
      <c r="F1739" s="21"/>
      <c r="G1739" s="21"/>
      <c r="H1739" s="21"/>
      <c r="I1739" s="21"/>
      <c r="J1739" s="21"/>
      <c r="K1739" s="21"/>
      <c r="L1739" s="21"/>
      <c r="M1739" s="21"/>
    </row>
    <row r="1740" spans="1:13" x14ac:dyDescent="0.25">
      <c r="A1740" s="21"/>
      <c r="B1740" s="21"/>
      <c r="C1740" s="21"/>
      <c r="D1740" s="21"/>
      <c r="E1740" s="21"/>
      <c r="F1740" s="21"/>
      <c r="G1740" s="21"/>
      <c r="H1740" s="21"/>
      <c r="I1740" s="21"/>
      <c r="J1740" s="21"/>
      <c r="K1740" s="21"/>
      <c r="L1740" s="21"/>
      <c r="M1740" s="21"/>
    </row>
    <row r="1741" spans="1:13" x14ac:dyDescent="0.25">
      <c r="A1741" s="21"/>
      <c r="B1741" s="21"/>
      <c r="C1741" s="21"/>
      <c r="D1741" s="21"/>
      <c r="E1741" s="21"/>
      <c r="F1741" s="21"/>
      <c r="G1741" s="21"/>
      <c r="H1741" s="21"/>
      <c r="I1741" s="21"/>
      <c r="J1741" s="21"/>
      <c r="K1741" s="21"/>
      <c r="L1741" s="21"/>
      <c r="M1741" s="21"/>
    </row>
    <row r="1742" spans="1:13" x14ac:dyDescent="0.25">
      <c r="A1742" s="21"/>
      <c r="B1742" s="21"/>
      <c r="C1742" s="21"/>
      <c r="D1742" s="21"/>
      <c r="E1742" s="21"/>
      <c r="F1742" s="21"/>
      <c r="G1742" s="21"/>
      <c r="H1742" s="21"/>
      <c r="I1742" s="21"/>
      <c r="J1742" s="21"/>
      <c r="K1742" s="21"/>
      <c r="L1742" s="21"/>
      <c r="M1742" s="21"/>
    </row>
    <row r="1743" spans="1:13" x14ac:dyDescent="0.25">
      <c r="A1743" s="21"/>
      <c r="B1743" s="21"/>
      <c r="C1743" s="21"/>
      <c r="D1743" s="21"/>
      <c r="E1743" s="21"/>
      <c r="F1743" s="21"/>
      <c r="G1743" s="21"/>
      <c r="H1743" s="21"/>
      <c r="I1743" s="21"/>
      <c r="J1743" s="21"/>
      <c r="K1743" s="21"/>
      <c r="L1743" s="21"/>
      <c r="M1743" s="21"/>
    </row>
    <row r="1744" spans="1:13" x14ac:dyDescent="0.25">
      <c r="A1744" s="21"/>
      <c r="B1744" s="21"/>
      <c r="C1744" s="21"/>
      <c r="D1744" s="21"/>
      <c r="E1744" s="21"/>
      <c r="F1744" s="21"/>
      <c r="G1744" s="21"/>
      <c r="H1744" s="21"/>
      <c r="I1744" s="21"/>
      <c r="J1744" s="21"/>
      <c r="K1744" s="21"/>
      <c r="L1744" s="21"/>
      <c r="M1744" s="21"/>
    </row>
    <row r="1745" spans="1:13" x14ac:dyDescent="0.25">
      <c r="A1745" s="21"/>
      <c r="B1745" s="21"/>
      <c r="C1745" s="21"/>
      <c r="D1745" s="21"/>
      <c r="E1745" s="21"/>
      <c r="F1745" s="21"/>
      <c r="G1745" s="21"/>
      <c r="H1745" s="21"/>
      <c r="I1745" s="21"/>
      <c r="J1745" s="21"/>
      <c r="K1745" s="21"/>
      <c r="L1745" s="21"/>
      <c r="M1745" s="21"/>
    </row>
    <row r="1746" spans="1:13" x14ac:dyDescent="0.25">
      <c r="A1746" s="21"/>
      <c r="B1746" s="21"/>
      <c r="C1746" s="21"/>
      <c r="D1746" s="21"/>
      <c r="E1746" s="21"/>
      <c r="F1746" s="21"/>
      <c r="G1746" s="21"/>
      <c r="H1746" s="21"/>
      <c r="I1746" s="21"/>
      <c r="J1746" s="21"/>
      <c r="K1746" s="21"/>
      <c r="L1746" s="21"/>
      <c r="M1746" s="21"/>
    </row>
    <row r="1747" spans="1:13" x14ac:dyDescent="0.25">
      <c r="A1747" s="21"/>
      <c r="B1747" s="21"/>
      <c r="C1747" s="21"/>
      <c r="D1747" s="21"/>
      <c r="E1747" s="21"/>
      <c r="F1747" s="21"/>
      <c r="G1747" s="21"/>
      <c r="H1747" s="21"/>
      <c r="I1747" s="21"/>
      <c r="J1747" s="21"/>
      <c r="K1747" s="21"/>
      <c r="L1747" s="21"/>
      <c r="M1747" s="21"/>
    </row>
    <row r="1748" spans="1:13" x14ac:dyDescent="0.25">
      <c r="A1748" s="21"/>
      <c r="B1748" s="21"/>
      <c r="C1748" s="21"/>
      <c r="D1748" s="21"/>
      <c r="E1748" s="21"/>
      <c r="F1748" s="21"/>
      <c r="G1748" s="21"/>
      <c r="H1748" s="21"/>
      <c r="I1748" s="21"/>
      <c r="J1748" s="21"/>
      <c r="K1748" s="21"/>
      <c r="L1748" s="21"/>
      <c r="M1748" s="21"/>
    </row>
    <row r="1749" spans="1:13" x14ac:dyDescent="0.25">
      <c r="A1749" s="21"/>
      <c r="B1749" s="21"/>
      <c r="C1749" s="21"/>
      <c r="D1749" s="21"/>
      <c r="E1749" s="21"/>
      <c r="F1749" s="21"/>
      <c r="G1749" s="21"/>
      <c r="H1749" s="21"/>
      <c r="I1749" s="21"/>
      <c r="J1749" s="21"/>
      <c r="K1749" s="21"/>
      <c r="L1749" s="21"/>
      <c r="M1749" s="21"/>
    </row>
    <row r="1750" spans="1:13" x14ac:dyDescent="0.25">
      <c r="A1750" s="21"/>
      <c r="B1750" s="21"/>
      <c r="C1750" s="21"/>
      <c r="D1750" s="21"/>
      <c r="E1750" s="21"/>
      <c r="F1750" s="21"/>
      <c r="G1750" s="21"/>
      <c r="H1750" s="21"/>
      <c r="I1750" s="21"/>
      <c r="J1750" s="21"/>
      <c r="K1750" s="21"/>
      <c r="L1750" s="21"/>
      <c r="M1750" s="21"/>
    </row>
    <row r="1751" spans="1:13" x14ac:dyDescent="0.25">
      <c r="A1751" s="21"/>
      <c r="B1751" s="21"/>
      <c r="C1751" s="21"/>
      <c r="D1751" s="21"/>
      <c r="E1751" s="21"/>
      <c r="F1751" s="21"/>
      <c r="G1751" s="21"/>
      <c r="H1751" s="21"/>
      <c r="I1751" s="21"/>
      <c r="J1751" s="21"/>
      <c r="K1751" s="21"/>
      <c r="L1751" s="21"/>
      <c r="M1751" s="21"/>
    </row>
    <row r="1752" spans="1:13" x14ac:dyDescent="0.25">
      <c r="A1752" s="21"/>
      <c r="B1752" s="21"/>
      <c r="C1752" s="21"/>
      <c r="D1752" s="21"/>
      <c r="E1752" s="21"/>
      <c r="F1752" s="21"/>
      <c r="G1752" s="21"/>
      <c r="H1752" s="21"/>
      <c r="I1752" s="21"/>
      <c r="J1752" s="21"/>
      <c r="K1752" s="21"/>
      <c r="L1752" s="21"/>
      <c r="M1752" s="21"/>
    </row>
    <row r="1753" spans="1:13" x14ac:dyDescent="0.25">
      <c r="A1753" s="21"/>
      <c r="B1753" s="21"/>
      <c r="C1753" s="21"/>
      <c r="D1753" s="21"/>
      <c r="E1753" s="21"/>
      <c r="F1753" s="21"/>
      <c r="G1753" s="21"/>
      <c r="H1753" s="21"/>
      <c r="I1753" s="21"/>
      <c r="J1753" s="21"/>
      <c r="K1753" s="21"/>
      <c r="L1753" s="21"/>
      <c r="M1753" s="21"/>
    </row>
    <row r="1754" spans="1:13" x14ac:dyDescent="0.25">
      <c r="A1754" s="21"/>
      <c r="B1754" s="21"/>
      <c r="C1754" s="21"/>
      <c r="D1754" s="21"/>
      <c r="E1754" s="21"/>
      <c r="F1754" s="21"/>
      <c r="G1754" s="21"/>
      <c r="H1754" s="21"/>
      <c r="I1754" s="21"/>
      <c r="J1754" s="21"/>
      <c r="K1754" s="21"/>
      <c r="L1754" s="21"/>
      <c r="M1754" s="21"/>
    </row>
    <row r="1755" spans="1:13" x14ac:dyDescent="0.25">
      <c r="A1755" s="21"/>
      <c r="B1755" s="21"/>
      <c r="C1755" s="21"/>
      <c r="D1755" s="21"/>
      <c r="E1755" s="21"/>
      <c r="F1755" s="21"/>
      <c r="G1755" s="21"/>
      <c r="H1755" s="21"/>
      <c r="I1755" s="21"/>
      <c r="J1755" s="21"/>
      <c r="K1755" s="21"/>
      <c r="L1755" s="21"/>
      <c r="M1755" s="21"/>
    </row>
    <row r="1756" spans="1:13" x14ac:dyDescent="0.25">
      <c r="A1756" s="21"/>
      <c r="B1756" s="21"/>
      <c r="C1756" s="21"/>
      <c r="D1756" s="21"/>
      <c r="E1756" s="21"/>
      <c r="F1756" s="21"/>
      <c r="G1756" s="21"/>
      <c r="H1756" s="21"/>
      <c r="I1756" s="21"/>
      <c r="J1756" s="21"/>
      <c r="K1756" s="21"/>
      <c r="L1756" s="21"/>
      <c r="M1756" s="21"/>
    </row>
    <row r="1757" spans="1:13" x14ac:dyDescent="0.25">
      <c r="A1757" s="21"/>
      <c r="B1757" s="21"/>
      <c r="C1757" s="21"/>
      <c r="D1757" s="21"/>
      <c r="E1757" s="21"/>
      <c r="F1757" s="21"/>
      <c r="G1757" s="21"/>
      <c r="H1757" s="21"/>
      <c r="I1757" s="21"/>
      <c r="J1757" s="21"/>
      <c r="K1757" s="21"/>
      <c r="L1757" s="21"/>
      <c r="M1757" s="21"/>
    </row>
    <row r="1758" spans="1:13" x14ac:dyDescent="0.25">
      <c r="A1758" s="21"/>
      <c r="B1758" s="21"/>
      <c r="C1758" s="21"/>
      <c r="D1758" s="21"/>
      <c r="E1758" s="21"/>
      <c r="F1758" s="21"/>
      <c r="G1758" s="21"/>
      <c r="H1758" s="21"/>
      <c r="I1758" s="21"/>
      <c r="J1758" s="21"/>
      <c r="K1758" s="21"/>
      <c r="L1758" s="21"/>
      <c r="M1758" s="21"/>
    </row>
    <row r="1759" spans="1:13" x14ac:dyDescent="0.25">
      <c r="A1759" s="21"/>
      <c r="B1759" s="21"/>
      <c r="C1759" s="21"/>
      <c r="D1759" s="21"/>
      <c r="E1759" s="21"/>
      <c r="F1759" s="21"/>
      <c r="G1759" s="21"/>
      <c r="H1759" s="21"/>
      <c r="I1759" s="21"/>
      <c r="J1759" s="21"/>
      <c r="K1759" s="21"/>
      <c r="L1759" s="21"/>
      <c r="M1759" s="21"/>
    </row>
    <row r="1760" spans="1:13" x14ac:dyDescent="0.25">
      <c r="A1760" s="21"/>
      <c r="B1760" s="21"/>
      <c r="C1760" s="21"/>
      <c r="D1760" s="21"/>
      <c r="E1760" s="21"/>
      <c r="F1760" s="21"/>
      <c r="G1760" s="21"/>
      <c r="H1760" s="21"/>
      <c r="I1760" s="21"/>
      <c r="J1760" s="21"/>
      <c r="K1760" s="21"/>
      <c r="L1760" s="21"/>
      <c r="M1760" s="21"/>
    </row>
    <row r="1761" spans="1:13" x14ac:dyDescent="0.25">
      <c r="A1761" s="21"/>
      <c r="B1761" s="21"/>
      <c r="C1761" s="21"/>
      <c r="D1761" s="21"/>
      <c r="E1761" s="21"/>
      <c r="F1761" s="21"/>
      <c r="G1761" s="21"/>
      <c r="H1761" s="21"/>
      <c r="I1761" s="21"/>
      <c r="J1761" s="21"/>
      <c r="K1761" s="21"/>
      <c r="L1761" s="21"/>
      <c r="M1761" s="21"/>
    </row>
    <row r="1762" spans="1:13" x14ac:dyDescent="0.25">
      <c r="A1762" s="21"/>
      <c r="B1762" s="21"/>
      <c r="C1762" s="21"/>
      <c r="D1762" s="21"/>
      <c r="E1762" s="21"/>
      <c r="F1762" s="21"/>
      <c r="G1762" s="21"/>
      <c r="H1762" s="21"/>
      <c r="I1762" s="21"/>
      <c r="J1762" s="21"/>
      <c r="K1762" s="21"/>
      <c r="L1762" s="21"/>
      <c r="M1762" s="21"/>
    </row>
    <row r="1763" spans="1:13" x14ac:dyDescent="0.25">
      <c r="A1763" s="21"/>
      <c r="B1763" s="21"/>
      <c r="C1763" s="21"/>
      <c r="D1763" s="21"/>
      <c r="E1763" s="21"/>
      <c r="F1763" s="21"/>
      <c r="G1763" s="21"/>
      <c r="H1763" s="21"/>
      <c r="I1763" s="21"/>
      <c r="J1763" s="21"/>
      <c r="K1763" s="21"/>
      <c r="L1763" s="21"/>
      <c r="M1763" s="21"/>
    </row>
    <row r="1764" spans="1:13" x14ac:dyDescent="0.25">
      <c r="A1764" s="21"/>
      <c r="B1764" s="21"/>
      <c r="C1764" s="21"/>
      <c r="D1764" s="21"/>
      <c r="E1764" s="21"/>
      <c r="F1764" s="21"/>
      <c r="G1764" s="21"/>
      <c r="H1764" s="21"/>
      <c r="I1764" s="21"/>
      <c r="J1764" s="21"/>
      <c r="K1764" s="21"/>
      <c r="L1764" s="21"/>
      <c r="M1764" s="21"/>
    </row>
    <row r="1765" spans="1:13" x14ac:dyDescent="0.25">
      <c r="A1765" s="21"/>
      <c r="B1765" s="21"/>
      <c r="C1765" s="21"/>
      <c r="D1765" s="21"/>
      <c r="E1765" s="21"/>
      <c r="F1765" s="21"/>
      <c r="G1765" s="21"/>
      <c r="H1765" s="21"/>
      <c r="I1765" s="21"/>
      <c r="J1765" s="21"/>
      <c r="K1765" s="21"/>
      <c r="L1765" s="21"/>
      <c r="M1765" s="21"/>
    </row>
    <row r="1766" spans="1:13" x14ac:dyDescent="0.25">
      <c r="A1766" s="21"/>
      <c r="B1766" s="21"/>
      <c r="C1766" s="21"/>
      <c r="D1766" s="21"/>
      <c r="E1766" s="21"/>
      <c r="F1766" s="21"/>
      <c r="G1766" s="21"/>
      <c r="H1766" s="21"/>
      <c r="I1766" s="21"/>
      <c r="J1766" s="21"/>
      <c r="K1766" s="21"/>
      <c r="L1766" s="21"/>
      <c r="M1766" s="21"/>
    </row>
    <row r="1767" spans="1:13" x14ac:dyDescent="0.25">
      <c r="A1767" s="21"/>
      <c r="B1767" s="21"/>
      <c r="C1767" s="21"/>
      <c r="D1767" s="21"/>
      <c r="E1767" s="21"/>
      <c r="F1767" s="21"/>
      <c r="G1767" s="21"/>
      <c r="H1767" s="21"/>
      <c r="I1767" s="21"/>
      <c r="J1767" s="21"/>
      <c r="K1767" s="21"/>
      <c r="L1767" s="21"/>
      <c r="M1767" s="21"/>
    </row>
    <row r="1768" spans="1:13" x14ac:dyDescent="0.25">
      <c r="A1768" s="21"/>
      <c r="B1768" s="21"/>
      <c r="C1768" s="21"/>
      <c r="D1768" s="21"/>
      <c r="E1768" s="21"/>
      <c r="F1768" s="21"/>
      <c r="G1768" s="21"/>
      <c r="H1768" s="21"/>
      <c r="I1768" s="21"/>
      <c r="J1768" s="21"/>
      <c r="K1768" s="21"/>
      <c r="L1768" s="21"/>
      <c r="M1768" s="21"/>
    </row>
    <row r="1769" spans="1:13" x14ac:dyDescent="0.25">
      <c r="A1769" s="21"/>
      <c r="B1769" s="21"/>
      <c r="C1769" s="21"/>
      <c r="D1769" s="21"/>
      <c r="E1769" s="21"/>
      <c r="F1769" s="21"/>
      <c r="G1769" s="21"/>
      <c r="H1769" s="21"/>
      <c r="I1769" s="21"/>
      <c r="J1769" s="21"/>
      <c r="K1769" s="21"/>
      <c r="L1769" s="21"/>
      <c r="M1769" s="21"/>
    </row>
    <row r="1770" spans="1:13" x14ac:dyDescent="0.25">
      <c r="A1770" s="21"/>
      <c r="B1770" s="21"/>
      <c r="C1770" s="21"/>
      <c r="D1770" s="21"/>
      <c r="E1770" s="21"/>
      <c r="F1770" s="21"/>
      <c r="G1770" s="21"/>
      <c r="H1770" s="21"/>
      <c r="I1770" s="21"/>
      <c r="J1770" s="21"/>
      <c r="K1770" s="21"/>
      <c r="L1770" s="21"/>
      <c r="M1770" s="21"/>
    </row>
    <row r="1771" spans="1:13" x14ac:dyDescent="0.25">
      <c r="A1771" s="21"/>
      <c r="B1771" s="21"/>
      <c r="C1771" s="21"/>
      <c r="D1771" s="21"/>
      <c r="E1771" s="21"/>
      <c r="F1771" s="21"/>
      <c r="G1771" s="21"/>
      <c r="H1771" s="21"/>
      <c r="I1771" s="21"/>
      <c r="J1771" s="21"/>
      <c r="K1771" s="21"/>
      <c r="L1771" s="21"/>
      <c r="M1771" s="21"/>
    </row>
    <row r="1772" spans="1:13" x14ac:dyDescent="0.25">
      <c r="A1772" s="21"/>
      <c r="B1772" s="21"/>
      <c r="C1772" s="21"/>
      <c r="D1772" s="21"/>
      <c r="E1772" s="21"/>
      <c r="F1772" s="21"/>
      <c r="G1772" s="21"/>
      <c r="H1772" s="21"/>
      <c r="I1772" s="21"/>
      <c r="J1772" s="21"/>
      <c r="K1772" s="21"/>
      <c r="L1772" s="21"/>
      <c r="M1772" s="21"/>
    </row>
    <row r="1773" spans="1:13" x14ac:dyDescent="0.25">
      <c r="A1773" s="21"/>
      <c r="B1773" s="21"/>
      <c r="C1773" s="21"/>
      <c r="D1773" s="21"/>
      <c r="E1773" s="21"/>
      <c r="F1773" s="21"/>
      <c r="G1773" s="21"/>
      <c r="H1773" s="21"/>
      <c r="I1773" s="21"/>
      <c r="J1773" s="21"/>
      <c r="K1773" s="21"/>
      <c r="L1773" s="21"/>
      <c r="M1773" s="21"/>
    </row>
    <row r="1774" spans="1:13" x14ac:dyDescent="0.25">
      <c r="A1774" s="21"/>
      <c r="B1774" s="21"/>
      <c r="C1774" s="21"/>
      <c r="D1774" s="21"/>
      <c r="E1774" s="21"/>
      <c r="F1774" s="21"/>
      <c r="G1774" s="21"/>
      <c r="H1774" s="21"/>
      <c r="I1774" s="21"/>
      <c r="J1774" s="21"/>
      <c r="K1774" s="21"/>
      <c r="L1774" s="21"/>
      <c r="M1774" s="21"/>
    </row>
    <row r="1775" spans="1:13" x14ac:dyDescent="0.25">
      <c r="A1775" s="21"/>
      <c r="B1775" s="21"/>
      <c r="C1775" s="21"/>
      <c r="D1775" s="21"/>
      <c r="E1775" s="21"/>
      <c r="F1775" s="21"/>
      <c r="G1775" s="21"/>
      <c r="H1775" s="21"/>
      <c r="I1775" s="21"/>
      <c r="J1775" s="21"/>
      <c r="K1775" s="21"/>
      <c r="L1775" s="21"/>
      <c r="M1775" s="21"/>
    </row>
    <row r="1776" spans="1:13" x14ac:dyDescent="0.25">
      <c r="A1776" s="21"/>
      <c r="B1776" s="21"/>
      <c r="C1776" s="21"/>
      <c r="D1776" s="21"/>
      <c r="E1776" s="21"/>
      <c r="F1776" s="21"/>
      <c r="G1776" s="21"/>
      <c r="H1776" s="21"/>
      <c r="I1776" s="21"/>
      <c r="J1776" s="21"/>
      <c r="K1776" s="21"/>
      <c r="L1776" s="21"/>
      <c r="M1776" s="21"/>
    </row>
    <row r="1777" spans="1:13" x14ac:dyDescent="0.25">
      <c r="A1777" s="21"/>
      <c r="B1777" s="21"/>
      <c r="C1777" s="21"/>
      <c r="D1777" s="21"/>
      <c r="E1777" s="21"/>
      <c r="F1777" s="21"/>
      <c r="G1777" s="21"/>
      <c r="H1777" s="21"/>
      <c r="I1777" s="21"/>
      <c r="J1777" s="21"/>
      <c r="K1777" s="21"/>
      <c r="L1777" s="21"/>
      <c r="M1777" s="21"/>
    </row>
    <row r="1778" spans="1:13" x14ac:dyDescent="0.25">
      <c r="A1778" s="21"/>
      <c r="B1778" s="21"/>
      <c r="C1778" s="21"/>
      <c r="D1778" s="21"/>
      <c r="E1778" s="21"/>
      <c r="F1778" s="21"/>
      <c r="G1778" s="21"/>
      <c r="H1778" s="21"/>
      <c r="I1778" s="21"/>
      <c r="J1778" s="21"/>
      <c r="K1778" s="21"/>
      <c r="L1778" s="21"/>
      <c r="M1778" s="21"/>
    </row>
    <row r="1779" spans="1:13" x14ac:dyDescent="0.25">
      <c r="A1779" s="21"/>
      <c r="B1779" s="21"/>
      <c r="C1779" s="21"/>
      <c r="D1779" s="21"/>
      <c r="E1779" s="21"/>
      <c r="F1779" s="21"/>
      <c r="G1779" s="21"/>
      <c r="H1779" s="21"/>
      <c r="I1779" s="21"/>
      <c r="J1779" s="21"/>
      <c r="K1779" s="21"/>
      <c r="L1779" s="21"/>
      <c r="M1779" s="21"/>
    </row>
    <row r="1780" spans="1:13" x14ac:dyDescent="0.25">
      <c r="A1780" s="21"/>
      <c r="B1780" s="21"/>
      <c r="C1780" s="21"/>
      <c r="D1780" s="21"/>
      <c r="E1780" s="21"/>
      <c r="F1780" s="21"/>
      <c r="G1780" s="21"/>
      <c r="H1780" s="21"/>
      <c r="I1780" s="21"/>
      <c r="J1780" s="21"/>
      <c r="K1780" s="21"/>
      <c r="L1780" s="21"/>
      <c r="M1780" s="21"/>
    </row>
    <row r="1781" spans="1:13" x14ac:dyDescent="0.25">
      <c r="A1781" s="21"/>
      <c r="B1781" s="21"/>
      <c r="C1781" s="21"/>
      <c r="D1781" s="21"/>
      <c r="E1781" s="21"/>
      <c r="F1781" s="21"/>
      <c r="G1781" s="21"/>
      <c r="H1781" s="21"/>
      <c r="I1781" s="21"/>
      <c r="J1781" s="21"/>
      <c r="K1781" s="21"/>
      <c r="L1781" s="21"/>
      <c r="M1781" s="21"/>
    </row>
    <row r="1782" spans="1:13" x14ac:dyDescent="0.25">
      <c r="A1782" s="21"/>
      <c r="B1782" s="21"/>
      <c r="C1782" s="21"/>
      <c r="D1782" s="21"/>
      <c r="E1782" s="21"/>
      <c r="F1782" s="21"/>
      <c r="G1782" s="21"/>
      <c r="H1782" s="21"/>
      <c r="I1782" s="21"/>
      <c r="J1782" s="21"/>
      <c r="K1782" s="21"/>
      <c r="L1782" s="21"/>
      <c r="M1782" s="21"/>
    </row>
    <row r="1783" spans="1:13" x14ac:dyDescent="0.25">
      <c r="A1783" s="21"/>
      <c r="B1783" s="21"/>
      <c r="C1783" s="21"/>
      <c r="D1783" s="21"/>
      <c r="E1783" s="21"/>
      <c r="F1783" s="21"/>
      <c r="G1783" s="21"/>
      <c r="H1783" s="21"/>
      <c r="I1783" s="21"/>
      <c r="J1783" s="21"/>
      <c r="K1783" s="21"/>
      <c r="L1783" s="21"/>
      <c r="M1783" s="21"/>
    </row>
    <row r="1784" spans="1:13" x14ac:dyDescent="0.25">
      <c r="A1784" s="21"/>
      <c r="B1784" s="21"/>
      <c r="C1784" s="21"/>
      <c r="D1784" s="21"/>
      <c r="E1784" s="21"/>
      <c r="F1784" s="21"/>
      <c r="G1784" s="21"/>
      <c r="H1784" s="21"/>
      <c r="I1784" s="21"/>
      <c r="J1784" s="21"/>
      <c r="K1784" s="21"/>
      <c r="L1784" s="21"/>
      <c r="M1784" s="21"/>
    </row>
    <row r="1785" spans="1:13" x14ac:dyDescent="0.25">
      <c r="A1785" s="21"/>
      <c r="B1785" s="21"/>
      <c r="C1785" s="21"/>
      <c r="D1785" s="21"/>
      <c r="E1785" s="21"/>
      <c r="F1785" s="21"/>
      <c r="G1785" s="21"/>
      <c r="H1785" s="21"/>
      <c r="I1785" s="21"/>
      <c r="J1785" s="21"/>
      <c r="K1785" s="21"/>
      <c r="L1785" s="21"/>
      <c r="M1785" s="21"/>
    </row>
    <row r="1786" spans="1:13" x14ac:dyDescent="0.25">
      <c r="A1786" s="21"/>
      <c r="B1786" s="21"/>
      <c r="C1786" s="21"/>
      <c r="D1786" s="21"/>
      <c r="E1786" s="21"/>
      <c r="F1786" s="21"/>
      <c r="G1786" s="21"/>
      <c r="H1786" s="21"/>
      <c r="I1786" s="21"/>
      <c r="J1786" s="21"/>
      <c r="K1786" s="21"/>
      <c r="L1786" s="21"/>
      <c r="M1786" s="21"/>
    </row>
    <row r="1787" spans="1:13" x14ac:dyDescent="0.25">
      <c r="A1787" s="21"/>
      <c r="B1787" s="21"/>
      <c r="C1787" s="21"/>
      <c r="D1787" s="21"/>
      <c r="E1787" s="21"/>
      <c r="F1787" s="21"/>
      <c r="G1787" s="21"/>
      <c r="H1787" s="21"/>
      <c r="I1787" s="21"/>
      <c r="J1787" s="21"/>
      <c r="K1787" s="21"/>
      <c r="L1787" s="21"/>
      <c r="M1787" s="21"/>
    </row>
    <row r="1788" spans="1:13" x14ac:dyDescent="0.25">
      <c r="A1788" s="21"/>
      <c r="B1788" s="21"/>
      <c r="C1788" s="21"/>
      <c r="D1788" s="21"/>
      <c r="E1788" s="21"/>
      <c r="F1788" s="21"/>
      <c r="G1788" s="21"/>
      <c r="H1788" s="21"/>
      <c r="I1788" s="21"/>
      <c r="J1788" s="21"/>
      <c r="K1788" s="21"/>
      <c r="L1788" s="21"/>
      <c r="M1788" s="21"/>
    </row>
    <row r="1789" spans="1:13" x14ac:dyDescent="0.25">
      <c r="A1789" s="21"/>
      <c r="B1789" s="21"/>
      <c r="C1789" s="21"/>
      <c r="D1789" s="21"/>
      <c r="E1789" s="21"/>
      <c r="F1789" s="21"/>
      <c r="G1789" s="21"/>
      <c r="H1789" s="21"/>
      <c r="I1789" s="21"/>
      <c r="J1789" s="21"/>
      <c r="K1789" s="21"/>
      <c r="L1789" s="21"/>
      <c r="M1789" s="21"/>
    </row>
    <row r="1790" spans="1:13" x14ac:dyDescent="0.25">
      <c r="A1790" s="21"/>
      <c r="B1790" s="21"/>
      <c r="C1790" s="21"/>
      <c r="D1790" s="21"/>
      <c r="E1790" s="21"/>
      <c r="F1790" s="21"/>
      <c r="G1790" s="21"/>
      <c r="H1790" s="21"/>
      <c r="I1790" s="21"/>
      <c r="J1790" s="21"/>
      <c r="K1790" s="21"/>
      <c r="L1790" s="21"/>
      <c r="M1790" s="21"/>
    </row>
    <row r="1791" spans="1:13" x14ac:dyDescent="0.25">
      <c r="A1791" s="21"/>
      <c r="B1791" s="21"/>
      <c r="C1791" s="21"/>
      <c r="D1791" s="21"/>
      <c r="E1791" s="21"/>
      <c r="F1791" s="21"/>
      <c r="G1791" s="21"/>
      <c r="H1791" s="21"/>
      <c r="I1791" s="21"/>
      <c r="J1791" s="21"/>
      <c r="K1791" s="21"/>
      <c r="L1791" s="21"/>
      <c r="M1791" s="21"/>
    </row>
    <row r="1792" spans="1:13" x14ac:dyDescent="0.25">
      <c r="A1792" s="21"/>
      <c r="B1792" s="21"/>
      <c r="C1792" s="21"/>
      <c r="D1792" s="21"/>
      <c r="E1792" s="21"/>
      <c r="F1792" s="21"/>
      <c r="G1792" s="21"/>
      <c r="H1792" s="21"/>
      <c r="I1792" s="21"/>
      <c r="J1792" s="21"/>
      <c r="K1792" s="21"/>
      <c r="L1792" s="21"/>
      <c r="M1792" s="21"/>
    </row>
    <row r="1793" spans="1:13" x14ac:dyDescent="0.25">
      <c r="A1793" s="21"/>
      <c r="B1793" s="21"/>
      <c r="C1793" s="21"/>
      <c r="D1793" s="21"/>
      <c r="E1793" s="21"/>
      <c r="F1793" s="21"/>
      <c r="G1793" s="21"/>
      <c r="H1793" s="21"/>
      <c r="I1793" s="21"/>
      <c r="J1793" s="21"/>
      <c r="K1793" s="21"/>
      <c r="L1793" s="21"/>
      <c r="M1793" s="21"/>
    </row>
    <row r="1794" spans="1:13" x14ac:dyDescent="0.25">
      <c r="A1794" s="21"/>
      <c r="B1794" s="21"/>
      <c r="C1794" s="21"/>
      <c r="D1794" s="21"/>
      <c r="E1794" s="21"/>
      <c r="F1794" s="21"/>
      <c r="G1794" s="21"/>
      <c r="H1794" s="21"/>
      <c r="I1794" s="21"/>
      <c r="J1794" s="21"/>
      <c r="K1794" s="21"/>
      <c r="L1794" s="21"/>
      <c r="M1794" s="21"/>
    </row>
    <row r="1795" spans="1:13" x14ac:dyDescent="0.25">
      <c r="A1795" s="21"/>
      <c r="B1795" s="21"/>
      <c r="C1795" s="21"/>
      <c r="D1795" s="21"/>
      <c r="E1795" s="21"/>
      <c r="F1795" s="21"/>
      <c r="G1795" s="21"/>
      <c r="H1795" s="21"/>
      <c r="I1795" s="21"/>
      <c r="J1795" s="21"/>
      <c r="K1795" s="21"/>
      <c r="L1795" s="21"/>
      <c r="M1795" s="21"/>
    </row>
    <row r="1796" spans="1:13" x14ac:dyDescent="0.25">
      <c r="A1796" s="21"/>
      <c r="B1796" s="21"/>
      <c r="C1796" s="21"/>
      <c r="D1796" s="21"/>
      <c r="E1796" s="21"/>
      <c r="F1796" s="21"/>
      <c r="G1796" s="21"/>
      <c r="H1796" s="21"/>
      <c r="I1796" s="21"/>
      <c r="J1796" s="21"/>
      <c r="K1796" s="21"/>
      <c r="L1796" s="21"/>
      <c r="M1796" s="21"/>
    </row>
    <row r="1797" spans="1:13" x14ac:dyDescent="0.25">
      <c r="A1797" s="21"/>
      <c r="B1797" s="21"/>
      <c r="C1797" s="21"/>
      <c r="D1797" s="21"/>
      <c r="E1797" s="21"/>
      <c r="F1797" s="21"/>
      <c r="G1797" s="21"/>
      <c r="H1797" s="21"/>
      <c r="I1797" s="21"/>
      <c r="J1797" s="21"/>
      <c r="K1797" s="21"/>
      <c r="L1797" s="21"/>
      <c r="M1797" s="21"/>
    </row>
    <row r="1798" spans="1:13" x14ac:dyDescent="0.25">
      <c r="A1798" s="21"/>
      <c r="B1798" s="21"/>
      <c r="C1798" s="21"/>
      <c r="D1798" s="21"/>
      <c r="E1798" s="21"/>
      <c r="F1798" s="21"/>
      <c r="G1798" s="21"/>
      <c r="H1798" s="21"/>
      <c r="I1798" s="21"/>
      <c r="J1798" s="21"/>
      <c r="K1798" s="21"/>
      <c r="L1798" s="21"/>
      <c r="M1798" s="21"/>
    </row>
    <row r="1799" spans="1:13" x14ac:dyDescent="0.25">
      <c r="A1799" s="21"/>
      <c r="B1799" s="21"/>
      <c r="C1799" s="21"/>
      <c r="D1799" s="21"/>
      <c r="E1799" s="21"/>
      <c r="F1799" s="21"/>
      <c r="G1799" s="21"/>
      <c r="H1799" s="21"/>
      <c r="I1799" s="21"/>
      <c r="J1799" s="21"/>
      <c r="K1799" s="21"/>
      <c r="L1799" s="21"/>
      <c r="M1799" s="21"/>
    </row>
    <row r="1800" spans="1:13" x14ac:dyDescent="0.25">
      <c r="A1800" s="21"/>
      <c r="B1800" s="21"/>
      <c r="C1800" s="21"/>
      <c r="D1800" s="21"/>
      <c r="E1800" s="21"/>
      <c r="F1800" s="21"/>
      <c r="G1800" s="21"/>
      <c r="H1800" s="21"/>
      <c r="I1800" s="21"/>
      <c r="J1800" s="21"/>
      <c r="K1800" s="21"/>
      <c r="L1800" s="21"/>
      <c r="M1800" s="21"/>
    </row>
    <row r="1801" spans="1:13" x14ac:dyDescent="0.25">
      <c r="A1801" s="21"/>
      <c r="B1801" s="21"/>
      <c r="C1801" s="21"/>
      <c r="D1801" s="21"/>
      <c r="E1801" s="21"/>
      <c r="F1801" s="21"/>
      <c r="G1801" s="21"/>
      <c r="H1801" s="21"/>
      <c r="I1801" s="21"/>
      <c r="J1801" s="21"/>
      <c r="K1801" s="21"/>
      <c r="L1801" s="21"/>
      <c r="M1801" s="21"/>
    </row>
    <row r="1802" spans="1:13" x14ac:dyDescent="0.25">
      <c r="A1802" s="21"/>
      <c r="B1802" s="21"/>
      <c r="C1802" s="21"/>
      <c r="D1802" s="21"/>
      <c r="E1802" s="21"/>
      <c r="F1802" s="21"/>
      <c r="G1802" s="21"/>
      <c r="H1802" s="21"/>
      <c r="I1802" s="21"/>
      <c r="J1802" s="21"/>
      <c r="K1802" s="21"/>
      <c r="L1802" s="21"/>
      <c r="M1802" s="21"/>
    </row>
    <row r="1803" spans="1:13" x14ac:dyDescent="0.25">
      <c r="A1803" s="21"/>
      <c r="B1803" s="21"/>
      <c r="C1803" s="21"/>
      <c r="D1803" s="21"/>
      <c r="E1803" s="21"/>
      <c r="F1803" s="21"/>
      <c r="G1803" s="21"/>
      <c r="H1803" s="21"/>
      <c r="I1803" s="21"/>
      <c r="J1803" s="21"/>
      <c r="K1803" s="21"/>
      <c r="L1803" s="21"/>
      <c r="M1803" s="21"/>
    </row>
    <row r="1804" spans="1:13" x14ac:dyDescent="0.25">
      <c r="A1804" s="21"/>
      <c r="B1804" s="21"/>
      <c r="C1804" s="21"/>
      <c r="D1804" s="21"/>
      <c r="E1804" s="21"/>
      <c r="F1804" s="21"/>
      <c r="G1804" s="21"/>
      <c r="H1804" s="21"/>
      <c r="I1804" s="21"/>
      <c r="J1804" s="21"/>
      <c r="K1804" s="21"/>
      <c r="L1804" s="21"/>
      <c r="M1804" s="21"/>
    </row>
    <row r="1805" spans="1:13" x14ac:dyDescent="0.25">
      <c r="A1805" s="21"/>
      <c r="B1805" s="21"/>
      <c r="C1805" s="21"/>
      <c r="D1805" s="21"/>
      <c r="E1805" s="21"/>
      <c r="F1805" s="21"/>
      <c r="G1805" s="21"/>
      <c r="H1805" s="21"/>
      <c r="I1805" s="21"/>
      <c r="J1805" s="21"/>
      <c r="K1805" s="21"/>
      <c r="L1805" s="21"/>
      <c r="M1805" s="21"/>
    </row>
    <row r="1806" spans="1:13" x14ac:dyDescent="0.25">
      <c r="A1806" s="21"/>
      <c r="B1806" s="21"/>
      <c r="C1806" s="21"/>
      <c r="D1806" s="21"/>
      <c r="E1806" s="21"/>
      <c r="F1806" s="21"/>
      <c r="G1806" s="21"/>
      <c r="H1806" s="21"/>
      <c r="I1806" s="21"/>
      <c r="J1806" s="21"/>
      <c r="K1806" s="21"/>
      <c r="L1806" s="21"/>
      <c r="M1806" s="21"/>
    </row>
    <row r="1807" spans="1:13" x14ac:dyDescent="0.25">
      <c r="A1807" s="21"/>
      <c r="B1807" s="21"/>
      <c r="C1807" s="21"/>
      <c r="D1807" s="21"/>
      <c r="E1807" s="21"/>
      <c r="F1807" s="21"/>
      <c r="G1807" s="21"/>
      <c r="H1807" s="21"/>
      <c r="I1807" s="21"/>
      <c r="J1807" s="21"/>
      <c r="K1807" s="21"/>
      <c r="L1807" s="21"/>
      <c r="M1807" s="21"/>
    </row>
    <row r="1808" spans="1:13" x14ac:dyDescent="0.25">
      <c r="A1808" s="21"/>
      <c r="B1808" s="21"/>
      <c r="C1808" s="21"/>
      <c r="D1808" s="21"/>
      <c r="E1808" s="21"/>
      <c r="F1808" s="21"/>
      <c r="G1808" s="21"/>
      <c r="H1808" s="21"/>
      <c r="I1808" s="21"/>
      <c r="J1808" s="21"/>
      <c r="K1808" s="21"/>
      <c r="L1808" s="21"/>
      <c r="M1808" s="21"/>
    </row>
    <row r="1809" spans="1:13" x14ac:dyDescent="0.25">
      <c r="A1809" s="21"/>
      <c r="B1809" s="21"/>
      <c r="C1809" s="21"/>
      <c r="D1809" s="21"/>
      <c r="E1809" s="21"/>
      <c r="F1809" s="21"/>
      <c r="G1809" s="21"/>
      <c r="H1809" s="21"/>
      <c r="I1809" s="21"/>
      <c r="J1809" s="21"/>
      <c r="K1809" s="21"/>
      <c r="L1809" s="21"/>
      <c r="M1809" s="21"/>
    </row>
    <row r="1810" spans="1:13" x14ac:dyDescent="0.25">
      <c r="A1810" s="21"/>
      <c r="B1810" s="21"/>
      <c r="C1810" s="21"/>
      <c r="D1810" s="21"/>
      <c r="E1810" s="21"/>
      <c r="F1810" s="21"/>
      <c r="G1810" s="21"/>
      <c r="H1810" s="21"/>
      <c r="I1810" s="21"/>
      <c r="J1810" s="21"/>
      <c r="K1810" s="21"/>
      <c r="L1810" s="21"/>
      <c r="M1810" s="21"/>
    </row>
    <row r="1811" spans="1:13" x14ac:dyDescent="0.25">
      <c r="A1811" s="21"/>
      <c r="B1811" s="21"/>
      <c r="C1811" s="21"/>
      <c r="D1811" s="21"/>
      <c r="E1811" s="21"/>
      <c r="F1811" s="21"/>
      <c r="G1811" s="21"/>
      <c r="H1811" s="21"/>
      <c r="I1811" s="21"/>
      <c r="J1811" s="21"/>
      <c r="K1811" s="21"/>
      <c r="L1811" s="21"/>
      <c r="M1811" s="21"/>
    </row>
    <row r="1812" spans="1:13" x14ac:dyDescent="0.25">
      <c r="A1812" s="21"/>
      <c r="B1812" s="21"/>
      <c r="C1812" s="21"/>
      <c r="D1812" s="21"/>
      <c r="E1812" s="21"/>
      <c r="F1812" s="21"/>
      <c r="G1812" s="21"/>
      <c r="H1812" s="21"/>
      <c r="I1812" s="21"/>
      <c r="J1812" s="21"/>
      <c r="K1812" s="21"/>
      <c r="L1812" s="21"/>
      <c r="M1812" s="21"/>
    </row>
    <row r="1813" spans="1:13" x14ac:dyDescent="0.25">
      <c r="A1813" s="21"/>
      <c r="B1813" s="21"/>
      <c r="C1813" s="21"/>
      <c r="D1813" s="21"/>
      <c r="E1813" s="21"/>
      <c r="F1813" s="21"/>
      <c r="G1813" s="21"/>
      <c r="H1813" s="21"/>
      <c r="I1813" s="21"/>
      <c r="J1813" s="21"/>
      <c r="K1813" s="21"/>
      <c r="L1813" s="21"/>
      <c r="M1813" s="21"/>
    </row>
    <row r="1814" spans="1:13" x14ac:dyDescent="0.25">
      <c r="A1814" s="21"/>
      <c r="B1814" s="21"/>
      <c r="C1814" s="21"/>
      <c r="D1814" s="21"/>
      <c r="E1814" s="21"/>
      <c r="F1814" s="21"/>
      <c r="G1814" s="21"/>
      <c r="H1814" s="21"/>
      <c r="I1814" s="21"/>
      <c r="J1814" s="21"/>
      <c r="K1814" s="21"/>
      <c r="L1814" s="21"/>
      <c r="M1814" s="21"/>
    </row>
    <row r="1815" spans="1:13" x14ac:dyDescent="0.25">
      <c r="A1815" s="21"/>
      <c r="B1815" s="21"/>
      <c r="C1815" s="21"/>
      <c r="D1815" s="21"/>
      <c r="E1815" s="21"/>
      <c r="F1815" s="21"/>
      <c r="G1815" s="21"/>
      <c r="H1815" s="21"/>
      <c r="I1815" s="21"/>
      <c r="J1815" s="21"/>
      <c r="K1815" s="21"/>
      <c r="L1815" s="21"/>
      <c r="M1815" s="21"/>
    </row>
    <row r="1816" spans="1:13" x14ac:dyDescent="0.25">
      <c r="A1816" s="21"/>
      <c r="B1816" s="21"/>
      <c r="C1816" s="21"/>
      <c r="D1816" s="21"/>
      <c r="E1816" s="21"/>
      <c r="F1816" s="21"/>
      <c r="G1816" s="21"/>
      <c r="H1816" s="21"/>
      <c r="I1816" s="21"/>
      <c r="J1816" s="21"/>
      <c r="K1816" s="21"/>
      <c r="L1816" s="21"/>
      <c r="M1816" s="21"/>
    </row>
    <row r="1817" spans="1:13" x14ac:dyDescent="0.25">
      <c r="A1817" s="21"/>
      <c r="B1817" s="21"/>
      <c r="C1817" s="21"/>
      <c r="D1817" s="21"/>
      <c r="E1817" s="21"/>
      <c r="F1817" s="21"/>
      <c r="G1817" s="21"/>
      <c r="H1817" s="21"/>
      <c r="I1817" s="21"/>
      <c r="J1817" s="21"/>
      <c r="K1817" s="21"/>
      <c r="L1817" s="21"/>
      <c r="M1817" s="21"/>
    </row>
    <row r="1818" spans="1:13" x14ac:dyDescent="0.25">
      <c r="A1818" s="21"/>
      <c r="B1818" s="21"/>
      <c r="C1818" s="21"/>
      <c r="D1818" s="21"/>
      <c r="E1818" s="21"/>
      <c r="F1818" s="21"/>
      <c r="G1818" s="21"/>
      <c r="H1818" s="21"/>
      <c r="I1818" s="21"/>
      <c r="J1818" s="21"/>
      <c r="K1818" s="21"/>
      <c r="L1818" s="21"/>
      <c r="M1818" s="21"/>
    </row>
    <row r="1819" spans="1:13" x14ac:dyDescent="0.25">
      <c r="A1819" s="21"/>
      <c r="B1819" s="21"/>
      <c r="C1819" s="21"/>
      <c r="D1819" s="21"/>
      <c r="E1819" s="21"/>
      <c r="F1819" s="21"/>
      <c r="G1819" s="21"/>
      <c r="H1819" s="21"/>
      <c r="I1819" s="21"/>
      <c r="J1819" s="21"/>
      <c r="K1819" s="21"/>
      <c r="L1819" s="21"/>
      <c r="M1819" s="21"/>
    </row>
    <row r="1820" spans="1:13" x14ac:dyDescent="0.25">
      <c r="A1820" s="21"/>
      <c r="B1820" s="21"/>
      <c r="C1820" s="21"/>
      <c r="D1820" s="21"/>
      <c r="E1820" s="21"/>
      <c r="F1820" s="21"/>
      <c r="G1820" s="21"/>
      <c r="H1820" s="21"/>
      <c r="I1820" s="21"/>
      <c r="J1820" s="21"/>
      <c r="K1820" s="21"/>
      <c r="L1820" s="21"/>
      <c r="M1820" s="21"/>
    </row>
    <row r="1821" spans="1:13" x14ac:dyDescent="0.25">
      <c r="A1821" s="21"/>
      <c r="B1821" s="21"/>
      <c r="C1821" s="21"/>
      <c r="D1821" s="21"/>
      <c r="E1821" s="21"/>
      <c r="F1821" s="21"/>
      <c r="G1821" s="21"/>
      <c r="H1821" s="21"/>
      <c r="I1821" s="21"/>
      <c r="J1821" s="21"/>
      <c r="K1821" s="21"/>
      <c r="L1821" s="21"/>
      <c r="M1821" s="21"/>
    </row>
    <row r="1822" spans="1:13" x14ac:dyDescent="0.25">
      <c r="A1822" s="21"/>
      <c r="B1822" s="21"/>
      <c r="C1822" s="21"/>
      <c r="D1822" s="21"/>
      <c r="E1822" s="21"/>
      <c r="F1822" s="21"/>
      <c r="G1822" s="21"/>
      <c r="H1822" s="21"/>
      <c r="I1822" s="21"/>
      <c r="J1822" s="21"/>
      <c r="K1822" s="21"/>
      <c r="L1822" s="21"/>
      <c r="M1822" s="21"/>
    </row>
    <row r="1823" spans="1:13" x14ac:dyDescent="0.25">
      <c r="A1823" s="21"/>
      <c r="B1823" s="21"/>
      <c r="C1823" s="21"/>
      <c r="D1823" s="21"/>
      <c r="E1823" s="21"/>
      <c r="F1823" s="21"/>
      <c r="G1823" s="21"/>
      <c r="H1823" s="21"/>
      <c r="I1823" s="21"/>
      <c r="J1823" s="21"/>
      <c r="K1823" s="21"/>
      <c r="L1823" s="21"/>
      <c r="M1823" s="21"/>
    </row>
    <row r="1824" spans="1:13" x14ac:dyDescent="0.25">
      <c r="A1824" s="21"/>
      <c r="B1824" s="21"/>
      <c r="C1824" s="21"/>
      <c r="D1824" s="21"/>
      <c r="E1824" s="21"/>
      <c r="F1824" s="21"/>
      <c r="G1824" s="21"/>
      <c r="H1824" s="21"/>
      <c r="I1824" s="21"/>
      <c r="J1824" s="21"/>
      <c r="K1824" s="21"/>
      <c r="L1824" s="21"/>
      <c r="M1824" s="21"/>
    </row>
    <row r="1825" spans="1:13" x14ac:dyDescent="0.25">
      <c r="A1825" s="21"/>
      <c r="B1825" s="21"/>
      <c r="C1825" s="21"/>
      <c r="D1825" s="21"/>
      <c r="E1825" s="21"/>
      <c r="F1825" s="21"/>
      <c r="G1825" s="21"/>
      <c r="H1825" s="21"/>
      <c r="I1825" s="21"/>
      <c r="J1825" s="21"/>
      <c r="K1825" s="21"/>
      <c r="L1825" s="21"/>
      <c r="M1825" s="21"/>
    </row>
    <row r="1826" spans="1:13" x14ac:dyDescent="0.25">
      <c r="A1826" s="21"/>
      <c r="B1826" s="21"/>
      <c r="C1826" s="21"/>
      <c r="D1826" s="21"/>
      <c r="E1826" s="21"/>
      <c r="F1826" s="21"/>
      <c r="G1826" s="21"/>
      <c r="H1826" s="21"/>
      <c r="I1826" s="21"/>
      <c r="J1826" s="21"/>
      <c r="K1826" s="21"/>
      <c r="L1826" s="21"/>
      <c r="M1826" s="21"/>
    </row>
    <row r="1827" spans="1:13" x14ac:dyDescent="0.25">
      <c r="A1827" s="21"/>
      <c r="B1827" s="21"/>
      <c r="C1827" s="21"/>
      <c r="D1827" s="21"/>
      <c r="E1827" s="21"/>
      <c r="F1827" s="21"/>
      <c r="G1827" s="21"/>
      <c r="H1827" s="21"/>
      <c r="I1827" s="21"/>
      <c r="J1827" s="21"/>
      <c r="K1827" s="21"/>
      <c r="L1827" s="21"/>
      <c r="M1827" s="21"/>
    </row>
    <row r="1828" spans="1:13" x14ac:dyDescent="0.25">
      <c r="A1828" s="21"/>
      <c r="B1828" s="21"/>
      <c r="C1828" s="21"/>
      <c r="D1828" s="21"/>
      <c r="E1828" s="21"/>
      <c r="F1828" s="21"/>
      <c r="G1828" s="21"/>
      <c r="H1828" s="21"/>
      <c r="I1828" s="21"/>
      <c r="J1828" s="21"/>
      <c r="K1828" s="21"/>
      <c r="L1828" s="21"/>
      <c r="M1828" s="21"/>
    </row>
    <row r="1829" spans="1:13" x14ac:dyDescent="0.25">
      <c r="A1829" s="21"/>
      <c r="B1829" s="21"/>
      <c r="C1829" s="21"/>
      <c r="D1829" s="21"/>
      <c r="E1829" s="21"/>
      <c r="F1829" s="21"/>
      <c r="G1829" s="21"/>
      <c r="H1829" s="21"/>
      <c r="I1829" s="21"/>
      <c r="J1829" s="21"/>
      <c r="K1829" s="21"/>
      <c r="L1829" s="21"/>
      <c r="M1829" s="21"/>
    </row>
    <row r="1830" spans="1:13" x14ac:dyDescent="0.25">
      <c r="A1830" s="21"/>
      <c r="B1830" s="21"/>
      <c r="C1830" s="21"/>
      <c r="D1830" s="21"/>
      <c r="E1830" s="21"/>
      <c r="F1830" s="21"/>
      <c r="G1830" s="21"/>
      <c r="H1830" s="21"/>
      <c r="I1830" s="21"/>
      <c r="J1830" s="21"/>
      <c r="K1830" s="21"/>
      <c r="L1830" s="21"/>
      <c r="M1830" s="21"/>
    </row>
    <row r="1831" spans="1:13" x14ac:dyDescent="0.25">
      <c r="A1831" s="21"/>
      <c r="B1831" s="21"/>
      <c r="C1831" s="21"/>
      <c r="D1831" s="21"/>
      <c r="E1831" s="21"/>
      <c r="F1831" s="21"/>
      <c r="G1831" s="21"/>
      <c r="H1831" s="21"/>
      <c r="I1831" s="21"/>
      <c r="J1831" s="21"/>
      <c r="K1831" s="21"/>
      <c r="L1831" s="21"/>
      <c r="M1831" s="21"/>
    </row>
    <row r="1832" spans="1:13" x14ac:dyDescent="0.25">
      <c r="A1832" s="21"/>
      <c r="B1832" s="21"/>
      <c r="C1832" s="21"/>
      <c r="D1832" s="21"/>
      <c r="E1832" s="21"/>
      <c r="F1832" s="21"/>
      <c r="G1832" s="21"/>
      <c r="H1832" s="21"/>
      <c r="I1832" s="21"/>
      <c r="J1832" s="21"/>
      <c r="K1832" s="21"/>
      <c r="L1832" s="21"/>
      <c r="M1832" s="21"/>
    </row>
    <row r="1833" spans="1:13" x14ac:dyDescent="0.25">
      <c r="A1833" s="21"/>
      <c r="B1833" s="21"/>
      <c r="C1833" s="21"/>
      <c r="D1833" s="21"/>
      <c r="E1833" s="21"/>
      <c r="F1833" s="21"/>
      <c r="G1833" s="21"/>
      <c r="H1833" s="21"/>
      <c r="I1833" s="21"/>
      <c r="J1833" s="21"/>
      <c r="K1833" s="21"/>
      <c r="L1833" s="21"/>
      <c r="M1833" s="21"/>
    </row>
    <row r="1834" spans="1:13" x14ac:dyDescent="0.25">
      <c r="A1834" s="21"/>
      <c r="B1834" s="21"/>
      <c r="C1834" s="21"/>
      <c r="D1834" s="21"/>
      <c r="E1834" s="21"/>
      <c r="F1834" s="21"/>
      <c r="G1834" s="21"/>
      <c r="H1834" s="21"/>
      <c r="I1834" s="21"/>
      <c r="J1834" s="21"/>
      <c r="K1834" s="21"/>
      <c r="L1834" s="21"/>
      <c r="M1834" s="21"/>
    </row>
    <row r="1835" spans="1:13" x14ac:dyDescent="0.25">
      <c r="A1835" s="21"/>
      <c r="B1835" s="21"/>
      <c r="C1835" s="21"/>
      <c r="D1835" s="21"/>
      <c r="E1835" s="21"/>
      <c r="F1835" s="21"/>
      <c r="G1835" s="21"/>
      <c r="H1835" s="21"/>
      <c r="I1835" s="21"/>
      <c r="J1835" s="21"/>
      <c r="K1835" s="21"/>
      <c r="L1835" s="21"/>
      <c r="M1835" s="21"/>
    </row>
    <row r="1836" spans="1:13" x14ac:dyDescent="0.25">
      <c r="A1836" s="21"/>
      <c r="B1836" s="21"/>
      <c r="C1836" s="21"/>
      <c r="D1836" s="21"/>
      <c r="E1836" s="21"/>
      <c r="F1836" s="21"/>
      <c r="G1836" s="21"/>
      <c r="H1836" s="21"/>
      <c r="I1836" s="21"/>
      <c r="J1836" s="21"/>
      <c r="K1836" s="21"/>
      <c r="L1836" s="21"/>
      <c r="M1836" s="21"/>
    </row>
    <row r="1837" spans="1:13" x14ac:dyDescent="0.25">
      <c r="A1837" s="21"/>
      <c r="B1837" s="21"/>
      <c r="C1837" s="21"/>
      <c r="D1837" s="21"/>
      <c r="E1837" s="21"/>
      <c r="F1837" s="21"/>
      <c r="G1837" s="21"/>
      <c r="H1837" s="21"/>
      <c r="I1837" s="21"/>
      <c r="J1837" s="21"/>
      <c r="K1837" s="21"/>
      <c r="L1837" s="21"/>
      <c r="M1837" s="21"/>
    </row>
    <row r="1838" spans="1:13" x14ac:dyDescent="0.25">
      <c r="A1838" s="21"/>
      <c r="B1838" s="21"/>
      <c r="C1838" s="21"/>
      <c r="D1838" s="21"/>
      <c r="E1838" s="21"/>
      <c r="F1838" s="21"/>
      <c r="G1838" s="21"/>
      <c r="H1838" s="21"/>
      <c r="I1838" s="21"/>
      <c r="J1838" s="21"/>
      <c r="K1838" s="21"/>
      <c r="L1838" s="21"/>
      <c r="M1838" s="21"/>
    </row>
    <row r="1839" spans="1:13" x14ac:dyDescent="0.25">
      <c r="A1839" s="21"/>
      <c r="B1839" s="21"/>
      <c r="C1839" s="21"/>
      <c r="D1839" s="21"/>
      <c r="E1839" s="21"/>
      <c r="F1839" s="21"/>
      <c r="G1839" s="21"/>
      <c r="H1839" s="21"/>
      <c r="I1839" s="21"/>
      <c r="J1839" s="21"/>
      <c r="K1839" s="21"/>
      <c r="L1839" s="21"/>
      <c r="M1839" s="21"/>
    </row>
    <row r="1840" spans="1:13" x14ac:dyDescent="0.25">
      <c r="A1840" s="21"/>
      <c r="B1840" s="21"/>
      <c r="C1840" s="21"/>
      <c r="D1840" s="21"/>
      <c r="E1840" s="21"/>
      <c r="F1840" s="21"/>
      <c r="G1840" s="21"/>
      <c r="H1840" s="21"/>
      <c r="I1840" s="21"/>
      <c r="J1840" s="21"/>
      <c r="K1840" s="21"/>
      <c r="L1840" s="21"/>
      <c r="M1840" s="21"/>
    </row>
    <row r="1841" spans="1:13" x14ac:dyDescent="0.25">
      <c r="A1841" s="21"/>
      <c r="B1841" s="21"/>
      <c r="C1841" s="21"/>
      <c r="D1841" s="21"/>
      <c r="E1841" s="21"/>
      <c r="F1841" s="21"/>
      <c r="G1841" s="21"/>
      <c r="H1841" s="21"/>
      <c r="I1841" s="21"/>
      <c r="J1841" s="21"/>
      <c r="K1841" s="21"/>
      <c r="L1841" s="21"/>
      <c r="M1841" s="21"/>
    </row>
    <row r="1842" spans="1:13" x14ac:dyDescent="0.25">
      <c r="A1842" s="21"/>
      <c r="B1842" s="21"/>
      <c r="C1842" s="21"/>
      <c r="D1842" s="21"/>
      <c r="E1842" s="21"/>
      <c r="F1842" s="21"/>
      <c r="G1842" s="21"/>
      <c r="H1842" s="21"/>
      <c r="I1842" s="21"/>
      <c r="J1842" s="21"/>
      <c r="K1842" s="21"/>
      <c r="L1842" s="21"/>
      <c r="M1842" s="21"/>
    </row>
    <row r="1843" spans="1:13" x14ac:dyDescent="0.25">
      <c r="A1843" s="21"/>
      <c r="B1843" s="21"/>
      <c r="C1843" s="21"/>
      <c r="D1843" s="21"/>
      <c r="E1843" s="21"/>
      <c r="F1843" s="21"/>
      <c r="G1843" s="21"/>
      <c r="H1843" s="21"/>
      <c r="I1843" s="21"/>
      <c r="J1843" s="21"/>
      <c r="K1843" s="21"/>
      <c r="L1843" s="21"/>
      <c r="M1843" s="21"/>
    </row>
    <row r="1844" spans="1:13" x14ac:dyDescent="0.25">
      <c r="A1844" s="21"/>
      <c r="B1844" s="21"/>
      <c r="C1844" s="21"/>
      <c r="D1844" s="21"/>
      <c r="E1844" s="21"/>
      <c r="F1844" s="21"/>
      <c r="G1844" s="21"/>
      <c r="H1844" s="21"/>
      <c r="I1844" s="21"/>
      <c r="J1844" s="21"/>
      <c r="K1844" s="21"/>
      <c r="L1844" s="21"/>
      <c r="M1844" s="21"/>
    </row>
    <row r="1845" spans="1:13" x14ac:dyDescent="0.25">
      <c r="A1845" s="21"/>
      <c r="B1845" s="21"/>
      <c r="C1845" s="21"/>
      <c r="D1845" s="21"/>
      <c r="E1845" s="21"/>
      <c r="F1845" s="21"/>
      <c r="G1845" s="21"/>
      <c r="H1845" s="21"/>
      <c r="I1845" s="21"/>
      <c r="J1845" s="21"/>
      <c r="K1845" s="21"/>
      <c r="L1845" s="21"/>
      <c r="M1845" s="21"/>
    </row>
    <row r="1846" spans="1:13" x14ac:dyDescent="0.25">
      <c r="A1846" s="21"/>
      <c r="B1846" s="21"/>
      <c r="C1846" s="21"/>
      <c r="D1846" s="21"/>
      <c r="E1846" s="21"/>
      <c r="F1846" s="21"/>
      <c r="G1846" s="21"/>
      <c r="H1846" s="21"/>
      <c r="I1846" s="21"/>
      <c r="J1846" s="21"/>
      <c r="K1846" s="21"/>
      <c r="L1846" s="21"/>
      <c r="M1846" s="21"/>
    </row>
    <row r="1847" spans="1:13" x14ac:dyDescent="0.25">
      <c r="A1847" s="21"/>
      <c r="B1847" s="21"/>
      <c r="C1847" s="21"/>
      <c r="D1847" s="21"/>
      <c r="E1847" s="21"/>
      <c r="F1847" s="21"/>
      <c r="G1847" s="21"/>
      <c r="H1847" s="21"/>
      <c r="I1847" s="21"/>
      <c r="J1847" s="21"/>
      <c r="K1847" s="21"/>
      <c r="L1847" s="21"/>
      <c r="M1847" s="21"/>
    </row>
    <row r="1848" spans="1:13" x14ac:dyDescent="0.25">
      <c r="A1848" s="21"/>
      <c r="B1848" s="21"/>
      <c r="C1848" s="21"/>
      <c r="D1848" s="21"/>
      <c r="E1848" s="21"/>
      <c r="F1848" s="21"/>
      <c r="G1848" s="21"/>
      <c r="H1848" s="21"/>
      <c r="I1848" s="21"/>
      <c r="J1848" s="21"/>
      <c r="K1848" s="21"/>
      <c r="L1848" s="21"/>
      <c r="M1848" s="21"/>
    </row>
    <row r="1849" spans="1:13" x14ac:dyDescent="0.25">
      <c r="A1849" s="21"/>
      <c r="B1849" s="21"/>
      <c r="C1849" s="21"/>
      <c r="D1849" s="21"/>
      <c r="E1849" s="21"/>
      <c r="F1849" s="21"/>
      <c r="G1849" s="21"/>
      <c r="H1849" s="21"/>
      <c r="I1849" s="21"/>
      <c r="J1849" s="21"/>
      <c r="K1849" s="21"/>
      <c r="L1849" s="21"/>
      <c r="M1849" s="21"/>
    </row>
    <row r="1850" spans="1:13" x14ac:dyDescent="0.25">
      <c r="A1850" s="21"/>
      <c r="B1850" s="21"/>
      <c r="C1850" s="21"/>
      <c r="D1850" s="21"/>
      <c r="E1850" s="21"/>
      <c r="F1850" s="21"/>
      <c r="G1850" s="21"/>
      <c r="H1850" s="21"/>
      <c r="I1850" s="21"/>
      <c r="J1850" s="21"/>
      <c r="K1850" s="21"/>
      <c r="L1850" s="21"/>
      <c r="M1850" s="21"/>
    </row>
    <row r="1851" spans="1:13" x14ac:dyDescent="0.25">
      <c r="A1851" s="21"/>
      <c r="B1851" s="21"/>
      <c r="C1851" s="21"/>
      <c r="D1851" s="21"/>
      <c r="E1851" s="21"/>
      <c r="F1851" s="21"/>
      <c r="G1851" s="21"/>
      <c r="H1851" s="21"/>
      <c r="I1851" s="21"/>
      <c r="J1851" s="21"/>
      <c r="K1851" s="21"/>
      <c r="L1851" s="21"/>
      <c r="M1851" s="21"/>
    </row>
    <row r="1852" spans="1:13" x14ac:dyDescent="0.25">
      <c r="A1852" s="21"/>
      <c r="B1852" s="21"/>
      <c r="C1852" s="21"/>
      <c r="D1852" s="21"/>
      <c r="E1852" s="21"/>
      <c r="F1852" s="21"/>
      <c r="G1852" s="21"/>
      <c r="H1852" s="21"/>
      <c r="I1852" s="21"/>
      <c r="J1852" s="21"/>
      <c r="K1852" s="21"/>
      <c r="L1852" s="21"/>
      <c r="M1852" s="21"/>
    </row>
    <row r="1853" spans="1:13" x14ac:dyDescent="0.25">
      <c r="A1853" s="21"/>
      <c r="B1853" s="21"/>
      <c r="C1853" s="21"/>
      <c r="D1853" s="21"/>
      <c r="E1853" s="21"/>
      <c r="F1853" s="21"/>
      <c r="G1853" s="21"/>
      <c r="H1853" s="21"/>
      <c r="I1853" s="21"/>
      <c r="J1853" s="21"/>
      <c r="K1853" s="21"/>
      <c r="L1853" s="21"/>
      <c r="M1853" s="21"/>
    </row>
    <row r="1854" spans="1:13" x14ac:dyDescent="0.25">
      <c r="A1854" s="21"/>
      <c r="B1854" s="21"/>
      <c r="C1854" s="21"/>
      <c r="D1854" s="21"/>
      <c r="E1854" s="21"/>
      <c r="F1854" s="21"/>
      <c r="G1854" s="21"/>
      <c r="H1854" s="21"/>
      <c r="I1854" s="21"/>
      <c r="J1854" s="21"/>
      <c r="K1854" s="21"/>
      <c r="L1854" s="21"/>
      <c r="M1854" s="21"/>
    </row>
    <row r="1855" spans="1:13" x14ac:dyDescent="0.25">
      <c r="A1855" s="21"/>
      <c r="B1855" s="21"/>
      <c r="C1855" s="21"/>
      <c r="D1855" s="21"/>
      <c r="E1855" s="21"/>
      <c r="F1855" s="21"/>
      <c r="G1855" s="21"/>
      <c r="H1855" s="21"/>
      <c r="I1855" s="21"/>
      <c r="J1855" s="21"/>
      <c r="K1855" s="21"/>
      <c r="L1855" s="21"/>
      <c r="M1855" s="21"/>
    </row>
    <row r="1856" spans="1:13" x14ac:dyDescent="0.25">
      <c r="A1856" s="21"/>
      <c r="B1856" s="21"/>
      <c r="C1856" s="21"/>
      <c r="D1856" s="21"/>
      <c r="E1856" s="21"/>
      <c r="F1856" s="21"/>
      <c r="G1856" s="21"/>
      <c r="H1856" s="21"/>
      <c r="I1856" s="21"/>
      <c r="J1856" s="21"/>
      <c r="K1856" s="21"/>
      <c r="L1856" s="21"/>
      <c r="M1856" s="21"/>
    </row>
    <row r="1857" spans="1:13" x14ac:dyDescent="0.25">
      <c r="A1857" s="21"/>
      <c r="B1857" s="21"/>
      <c r="C1857" s="21"/>
      <c r="D1857" s="21"/>
      <c r="E1857" s="21"/>
      <c r="F1857" s="21"/>
      <c r="G1857" s="21"/>
      <c r="H1857" s="21"/>
      <c r="I1857" s="21"/>
      <c r="J1857" s="21"/>
      <c r="K1857" s="21"/>
      <c r="L1857" s="21"/>
      <c r="M1857" s="21"/>
    </row>
    <row r="1858" spans="1:13" x14ac:dyDescent="0.25">
      <c r="A1858" s="21"/>
      <c r="B1858" s="21"/>
      <c r="C1858" s="21"/>
      <c r="D1858" s="21"/>
      <c r="E1858" s="21"/>
      <c r="F1858" s="21"/>
      <c r="G1858" s="21"/>
      <c r="H1858" s="21"/>
      <c r="I1858" s="21"/>
      <c r="J1858" s="21"/>
      <c r="K1858" s="21"/>
      <c r="L1858" s="21"/>
      <c r="M1858" s="21"/>
    </row>
    <row r="1859" spans="1:13" x14ac:dyDescent="0.25">
      <c r="A1859" s="21"/>
      <c r="B1859" s="21"/>
      <c r="C1859" s="21"/>
      <c r="D1859" s="21"/>
      <c r="E1859" s="21"/>
      <c r="F1859" s="21"/>
      <c r="G1859" s="21"/>
      <c r="H1859" s="21"/>
      <c r="I1859" s="21"/>
      <c r="J1859" s="21"/>
      <c r="K1859" s="21"/>
      <c r="L1859" s="21"/>
      <c r="M1859" s="21"/>
    </row>
    <row r="1860" spans="1:13" x14ac:dyDescent="0.25">
      <c r="A1860" s="21"/>
      <c r="B1860" s="21"/>
      <c r="C1860" s="21"/>
      <c r="D1860" s="21"/>
      <c r="E1860" s="21"/>
      <c r="F1860" s="21"/>
      <c r="G1860" s="21"/>
      <c r="H1860" s="21"/>
      <c r="I1860" s="21"/>
      <c r="J1860" s="21"/>
      <c r="K1860" s="21"/>
      <c r="L1860" s="21"/>
      <c r="M1860" s="21"/>
    </row>
    <row r="1861" spans="1:13" x14ac:dyDescent="0.25">
      <c r="A1861" s="21"/>
      <c r="B1861" s="21"/>
      <c r="C1861" s="21"/>
      <c r="D1861" s="21"/>
      <c r="E1861" s="21"/>
      <c r="F1861" s="21"/>
      <c r="G1861" s="21"/>
      <c r="H1861" s="21"/>
      <c r="I1861" s="21"/>
      <c r="J1861" s="21"/>
      <c r="K1861" s="21"/>
      <c r="L1861" s="21"/>
      <c r="M1861" s="21"/>
    </row>
    <row r="1862" spans="1:13" x14ac:dyDescent="0.25">
      <c r="A1862" s="21"/>
      <c r="B1862" s="21"/>
      <c r="C1862" s="21"/>
      <c r="D1862" s="21"/>
      <c r="E1862" s="21"/>
      <c r="F1862" s="21"/>
      <c r="G1862" s="21"/>
      <c r="H1862" s="21"/>
      <c r="I1862" s="21"/>
      <c r="J1862" s="21"/>
      <c r="K1862" s="21"/>
      <c r="L1862" s="21"/>
      <c r="M1862" s="21"/>
    </row>
    <row r="1863" spans="1:13" x14ac:dyDescent="0.25">
      <c r="A1863" s="21"/>
      <c r="B1863" s="21"/>
      <c r="C1863" s="21"/>
      <c r="D1863" s="21"/>
      <c r="E1863" s="21"/>
      <c r="F1863" s="21"/>
      <c r="G1863" s="21"/>
      <c r="H1863" s="21"/>
      <c r="I1863" s="21"/>
      <c r="J1863" s="21"/>
      <c r="K1863" s="21"/>
      <c r="L1863" s="21"/>
      <c r="M1863" s="21"/>
    </row>
    <row r="1864" spans="1:13" x14ac:dyDescent="0.25">
      <c r="A1864" s="21"/>
      <c r="B1864" s="21"/>
      <c r="C1864" s="21"/>
      <c r="D1864" s="21"/>
      <c r="E1864" s="21"/>
      <c r="F1864" s="21"/>
      <c r="G1864" s="21"/>
      <c r="H1864" s="21"/>
      <c r="I1864" s="21"/>
      <c r="J1864" s="21"/>
      <c r="K1864" s="21"/>
      <c r="L1864" s="21"/>
      <c r="M1864" s="21"/>
    </row>
    <row r="1865" spans="1:13" x14ac:dyDescent="0.25">
      <c r="A1865" s="21"/>
      <c r="B1865" s="21"/>
      <c r="C1865" s="21"/>
      <c r="D1865" s="21"/>
      <c r="E1865" s="21"/>
      <c r="F1865" s="21"/>
      <c r="G1865" s="21"/>
      <c r="H1865" s="21"/>
      <c r="I1865" s="21"/>
      <c r="J1865" s="21"/>
      <c r="K1865" s="21"/>
      <c r="L1865" s="21"/>
      <c r="M1865" s="21"/>
    </row>
    <row r="1866" spans="1:13" x14ac:dyDescent="0.25">
      <c r="A1866" s="21"/>
      <c r="B1866" s="21"/>
      <c r="C1866" s="21"/>
      <c r="D1866" s="21"/>
      <c r="E1866" s="21"/>
      <c r="F1866" s="21"/>
      <c r="G1866" s="21"/>
      <c r="H1866" s="21"/>
      <c r="I1866" s="21"/>
      <c r="J1866" s="21"/>
      <c r="K1866" s="21"/>
      <c r="L1866" s="21"/>
      <c r="M1866" s="21"/>
    </row>
    <row r="1867" spans="1:13" x14ac:dyDescent="0.25">
      <c r="A1867" s="21"/>
      <c r="B1867" s="21"/>
      <c r="C1867" s="21"/>
      <c r="D1867" s="21"/>
      <c r="E1867" s="21"/>
      <c r="F1867" s="21"/>
      <c r="G1867" s="21"/>
      <c r="H1867" s="21"/>
      <c r="I1867" s="21"/>
      <c r="J1867" s="21"/>
      <c r="K1867" s="21"/>
      <c r="L1867" s="21"/>
      <c r="M1867" s="21"/>
    </row>
    <row r="1868" spans="1:13" x14ac:dyDescent="0.25">
      <c r="A1868" s="21"/>
      <c r="B1868" s="21"/>
      <c r="C1868" s="21"/>
      <c r="D1868" s="21"/>
      <c r="E1868" s="21"/>
      <c r="F1868" s="21"/>
      <c r="G1868" s="21"/>
      <c r="H1868" s="21"/>
      <c r="I1868" s="21"/>
      <c r="J1868" s="21"/>
      <c r="K1868" s="21"/>
      <c r="L1868" s="21"/>
      <c r="M1868" s="21"/>
    </row>
    <row r="1869" spans="1:13" x14ac:dyDescent="0.25">
      <c r="A1869" s="21"/>
      <c r="B1869" s="21"/>
      <c r="C1869" s="21"/>
      <c r="D1869" s="21"/>
      <c r="E1869" s="21"/>
      <c r="F1869" s="21"/>
      <c r="G1869" s="21"/>
      <c r="H1869" s="21"/>
      <c r="I1869" s="21"/>
      <c r="J1869" s="21"/>
      <c r="K1869" s="21"/>
      <c r="L1869" s="21"/>
      <c r="M1869" s="21"/>
    </row>
    <row r="1870" spans="1:13" x14ac:dyDescent="0.25">
      <c r="A1870" s="21"/>
      <c r="B1870" s="21"/>
      <c r="C1870" s="21"/>
      <c r="D1870" s="21"/>
      <c r="E1870" s="21"/>
      <c r="F1870" s="21"/>
      <c r="G1870" s="21"/>
      <c r="H1870" s="21"/>
      <c r="I1870" s="21"/>
      <c r="J1870" s="21"/>
      <c r="K1870" s="21"/>
      <c r="L1870" s="21"/>
      <c r="M1870" s="21"/>
    </row>
    <row r="1871" spans="1:13" x14ac:dyDescent="0.25">
      <c r="A1871" s="21"/>
      <c r="B1871" s="21"/>
      <c r="C1871" s="21"/>
      <c r="D1871" s="21"/>
      <c r="E1871" s="21"/>
      <c r="F1871" s="21"/>
      <c r="G1871" s="21"/>
      <c r="H1871" s="21"/>
      <c r="I1871" s="21"/>
      <c r="J1871" s="21"/>
      <c r="K1871" s="21"/>
      <c r="L1871" s="21"/>
      <c r="M1871" s="21"/>
    </row>
    <row r="1872" spans="1:13" x14ac:dyDescent="0.25">
      <c r="A1872" s="21"/>
      <c r="B1872" s="21"/>
      <c r="C1872" s="21"/>
      <c r="D1872" s="21"/>
      <c r="E1872" s="21"/>
      <c r="F1872" s="21"/>
      <c r="G1872" s="21"/>
      <c r="H1872" s="21"/>
      <c r="I1872" s="21"/>
      <c r="J1872" s="21"/>
      <c r="K1872" s="21"/>
      <c r="L1872" s="21"/>
      <c r="M1872" s="21"/>
    </row>
    <row r="1873" spans="1:13" x14ac:dyDescent="0.25">
      <c r="A1873" s="21"/>
      <c r="B1873" s="21"/>
      <c r="C1873" s="21"/>
      <c r="D1873" s="21"/>
      <c r="E1873" s="21"/>
      <c r="F1873" s="21"/>
      <c r="G1873" s="21"/>
      <c r="H1873" s="21"/>
      <c r="I1873" s="21"/>
      <c r="J1873" s="21"/>
      <c r="K1873" s="21"/>
      <c r="L1873" s="21"/>
      <c r="M1873" s="21"/>
    </row>
    <row r="1874" spans="1:13" x14ac:dyDescent="0.25">
      <c r="A1874" s="21"/>
      <c r="B1874" s="21"/>
      <c r="C1874" s="21"/>
      <c r="D1874" s="21"/>
      <c r="E1874" s="21"/>
      <c r="F1874" s="21"/>
      <c r="G1874" s="21"/>
      <c r="H1874" s="21"/>
      <c r="I1874" s="21"/>
      <c r="J1874" s="21"/>
      <c r="K1874" s="21"/>
      <c r="L1874" s="21"/>
      <c r="M1874" s="21"/>
    </row>
    <row r="1875" spans="1:13" x14ac:dyDescent="0.25">
      <c r="A1875" s="21"/>
      <c r="B1875" s="21"/>
      <c r="C1875" s="21"/>
      <c r="D1875" s="21"/>
      <c r="E1875" s="21"/>
      <c r="F1875" s="21"/>
      <c r="G1875" s="21"/>
      <c r="H1875" s="21"/>
      <c r="I1875" s="21"/>
      <c r="J1875" s="21"/>
      <c r="K1875" s="21"/>
      <c r="L1875" s="21"/>
      <c r="M1875" s="21"/>
    </row>
    <row r="1876" spans="1:13" x14ac:dyDescent="0.25">
      <c r="A1876" s="21"/>
      <c r="B1876" s="21"/>
      <c r="C1876" s="21"/>
      <c r="D1876" s="21"/>
      <c r="E1876" s="21"/>
      <c r="F1876" s="21"/>
      <c r="G1876" s="21"/>
      <c r="H1876" s="21"/>
      <c r="I1876" s="21"/>
      <c r="J1876" s="21"/>
      <c r="K1876" s="21"/>
      <c r="L1876" s="21"/>
      <c r="M1876" s="21"/>
    </row>
    <row r="1877" spans="1:13" x14ac:dyDescent="0.25">
      <c r="A1877" s="21"/>
      <c r="B1877" s="21"/>
      <c r="C1877" s="21"/>
      <c r="D1877" s="21"/>
      <c r="E1877" s="21"/>
      <c r="F1877" s="21"/>
      <c r="G1877" s="21"/>
      <c r="H1877" s="21"/>
      <c r="I1877" s="21"/>
      <c r="J1877" s="21"/>
      <c r="K1877" s="21"/>
      <c r="L1877" s="21"/>
      <c r="M1877" s="21"/>
    </row>
    <row r="1878" spans="1:13" x14ac:dyDescent="0.25">
      <c r="A1878" s="21"/>
      <c r="B1878" s="21"/>
      <c r="C1878" s="21"/>
      <c r="D1878" s="21"/>
      <c r="E1878" s="21"/>
      <c r="F1878" s="21"/>
      <c r="G1878" s="21"/>
      <c r="H1878" s="21"/>
      <c r="I1878" s="21"/>
      <c r="J1878" s="21"/>
      <c r="K1878" s="21"/>
      <c r="L1878" s="21"/>
      <c r="M1878" s="21"/>
    </row>
    <row r="1879" spans="1:13" x14ac:dyDescent="0.25">
      <c r="A1879" s="21"/>
      <c r="B1879" s="21"/>
      <c r="C1879" s="21"/>
      <c r="D1879" s="21"/>
      <c r="E1879" s="21"/>
      <c r="F1879" s="21"/>
      <c r="G1879" s="21"/>
      <c r="H1879" s="21"/>
      <c r="I1879" s="21"/>
      <c r="J1879" s="21"/>
      <c r="K1879" s="21"/>
      <c r="L1879" s="21"/>
      <c r="M1879" s="21"/>
    </row>
    <row r="1880" spans="1:13" x14ac:dyDescent="0.25">
      <c r="A1880" s="21"/>
      <c r="B1880" s="21"/>
      <c r="C1880" s="21"/>
      <c r="D1880" s="21"/>
      <c r="E1880" s="21"/>
      <c r="F1880" s="21"/>
      <c r="G1880" s="21"/>
      <c r="H1880" s="21"/>
      <c r="I1880" s="21"/>
      <c r="J1880" s="21"/>
      <c r="K1880" s="21"/>
      <c r="L1880" s="21"/>
      <c r="M1880" s="21"/>
    </row>
    <row r="1881" spans="1:13" x14ac:dyDescent="0.25">
      <c r="A1881" s="21"/>
      <c r="B1881" s="21"/>
      <c r="C1881" s="21"/>
      <c r="D1881" s="21"/>
      <c r="E1881" s="21"/>
      <c r="F1881" s="21"/>
      <c r="G1881" s="21"/>
      <c r="H1881" s="21"/>
      <c r="I1881" s="21"/>
      <c r="J1881" s="21"/>
      <c r="K1881" s="21"/>
      <c r="L1881" s="21"/>
      <c r="M1881" s="21"/>
    </row>
    <row r="1882" spans="1:13" x14ac:dyDescent="0.25">
      <c r="A1882" s="21"/>
      <c r="B1882" s="21"/>
      <c r="C1882" s="21"/>
      <c r="D1882" s="21"/>
      <c r="E1882" s="21"/>
      <c r="F1882" s="21"/>
      <c r="G1882" s="21"/>
      <c r="H1882" s="21"/>
      <c r="I1882" s="21"/>
      <c r="J1882" s="21"/>
      <c r="K1882" s="21"/>
      <c r="L1882" s="21"/>
      <c r="M1882" s="21"/>
    </row>
    <row r="1883" spans="1:13" x14ac:dyDescent="0.25">
      <c r="A1883" s="21"/>
      <c r="B1883" s="21"/>
      <c r="C1883" s="21"/>
      <c r="D1883" s="21"/>
      <c r="E1883" s="21"/>
      <c r="F1883" s="21"/>
      <c r="G1883" s="21"/>
      <c r="H1883" s="21"/>
      <c r="I1883" s="21"/>
      <c r="J1883" s="21"/>
      <c r="K1883" s="21"/>
      <c r="L1883" s="21"/>
      <c r="M1883" s="21"/>
    </row>
    <row r="1884" spans="1:13" x14ac:dyDescent="0.25">
      <c r="A1884" s="21"/>
      <c r="B1884" s="21"/>
      <c r="C1884" s="21"/>
      <c r="D1884" s="21"/>
      <c r="E1884" s="21"/>
      <c r="F1884" s="21"/>
      <c r="G1884" s="21"/>
      <c r="H1884" s="21"/>
      <c r="I1884" s="21"/>
      <c r="J1884" s="21"/>
      <c r="K1884" s="21"/>
      <c r="L1884" s="21"/>
      <c r="M1884" s="21"/>
    </row>
    <row r="1885" spans="1:13" x14ac:dyDescent="0.25">
      <c r="A1885" s="21"/>
      <c r="B1885" s="21"/>
      <c r="C1885" s="21"/>
      <c r="D1885" s="21"/>
      <c r="E1885" s="21"/>
      <c r="F1885" s="21"/>
      <c r="G1885" s="21"/>
      <c r="H1885" s="21"/>
      <c r="I1885" s="21"/>
      <c r="J1885" s="21"/>
      <c r="K1885" s="21"/>
      <c r="L1885" s="21"/>
      <c r="M1885" s="21"/>
    </row>
    <row r="1886" spans="1:13" x14ac:dyDescent="0.25">
      <c r="A1886" s="21"/>
      <c r="B1886" s="21"/>
      <c r="C1886" s="21"/>
      <c r="D1886" s="21"/>
      <c r="E1886" s="21"/>
      <c r="F1886" s="21"/>
      <c r="G1886" s="21"/>
      <c r="H1886" s="21"/>
      <c r="I1886" s="21"/>
      <c r="J1886" s="21"/>
      <c r="K1886" s="21"/>
      <c r="L1886" s="21"/>
      <c r="M1886" s="21"/>
    </row>
    <row r="1887" spans="1:13" x14ac:dyDescent="0.25">
      <c r="A1887" s="21"/>
      <c r="B1887" s="21"/>
      <c r="C1887" s="21"/>
      <c r="D1887" s="21"/>
      <c r="E1887" s="21"/>
      <c r="F1887" s="21"/>
      <c r="G1887" s="21"/>
      <c r="H1887" s="21"/>
      <c r="I1887" s="21"/>
      <c r="J1887" s="21"/>
      <c r="K1887" s="21"/>
      <c r="L1887" s="21"/>
      <c r="M1887" s="21"/>
    </row>
    <row r="1888" spans="1:13" x14ac:dyDescent="0.25">
      <c r="A1888" s="21"/>
      <c r="B1888" s="21"/>
      <c r="C1888" s="21"/>
      <c r="D1888" s="21"/>
      <c r="E1888" s="21"/>
      <c r="F1888" s="21"/>
      <c r="G1888" s="21"/>
      <c r="H1888" s="21"/>
      <c r="I1888" s="21"/>
      <c r="J1888" s="21"/>
      <c r="K1888" s="21"/>
      <c r="L1888" s="21"/>
      <c r="M1888" s="21"/>
    </row>
    <row r="1889" spans="1:13" x14ac:dyDescent="0.25">
      <c r="A1889" s="21"/>
      <c r="B1889" s="21"/>
      <c r="C1889" s="21"/>
      <c r="D1889" s="21"/>
      <c r="E1889" s="21"/>
      <c r="F1889" s="21"/>
      <c r="G1889" s="21"/>
      <c r="H1889" s="21"/>
      <c r="I1889" s="21"/>
      <c r="J1889" s="21"/>
      <c r="K1889" s="21"/>
      <c r="L1889" s="21"/>
      <c r="M1889" s="21"/>
    </row>
    <row r="1890" spans="1:13" x14ac:dyDescent="0.25">
      <c r="A1890" s="21"/>
      <c r="B1890" s="21"/>
      <c r="C1890" s="21"/>
      <c r="D1890" s="21"/>
      <c r="E1890" s="21"/>
      <c r="F1890" s="21"/>
      <c r="G1890" s="21"/>
      <c r="H1890" s="21"/>
      <c r="I1890" s="21"/>
      <c r="J1890" s="21"/>
      <c r="K1890" s="21"/>
      <c r="L1890" s="21"/>
      <c r="M1890" s="21"/>
    </row>
    <row r="1891" spans="1:13" x14ac:dyDescent="0.25">
      <c r="A1891" s="21"/>
      <c r="B1891" s="21"/>
      <c r="C1891" s="21"/>
      <c r="D1891" s="21"/>
      <c r="E1891" s="21"/>
      <c r="F1891" s="21"/>
      <c r="G1891" s="21"/>
      <c r="H1891" s="21"/>
      <c r="I1891" s="21"/>
      <c r="J1891" s="21"/>
      <c r="K1891" s="21"/>
      <c r="L1891" s="21"/>
      <c r="M1891" s="21"/>
    </row>
    <row r="1892" spans="1:13" x14ac:dyDescent="0.25">
      <c r="A1892" s="21"/>
      <c r="B1892" s="21"/>
      <c r="C1892" s="21"/>
      <c r="D1892" s="21"/>
      <c r="E1892" s="21"/>
      <c r="F1892" s="21"/>
      <c r="G1892" s="21"/>
      <c r="H1892" s="21"/>
      <c r="I1892" s="21"/>
      <c r="J1892" s="21"/>
      <c r="K1892" s="21"/>
      <c r="L1892" s="21"/>
      <c r="M1892" s="21"/>
    </row>
    <row r="1893" spans="1:13" x14ac:dyDescent="0.25">
      <c r="A1893" s="21"/>
      <c r="B1893" s="21"/>
      <c r="C1893" s="21"/>
      <c r="D1893" s="21"/>
      <c r="E1893" s="21"/>
      <c r="F1893" s="21"/>
      <c r="G1893" s="21"/>
      <c r="H1893" s="21"/>
      <c r="I1893" s="21"/>
      <c r="J1893" s="21"/>
      <c r="K1893" s="21"/>
      <c r="L1893" s="21"/>
      <c r="M1893" s="21"/>
    </row>
    <row r="1894" spans="1:13" x14ac:dyDescent="0.25">
      <c r="A1894" s="21"/>
      <c r="B1894" s="21"/>
      <c r="C1894" s="21"/>
      <c r="D1894" s="21"/>
      <c r="E1894" s="21"/>
      <c r="F1894" s="21"/>
      <c r="G1894" s="21"/>
      <c r="H1894" s="21"/>
      <c r="I1894" s="21"/>
      <c r="J1894" s="21"/>
      <c r="K1894" s="21"/>
      <c r="L1894" s="21"/>
      <c r="M1894" s="21"/>
    </row>
    <row r="1895" spans="1:13" x14ac:dyDescent="0.25">
      <c r="A1895" s="21"/>
      <c r="B1895" s="21"/>
      <c r="C1895" s="21"/>
      <c r="D1895" s="21"/>
      <c r="E1895" s="21"/>
      <c r="F1895" s="21"/>
      <c r="G1895" s="21"/>
      <c r="H1895" s="21"/>
      <c r="I1895" s="21"/>
      <c r="J1895" s="21"/>
      <c r="K1895" s="21"/>
      <c r="L1895" s="21"/>
      <c r="M1895" s="21"/>
    </row>
    <row r="1896" spans="1:13" x14ac:dyDescent="0.25">
      <c r="A1896" s="21"/>
      <c r="B1896" s="21"/>
      <c r="C1896" s="21"/>
      <c r="D1896" s="21"/>
      <c r="E1896" s="21"/>
      <c r="F1896" s="21"/>
      <c r="G1896" s="21"/>
      <c r="H1896" s="21"/>
      <c r="I1896" s="21"/>
      <c r="J1896" s="21"/>
      <c r="K1896" s="21"/>
      <c r="L1896" s="21"/>
      <c r="M1896" s="21"/>
    </row>
    <row r="1897" spans="1:13" x14ac:dyDescent="0.25">
      <c r="A1897" s="21"/>
      <c r="B1897" s="21"/>
      <c r="C1897" s="21"/>
      <c r="D1897" s="21"/>
      <c r="E1897" s="21"/>
      <c r="F1897" s="21"/>
      <c r="G1897" s="21"/>
      <c r="H1897" s="21"/>
      <c r="I1897" s="21"/>
      <c r="J1897" s="21"/>
      <c r="K1897" s="21"/>
      <c r="L1897" s="21"/>
      <c r="M1897" s="21"/>
    </row>
    <row r="1898" spans="1:13" x14ac:dyDescent="0.25">
      <c r="A1898" s="21"/>
      <c r="B1898" s="21"/>
      <c r="C1898" s="21"/>
      <c r="D1898" s="21"/>
      <c r="E1898" s="21"/>
      <c r="F1898" s="21"/>
      <c r="G1898" s="21"/>
      <c r="H1898" s="21"/>
      <c r="I1898" s="21"/>
      <c r="J1898" s="21"/>
      <c r="K1898" s="21"/>
      <c r="L1898" s="21"/>
      <c r="M1898" s="21"/>
    </row>
    <row r="1899" spans="1:13" x14ac:dyDescent="0.25">
      <c r="A1899" s="21"/>
      <c r="B1899" s="21"/>
      <c r="C1899" s="21"/>
      <c r="D1899" s="21"/>
      <c r="E1899" s="21"/>
      <c r="F1899" s="21"/>
      <c r="G1899" s="21"/>
      <c r="H1899" s="21"/>
      <c r="I1899" s="21"/>
      <c r="J1899" s="21"/>
      <c r="K1899" s="21"/>
      <c r="L1899" s="21"/>
      <c r="M1899" s="21"/>
    </row>
    <row r="1900" spans="1:13" x14ac:dyDescent="0.25">
      <c r="A1900" s="21"/>
      <c r="B1900" s="21"/>
      <c r="C1900" s="21"/>
      <c r="D1900" s="21"/>
      <c r="E1900" s="21"/>
      <c r="F1900" s="21"/>
      <c r="G1900" s="21"/>
      <c r="H1900" s="21"/>
      <c r="I1900" s="21"/>
      <c r="J1900" s="21"/>
      <c r="K1900" s="21"/>
      <c r="L1900" s="21"/>
      <c r="M1900" s="21"/>
    </row>
    <row r="1901" spans="1:13" x14ac:dyDescent="0.25">
      <c r="A1901" s="21"/>
      <c r="B1901" s="21"/>
      <c r="C1901" s="21"/>
      <c r="D1901" s="21"/>
      <c r="E1901" s="21"/>
      <c r="F1901" s="21"/>
      <c r="G1901" s="21"/>
      <c r="H1901" s="21"/>
      <c r="I1901" s="21"/>
      <c r="J1901" s="21"/>
      <c r="K1901" s="21"/>
      <c r="L1901" s="21"/>
      <c r="M1901" s="21"/>
    </row>
    <row r="1902" spans="1:13" x14ac:dyDescent="0.25">
      <c r="A1902" s="21"/>
      <c r="B1902" s="21"/>
      <c r="C1902" s="21"/>
      <c r="D1902" s="21"/>
      <c r="E1902" s="21"/>
      <c r="F1902" s="21"/>
      <c r="G1902" s="21"/>
      <c r="H1902" s="21"/>
      <c r="I1902" s="21"/>
      <c r="J1902" s="21"/>
      <c r="K1902" s="21"/>
      <c r="L1902" s="21"/>
      <c r="M1902" s="21"/>
    </row>
    <row r="1903" spans="1:13" x14ac:dyDescent="0.25">
      <c r="A1903" s="21"/>
      <c r="B1903" s="21"/>
      <c r="C1903" s="21"/>
      <c r="D1903" s="21"/>
      <c r="E1903" s="21"/>
      <c r="F1903" s="21"/>
      <c r="G1903" s="21"/>
      <c r="H1903" s="21"/>
      <c r="I1903" s="21"/>
      <c r="J1903" s="21"/>
      <c r="K1903" s="21"/>
      <c r="L1903" s="21"/>
      <c r="M1903" s="21"/>
    </row>
    <row r="1904" spans="1:13" x14ac:dyDescent="0.25">
      <c r="A1904" s="21"/>
      <c r="B1904" s="21"/>
      <c r="C1904" s="21"/>
      <c r="D1904" s="21"/>
      <c r="E1904" s="21"/>
      <c r="F1904" s="21"/>
      <c r="G1904" s="21"/>
      <c r="H1904" s="21"/>
      <c r="I1904" s="21"/>
      <c r="J1904" s="21"/>
      <c r="K1904" s="21"/>
      <c r="L1904" s="21"/>
      <c r="M1904" s="21"/>
    </row>
    <row r="1905" spans="1:13" x14ac:dyDescent="0.25">
      <c r="A1905" s="21"/>
      <c r="B1905" s="21"/>
      <c r="C1905" s="21"/>
      <c r="D1905" s="21"/>
      <c r="E1905" s="21"/>
      <c r="F1905" s="21"/>
      <c r="G1905" s="21"/>
      <c r="H1905" s="21"/>
      <c r="I1905" s="21"/>
      <c r="J1905" s="21"/>
      <c r="K1905" s="21"/>
      <c r="L1905" s="21"/>
      <c r="M1905" s="21"/>
    </row>
    <row r="1906" spans="1:13" x14ac:dyDescent="0.25">
      <c r="A1906" s="21"/>
      <c r="B1906" s="21"/>
      <c r="C1906" s="21"/>
      <c r="D1906" s="21"/>
      <c r="E1906" s="21"/>
      <c r="F1906" s="21"/>
      <c r="G1906" s="21"/>
      <c r="H1906" s="21"/>
      <c r="I1906" s="21"/>
      <c r="J1906" s="21"/>
      <c r="K1906" s="21"/>
      <c r="L1906" s="21"/>
      <c r="M1906" s="21"/>
    </row>
    <row r="1907" spans="1:13" x14ac:dyDescent="0.25">
      <c r="A1907" s="21"/>
      <c r="B1907" s="21"/>
      <c r="C1907" s="21"/>
      <c r="D1907" s="21"/>
      <c r="E1907" s="21"/>
      <c r="F1907" s="21"/>
      <c r="G1907" s="21"/>
      <c r="H1907" s="21"/>
      <c r="I1907" s="21"/>
      <c r="J1907" s="21"/>
      <c r="K1907" s="21"/>
      <c r="L1907" s="21"/>
      <c r="M1907" s="21"/>
    </row>
    <row r="1908" spans="1:13" x14ac:dyDescent="0.25">
      <c r="A1908" s="21"/>
      <c r="B1908" s="21"/>
      <c r="C1908" s="21"/>
      <c r="D1908" s="21"/>
      <c r="E1908" s="21"/>
      <c r="F1908" s="21"/>
      <c r="G1908" s="21"/>
      <c r="H1908" s="21"/>
      <c r="I1908" s="21"/>
      <c r="J1908" s="21"/>
      <c r="K1908" s="21"/>
      <c r="L1908" s="21"/>
      <c r="M1908" s="21"/>
    </row>
    <row r="1909" spans="1:13" x14ac:dyDescent="0.25">
      <c r="A1909" s="21"/>
      <c r="B1909" s="21"/>
      <c r="C1909" s="21"/>
      <c r="D1909" s="21"/>
      <c r="E1909" s="21"/>
      <c r="F1909" s="21"/>
      <c r="G1909" s="21"/>
      <c r="H1909" s="21"/>
      <c r="I1909" s="21"/>
      <c r="J1909" s="21"/>
      <c r="K1909" s="21"/>
      <c r="L1909" s="21"/>
      <c r="M1909" s="21"/>
    </row>
    <row r="1910" spans="1:13" x14ac:dyDescent="0.25">
      <c r="A1910" s="21"/>
      <c r="B1910" s="21"/>
      <c r="C1910" s="21"/>
      <c r="D1910" s="21"/>
      <c r="E1910" s="21"/>
      <c r="F1910" s="21"/>
      <c r="G1910" s="21"/>
      <c r="H1910" s="21"/>
      <c r="I1910" s="21"/>
      <c r="J1910" s="21"/>
      <c r="K1910" s="21"/>
      <c r="L1910" s="21"/>
      <c r="M1910" s="21"/>
    </row>
    <row r="1911" spans="1:13" x14ac:dyDescent="0.25">
      <c r="A1911" s="21"/>
      <c r="B1911" s="21"/>
      <c r="C1911" s="21"/>
      <c r="D1911" s="21"/>
      <c r="E1911" s="21"/>
      <c r="F1911" s="21"/>
      <c r="G1911" s="21"/>
      <c r="H1911" s="21"/>
      <c r="I1911" s="21"/>
      <c r="J1911" s="21"/>
      <c r="K1911" s="21"/>
      <c r="L1911" s="21"/>
      <c r="M1911" s="21"/>
    </row>
    <row r="1912" spans="1:13" x14ac:dyDescent="0.25">
      <c r="A1912" s="21"/>
      <c r="B1912" s="21"/>
      <c r="C1912" s="21"/>
      <c r="D1912" s="21"/>
      <c r="E1912" s="21"/>
      <c r="F1912" s="21"/>
      <c r="G1912" s="21"/>
      <c r="H1912" s="21"/>
      <c r="I1912" s="21"/>
      <c r="J1912" s="21"/>
      <c r="K1912" s="21"/>
      <c r="L1912" s="21"/>
      <c r="M1912" s="21"/>
    </row>
    <row r="1913" spans="1:13" x14ac:dyDescent="0.25">
      <c r="A1913" s="21"/>
      <c r="B1913" s="21"/>
      <c r="C1913" s="21"/>
      <c r="D1913" s="21"/>
      <c r="E1913" s="21"/>
      <c r="F1913" s="21"/>
      <c r="G1913" s="21"/>
      <c r="H1913" s="21"/>
      <c r="I1913" s="21"/>
      <c r="J1913" s="21"/>
      <c r="K1913" s="21"/>
      <c r="L1913" s="21"/>
      <c r="M1913" s="21"/>
    </row>
    <row r="1914" spans="1:13" x14ac:dyDescent="0.25">
      <c r="A1914" s="21"/>
      <c r="B1914" s="21"/>
      <c r="C1914" s="21"/>
      <c r="D1914" s="21"/>
      <c r="E1914" s="21"/>
      <c r="F1914" s="21"/>
      <c r="G1914" s="21"/>
      <c r="H1914" s="21"/>
      <c r="I1914" s="21"/>
      <c r="J1914" s="21"/>
      <c r="K1914" s="21"/>
      <c r="L1914" s="21"/>
      <c r="M1914" s="21"/>
    </row>
    <row r="1915" spans="1:13" x14ac:dyDescent="0.25">
      <c r="A1915" s="21"/>
      <c r="B1915" s="21"/>
      <c r="C1915" s="21"/>
      <c r="D1915" s="21"/>
      <c r="E1915" s="21"/>
      <c r="F1915" s="21"/>
      <c r="G1915" s="21"/>
      <c r="H1915" s="21"/>
      <c r="I1915" s="21"/>
      <c r="J1915" s="21"/>
      <c r="K1915" s="21"/>
      <c r="L1915" s="21"/>
      <c r="M1915" s="21"/>
    </row>
    <row r="1916" spans="1:13" x14ac:dyDescent="0.25">
      <c r="A1916" s="21"/>
      <c r="B1916" s="21"/>
      <c r="C1916" s="21"/>
      <c r="D1916" s="21"/>
      <c r="E1916" s="21"/>
      <c r="F1916" s="21"/>
      <c r="G1916" s="21"/>
      <c r="H1916" s="21"/>
      <c r="I1916" s="21"/>
      <c r="J1916" s="21"/>
      <c r="K1916" s="21"/>
      <c r="L1916" s="21"/>
      <c r="M1916" s="21"/>
    </row>
    <row r="1917" spans="1:13" x14ac:dyDescent="0.25">
      <c r="A1917" s="21"/>
      <c r="B1917" s="21"/>
      <c r="C1917" s="21"/>
      <c r="D1917" s="21"/>
      <c r="E1917" s="21"/>
      <c r="F1917" s="21"/>
      <c r="G1917" s="21"/>
      <c r="H1917" s="21"/>
      <c r="I1917" s="21"/>
      <c r="J1917" s="21"/>
      <c r="K1917" s="21"/>
      <c r="L1917" s="21"/>
      <c r="M1917" s="21"/>
    </row>
    <row r="1918" spans="1:13" x14ac:dyDescent="0.25">
      <c r="A1918" s="21"/>
      <c r="B1918" s="21"/>
      <c r="C1918" s="21"/>
      <c r="D1918" s="21"/>
      <c r="E1918" s="21"/>
      <c r="F1918" s="21"/>
      <c r="G1918" s="21"/>
      <c r="H1918" s="21"/>
      <c r="I1918" s="21"/>
      <c r="J1918" s="21"/>
      <c r="K1918" s="21"/>
      <c r="L1918" s="21"/>
      <c r="M1918" s="21"/>
    </row>
    <row r="1919" spans="1:13" x14ac:dyDescent="0.25">
      <c r="A1919" s="21"/>
      <c r="B1919" s="21"/>
      <c r="C1919" s="21"/>
      <c r="D1919" s="21"/>
      <c r="E1919" s="21"/>
      <c r="F1919" s="21"/>
      <c r="G1919" s="21"/>
      <c r="H1919" s="21"/>
      <c r="I1919" s="21"/>
      <c r="J1919" s="21"/>
      <c r="K1919" s="21"/>
      <c r="L1919" s="21"/>
      <c r="M1919" s="21"/>
    </row>
    <row r="1920" spans="1:13" x14ac:dyDescent="0.25">
      <c r="A1920" s="21"/>
      <c r="B1920" s="21"/>
      <c r="C1920" s="21"/>
      <c r="D1920" s="21"/>
      <c r="E1920" s="21"/>
      <c r="F1920" s="21"/>
      <c r="G1920" s="21"/>
      <c r="H1920" s="21"/>
      <c r="I1920" s="21"/>
      <c r="J1920" s="21"/>
      <c r="K1920" s="21"/>
      <c r="L1920" s="21"/>
      <c r="M1920" s="21"/>
    </row>
    <row r="1921" spans="1:13" x14ac:dyDescent="0.25">
      <c r="A1921" s="21"/>
      <c r="B1921" s="21"/>
      <c r="C1921" s="21"/>
      <c r="D1921" s="21"/>
      <c r="E1921" s="21"/>
      <c r="F1921" s="21"/>
      <c r="G1921" s="21"/>
      <c r="H1921" s="21"/>
      <c r="I1921" s="21"/>
      <c r="J1921" s="21"/>
      <c r="K1921" s="21"/>
      <c r="L1921" s="21"/>
      <c r="M1921" s="21"/>
    </row>
    <row r="1922" spans="1:13" x14ac:dyDescent="0.25">
      <c r="A1922" s="21"/>
      <c r="B1922" s="21"/>
      <c r="C1922" s="21"/>
      <c r="D1922" s="21"/>
      <c r="E1922" s="21"/>
      <c r="F1922" s="21"/>
      <c r="G1922" s="21"/>
      <c r="H1922" s="21"/>
      <c r="I1922" s="21"/>
      <c r="J1922" s="21"/>
      <c r="K1922" s="21"/>
      <c r="L1922" s="21"/>
      <c r="M1922" s="21"/>
    </row>
    <row r="1923" spans="1:13" x14ac:dyDescent="0.25">
      <c r="A1923" s="21"/>
      <c r="B1923" s="21"/>
      <c r="C1923" s="21"/>
      <c r="D1923" s="21"/>
      <c r="E1923" s="21"/>
      <c r="F1923" s="21"/>
      <c r="G1923" s="21"/>
      <c r="H1923" s="21"/>
      <c r="I1923" s="21"/>
      <c r="J1923" s="21"/>
      <c r="K1923" s="21"/>
      <c r="L1923" s="21"/>
      <c r="M1923" s="21"/>
    </row>
    <row r="1924" spans="1:13" x14ac:dyDescent="0.25">
      <c r="A1924" s="21"/>
      <c r="B1924" s="21"/>
      <c r="C1924" s="21"/>
      <c r="D1924" s="21"/>
      <c r="E1924" s="21"/>
      <c r="F1924" s="21"/>
      <c r="G1924" s="21"/>
      <c r="H1924" s="21"/>
      <c r="I1924" s="21"/>
      <c r="J1924" s="21"/>
      <c r="K1924" s="21"/>
      <c r="L1924" s="21"/>
      <c r="M1924" s="21"/>
    </row>
    <row r="1925" spans="1:13" x14ac:dyDescent="0.25">
      <c r="A1925" s="21"/>
      <c r="B1925" s="21"/>
      <c r="C1925" s="21"/>
      <c r="D1925" s="21"/>
      <c r="E1925" s="21"/>
      <c r="F1925" s="21"/>
      <c r="G1925" s="21"/>
      <c r="H1925" s="21"/>
      <c r="I1925" s="21"/>
      <c r="J1925" s="21"/>
      <c r="K1925" s="21"/>
      <c r="L1925" s="21"/>
      <c r="M1925" s="21"/>
    </row>
    <row r="1926" spans="1:13" x14ac:dyDescent="0.25">
      <c r="A1926" s="21"/>
      <c r="B1926" s="21"/>
      <c r="C1926" s="21"/>
      <c r="D1926" s="21"/>
      <c r="E1926" s="21"/>
      <c r="F1926" s="21"/>
      <c r="G1926" s="21"/>
      <c r="H1926" s="21"/>
      <c r="I1926" s="21"/>
      <c r="J1926" s="21"/>
      <c r="K1926" s="21"/>
      <c r="L1926" s="21"/>
      <c r="M1926" s="21"/>
    </row>
    <row r="1927" spans="1:13" x14ac:dyDescent="0.25">
      <c r="A1927" s="21"/>
      <c r="B1927" s="21"/>
      <c r="C1927" s="21"/>
      <c r="D1927" s="21"/>
      <c r="E1927" s="21"/>
      <c r="F1927" s="21"/>
      <c r="G1927" s="21"/>
      <c r="H1927" s="21"/>
      <c r="I1927" s="21"/>
      <c r="J1927" s="21"/>
      <c r="K1927" s="21"/>
      <c r="L1927" s="21"/>
      <c r="M1927" s="21"/>
    </row>
    <row r="1928" spans="1:13" x14ac:dyDescent="0.25">
      <c r="A1928" s="21"/>
      <c r="B1928" s="21"/>
      <c r="C1928" s="21"/>
      <c r="D1928" s="21"/>
      <c r="E1928" s="21"/>
      <c r="F1928" s="21"/>
      <c r="G1928" s="21"/>
      <c r="H1928" s="21"/>
      <c r="I1928" s="21"/>
      <c r="J1928" s="21"/>
      <c r="K1928" s="21"/>
      <c r="L1928" s="21"/>
      <c r="M1928" s="21"/>
    </row>
    <row r="1929" spans="1:13" x14ac:dyDescent="0.25">
      <c r="A1929" s="21"/>
      <c r="B1929" s="21"/>
      <c r="C1929" s="21"/>
      <c r="D1929" s="21"/>
      <c r="E1929" s="21"/>
      <c r="F1929" s="21"/>
      <c r="G1929" s="21"/>
      <c r="H1929" s="21"/>
      <c r="I1929" s="21"/>
      <c r="J1929" s="21"/>
      <c r="K1929" s="21"/>
      <c r="L1929" s="21"/>
      <c r="M1929" s="21"/>
    </row>
    <row r="1930" spans="1:13" x14ac:dyDescent="0.25">
      <c r="A1930" s="21"/>
      <c r="B1930" s="21"/>
      <c r="C1930" s="21"/>
      <c r="D1930" s="21"/>
      <c r="E1930" s="21"/>
      <c r="F1930" s="21"/>
      <c r="G1930" s="21"/>
      <c r="H1930" s="21"/>
      <c r="I1930" s="21"/>
      <c r="J1930" s="21"/>
      <c r="K1930" s="21"/>
      <c r="L1930" s="21"/>
      <c r="M1930" s="21"/>
    </row>
    <row r="1931" spans="1:13" x14ac:dyDescent="0.25">
      <c r="A1931" s="21"/>
      <c r="B1931" s="21"/>
      <c r="C1931" s="21"/>
      <c r="D1931" s="21"/>
      <c r="E1931" s="21"/>
      <c r="F1931" s="21"/>
      <c r="G1931" s="21"/>
      <c r="H1931" s="21"/>
      <c r="I1931" s="21"/>
      <c r="J1931" s="21"/>
      <c r="K1931" s="21"/>
      <c r="L1931" s="21"/>
      <c r="M1931" s="21"/>
    </row>
    <row r="1932" spans="1:13" x14ac:dyDescent="0.25">
      <c r="A1932" s="21"/>
      <c r="B1932" s="21"/>
      <c r="C1932" s="21"/>
      <c r="D1932" s="21"/>
      <c r="E1932" s="21"/>
      <c r="F1932" s="21"/>
      <c r="G1932" s="21"/>
      <c r="H1932" s="21"/>
      <c r="I1932" s="21"/>
      <c r="J1932" s="21"/>
      <c r="K1932" s="21"/>
      <c r="L1932" s="21"/>
      <c r="M1932" s="21"/>
    </row>
    <row r="1933" spans="1:13" x14ac:dyDescent="0.25">
      <c r="A1933" s="21"/>
      <c r="B1933" s="21"/>
      <c r="C1933" s="21"/>
      <c r="D1933" s="21"/>
      <c r="E1933" s="21"/>
      <c r="F1933" s="21"/>
      <c r="G1933" s="21"/>
      <c r="H1933" s="21"/>
      <c r="I1933" s="21"/>
      <c r="J1933" s="21"/>
      <c r="K1933" s="21"/>
      <c r="L1933" s="21"/>
      <c r="M1933" s="21"/>
    </row>
    <row r="1934" spans="1:13" x14ac:dyDescent="0.25">
      <c r="A1934" s="21"/>
      <c r="B1934" s="21"/>
      <c r="C1934" s="21"/>
      <c r="D1934" s="21"/>
      <c r="E1934" s="21"/>
      <c r="F1934" s="21"/>
      <c r="G1934" s="21"/>
      <c r="H1934" s="21"/>
      <c r="I1934" s="21"/>
      <c r="J1934" s="21"/>
      <c r="K1934" s="21"/>
      <c r="L1934" s="21"/>
      <c r="M1934" s="21"/>
    </row>
    <row r="1935" spans="1:13" x14ac:dyDescent="0.25">
      <c r="A1935" s="21"/>
      <c r="B1935" s="21"/>
      <c r="C1935" s="21"/>
      <c r="D1935" s="21"/>
      <c r="E1935" s="21"/>
      <c r="F1935" s="21"/>
      <c r="G1935" s="21"/>
      <c r="H1935" s="21"/>
      <c r="I1935" s="21"/>
      <c r="J1935" s="21"/>
      <c r="K1935" s="21"/>
      <c r="L1935" s="21"/>
      <c r="M1935" s="21"/>
    </row>
    <row r="1936" spans="1:13" x14ac:dyDescent="0.25">
      <c r="A1936" s="21"/>
      <c r="B1936" s="21"/>
      <c r="C1936" s="21"/>
      <c r="D1936" s="21"/>
      <c r="E1936" s="21"/>
      <c r="F1936" s="21"/>
      <c r="G1936" s="21"/>
      <c r="H1936" s="21"/>
      <c r="I1936" s="21"/>
      <c r="J1936" s="21"/>
      <c r="K1936" s="21"/>
      <c r="L1936" s="21"/>
      <c r="M1936" s="21"/>
    </row>
    <row r="1937" spans="1:13" x14ac:dyDescent="0.25">
      <c r="A1937" s="21"/>
      <c r="B1937" s="21"/>
      <c r="C1937" s="21"/>
      <c r="D1937" s="21"/>
      <c r="E1937" s="21"/>
      <c r="F1937" s="21"/>
      <c r="G1937" s="21"/>
      <c r="H1937" s="21"/>
      <c r="I1937" s="21"/>
      <c r="J1937" s="21"/>
      <c r="K1937" s="21"/>
      <c r="L1937" s="21"/>
      <c r="M1937" s="21"/>
    </row>
    <row r="1938" spans="1:13" x14ac:dyDescent="0.25">
      <c r="A1938" s="21"/>
      <c r="B1938" s="21"/>
      <c r="C1938" s="21"/>
      <c r="D1938" s="21"/>
      <c r="E1938" s="21"/>
      <c r="F1938" s="21"/>
      <c r="G1938" s="21"/>
      <c r="H1938" s="21"/>
      <c r="I1938" s="21"/>
      <c r="J1938" s="21"/>
      <c r="K1938" s="21"/>
      <c r="L1938" s="21"/>
      <c r="M1938" s="21"/>
    </row>
    <row r="1939" spans="1:13" x14ac:dyDescent="0.25">
      <c r="A1939" s="21"/>
      <c r="B1939" s="21"/>
      <c r="C1939" s="21"/>
      <c r="D1939" s="21"/>
      <c r="E1939" s="21"/>
      <c r="F1939" s="21"/>
      <c r="G1939" s="21"/>
      <c r="H1939" s="21"/>
      <c r="I1939" s="21"/>
      <c r="J1939" s="21"/>
      <c r="K1939" s="21"/>
      <c r="L1939" s="21"/>
      <c r="M1939" s="21"/>
    </row>
    <row r="1940" spans="1:13" x14ac:dyDescent="0.25">
      <c r="A1940" s="21"/>
      <c r="B1940" s="21"/>
      <c r="C1940" s="21"/>
      <c r="D1940" s="21"/>
      <c r="E1940" s="21"/>
      <c r="F1940" s="21"/>
      <c r="G1940" s="21"/>
      <c r="H1940" s="21"/>
      <c r="I1940" s="21"/>
      <c r="J1940" s="21"/>
      <c r="K1940" s="21"/>
      <c r="L1940" s="21"/>
      <c r="M1940" s="21"/>
    </row>
    <row r="1941" spans="1:13" x14ac:dyDescent="0.25">
      <c r="A1941" s="21"/>
      <c r="B1941" s="21"/>
      <c r="C1941" s="21"/>
      <c r="D1941" s="21"/>
      <c r="E1941" s="21"/>
      <c r="F1941" s="21"/>
      <c r="G1941" s="21"/>
      <c r="H1941" s="21"/>
      <c r="I1941" s="21"/>
      <c r="J1941" s="21"/>
      <c r="K1941" s="21"/>
      <c r="L1941" s="21"/>
      <c r="M1941" s="21"/>
    </row>
    <row r="1942" spans="1:13" x14ac:dyDescent="0.25">
      <c r="A1942" s="21"/>
      <c r="B1942" s="21"/>
      <c r="C1942" s="21"/>
      <c r="D1942" s="21"/>
      <c r="E1942" s="21"/>
      <c r="F1942" s="21"/>
      <c r="G1942" s="21"/>
      <c r="H1942" s="21"/>
      <c r="I1942" s="21"/>
      <c r="J1942" s="21"/>
      <c r="K1942" s="21"/>
      <c r="L1942" s="21"/>
      <c r="M1942" s="21"/>
    </row>
    <row r="1943" spans="1:13" x14ac:dyDescent="0.25">
      <c r="A1943" s="21"/>
      <c r="B1943" s="21"/>
      <c r="C1943" s="21"/>
      <c r="D1943" s="21"/>
      <c r="E1943" s="21"/>
      <c r="F1943" s="21"/>
      <c r="G1943" s="21"/>
      <c r="H1943" s="21"/>
      <c r="I1943" s="21"/>
      <c r="J1943" s="21"/>
      <c r="K1943" s="21"/>
      <c r="L1943" s="21"/>
      <c r="M1943" s="21"/>
    </row>
    <row r="1944" spans="1:13" x14ac:dyDescent="0.25">
      <c r="A1944" s="21"/>
      <c r="B1944" s="21"/>
      <c r="C1944" s="21"/>
      <c r="D1944" s="21"/>
      <c r="E1944" s="21"/>
      <c r="F1944" s="21"/>
      <c r="G1944" s="21"/>
      <c r="H1944" s="21"/>
      <c r="I1944" s="21"/>
      <c r="J1944" s="21"/>
      <c r="K1944" s="21"/>
      <c r="L1944" s="21"/>
      <c r="M1944" s="21"/>
    </row>
    <row r="1945" spans="1:13" x14ac:dyDescent="0.25">
      <c r="A1945" s="21"/>
      <c r="B1945" s="21"/>
      <c r="C1945" s="21"/>
      <c r="D1945" s="21"/>
      <c r="E1945" s="21"/>
      <c r="F1945" s="21"/>
      <c r="G1945" s="21"/>
      <c r="H1945" s="21"/>
      <c r="I1945" s="21"/>
      <c r="J1945" s="21"/>
      <c r="K1945" s="21"/>
      <c r="L1945" s="21"/>
      <c r="M1945" s="21"/>
    </row>
    <row r="1946" spans="1:13" x14ac:dyDescent="0.25">
      <c r="A1946" s="21"/>
      <c r="B1946" s="21"/>
      <c r="C1946" s="21"/>
      <c r="D1946" s="21"/>
      <c r="E1946" s="21"/>
      <c r="F1946" s="21"/>
      <c r="G1946" s="21"/>
      <c r="H1946" s="21"/>
      <c r="I1946" s="21"/>
      <c r="J1946" s="21"/>
      <c r="K1946" s="21"/>
      <c r="L1946" s="21"/>
      <c r="M1946" s="21"/>
    </row>
    <row r="1947" spans="1:13" x14ac:dyDescent="0.25">
      <c r="A1947" s="21"/>
      <c r="B1947" s="21"/>
      <c r="C1947" s="21"/>
      <c r="D1947" s="21"/>
      <c r="E1947" s="21"/>
      <c r="F1947" s="21"/>
      <c r="G1947" s="21"/>
      <c r="H1947" s="21"/>
      <c r="I1947" s="21"/>
      <c r="J1947" s="21"/>
      <c r="K1947" s="21"/>
      <c r="L1947" s="21"/>
      <c r="M1947" s="21"/>
    </row>
    <row r="1948" spans="1:13" x14ac:dyDescent="0.25">
      <c r="A1948" s="21"/>
      <c r="B1948" s="21"/>
      <c r="C1948" s="21"/>
      <c r="D1948" s="21"/>
      <c r="E1948" s="21"/>
      <c r="F1948" s="21"/>
      <c r="G1948" s="21"/>
      <c r="H1948" s="21"/>
      <c r="I1948" s="21"/>
      <c r="J1948" s="21"/>
      <c r="K1948" s="21"/>
      <c r="L1948" s="21"/>
      <c r="M1948" s="21"/>
    </row>
    <row r="1949" spans="1:13" x14ac:dyDescent="0.25">
      <c r="A1949" s="21"/>
      <c r="B1949" s="21"/>
      <c r="C1949" s="21"/>
      <c r="D1949" s="21"/>
      <c r="E1949" s="21"/>
      <c r="F1949" s="21"/>
      <c r="G1949" s="21"/>
      <c r="H1949" s="21"/>
      <c r="I1949" s="21"/>
      <c r="J1949" s="21"/>
      <c r="K1949" s="21"/>
      <c r="L1949" s="21"/>
      <c r="M1949" s="21"/>
    </row>
    <row r="1950" spans="1:13" x14ac:dyDescent="0.25">
      <c r="A1950" s="21"/>
      <c r="B1950" s="21"/>
      <c r="C1950" s="21"/>
      <c r="D1950" s="21"/>
      <c r="E1950" s="21"/>
      <c r="F1950" s="21"/>
      <c r="G1950" s="21"/>
      <c r="H1950" s="21"/>
      <c r="I1950" s="21"/>
      <c r="J1950" s="21"/>
      <c r="K1950" s="21"/>
      <c r="L1950" s="21"/>
      <c r="M1950" s="21"/>
    </row>
    <row r="1951" spans="1:13" x14ac:dyDescent="0.25">
      <c r="A1951" s="21"/>
      <c r="B1951" s="21"/>
      <c r="C1951" s="21"/>
      <c r="D1951" s="21"/>
      <c r="E1951" s="21"/>
      <c r="F1951" s="21"/>
      <c r="G1951" s="21"/>
      <c r="H1951" s="21"/>
      <c r="I1951" s="21"/>
      <c r="J1951" s="21"/>
      <c r="K1951" s="21"/>
      <c r="L1951" s="21"/>
      <c r="M1951" s="21"/>
    </row>
    <row r="1952" spans="1:13" x14ac:dyDescent="0.25">
      <c r="A1952" s="21"/>
      <c r="B1952" s="21"/>
      <c r="C1952" s="21"/>
      <c r="D1952" s="21"/>
      <c r="E1952" s="21"/>
      <c r="F1952" s="21"/>
      <c r="G1952" s="21"/>
      <c r="H1952" s="21"/>
      <c r="I1952" s="21"/>
      <c r="J1952" s="21"/>
      <c r="K1952" s="21"/>
      <c r="L1952" s="21"/>
      <c r="M1952" s="21"/>
    </row>
    <row r="1953" spans="1:13" x14ac:dyDescent="0.25">
      <c r="A1953" s="21"/>
      <c r="B1953" s="21"/>
      <c r="C1953" s="21"/>
      <c r="D1953" s="21"/>
      <c r="E1953" s="21"/>
      <c r="F1953" s="21"/>
      <c r="G1953" s="21"/>
      <c r="H1953" s="21"/>
      <c r="I1953" s="21"/>
      <c r="J1953" s="21"/>
      <c r="K1953" s="21"/>
      <c r="L1953" s="21"/>
      <c r="M1953" s="21"/>
    </row>
    <row r="1954" spans="1:13" x14ac:dyDescent="0.25">
      <c r="A1954" s="21"/>
      <c r="B1954" s="21"/>
      <c r="C1954" s="21"/>
      <c r="D1954" s="21"/>
      <c r="E1954" s="21"/>
      <c r="F1954" s="21"/>
      <c r="G1954" s="21"/>
      <c r="H1954" s="21"/>
      <c r="I1954" s="21"/>
      <c r="J1954" s="21"/>
      <c r="K1954" s="21"/>
      <c r="L1954" s="21"/>
      <c r="M1954" s="21"/>
    </row>
    <row r="1955" spans="1:13" x14ac:dyDescent="0.25">
      <c r="A1955" s="21"/>
      <c r="B1955" s="21"/>
      <c r="C1955" s="21"/>
      <c r="D1955" s="21"/>
      <c r="E1955" s="21"/>
      <c r="F1955" s="21"/>
      <c r="G1955" s="21"/>
      <c r="H1955" s="21"/>
      <c r="I1955" s="21"/>
      <c r="J1955" s="21"/>
      <c r="K1955" s="21"/>
      <c r="L1955" s="21"/>
      <c r="M1955" s="21"/>
    </row>
    <row r="1956" spans="1:13" x14ac:dyDescent="0.25">
      <c r="A1956" s="21"/>
      <c r="B1956" s="21"/>
      <c r="C1956" s="21"/>
      <c r="D1956" s="21"/>
      <c r="E1956" s="21"/>
      <c r="F1956" s="21"/>
      <c r="G1956" s="21"/>
      <c r="H1956" s="21"/>
      <c r="I1956" s="21"/>
      <c r="J1956" s="21"/>
      <c r="K1956" s="21"/>
      <c r="L1956" s="21"/>
      <c r="M1956" s="21"/>
    </row>
    <row r="1957" spans="1:13" x14ac:dyDescent="0.25">
      <c r="A1957" s="21"/>
      <c r="B1957" s="21"/>
      <c r="C1957" s="21"/>
      <c r="D1957" s="21"/>
      <c r="E1957" s="21"/>
      <c r="F1957" s="21"/>
      <c r="G1957" s="21"/>
      <c r="H1957" s="21"/>
      <c r="I1957" s="21"/>
      <c r="J1957" s="21"/>
      <c r="K1957" s="21"/>
      <c r="L1957" s="21"/>
      <c r="M1957" s="21"/>
    </row>
    <row r="1958" spans="1:13" x14ac:dyDescent="0.25">
      <c r="A1958" s="21"/>
      <c r="B1958" s="21"/>
      <c r="C1958" s="21"/>
      <c r="D1958" s="21"/>
      <c r="E1958" s="21"/>
      <c r="F1958" s="21"/>
      <c r="G1958" s="21"/>
      <c r="H1958" s="21"/>
      <c r="I1958" s="21"/>
      <c r="J1958" s="21"/>
      <c r="K1958" s="21"/>
      <c r="L1958" s="21"/>
      <c r="M1958" s="21"/>
    </row>
    <row r="1959" spans="1:13" x14ac:dyDescent="0.25">
      <c r="A1959" s="21"/>
      <c r="B1959" s="21"/>
      <c r="C1959" s="21"/>
      <c r="D1959" s="21"/>
      <c r="E1959" s="21"/>
      <c r="F1959" s="21"/>
      <c r="G1959" s="21"/>
      <c r="H1959" s="21"/>
      <c r="I1959" s="21"/>
      <c r="J1959" s="21"/>
      <c r="K1959" s="21"/>
      <c r="L1959" s="21"/>
      <c r="M1959" s="21"/>
    </row>
    <row r="1960" spans="1:13" x14ac:dyDescent="0.25">
      <c r="A1960" s="21"/>
      <c r="B1960" s="21"/>
      <c r="C1960" s="21"/>
      <c r="D1960" s="21"/>
      <c r="E1960" s="21"/>
      <c r="F1960" s="21"/>
      <c r="G1960" s="21"/>
      <c r="H1960" s="21"/>
      <c r="I1960" s="21"/>
      <c r="J1960" s="21"/>
      <c r="K1960" s="21"/>
      <c r="L1960" s="21"/>
      <c r="M1960" s="21"/>
    </row>
    <row r="1961" spans="1:13" x14ac:dyDescent="0.25">
      <c r="A1961" s="21"/>
      <c r="B1961" s="21"/>
      <c r="C1961" s="21"/>
      <c r="D1961" s="21"/>
      <c r="E1961" s="21"/>
      <c r="F1961" s="21"/>
      <c r="G1961" s="21"/>
      <c r="H1961" s="21"/>
      <c r="I1961" s="21"/>
      <c r="J1961" s="21"/>
      <c r="K1961" s="21"/>
      <c r="L1961" s="21"/>
      <c r="M1961" s="21"/>
    </row>
    <row r="1962" spans="1:13" x14ac:dyDescent="0.25">
      <c r="A1962" s="21"/>
      <c r="B1962" s="21"/>
      <c r="C1962" s="21"/>
      <c r="D1962" s="21"/>
      <c r="E1962" s="21"/>
      <c r="F1962" s="21"/>
      <c r="G1962" s="21"/>
      <c r="H1962" s="21"/>
      <c r="I1962" s="21"/>
      <c r="J1962" s="21"/>
      <c r="K1962" s="21"/>
      <c r="L1962" s="21"/>
      <c r="M1962" s="21"/>
    </row>
    <row r="1963" spans="1:13" x14ac:dyDescent="0.25">
      <c r="A1963" s="21"/>
      <c r="B1963" s="21"/>
      <c r="C1963" s="21"/>
      <c r="D1963" s="21"/>
      <c r="E1963" s="21"/>
      <c r="F1963" s="21"/>
      <c r="G1963" s="21"/>
      <c r="H1963" s="21"/>
      <c r="I1963" s="21"/>
      <c r="J1963" s="21"/>
      <c r="K1963" s="21"/>
      <c r="L1963" s="21"/>
      <c r="M1963" s="21"/>
    </row>
    <row r="1964" spans="1:13" x14ac:dyDescent="0.25">
      <c r="A1964" s="21"/>
      <c r="B1964" s="21"/>
      <c r="C1964" s="21"/>
      <c r="D1964" s="21"/>
      <c r="E1964" s="21"/>
      <c r="F1964" s="21"/>
      <c r="G1964" s="21"/>
      <c r="H1964" s="21"/>
      <c r="I1964" s="21"/>
      <c r="J1964" s="21"/>
      <c r="K1964" s="21"/>
      <c r="L1964" s="21"/>
      <c r="M1964" s="21"/>
    </row>
    <row r="1965" spans="1:13" x14ac:dyDescent="0.25">
      <c r="A1965" s="21"/>
      <c r="B1965" s="21"/>
      <c r="C1965" s="21"/>
      <c r="D1965" s="21"/>
      <c r="E1965" s="21"/>
      <c r="F1965" s="21"/>
      <c r="G1965" s="21"/>
      <c r="H1965" s="21"/>
      <c r="I1965" s="21"/>
      <c r="J1965" s="21"/>
      <c r="K1965" s="21"/>
      <c r="L1965" s="21"/>
      <c r="M1965" s="21"/>
    </row>
    <row r="1966" spans="1:13" x14ac:dyDescent="0.25">
      <c r="A1966" s="21"/>
      <c r="B1966" s="21"/>
      <c r="C1966" s="21"/>
      <c r="D1966" s="21"/>
      <c r="E1966" s="21"/>
      <c r="F1966" s="21"/>
      <c r="G1966" s="21"/>
      <c r="H1966" s="21"/>
      <c r="I1966" s="21"/>
      <c r="J1966" s="21"/>
      <c r="K1966" s="21"/>
      <c r="L1966" s="21"/>
      <c r="M1966" s="21"/>
    </row>
    <row r="1967" spans="1:13" x14ac:dyDescent="0.25">
      <c r="A1967" s="21"/>
      <c r="B1967" s="21"/>
      <c r="C1967" s="21"/>
      <c r="D1967" s="21"/>
      <c r="E1967" s="21"/>
      <c r="F1967" s="21"/>
      <c r="G1967" s="21"/>
      <c r="H1967" s="21"/>
      <c r="I1967" s="21"/>
      <c r="J1967" s="21"/>
      <c r="K1967" s="21"/>
      <c r="L1967" s="21"/>
      <c r="M1967" s="21"/>
    </row>
    <row r="1968" spans="1:13" x14ac:dyDescent="0.25">
      <c r="A1968" s="21"/>
      <c r="B1968" s="21"/>
      <c r="C1968" s="21"/>
      <c r="D1968" s="21"/>
      <c r="E1968" s="21"/>
      <c r="F1968" s="21"/>
      <c r="G1968" s="21"/>
      <c r="H1968" s="21"/>
      <c r="I1968" s="21"/>
      <c r="J1968" s="21"/>
      <c r="K1968" s="21"/>
      <c r="L1968" s="21"/>
      <c r="M1968" s="21"/>
    </row>
    <row r="1969" spans="1:13" x14ac:dyDescent="0.25">
      <c r="A1969" s="21"/>
      <c r="B1969" s="21"/>
      <c r="C1969" s="21"/>
      <c r="D1969" s="21"/>
      <c r="E1969" s="21"/>
      <c r="F1969" s="21"/>
      <c r="G1969" s="21"/>
      <c r="H1969" s="21"/>
      <c r="I1969" s="21"/>
      <c r="J1969" s="21"/>
      <c r="K1969" s="21"/>
      <c r="L1969" s="21"/>
      <c r="M1969" s="21"/>
    </row>
    <row r="1970" spans="1:13" x14ac:dyDescent="0.25">
      <c r="A1970" s="21"/>
      <c r="B1970" s="21"/>
      <c r="C1970" s="21"/>
      <c r="D1970" s="21"/>
      <c r="E1970" s="21"/>
      <c r="F1970" s="21"/>
      <c r="G1970" s="21"/>
      <c r="H1970" s="21"/>
      <c r="I1970" s="21"/>
      <c r="J1970" s="21"/>
      <c r="K1970" s="21"/>
      <c r="L1970" s="21"/>
      <c r="M1970" s="21"/>
    </row>
    <row r="1971" spans="1:13" x14ac:dyDescent="0.25">
      <c r="A1971" s="21"/>
      <c r="B1971" s="21"/>
      <c r="C1971" s="21"/>
      <c r="D1971" s="21"/>
      <c r="E1971" s="21"/>
      <c r="F1971" s="21"/>
      <c r="G1971" s="21"/>
      <c r="H1971" s="21"/>
      <c r="I1971" s="21"/>
      <c r="J1971" s="21"/>
      <c r="K1971" s="21"/>
      <c r="L1971" s="21"/>
      <c r="M1971" s="21"/>
    </row>
    <row r="1972" spans="1:13" x14ac:dyDescent="0.25">
      <c r="A1972" s="21"/>
      <c r="B1972" s="21"/>
      <c r="C1972" s="21"/>
      <c r="D1972" s="21"/>
      <c r="E1972" s="21"/>
      <c r="F1972" s="21"/>
      <c r="G1972" s="21"/>
      <c r="H1972" s="21"/>
      <c r="I1972" s="21"/>
      <c r="J1972" s="21"/>
      <c r="K1972" s="21"/>
      <c r="L1972" s="21"/>
      <c r="M1972" s="21"/>
    </row>
    <row r="1973" spans="1:13" x14ac:dyDescent="0.25">
      <c r="A1973" s="21"/>
      <c r="B1973" s="21"/>
      <c r="C1973" s="21"/>
      <c r="D1973" s="21"/>
      <c r="E1973" s="21"/>
      <c r="F1973" s="21"/>
      <c r="G1973" s="21"/>
      <c r="H1973" s="21"/>
      <c r="I1973" s="21"/>
      <c r="J1973" s="21"/>
      <c r="K1973" s="21"/>
      <c r="L1973" s="21"/>
      <c r="M1973" s="21"/>
    </row>
    <row r="1974" spans="1:13" x14ac:dyDescent="0.25">
      <c r="A1974" s="21"/>
      <c r="B1974" s="21"/>
      <c r="C1974" s="21"/>
      <c r="D1974" s="21"/>
      <c r="E1974" s="21"/>
      <c r="F1974" s="21"/>
      <c r="G1974" s="21"/>
      <c r="H1974" s="21"/>
      <c r="I1974" s="21"/>
      <c r="J1974" s="21"/>
      <c r="K1974" s="21"/>
      <c r="L1974" s="21"/>
      <c r="M1974" s="21"/>
    </row>
    <row r="1975" spans="1:13" x14ac:dyDescent="0.25">
      <c r="A1975" s="21"/>
      <c r="B1975" s="21"/>
      <c r="C1975" s="21"/>
      <c r="D1975" s="21"/>
      <c r="E1975" s="21"/>
      <c r="F1975" s="21"/>
      <c r="G1975" s="21"/>
      <c r="H1975" s="21"/>
      <c r="I1975" s="21"/>
      <c r="J1975" s="21"/>
      <c r="K1975" s="21"/>
      <c r="L1975" s="21"/>
      <c r="M1975" s="21"/>
    </row>
    <row r="1976" spans="1:13" x14ac:dyDescent="0.25">
      <c r="A1976" s="21"/>
      <c r="B1976" s="21"/>
      <c r="C1976" s="21"/>
      <c r="D1976" s="21"/>
      <c r="E1976" s="21"/>
      <c r="F1976" s="21"/>
      <c r="G1976" s="21"/>
      <c r="H1976" s="21"/>
      <c r="I1976" s="21"/>
      <c r="J1976" s="21"/>
      <c r="K1976" s="21"/>
      <c r="L1976" s="21"/>
      <c r="M1976" s="21"/>
    </row>
    <row r="1977" spans="1:13" x14ac:dyDescent="0.25">
      <c r="A1977" s="21"/>
      <c r="B1977" s="21"/>
      <c r="C1977" s="21"/>
      <c r="D1977" s="21"/>
      <c r="E1977" s="21"/>
      <c r="F1977" s="21"/>
      <c r="G1977" s="21"/>
      <c r="H1977" s="21"/>
      <c r="I1977" s="21"/>
      <c r="J1977" s="21"/>
      <c r="K1977" s="21"/>
      <c r="L1977" s="21"/>
      <c r="M1977" s="21"/>
    </row>
    <row r="1978" spans="1:13" x14ac:dyDescent="0.25">
      <c r="A1978" s="21"/>
      <c r="B1978" s="21"/>
      <c r="C1978" s="21"/>
      <c r="D1978" s="21"/>
      <c r="E1978" s="21"/>
      <c r="F1978" s="21"/>
      <c r="G1978" s="21"/>
      <c r="H1978" s="21"/>
      <c r="I1978" s="21"/>
      <c r="J1978" s="21"/>
      <c r="K1978" s="21"/>
      <c r="L1978" s="21"/>
      <c r="M1978" s="21"/>
    </row>
    <row r="1979" spans="1:13" x14ac:dyDescent="0.25">
      <c r="A1979" s="21"/>
      <c r="B1979" s="21"/>
      <c r="C1979" s="21"/>
      <c r="D1979" s="21"/>
      <c r="E1979" s="21"/>
      <c r="F1979" s="21"/>
      <c r="G1979" s="21"/>
      <c r="H1979" s="21"/>
      <c r="I1979" s="21"/>
      <c r="J1979" s="21"/>
      <c r="K1979" s="21"/>
      <c r="L1979" s="21"/>
      <c r="M1979" s="21"/>
    </row>
    <row r="1980" spans="1:13" x14ac:dyDescent="0.25">
      <c r="A1980" s="21"/>
      <c r="B1980" s="21"/>
      <c r="C1980" s="21"/>
      <c r="D1980" s="21"/>
      <c r="E1980" s="21"/>
      <c r="F1980" s="21"/>
      <c r="G1980" s="21"/>
      <c r="H1980" s="21"/>
      <c r="I1980" s="21"/>
      <c r="J1980" s="21"/>
      <c r="K1980" s="21"/>
      <c r="L1980" s="21"/>
      <c r="M1980" s="21"/>
    </row>
    <row r="1981" spans="1:13" x14ac:dyDescent="0.25">
      <c r="A1981" s="21"/>
      <c r="B1981" s="21"/>
      <c r="C1981" s="21"/>
      <c r="D1981" s="21"/>
      <c r="E1981" s="21"/>
      <c r="F1981" s="21"/>
      <c r="G1981" s="21"/>
      <c r="H1981" s="21"/>
      <c r="I1981" s="21"/>
      <c r="J1981" s="21"/>
      <c r="K1981" s="21"/>
      <c r="L1981" s="21"/>
      <c r="M1981" s="21"/>
    </row>
    <row r="1982" spans="1:13" x14ac:dyDescent="0.25">
      <c r="A1982" s="21"/>
      <c r="B1982" s="21"/>
      <c r="C1982" s="21"/>
      <c r="D1982" s="21"/>
      <c r="E1982" s="21"/>
      <c r="F1982" s="21"/>
      <c r="G1982" s="21"/>
      <c r="H1982" s="21"/>
      <c r="I1982" s="21"/>
      <c r="J1982" s="21"/>
      <c r="K1982" s="21"/>
      <c r="L1982" s="21"/>
      <c r="M1982" s="21"/>
    </row>
    <row r="1983" spans="1:13" x14ac:dyDescent="0.25">
      <c r="A1983" s="21"/>
      <c r="B1983" s="21"/>
      <c r="C1983" s="21"/>
      <c r="D1983" s="21"/>
      <c r="E1983" s="21"/>
      <c r="F1983" s="21"/>
      <c r="G1983" s="21"/>
      <c r="H1983" s="21"/>
      <c r="I1983" s="21"/>
      <c r="J1983" s="21"/>
      <c r="K1983" s="21"/>
      <c r="L1983" s="21"/>
      <c r="M1983" s="21"/>
    </row>
    <row r="1984" spans="1:13" x14ac:dyDescent="0.25">
      <c r="A1984" s="21"/>
      <c r="B1984" s="21"/>
      <c r="C1984" s="21"/>
      <c r="D1984" s="21"/>
      <c r="E1984" s="21"/>
      <c r="F1984" s="21"/>
      <c r="G1984" s="21"/>
      <c r="H1984" s="21"/>
      <c r="I1984" s="21"/>
      <c r="J1984" s="21"/>
      <c r="K1984" s="21"/>
      <c r="L1984" s="21"/>
      <c r="M1984" s="21"/>
    </row>
    <row r="1985" spans="1:13" x14ac:dyDescent="0.25">
      <c r="A1985" s="21"/>
      <c r="B1985" s="21"/>
      <c r="C1985" s="21"/>
      <c r="D1985" s="21"/>
      <c r="E1985" s="21"/>
      <c r="F1985" s="21"/>
      <c r="G1985" s="21"/>
      <c r="H1985" s="21"/>
      <c r="I1985" s="21"/>
      <c r="J1985" s="21"/>
      <c r="K1985" s="21"/>
      <c r="L1985" s="21"/>
      <c r="M1985" s="21"/>
    </row>
    <row r="1986" spans="1:13" x14ac:dyDescent="0.25">
      <c r="A1986" s="21"/>
      <c r="B1986" s="21"/>
      <c r="C1986" s="21"/>
      <c r="D1986" s="21"/>
      <c r="E1986" s="21"/>
      <c r="F1986" s="21"/>
      <c r="G1986" s="21"/>
      <c r="H1986" s="21"/>
      <c r="I1986" s="21"/>
      <c r="J1986" s="21"/>
      <c r="K1986" s="21"/>
      <c r="L1986" s="21"/>
      <c r="M1986" s="21"/>
    </row>
    <row r="1987" spans="1:13" x14ac:dyDescent="0.25">
      <c r="A1987" s="21"/>
      <c r="B1987" s="21"/>
      <c r="C1987" s="21"/>
      <c r="D1987" s="21"/>
      <c r="E1987" s="21"/>
      <c r="F1987" s="21"/>
      <c r="G1987" s="21"/>
      <c r="H1987" s="21"/>
      <c r="I1987" s="21"/>
      <c r="J1987" s="21"/>
      <c r="K1987" s="21"/>
      <c r="L1987" s="21"/>
      <c r="M1987" s="21"/>
    </row>
    <row r="1988" spans="1:13" x14ac:dyDescent="0.25">
      <c r="A1988" s="21"/>
      <c r="B1988" s="21"/>
      <c r="C1988" s="21"/>
      <c r="D1988" s="21"/>
      <c r="E1988" s="21"/>
      <c r="F1988" s="21"/>
      <c r="G1988" s="21"/>
      <c r="H1988" s="21"/>
      <c r="I1988" s="21"/>
      <c r="J1988" s="21"/>
      <c r="K1988" s="21"/>
      <c r="L1988" s="21"/>
      <c r="M1988" s="21"/>
    </row>
    <row r="1989" spans="1:13" x14ac:dyDescent="0.25">
      <c r="A1989" s="21"/>
      <c r="B1989" s="21"/>
      <c r="C1989" s="21"/>
      <c r="D1989" s="21"/>
      <c r="E1989" s="21"/>
      <c r="F1989" s="21"/>
      <c r="G1989" s="21"/>
      <c r="H1989" s="21"/>
      <c r="I1989" s="21"/>
      <c r="J1989" s="21"/>
      <c r="K1989" s="21"/>
      <c r="L1989" s="21"/>
      <c r="M1989" s="21"/>
    </row>
    <row r="1990" spans="1:13" x14ac:dyDescent="0.25">
      <c r="A1990" s="21"/>
      <c r="B1990" s="21"/>
      <c r="C1990" s="21"/>
      <c r="D1990" s="21"/>
      <c r="E1990" s="21"/>
      <c r="F1990" s="21"/>
      <c r="G1990" s="21"/>
      <c r="H1990" s="21"/>
      <c r="I1990" s="21"/>
      <c r="J1990" s="21"/>
      <c r="K1990" s="21"/>
      <c r="L1990" s="21"/>
      <c r="M1990" s="21"/>
    </row>
    <row r="1991" spans="1:13" x14ac:dyDescent="0.25">
      <c r="A1991" s="21"/>
      <c r="B1991" s="21"/>
      <c r="C1991" s="21"/>
      <c r="D1991" s="21"/>
      <c r="E1991" s="21"/>
      <c r="F1991" s="21"/>
      <c r="G1991" s="21"/>
      <c r="H1991" s="21"/>
      <c r="I1991" s="21"/>
      <c r="J1991" s="21"/>
      <c r="K1991" s="21"/>
      <c r="L1991" s="21"/>
      <c r="M1991" s="21"/>
    </row>
    <row r="1992" spans="1:13" x14ac:dyDescent="0.25">
      <c r="A1992" s="21"/>
      <c r="B1992" s="21"/>
      <c r="C1992" s="21"/>
      <c r="D1992" s="21"/>
      <c r="E1992" s="21"/>
      <c r="F1992" s="21"/>
      <c r="G1992" s="21"/>
      <c r="H1992" s="21"/>
      <c r="I1992" s="21"/>
      <c r="J1992" s="21"/>
      <c r="K1992" s="21"/>
      <c r="L1992" s="21"/>
      <c r="M1992" s="21"/>
    </row>
    <row r="1993" spans="1:13" x14ac:dyDescent="0.25">
      <c r="A1993" s="21"/>
      <c r="B1993" s="21"/>
      <c r="C1993" s="21"/>
      <c r="D1993" s="21"/>
      <c r="E1993" s="21"/>
      <c r="F1993" s="21"/>
      <c r="G1993" s="21"/>
      <c r="H1993" s="21"/>
      <c r="I1993" s="21"/>
      <c r="J1993" s="21"/>
      <c r="K1993" s="21"/>
      <c r="L1993" s="21"/>
      <c r="M1993" s="21"/>
    </row>
    <row r="1994" spans="1:13" x14ac:dyDescent="0.25">
      <c r="A1994" s="21"/>
      <c r="B1994" s="21"/>
      <c r="C1994" s="21"/>
      <c r="D1994" s="21"/>
      <c r="E1994" s="21"/>
      <c r="F1994" s="21"/>
      <c r="G1994" s="21"/>
      <c r="H1994" s="21"/>
      <c r="I1994" s="21"/>
      <c r="J1994" s="21"/>
      <c r="K1994" s="21"/>
      <c r="L1994" s="21"/>
      <c r="M1994" s="21"/>
    </row>
    <row r="1995" spans="1:13" x14ac:dyDescent="0.25">
      <c r="A1995" s="21"/>
      <c r="B1995" s="21"/>
      <c r="C1995" s="21"/>
      <c r="D1995" s="21"/>
      <c r="E1995" s="21"/>
      <c r="F1995" s="21"/>
      <c r="G1995" s="21"/>
      <c r="H1995" s="21"/>
      <c r="I1995" s="21"/>
      <c r="J1995" s="21"/>
      <c r="K1995" s="21"/>
      <c r="L1995" s="21"/>
      <c r="M1995" s="21"/>
    </row>
    <row r="1996" spans="1:13" x14ac:dyDescent="0.25">
      <c r="A1996" s="21"/>
      <c r="B1996" s="21"/>
      <c r="C1996" s="21"/>
      <c r="D1996" s="21"/>
      <c r="E1996" s="21"/>
      <c r="F1996" s="21"/>
      <c r="G1996" s="21"/>
      <c r="H1996" s="21"/>
      <c r="I1996" s="21"/>
      <c r="J1996" s="21"/>
      <c r="K1996" s="21"/>
      <c r="L1996" s="21"/>
      <c r="M1996" s="21"/>
    </row>
    <row r="1997" spans="1:13" x14ac:dyDescent="0.25">
      <c r="A1997" s="21"/>
      <c r="B1997" s="21"/>
      <c r="C1997" s="21"/>
      <c r="D1997" s="21"/>
      <c r="E1997" s="21"/>
      <c r="F1997" s="21"/>
      <c r="G1997" s="21"/>
      <c r="H1997" s="21"/>
      <c r="I1997" s="21"/>
      <c r="J1997" s="21"/>
      <c r="K1997" s="21"/>
      <c r="L1997" s="21"/>
      <c r="M1997" s="21"/>
    </row>
    <row r="1998" spans="1:13" x14ac:dyDescent="0.25">
      <c r="A1998" s="21"/>
      <c r="B1998" s="21"/>
      <c r="C1998" s="21"/>
      <c r="D1998" s="21"/>
      <c r="E1998" s="21"/>
      <c r="F1998" s="21"/>
      <c r="G1998" s="21"/>
      <c r="H1998" s="21"/>
      <c r="I1998" s="21"/>
      <c r="J1998" s="21"/>
      <c r="K1998" s="21"/>
      <c r="L1998" s="21"/>
      <c r="M1998" s="21"/>
    </row>
    <row r="1999" spans="1:13" x14ac:dyDescent="0.25">
      <c r="A1999" s="21"/>
      <c r="B1999" s="21"/>
      <c r="C1999" s="21"/>
      <c r="D1999" s="21"/>
      <c r="E1999" s="21"/>
      <c r="F1999" s="21"/>
      <c r="G1999" s="21"/>
      <c r="H1999" s="21"/>
      <c r="I1999" s="21"/>
      <c r="J1999" s="21"/>
      <c r="K1999" s="21"/>
      <c r="L1999" s="21"/>
      <c r="M1999" s="21"/>
    </row>
    <row r="2000" spans="1:13" x14ac:dyDescent="0.25">
      <c r="A2000" s="21"/>
      <c r="B2000" s="21"/>
      <c r="C2000" s="21"/>
      <c r="D2000" s="21"/>
      <c r="E2000" s="21"/>
      <c r="F2000" s="21"/>
      <c r="G2000" s="21"/>
      <c r="H2000" s="21"/>
      <c r="I2000" s="21"/>
      <c r="J2000" s="21"/>
      <c r="K2000" s="21"/>
      <c r="L2000" s="21"/>
      <c r="M2000" s="21"/>
    </row>
    <row r="2001" spans="1:13" x14ac:dyDescent="0.25">
      <c r="A2001" s="21"/>
      <c r="B2001" s="21"/>
      <c r="C2001" s="21"/>
      <c r="D2001" s="21"/>
      <c r="E2001" s="21"/>
      <c r="F2001" s="21"/>
      <c r="G2001" s="21"/>
      <c r="H2001" s="21"/>
      <c r="I2001" s="21"/>
      <c r="J2001" s="21"/>
      <c r="K2001" s="21"/>
      <c r="L2001" s="21"/>
      <c r="M2001" s="21"/>
    </row>
    <row r="2002" spans="1:13" x14ac:dyDescent="0.25">
      <c r="A2002" s="21"/>
      <c r="B2002" s="21"/>
      <c r="C2002" s="21"/>
      <c r="D2002" s="21"/>
      <c r="E2002" s="21"/>
      <c r="F2002" s="21"/>
      <c r="G2002" s="21"/>
      <c r="H2002" s="21"/>
      <c r="I2002" s="21"/>
      <c r="J2002" s="21"/>
      <c r="K2002" s="21"/>
      <c r="L2002" s="21"/>
      <c r="M2002" s="21"/>
    </row>
    <row r="2003" spans="1:13" x14ac:dyDescent="0.25">
      <c r="A2003" s="21"/>
      <c r="B2003" s="21"/>
      <c r="C2003" s="21"/>
      <c r="D2003" s="21"/>
      <c r="E2003" s="21"/>
      <c r="F2003" s="21"/>
      <c r="G2003" s="21"/>
      <c r="H2003" s="21"/>
      <c r="I2003" s="21"/>
      <c r="J2003" s="21"/>
      <c r="K2003" s="21"/>
      <c r="L2003" s="21"/>
      <c r="M2003" s="21"/>
    </row>
    <row r="2004" spans="1:13" x14ac:dyDescent="0.25">
      <c r="A2004" s="21"/>
      <c r="B2004" s="21"/>
      <c r="C2004" s="21"/>
      <c r="D2004" s="21"/>
      <c r="E2004" s="21"/>
      <c r="F2004" s="21"/>
      <c r="G2004" s="21"/>
      <c r="H2004" s="21"/>
      <c r="I2004" s="21"/>
      <c r="J2004" s="21"/>
      <c r="K2004" s="21"/>
      <c r="L2004" s="21"/>
      <c r="M2004" s="21"/>
    </row>
    <row r="2005" spans="1:13" x14ac:dyDescent="0.25">
      <c r="A2005" s="21"/>
      <c r="B2005" s="21"/>
      <c r="C2005" s="21"/>
      <c r="D2005" s="21"/>
      <c r="E2005" s="21"/>
      <c r="F2005" s="21"/>
      <c r="G2005" s="21"/>
      <c r="H2005" s="21"/>
      <c r="I2005" s="21"/>
      <c r="J2005" s="21"/>
      <c r="K2005" s="21"/>
      <c r="L2005" s="21"/>
      <c r="M2005" s="21"/>
    </row>
    <row r="2006" spans="1:13" x14ac:dyDescent="0.25">
      <c r="A2006" s="21"/>
      <c r="B2006" s="21"/>
      <c r="C2006" s="21"/>
      <c r="D2006" s="21"/>
      <c r="E2006" s="21"/>
      <c r="F2006" s="21"/>
      <c r="G2006" s="21"/>
      <c r="H2006" s="21"/>
      <c r="I2006" s="21"/>
      <c r="J2006" s="21"/>
      <c r="K2006" s="21"/>
      <c r="L2006" s="21"/>
      <c r="M2006" s="21"/>
    </row>
    <row r="2007" spans="1:13" x14ac:dyDescent="0.25">
      <c r="A2007" s="21"/>
      <c r="B2007" s="21"/>
      <c r="C2007" s="21"/>
      <c r="D2007" s="21"/>
      <c r="E2007" s="21"/>
      <c r="F2007" s="21"/>
      <c r="G2007" s="21"/>
      <c r="H2007" s="21"/>
      <c r="I2007" s="21"/>
      <c r="J2007" s="21"/>
      <c r="K2007" s="21"/>
      <c r="L2007" s="21"/>
      <c r="M2007" s="21"/>
    </row>
    <row r="2008" spans="1:13" x14ac:dyDescent="0.25">
      <c r="A2008" s="21"/>
      <c r="B2008" s="21"/>
      <c r="C2008" s="21"/>
      <c r="D2008" s="21"/>
      <c r="E2008" s="21"/>
      <c r="F2008" s="21"/>
      <c r="G2008" s="21"/>
      <c r="H2008" s="21"/>
      <c r="I2008" s="21"/>
      <c r="J2008" s="21"/>
      <c r="K2008" s="21"/>
      <c r="L2008" s="21"/>
      <c r="M2008" s="21"/>
    </row>
    <row r="2009" spans="1:13" x14ac:dyDescent="0.25">
      <c r="A2009" s="21"/>
      <c r="B2009" s="21"/>
      <c r="C2009" s="21"/>
      <c r="D2009" s="21"/>
      <c r="E2009" s="21"/>
      <c r="F2009" s="21"/>
      <c r="G2009" s="21"/>
      <c r="H2009" s="21"/>
      <c r="I2009" s="21"/>
      <c r="J2009" s="21"/>
      <c r="K2009" s="21"/>
      <c r="L2009" s="21"/>
      <c r="M2009" s="21"/>
    </row>
    <row r="2010" spans="1:13" x14ac:dyDescent="0.25">
      <c r="A2010" s="21"/>
      <c r="B2010" s="21"/>
      <c r="C2010" s="21"/>
      <c r="D2010" s="21"/>
      <c r="E2010" s="21"/>
      <c r="F2010" s="21"/>
      <c r="G2010" s="21"/>
      <c r="H2010" s="21"/>
      <c r="I2010" s="21"/>
      <c r="J2010" s="21"/>
      <c r="K2010" s="21"/>
      <c r="L2010" s="21"/>
      <c r="M2010" s="21"/>
    </row>
    <row r="2011" spans="1:13" x14ac:dyDescent="0.25">
      <c r="A2011" s="21"/>
      <c r="B2011" s="21"/>
      <c r="C2011" s="21"/>
      <c r="D2011" s="21"/>
      <c r="E2011" s="21"/>
      <c r="F2011" s="21"/>
      <c r="G2011" s="21"/>
      <c r="H2011" s="21"/>
      <c r="I2011" s="21"/>
      <c r="J2011" s="21"/>
      <c r="K2011" s="21"/>
      <c r="L2011" s="21"/>
      <c r="M2011" s="21"/>
    </row>
    <row r="2012" spans="1:13" x14ac:dyDescent="0.25">
      <c r="A2012" s="21"/>
      <c r="B2012" s="21"/>
      <c r="C2012" s="21"/>
      <c r="D2012" s="21"/>
      <c r="E2012" s="21"/>
      <c r="F2012" s="21"/>
      <c r="G2012" s="21"/>
      <c r="H2012" s="21"/>
      <c r="I2012" s="21"/>
      <c r="J2012" s="21"/>
      <c r="K2012" s="21"/>
      <c r="L2012" s="21"/>
      <c r="M2012" s="21"/>
    </row>
    <row r="2013" spans="1:13" x14ac:dyDescent="0.25">
      <c r="A2013" s="21"/>
      <c r="B2013" s="21"/>
      <c r="C2013" s="21"/>
      <c r="D2013" s="21"/>
      <c r="E2013" s="21"/>
      <c r="F2013" s="21"/>
      <c r="G2013" s="21"/>
      <c r="H2013" s="21"/>
      <c r="I2013" s="21"/>
      <c r="J2013" s="21"/>
      <c r="K2013" s="21"/>
      <c r="L2013" s="21"/>
      <c r="M2013" s="21"/>
    </row>
    <row r="2014" spans="1:13" x14ac:dyDescent="0.25">
      <c r="A2014" s="21"/>
      <c r="B2014" s="21"/>
      <c r="C2014" s="21"/>
      <c r="D2014" s="21"/>
      <c r="E2014" s="21"/>
      <c r="F2014" s="21"/>
      <c r="G2014" s="21"/>
      <c r="H2014" s="21"/>
      <c r="I2014" s="21"/>
      <c r="J2014" s="21"/>
      <c r="K2014" s="21"/>
      <c r="L2014" s="21"/>
      <c r="M2014" s="21"/>
    </row>
    <row r="2015" spans="1:13" x14ac:dyDescent="0.25">
      <c r="A2015" s="21"/>
      <c r="B2015" s="21"/>
      <c r="C2015" s="21"/>
      <c r="D2015" s="21"/>
      <c r="E2015" s="21"/>
      <c r="F2015" s="21"/>
      <c r="G2015" s="21"/>
      <c r="H2015" s="21"/>
      <c r="I2015" s="21"/>
      <c r="J2015" s="21"/>
      <c r="K2015" s="21"/>
      <c r="L2015" s="21"/>
      <c r="M2015" s="21"/>
    </row>
    <row r="2016" spans="1:13" x14ac:dyDescent="0.25">
      <c r="A2016" s="21"/>
      <c r="B2016" s="21"/>
      <c r="C2016" s="21"/>
      <c r="D2016" s="21"/>
      <c r="E2016" s="21"/>
      <c r="F2016" s="21"/>
      <c r="G2016" s="21"/>
      <c r="H2016" s="21"/>
      <c r="I2016" s="21"/>
      <c r="J2016" s="21"/>
      <c r="K2016" s="21"/>
      <c r="L2016" s="21"/>
      <c r="M2016" s="21"/>
    </row>
    <row r="2017" spans="1:13" x14ac:dyDescent="0.25">
      <c r="A2017" s="21"/>
      <c r="B2017" s="21"/>
      <c r="C2017" s="21"/>
      <c r="D2017" s="21"/>
      <c r="E2017" s="21"/>
      <c r="F2017" s="21"/>
      <c r="G2017" s="21"/>
      <c r="H2017" s="21"/>
      <c r="I2017" s="21"/>
      <c r="J2017" s="21"/>
      <c r="K2017" s="21"/>
      <c r="L2017" s="21"/>
      <c r="M2017" s="21"/>
    </row>
    <row r="2018" spans="1:13" x14ac:dyDescent="0.25">
      <c r="A2018" s="21"/>
      <c r="B2018" s="21"/>
      <c r="C2018" s="21"/>
      <c r="D2018" s="21"/>
      <c r="E2018" s="21"/>
      <c r="F2018" s="21"/>
      <c r="G2018" s="21"/>
      <c r="H2018" s="21"/>
      <c r="I2018" s="21"/>
      <c r="J2018" s="21"/>
      <c r="K2018" s="21"/>
      <c r="L2018" s="21"/>
      <c r="M2018" s="21"/>
    </row>
    <row r="2019" spans="1:13" x14ac:dyDescent="0.25">
      <c r="A2019" s="21"/>
      <c r="B2019" s="21"/>
      <c r="C2019" s="21"/>
      <c r="D2019" s="21"/>
      <c r="E2019" s="21"/>
      <c r="F2019" s="21"/>
      <c r="G2019" s="21"/>
      <c r="H2019" s="21"/>
      <c r="I2019" s="21"/>
      <c r="J2019" s="21"/>
      <c r="K2019" s="21"/>
      <c r="L2019" s="21"/>
      <c r="M2019" s="21"/>
    </row>
    <row r="2020" spans="1:13" x14ac:dyDescent="0.25">
      <c r="A2020" s="21"/>
      <c r="B2020" s="21"/>
      <c r="C2020" s="21"/>
      <c r="D2020" s="21"/>
      <c r="E2020" s="21"/>
      <c r="F2020" s="21"/>
      <c r="G2020" s="21"/>
      <c r="H2020" s="21"/>
      <c r="I2020" s="21"/>
      <c r="J2020" s="21"/>
      <c r="K2020" s="21"/>
      <c r="L2020" s="21"/>
      <c r="M2020" s="21"/>
    </row>
    <row r="2021" spans="1:13" x14ac:dyDescent="0.25">
      <c r="A2021" s="21"/>
      <c r="B2021" s="21"/>
      <c r="C2021" s="21"/>
      <c r="D2021" s="21"/>
      <c r="E2021" s="21"/>
      <c r="F2021" s="21"/>
      <c r="G2021" s="21"/>
      <c r="H2021" s="21"/>
      <c r="I2021" s="21"/>
      <c r="J2021" s="21"/>
      <c r="K2021" s="21"/>
      <c r="L2021" s="21"/>
      <c r="M2021" s="21"/>
    </row>
    <row r="2022" spans="1:13" x14ac:dyDescent="0.25">
      <c r="A2022" s="21"/>
      <c r="B2022" s="21"/>
      <c r="C2022" s="21"/>
      <c r="D2022" s="21"/>
      <c r="E2022" s="21"/>
      <c r="F2022" s="21"/>
      <c r="G2022" s="21"/>
      <c r="H2022" s="21"/>
      <c r="I2022" s="21"/>
      <c r="J2022" s="21"/>
      <c r="K2022" s="21"/>
      <c r="L2022" s="21"/>
      <c r="M2022" s="21"/>
    </row>
    <row r="2023" spans="1:13" x14ac:dyDescent="0.25">
      <c r="A2023" s="21"/>
      <c r="B2023" s="21"/>
      <c r="C2023" s="21"/>
      <c r="D2023" s="21"/>
      <c r="E2023" s="21"/>
      <c r="F2023" s="21"/>
      <c r="G2023" s="21"/>
      <c r="H2023" s="21"/>
      <c r="I2023" s="21"/>
      <c r="J2023" s="21"/>
      <c r="K2023" s="21"/>
      <c r="L2023" s="21"/>
      <c r="M2023" s="21"/>
    </row>
    <row r="2024" spans="1:13" x14ac:dyDescent="0.25">
      <c r="A2024" s="21"/>
      <c r="B2024" s="21"/>
      <c r="C2024" s="21"/>
      <c r="D2024" s="21"/>
      <c r="E2024" s="21"/>
      <c r="F2024" s="21"/>
      <c r="G2024" s="21"/>
      <c r="H2024" s="21"/>
      <c r="I2024" s="21"/>
      <c r="J2024" s="21"/>
      <c r="K2024" s="21"/>
      <c r="L2024" s="21"/>
      <c r="M2024" s="21"/>
    </row>
    <row r="2025" spans="1:13" x14ac:dyDescent="0.25">
      <c r="A2025" s="21"/>
      <c r="B2025" s="21"/>
      <c r="C2025" s="21"/>
      <c r="D2025" s="21"/>
      <c r="E2025" s="21"/>
      <c r="F2025" s="21"/>
      <c r="G2025" s="21"/>
      <c r="H2025" s="21"/>
      <c r="I2025" s="21"/>
      <c r="J2025" s="21"/>
      <c r="K2025" s="21"/>
      <c r="L2025" s="21"/>
      <c r="M2025" s="21"/>
    </row>
    <row r="2026" spans="1:13" x14ac:dyDescent="0.25">
      <c r="A2026" s="21"/>
      <c r="B2026" s="21"/>
      <c r="C2026" s="21"/>
      <c r="D2026" s="21"/>
      <c r="E2026" s="21"/>
      <c r="F2026" s="21"/>
      <c r="G2026" s="21"/>
      <c r="H2026" s="21"/>
      <c r="I2026" s="21"/>
      <c r="J2026" s="21"/>
      <c r="K2026" s="21"/>
      <c r="L2026" s="21"/>
      <c r="M2026" s="21"/>
    </row>
    <row r="2027" spans="1:13" x14ac:dyDescent="0.25">
      <c r="A2027" s="21"/>
      <c r="B2027" s="21"/>
      <c r="C2027" s="21"/>
      <c r="D2027" s="21"/>
      <c r="E2027" s="21"/>
      <c r="F2027" s="21"/>
      <c r="G2027" s="21"/>
      <c r="H2027" s="21"/>
      <c r="I2027" s="21"/>
      <c r="J2027" s="21"/>
      <c r="K2027" s="21"/>
      <c r="L2027" s="21"/>
      <c r="M2027" s="21"/>
    </row>
    <row r="2028" spans="1:13" x14ac:dyDescent="0.25">
      <c r="A2028" s="21"/>
      <c r="B2028" s="21"/>
      <c r="C2028" s="21"/>
      <c r="D2028" s="21"/>
      <c r="E2028" s="21"/>
      <c r="F2028" s="21"/>
      <c r="G2028" s="21"/>
      <c r="H2028" s="21"/>
      <c r="I2028" s="21"/>
      <c r="J2028" s="21"/>
      <c r="K2028" s="21"/>
      <c r="L2028" s="21"/>
      <c r="M2028" s="21"/>
    </row>
    <row r="2029" spans="1:13" x14ac:dyDescent="0.25">
      <c r="A2029" s="21"/>
      <c r="B2029" s="21"/>
      <c r="C2029" s="21"/>
      <c r="D2029" s="21"/>
      <c r="E2029" s="21"/>
      <c r="F2029" s="21"/>
      <c r="G2029" s="21"/>
      <c r="H2029" s="21"/>
      <c r="I2029" s="21"/>
      <c r="J2029" s="21"/>
      <c r="K2029" s="21"/>
      <c r="L2029" s="21"/>
      <c r="M2029" s="21"/>
    </row>
    <row r="2030" spans="1:13" x14ac:dyDescent="0.25">
      <c r="A2030" s="21"/>
      <c r="B2030" s="21"/>
      <c r="C2030" s="21"/>
      <c r="D2030" s="21"/>
      <c r="E2030" s="21"/>
      <c r="F2030" s="21"/>
      <c r="G2030" s="21"/>
      <c r="H2030" s="21"/>
      <c r="I2030" s="21"/>
      <c r="J2030" s="21"/>
      <c r="K2030" s="21"/>
      <c r="L2030" s="21"/>
      <c r="M2030" s="21"/>
    </row>
    <row r="2031" spans="1:13" x14ac:dyDescent="0.25">
      <c r="A2031" s="21"/>
      <c r="B2031" s="21"/>
      <c r="C2031" s="21"/>
      <c r="D2031" s="21"/>
      <c r="E2031" s="21"/>
      <c r="F2031" s="21"/>
      <c r="G2031" s="21"/>
      <c r="H2031" s="21"/>
      <c r="I2031" s="21"/>
      <c r="J2031" s="21"/>
      <c r="K2031" s="21"/>
      <c r="L2031" s="21"/>
      <c r="M2031" s="21"/>
    </row>
    <row r="2032" spans="1:13" x14ac:dyDescent="0.25">
      <c r="A2032" s="21"/>
      <c r="B2032" s="21"/>
      <c r="C2032" s="21"/>
      <c r="D2032" s="21"/>
      <c r="E2032" s="21"/>
      <c r="F2032" s="21"/>
      <c r="G2032" s="21"/>
      <c r="H2032" s="21"/>
      <c r="I2032" s="21"/>
      <c r="J2032" s="21"/>
      <c r="K2032" s="21"/>
      <c r="L2032" s="21"/>
      <c r="M2032" s="21"/>
    </row>
    <row r="2033" spans="1:13" x14ac:dyDescent="0.25">
      <c r="A2033" s="21"/>
      <c r="B2033" s="21"/>
      <c r="C2033" s="21"/>
      <c r="D2033" s="21"/>
      <c r="E2033" s="21"/>
      <c r="F2033" s="21"/>
      <c r="G2033" s="21"/>
      <c r="H2033" s="21"/>
      <c r="I2033" s="21"/>
      <c r="J2033" s="21"/>
      <c r="K2033" s="21"/>
      <c r="L2033" s="21"/>
      <c r="M2033" s="21"/>
    </row>
    <row r="2034" spans="1:13" x14ac:dyDescent="0.25">
      <c r="A2034" s="21"/>
      <c r="B2034" s="21"/>
      <c r="C2034" s="21"/>
      <c r="D2034" s="21"/>
      <c r="E2034" s="21"/>
      <c r="F2034" s="21"/>
      <c r="G2034" s="21"/>
      <c r="H2034" s="21"/>
      <c r="I2034" s="21"/>
      <c r="J2034" s="21"/>
      <c r="K2034" s="21"/>
      <c r="L2034" s="21"/>
      <c r="M2034" s="21"/>
    </row>
    <row r="2035" spans="1:13" x14ac:dyDescent="0.25">
      <c r="A2035" s="21"/>
      <c r="B2035" s="21"/>
      <c r="C2035" s="21"/>
      <c r="D2035" s="21"/>
      <c r="E2035" s="21"/>
      <c r="F2035" s="21"/>
      <c r="G2035" s="21"/>
      <c r="H2035" s="21"/>
      <c r="I2035" s="21"/>
      <c r="J2035" s="21"/>
      <c r="K2035" s="21"/>
      <c r="L2035" s="21"/>
      <c r="M2035" s="21"/>
    </row>
    <row r="2036" spans="1:13" x14ac:dyDescent="0.25">
      <c r="A2036" s="21"/>
      <c r="B2036" s="21"/>
      <c r="C2036" s="21"/>
      <c r="D2036" s="21"/>
      <c r="E2036" s="21"/>
      <c r="F2036" s="21"/>
      <c r="G2036" s="21"/>
      <c r="H2036" s="21"/>
      <c r="I2036" s="21"/>
      <c r="J2036" s="21"/>
      <c r="K2036" s="21"/>
      <c r="L2036" s="21"/>
      <c r="M2036" s="21"/>
    </row>
    <row r="2037" spans="1:13" x14ac:dyDescent="0.25">
      <c r="A2037" s="21"/>
      <c r="B2037" s="21"/>
      <c r="C2037" s="21"/>
      <c r="D2037" s="21"/>
      <c r="E2037" s="21"/>
      <c r="F2037" s="21"/>
      <c r="G2037" s="21"/>
      <c r="H2037" s="21"/>
      <c r="I2037" s="21"/>
      <c r="J2037" s="21"/>
      <c r="K2037" s="21"/>
      <c r="L2037" s="21"/>
      <c r="M2037" s="21"/>
    </row>
    <row r="2038" spans="1:13" x14ac:dyDescent="0.25">
      <c r="A2038" s="21"/>
      <c r="B2038" s="21"/>
      <c r="C2038" s="21"/>
      <c r="D2038" s="21"/>
      <c r="E2038" s="21"/>
      <c r="F2038" s="21"/>
      <c r="G2038" s="21"/>
      <c r="H2038" s="21"/>
      <c r="I2038" s="21"/>
      <c r="J2038" s="21"/>
      <c r="K2038" s="21"/>
      <c r="L2038" s="21"/>
      <c r="M2038" s="21"/>
    </row>
    <row r="2039" spans="1:13" x14ac:dyDescent="0.25">
      <c r="A2039" s="21"/>
      <c r="B2039" s="21"/>
      <c r="C2039" s="21"/>
      <c r="D2039" s="21"/>
      <c r="E2039" s="21"/>
      <c r="F2039" s="21"/>
      <c r="G2039" s="21"/>
      <c r="H2039" s="21"/>
      <c r="I2039" s="21"/>
      <c r="J2039" s="21"/>
      <c r="K2039" s="21"/>
      <c r="L2039" s="21"/>
      <c r="M2039" s="21"/>
    </row>
    <row r="2040" spans="1:13" x14ac:dyDescent="0.25">
      <c r="A2040" s="21"/>
      <c r="B2040" s="21"/>
      <c r="C2040" s="21"/>
      <c r="D2040" s="21"/>
      <c r="E2040" s="21"/>
      <c r="F2040" s="21"/>
      <c r="G2040" s="21"/>
      <c r="H2040" s="21"/>
      <c r="I2040" s="21"/>
      <c r="J2040" s="21"/>
      <c r="K2040" s="21"/>
      <c r="L2040" s="21"/>
      <c r="M2040" s="21"/>
    </row>
    <row r="2041" spans="1:13" x14ac:dyDescent="0.25">
      <c r="A2041" s="21"/>
      <c r="B2041" s="21"/>
      <c r="C2041" s="21"/>
      <c r="D2041" s="21"/>
      <c r="E2041" s="21"/>
      <c r="F2041" s="21"/>
      <c r="G2041" s="21"/>
      <c r="H2041" s="21"/>
      <c r="I2041" s="21"/>
      <c r="J2041" s="21"/>
      <c r="K2041" s="21"/>
      <c r="L2041" s="21"/>
      <c r="M2041" s="21"/>
    </row>
    <row r="2042" spans="1:13" x14ac:dyDescent="0.25">
      <c r="A2042" s="21"/>
      <c r="B2042" s="21"/>
      <c r="C2042" s="21"/>
      <c r="D2042" s="21"/>
      <c r="E2042" s="21"/>
      <c r="F2042" s="21"/>
      <c r="G2042" s="21"/>
      <c r="H2042" s="21"/>
      <c r="I2042" s="21"/>
      <c r="J2042" s="21"/>
      <c r="K2042" s="21"/>
      <c r="L2042" s="21"/>
      <c r="M2042" s="21"/>
    </row>
    <row r="2043" spans="1:13" x14ac:dyDescent="0.25">
      <c r="A2043" s="21"/>
      <c r="B2043" s="21"/>
      <c r="C2043" s="21"/>
      <c r="D2043" s="21"/>
      <c r="E2043" s="21"/>
      <c r="F2043" s="21"/>
      <c r="G2043" s="21"/>
      <c r="H2043" s="21"/>
      <c r="I2043" s="21"/>
      <c r="J2043" s="21"/>
      <c r="K2043" s="21"/>
      <c r="L2043" s="21"/>
      <c r="M2043" s="21"/>
    </row>
    <row r="2044" spans="1:13" x14ac:dyDescent="0.25">
      <c r="A2044" s="21"/>
      <c r="B2044" s="21"/>
      <c r="C2044" s="21"/>
      <c r="D2044" s="21"/>
      <c r="E2044" s="21"/>
      <c r="F2044" s="21"/>
      <c r="G2044" s="21"/>
      <c r="H2044" s="21"/>
      <c r="I2044" s="21"/>
      <c r="J2044" s="21"/>
      <c r="K2044" s="21"/>
      <c r="L2044" s="21"/>
      <c r="M2044" s="21"/>
    </row>
    <row r="2045" spans="1:13" x14ac:dyDescent="0.25">
      <c r="A2045" s="21"/>
      <c r="B2045" s="21"/>
      <c r="C2045" s="21"/>
      <c r="D2045" s="21"/>
      <c r="E2045" s="21"/>
      <c r="F2045" s="21"/>
      <c r="G2045" s="21"/>
      <c r="H2045" s="21"/>
      <c r="I2045" s="21"/>
      <c r="J2045" s="21"/>
      <c r="K2045" s="21"/>
      <c r="L2045" s="21"/>
      <c r="M2045" s="21"/>
    </row>
    <row r="2046" spans="1:13" x14ac:dyDescent="0.25">
      <c r="A2046" s="21"/>
      <c r="B2046" s="21"/>
      <c r="C2046" s="21"/>
      <c r="D2046" s="21"/>
      <c r="E2046" s="21"/>
      <c r="F2046" s="21"/>
      <c r="G2046" s="21"/>
      <c r="H2046" s="21"/>
      <c r="I2046" s="21"/>
      <c r="J2046" s="21"/>
      <c r="K2046" s="21"/>
      <c r="L2046" s="21"/>
      <c r="M2046" s="21"/>
    </row>
    <row r="2047" spans="1:13" x14ac:dyDescent="0.25">
      <c r="A2047" s="21"/>
      <c r="B2047" s="21"/>
      <c r="C2047" s="21"/>
      <c r="D2047" s="21"/>
      <c r="E2047" s="21"/>
      <c r="F2047" s="21"/>
      <c r="G2047" s="21"/>
      <c r="H2047" s="21"/>
      <c r="I2047" s="21"/>
      <c r="J2047" s="21"/>
      <c r="K2047" s="21"/>
      <c r="L2047" s="21"/>
      <c r="M2047" s="21"/>
    </row>
    <row r="2048" spans="1:13" x14ac:dyDescent="0.25">
      <c r="A2048" s="21"/>
      <c r="B2048" s="21"/>
      <c r="C2048" s="21"/>
      <c r="D2048" s="21"/>
      <c r="E2048" s="21"/>
      <c r="F2048" s="21"/>
      <c r="G2048" s="21"/>
      <c r="H2048" s="21"/>
      <c r="I2048" s="21"/>
      <c r="J2048" s="21"/>
      <c r="K2048" s="21"/>
      <c r="L2048" s="21"/>
      <c r="M2048" s="21"/>
    </row>
    <row r="2049" spans="1:13" x14ac:dyDescent="0.25">
      <c r="A2049" s="21"/>
      <c r="B2049" s="21"/>
      <c r="C2049" s="21"/>
      <c r="D2049" s="21"/>
      <c r="E2049" s="21"/>
      <c r="F2049" s="21"/>
      <c r="G2049" s="21"/>
      <c r="H2049" s="21"/>
      <c r="I2049" s="21"/>
      <c r="J2049" s="21"/>
      <c r="K2049" s="21"/>
      <c r="L2049" s="21"/>
      <c r="M2049" s="21"/>
    </row>
    <row r="2050" spans="1:13" x14ac:dyDescent="0.25">
      <c r="A2050" s="21"/>
      <c r="B2050" s="21"/>
      <c r="C2050" s="21"/>
      <c r="D2050" s="21"/>
      <c r="E2050" s="21"/>
      <c r="F2050" s="21"/>
      <c r="G2050" s="21"/>
      <c r="H2050" s="21"/>
      <c r="I2050" s="21"/>
      <c r="J2050" s="21"/>
      <c r="K2050" s="21"/>
      <c r="L2050" s="21"/>
      <c r="M2050" s="21"/>
    </row>
    <row r="2051" spans="1:13" x14ac:dyDescent="0.25">
      <c r="A2051" s="21"/>
      <c r="B2051" s="21"/>
      <c r="C2051" s="21"/>
      <c r="D2051" s="21"/>
      <c r="E2051" s="21"/>
      <c r="F2051" s="21"/>
      <c r="G2051" s="21"/>
      <c r="H2051" s="21"/>
      <c r="I2051" s="21"/>
      <c r="J2051" s="21"/>
      <c r="K2051" s="21"/>
      <c r="L2051" s="21"/>
      <c r="M2051" s="21"/>
    </row>
    <row r="2052" spans="1:13" x14ac:dyDescent="0.25">
      <c r="A2052" s="21"/>
      <c r="B2052" s="21"/>
      <c r="C2052" s="21"/>
      <c r="D2052" s="21"/>
      <c r="E2052" s="21"/>
      <c r="F2052" s="21"/>
      <c r="G2052" s="21"/>
      <c r="H2052" s="21"/>
      <c r="I2052" s="21"/>
      <c r="J2052" s="21"/>
      <c r="K2052" s="21"/>
      <c r="L2052" s="21"/>
      <c r="M2052" s="21"/>
    </row>
    <row r="2053" spans="1:13" x14ac:dyDescent="0.25">
      <c r="A2053" s="21"/>
      <c r="B2053" s="21"/>
      <c r="C2053" s="21"/>
      <c r="D2053" s="21"/>
      <c r="E2053" s="21"/>
      <c r="F2053" s="21"/>
      <c r="G2053" s="21"/>
      <c r="H2053" s="21"/>
      <c r="I2053" s="21"/>
      <c r="J2053" s="21"/>
      <c r="K2053" s="21"/>
      <c r="L2053" s="21"/>
      <c r="M2053" s="21"/>
    </row>
    <row r="2054" spans="1:13" x14ac:dyDescent="0.25">
      <c r="A2054" s="21"/>
      <c r="B2054" s="21"/>
      <c r="C2054" s="21"/>
      <c r="D2054" s="21"/>
      <c r="E2054" s="21"/>
      <c r="F2054" s="21"/>
      <c r="G2054" s="21"/>
      <c r="H2054" s="21"/>
      <c r="I2054" s="21"/>
      <c r="J2054" s="21"/>
      <c r="K2054" s="21"/>
      <c r="L2054" s="21"/>
      <c r="M2054" s="21"/>
    </row>
    <row r="2055" spans="1:13" x14ac:dyDescent="0.25">
      <c r="A2055" s="21"/>
      <c r="B2055" s="21"/>
      <c r="C2055" s="21"/>
      <c r="D2055" s="21"/>
      <c r="E2055" s="21"/>
      <c r="F2055" s="21"/>
      <c r="G2055" s="21"/>
      <c r="H2055" s="21"/>
      <c r="I2055" s="21"/>
      <c r="J2055" s="21"/>
      <c r="K2055" s="21"/>
      <c r="L2055" s="21"/>
      <c r="M2055" s="21"/>
    </row>
    <row r="2056" spans="1:13" x14ac:dyDescent="0.25">
      <c r="A2056" s="21"/>
      <c r="B2056" s="21"/>
      <c r="C2056" s="21"/>
      <c r="D2056" s="21"/>
      <c r="E2056" s="21"/>
      <c r="F2056" s="21"/>
      <c r="G2056" s="21"/>
      <c r="H2056" s="21"/>
      <c r="I2056" s="21"/>
      <c r="J2056" s="21"/>
      <c r="K2056" s="21"/>
      <c r="L2056" s="21"/>
      <c r="M2056" s="21"/>
    </row>
    <row r="2057" spans="1:13" x14ac:dyDescent="0.25">
      <c r="A2057" s="21"/>
      <c r="B2057" s="21"/>
      <c r="C2057" s="21"/>
      <c r="D2057" s="21"/>
      <c r="E2057" s="21"/>
      <c r="F2057" s="21"/>
      <c r="G2057" s="21"/>
      <c r="H2057" s="21"/>
      <c r="I2057" s="21"/>
      <c r="J2057" s="21"/>
      <c r="K2057" s="21"/>
      <c r="L2057" s="21"/>
      <c r="M2057" s="21"/>
    </row>
    <row r="2058" spans="1:13" x14ac:dyDescent="0.25">
      <c r="A2058" s="21"/>
      <c r="B2058" s="21"/>
      <c r="C2058" s="21"/>
      <c r="D2058" s="21"/>
      <c r="E2058" s="21"/>
      <c r="F2058" s="21"/>
      <c r="G2058" s="21"/>
      <c r="H2058" s="21"/>
      <c r="I2058" s="21"/>
      <c r="J2058" s="21"/>
      <c r="K2058" s="21"/>
      <c r="L2058" s="21"/>
      <c r="M2058" s="21"/>
    </row>
    <row r="2059" spans="1:13" x14ac:dyDescent="0.25">
      <c r="A2059" s="21"/>
      <c r="B2059" s="21"/>
      <c r="C2059" s="21"/>
      <c r="D2059" s="21"/>
      <c r="E2059" s="21"/>
      <c r="F2059" s="21"/>
      <c r="G2059" s="21"/>
      <c r="H2059" s="21"/>
      <c r="I2059" s="21"/>
      <c r="J2059" s="21"/>
      <c r="K2059" s="21"/>
      <c r="L2059" s="21"/>
      <c r="M2059" s="21"/>
    </row>
    <row r="2060" spans="1:13" x14ac:dyDescent="0.25">
      <c r="A2060" s="21"/>
      <c r="B2060" s="21"/>
      <c r="C2060" s="21"/>
      <c r="D2060" s="21"/>
      <c r="E2060" s="21"/>
      <c r="F2060" s="21"/>
      <c r="G2060" s="21"/>
      <c r="H2060" s="21"/>
      <c r="I2060" s="21"/>
      <c r="J2060" s="21"/>
      <c r="K2060" s="21"/>
      <c r="L2060" s="21"/>
      <c r="M2060" s="21"/>
    </row>
    <row r="2061" spans="1:13" x14ac:dyDescent="0.25">
      <c r="A2061" s="21"/>
      <c r="B2061" s="21"/>
      <c r="C2061" s="21"/>
      <c r="D2061" s="21"/>
      <c r="E2061" s="21"/>
      <c r="F2061" s="21"/>
      <c r="G2061" s="21"/>
      <c r="H2061" s="21"/>
      <c r="I2061" s="21"/>
      <c r="J2061" s="21"/>
      <c r="K2061" s="21"/>
      <c r="L2061" s="21"/>
      <c r="M2061" s="21"/>
    </row>
    <row r="2062" spans="1:13" x14ac:dyDescent="0.25">
      <c r="A2062" s="21"/>
      <c r="B2062" s="21"/>
      <c r="C2062" s="21"/>
      <c r="D2062" s="21"/>
      <c r="E2062" s="21"/>
      <c r="F2062" s="21"/>
      <c r="G2062" s="21"/>
      <c r="H2062" s="21"/>
      <c r="I2062" s="21"/>
      <c r="J2062" s="21"/>
      <c r="K2062" s="21"/>
      <c r="L2062" s="21"/>
      <c r="M2062" s="21"/>
    </row>
    <row r="2063" spans="1:13" x14ac:dyDescent="0.25">
      <c r="A2063" s="21"/>
      <c r="B2063" s="21"/>
      <c r="C2063" s="21"/>
      <c r="D2063" s="21"/>
      <c r="E2063" s="21"/>
      <c r="F2063" s="21"/>
      <c r="G2063" s="21"/>
      <c r="H2063" s="21"/>
      <c r="I2063" s="21"/>
      <c r="J2063" s="21"/>
      <c r="K2063" s="21"/>
      <c r="L2063" s="21"/>
      <c r="M2063" s="21"/>
    </row>
    <row r="2064" spans="1:13" x14ac:dyDescent="0.25">
      <c r="A2064" s="21"/>
      <c r="B2064" s="21"/>
      <c r="C2064" s="21"/>
      <c r="D2064" s="21"/>
      <c r="E2064" s="21"/>
      <c r="F2064" s="21"/>
      <c r="G2064" s="21"/>
      <c r="H2064" s="21"/>
      <c r="I2064" s="21"/>
      <c r="J2064" s="21"/>
      <c r="K2064" s="21"/>
      <c r="L2064" s="21"/>
      <c r="M2064" s="21"/>
    </row>
    <row r="2065" spans="1:13" x14ac:dyDescent="0.25">
      <c r="A2065" s="21"/>
      <c r="B2065" s="21"/>
      <c r="C2065" s="21"/>
      <c r="D2065" s="21"/>
      <c r="E2065" s="21"/>
      <c r="F2065" s="21"/>
      <c r="G2065" s="21"/>
      <c r="H2065" s="21"/>
      <c r="I2065" s="21"/>
      <c r="J2065" s="21"/>
      <c r="K2065" s="21"/>
      <c r="L2065" s="21"/>
      <c r="M2065" s="21"/>
    </row>
    <row r="2066" spans="1:13" x14ac:dyDescent="0.25">
      <c r="A2066" s="21"/>
      <c r="B2066" s="21"/>
      <c r="C2066" s="21"/>
      <c r="D2066" s="21"/>
      <c r="E2066" s="21"/>
      <c r="F2066" s="21"/>
      <c r="G2066" s="21"/>
      <c r="H2066" s="21"/>
      <c r="I2066" s="21"/>
      <c r="J2066" s="21"/>
      <c r="K2066" s="21"/>
      <c r="L2066" s="21"/>
      <c r="M2066" s="21"/>
    </row>
    <row r="2067" spans="1:13" x14ac:dyDescent="0.25">
      <c r="A2067" s="21"/>
      <c r="B2067" s="21"/>
      <c r="C2067" s="21"/>
      <c r="D2067" s="21"/>
      <c r="E2067" s="21"/>
      <c r="F2067" s="21"/>
      <c r="G2067" s="21"/>
      <c r="H2067" s="21"/>
      <c r="I2067" s="21"/>
      <c r="J2067" s="21"/>
      <c r="K2067" s="21"/>
      <c r="L2067" s="21"/>
      <c r="M2067" s="21"/>
    </row>
    <row r="2068" spans="1:13" x14ac:dyDescent="0.25">
      <c r="A2068" s="21"/>
      <c r="B2068" s="21"/>
      <c r="C2068" s="21"/>
      <c r="D2068" s="21"/>
      <c r="E2068" s="21"/>
      <c r="F2068" s="21"/>
      <c r="G2068" s="21"/>
      <c r="H2068" s="21"/>
      <c r="I2068" s="21"/>
      <c r="J2068" s="21"/>
      <c r="K2068" s="21"/>
      <c r="L2068" s="21"/>
      <c r="M2068" s="21"/>
    </row>
    <row r="2069" spans="1:13" x14ac:dyDescent="0.25">
      <c r="A2069" s="21"/>
      <c r="B2069" s="21"/>
      <c r="C2069" s="21"/>
      <c r="D2069" s="21"/>
      <c r="E2069" s="21"/>
      <c r="F2069" s="21"/>
      <c r="G2069" s="21"/>
      <c r="H2069" s="21"/>
      <c r="I2069" s="21"/>
      <c r="J2069" s="21"/>
      <c r="K2069" s="21"/>
      <c r="L2069" s="21"/>
      <c r="M2069" s="21"/>
    </row>
    <row r="2070" spans="1:13" x14ac:dyDescent="0.25">
      <c r="A2070" s="21"/>
      <c r="B2070" s="21"/>
      <c r="C2070" s="21"/>
      <c r="D2070" s="21"/>
      <c r="E2070" s="21"/>
      <c r="F2070" s="21"/>
      <c r="G2070" s="21"/>
      <c r="H2070" s="21"/>
      <c r="I2070" s="21"/>
      <c r="J2070" s="21"/>
      <c r="K2070" s="21"/>
      <c r="L2070" s="21"/>
      <c r="M2070" s="21"/>
    </row>
    <row r="2071" spans="1:13" x14ac:dyDescent="0.25">
      <c r="A2071" s="21"/>
      <c r="B2071" s="21"/>
      <c r="C2071" s="21"/>
      <c r="D2071" s="21"/>
      <c r="E2071" s="21"/>
      <c r="F2071" s="21"/>
      <c r="G2071" s="21"/>
      <c r="H2071" s="21"/>
      <c r="I2071" s="21"/>
      <c r="J2071" s="21"/>
      <c r="K2071" s="21"/>
      <c r="L2071" s="21"/>
      <c r="M2071" s="21"/>
    </row>
    <row r="2072" spans="1:13" x14ac:dyDescent="0.25">
      <c r="A2072" s="21"/>
      <c r="B2072" s="21"/>
      <c r="C2072" s="21"/>
      <c r="D2072" s="21"/>
      <c r="E2072" s="21"/>
      <c r="F2072" s="21"/>
      <c r="G2072" s="21"/>
      <c r="H2072" s="21"/>
      <c r="I2072" s="21"/>
      <c r="J2072" s="21"/>
      <c r="K2072" s="21"/>
      <c r="L2072" s="21"/>
      <c r="M2072" s="21"/>
    </row>
    <row r="2073" spans="1:13" x14ac:dyDescent="0.25">
      <c r="A2073" s="21"/>
      <c r="B2073" s="21"/>
      <c r="C2073" s="21"/>
      <c r="D2073" s="21"/>
      <c r="E2073" s="21"/>
      <c r="F2073" s="21"/>
      <c r="G2073" s="21"/>
      <c r="H2073" s="21"/>
      <c r="I2073" s="21"/>
      <c r="J2073" s="21"/>
      <c r="K2073" s="21"/>
      <c r="L2073" s="21"/>
      <c r="M2073" s="21"/>
    </row>
    <row r="2074" spans="1:13" x14ac:dyDescent="0.25">
      <c r="A2074" s="21"/>
      <c r="B2074" s="21"/>
      <c r="C2074" s="21"/>
      <c r="D2074" s="21"/>
      <c r="E2074" s="21"/>
      <c r="F2074" s="21"/>
      <c r="G2074" s="21"/>
      <c r="H2074" s="21"/>
      <c r="I2074" s="21"/>
      <c r="J2074" s="21"/>
      <c r="K2074" s="21"/>
      <c r="L2074" s="21"/>
      <c r="M2074" s="21"/>
    </row>
    <row r="2075" spans="1:13" x14ac:dyDescent="0.25">
      <c r="A2075" s="21"/>
      <c r="B2075" s="21"/>
      <c r="C2075" s="21"/>
      <c r="D2075" s="21"/>
      <c r="E2075" s="21"/>
      <c r="F2075" s="21"/>
      <c r="G2075" s="21"/>
      <c r="H2075" s="21"/>
      <c r="I2075" s="21"/>
      <c r="J2075" s="21"/>
      <c r="K2075" s="21"/>
      <c r="L2075" s="21"/>
      <c r="M2075" s="21"/>
    </row>
    <row r="2076" spans="1:13" x14ac:dyDescent="0.25">
      <c r="A2076" s="21"/>
      <c r="B2076" s="21"/>
      <c r="C2076" s="21"/>
      <c r="D2076" s="21"/>
      <c r="E2076" s="21"/>
      <c r="F2076" s="21"/>
      <c r="G2076" s="21"/>
      <c r="H2076" s="21"/>
      <c r="I2076" s="21"/>
      <c r="J2076" s="21"/>
      <c r="K2076" s="21"/>
      <c r="L2076" s="21"/>
      <c r="M2076" s="21"/>
    </row>
    <row r="2077" spans="1:13" x14ac:dyDescent="0.25">
      <c r="A2077" s="21"/>
      <c r="B2077" s="21"/>
      <c r="C2077" s="21"/>
      <c r="D2077" s="21"/>
      <c r="E2077" s="21"/>
      <c r="F2077" s="21"/>
      <c r="G2077" s="21"/>
      <c r="H2077" s="21"/>
      <c r="I2077" s="21"/>
      <c r="J2077" s="21"/>
      <c r="K2077" s="21"/>
      <c r="L2077" s="21"/>
      <c r="M2077" s="21"/>
    </row>
    <row r="2078" spans="1:13" x14ac:dyDescent="0.25">
      <c r="A2078" s="21"/>
      <c r="B2078" s="21"/>
      <c r="C2078" s="21"/>
      <c r="D2078" s="21"/>
      <c r="E2078" s="21"/>
      <c r="F2078" s="21"/>
      <c r="G2078" s="21"/>
      <c r="H2078" s="21"/>
      <c r="I2078" s="21"/>
      <c r="J2078" s="21"/>
      <c r="K2078" s="21"/>
      <c r="L2078" s="21"/>
      <c r="M2078" s="21"/>
    </row>
    <row r="2079" spans="1:13" x14ac:dyDescent="0.25">
      <c r="A2079" s="21"/>
      <c r="B2079" s="21"/>
      <c r="C2079" s="21"/>
      <c r="D2079" s="21"/>
      <c r="E2079" s="21"/>
      <c r="F2079" s="21"/>
      <c r="G2079" s="21"/>
      <c r="H2079" s="21"/>
      <c r="I2079" s="21"/>
      <c r="J2079" s="21"/>
      <c r="K2079" s="21"/>
      <c r="L2079" s="21"/>
      <c r="M2079" s="21"/>
    </row>
    <row r="2080" spans="1:13" x14ac:dyDescent="0.25">
      <c r="A2080" s="21"/>
      <c r="B2080" s="21"/>
      <c r="C2080" s="21"/>
      <c r="D2080" s="21"/>
      <c r="E2080" s="21"/>
      <c r="F2080" s="21"/>
      <c r="G2080" s="21"/>
      <c r="H2080" s="21"/>
      <c r="I2080" s="21"/>
      <c r="J2080" s="21"/>
      <c r="K2080" s="21"/>
      <c r="L2080" s="21"/>
      <c r="M2080" s="21"/>
    </row>
    <row r="2081" spans="1:13" x14ac:dyDescent="0.25">
      <c r="A2081" s="21"/>
      <c r="B2081" s="21"/>
      <c r="C2081" s="21"/>
      <c r="D2081" s="21"/>
      <c r="E2081" s="21"/>
      <c r="F2081" s="21"/>
      <c r="G2081" s="21"/>
      <c r="H2081" s="21"/>
      <c r="I2081" s="21"/>
      <c r="J2081" s="21"/>
      <c r="K2081" s="21"/>
      <c r="L2081" s="21"/>
      <c r="M2081" s="21"/>
    </row>
    <row r="2082" spans="1:13" x14ac:dyDescent="0.25">
      <c r="A2082" s="21"/>
      <c r="B2082" s="21"/>
      <c r="C2082" s="21"/>
      <c r="D2082" s="21"/>
      <c r="E2082" s="21"/>
      <c r="F2082" s="21"/>
      <c r="G2082" s="21"/>
      <c r="H2082" s="21"/>
      <c r="I2082" s="21"/>
      <c r="J2082" s="21"/>
      <c r="K2082" s="21"/>
      <c r="L2082" s="21"/>
      <c r="M2082" s="21"/>
    </row>
    <row r="2083" spans="1:13" x14ac:dyDescent="0.25">
      <c r="A2083" s="21"/>
      <c r="B2083" s="21"/>
      <c r="C2083" s="21"/>
      <c r="D2083" s="21"/>
      <c r="E2083" s="21"/>
      <c r="F2083" s="21"/>
      <c r="G2083" s="21"/>
      <c r="H2083" s="21"/>
      <c r="I2083" s="21"/>
      <c r="J2083" s="21"/>
      <c r="K2083" s="21"/>
      <c r="L2083" s="21"/>
      <c r="M2083" s="21"/>
    </row>
    <row r="2084" spans="1:13" x14ac:dyDescent="0.25">
      <c r="A2084" s="21"/>
      <c r="B2084" s="21"/>
      <c r="C2084" s="21"/>
      <c r="D2084" s="21"/>
      <c r="E2084" s="21"/>
      <c r="F2084" s="21"/>
      <c r="G2084" s="21"/>
      <c r="H2084" s="21"/>
      <c r="I2084" s="21"/>
      <c r="J2084" s="21"/>
      <c r="K2084" s="21"/>
      <c r="L2084" s="21"/>
      <c r="M2084" s="21"/>
    </row>
    <row r="2085" spans="1:13" x14ac:dyDescent="0.25">
      <c r="A2085" s="21"/>
      <c r="B2085" s="21"/>
      <c r="C2085" s="21"/>
      <c r="D2085" s="21"/>
      <c r="E2085" s="21"/>
      <c r="F2085" s="21"/>
      <c r="G2085" s="21"/>
      <c r="H2085" s="21"/>
      <c r="I2085" s="21"/>
      <c r="J2085" s="21"/>
      <c r="K2085" s="21"/>
      <c r="L2085" s="21"/>
      <c r="M2085" s="21"/>
    </row>
    <row r="2086" spans="1:13" x14ac:dyDescent="0.25">
      <c r="A2086" s="21"/>
      <c r="B2086" s="21"/>
      <c r="C2086" s="21"/>
      <c r="D2086" s="21"/>
      <c r="E2086" s="21"/>
      <c r="F2086" s="21"/>
      <c r="G2086" s="21"/>
      <c r="H2086" s="21"/>
      <c r="I2086" s="21"/>
      <c r="J2086" s="21"/>
      <c r="K2086" s="21"/>
      <c r="L2086" s="21"/>
      <c r="M2086" s="21"/>
    </row>
    <row r="2087" spans="1:13" x14ac:dyDescent="0.25">
      <c r="A2087" s="21"/>
      <c r="B2087" s="21"/>
      <c r="C2087" s="21"/>
      <c r="D2087" s="21"/>
      <c r="E2087" s="21"/>
      <c r="F2087" s="21"/>
      <c r="G2087" s="21"/>
      <c r="H2087" s="21"/>
      <c r="I2087" s="21"/>
      <c r="J2087" s="21"/>
      <c r="K2087" s="21"/>
      <c r="L2087" s="21"/>
      <c r="M2087" s="21"/>
    </row>
    <row r="2088" spans="1:13" x14ac:dyDescent="0.25">
      <c r="A2088" s="21"/>
      <c r="B2088" s="21"/>
      <c r="C2088" s="21"/>
      <c r="D2088" s="21"/>
      <c r="E2088" s="21"/>
      <c r="F2088" s="21"/>
      <c r="G2088" s="21"/>
      <c r="H2088" s="21"/>
      <c r="I2088" s="21"/>
      <c r="J2088" s="21"/>
      <c r="K2088" s="21"/>
      <c r="L2088" s="21"/>
      <c r="M2088" s="21"/>
    </row>
    <row r="2089" spans="1:13" x14ac:dyDescent="0.25">
      <c r="A2089" s="21"/>
      <c r="B2089" s="21"/>
      <c r="C2089" s="21"/>
      <c r="D2089" s="21"/>
      <c r="E2089" s="21"/>
      <c r="F2089" s="21"/>
      <c r="G2089" s="21"/>
      <c r="H2089" s="21"/>
      <c r="I2089" s="21"/>
      <c r="J2089" s="21"/>
      <c r="K2089" s="21"/>
      <c r="L2089" s="21"/>
      <c r="M2089" s="21"/>
    </row>
    <row r="2090" spans="1:13" x14ac:dyDescent="0.25">
      <c r="A2090" s="21"/>
      <c r="B2090" s="21"/>
      <c r="C2090" s="21"/>
      <c r="D2090" s="21"/>
      <c r="E2090" s="21"/>
      <c r="F2090" s="21"/>
      <c r="G2090" s="21"/>
      <c r="H2090" s="21"/>
      <c r="I2090" s="21"/>
      <c r="J2090" s="21"/>
      <c r="K2090" s="21"/>
      <c r="L2090" s="21"/>
      <c r="M2090" s="21"/>
    </row>
    <row r="2091" spans="1:13" x14ac:dyDescent="0.25">
      <c r="A2091" s="21"/>
      <c r="B2091" s="21"/>
      <c r="C2091" s="21"/>
      <c r="D2091" s="21"/>
      <c r="E2091" s="21"/>
      <c r="F2091" s="21"/>
      <c r="G2091" s="21"/>
      <c r="H2091" s="21"/>
      <c r="I2091" s="21"/>
      <c r="J2091" s="21"/>
      <c r="K2091" s="21"/>
      <c r="L2091" s="21"/>
      <c r="M2091" s="21"/>
    </row>
    <row r="2092" spans="1:13" x14ac:dyDescent="0.25">
      <c r="A2092" s="21"/>
      <c r="B2092" s="21"/>
      <c r="C2092" s="21"/>
      <c r="D2092" s="21"/>
      <c r="E2092" s="21"/>
      <c r="F2092" s="21"/>
      <c r="G2092" s="21"/>
      <c r="H2092" s="21"/>
      <c r="I2092" s="21"/>
      <c r="J2092" s="21"/>
      <c r="K2092" s="21"/>
      <c r="L2092" s="21"/>
      <c r="M2092" s="21"/>
    </row>
    <row r="2093" spans="1:13" x14ac:dyDescent="0.25">
      <c r="A2093" s="21"/>
      <c r="B2093" s="21"/>
      <c r="C2093" s="21"/>
      <c r="D2093" s="21"/>
      <c r="E2093" s="21"/>
      <c r="F2093" s="21"/>
      <c r="G2093" s="21"/>
      <c r="H2093" s="21"/>
      <c r="I2093" s="21"/>
      <c r="J2093" s="21"/>
      <c r="K2093" s="21"/>
      <c r="L2093" s="21"/>
      <c r="M2093" s="21"/>
    </row>
    <row r="2094" spans="1:13" x14ac:dyDescent="0.25">
      <c r="A2094" s="21"/>
      <c r="B2094" s="21"/>
      <c r="C2094" s="21"/>
      <c r="D2094" s="21"/>
      <c r="E2094" s="21"/>
      <c r="F2094" s="21"/>
      <c r="G2094" s="21"/>
      <c r="H2094" s="21"/>
      <c r="I2094" s="21"/>
      <c r="J2094" s="21"/>
      <c r="K2094" s="21"/>
      <c r="L2094" s="21"/>
      <c r="M2094" s="21"/>
    </row>
    <row r="2095" spans="1:13" x14ac:dyDescent="0.25">
      <c r="A2095" s="21"/>
      <c r="B2095" s="21"/>
      <c r="C2095" s="21"/>
      <c r="D2095" s="21"/>
      <c r="E2095" s="21"/>
      <c r="F2095" s="21"/>
      <c r="G2095" s="21"/>
      <c r="H2095" s="21"/>
      <c r="I2095" s="21"/>
      <c r="J2095" s="21"/>
      <c r="K2095" s="21"/>
      <c r="L2095" s="21"/>
      <c r="M2095" s="21"/>
    </row>
    <row r="2096" spans="1:13" x14ac:dyDescent="0.25">
      <c r="A2096" s="21"/>
      <c r="B2096" s="21"/>
      <c r="C2096" s="21"/>
      <c r="D2096" s="21"/>
      <c r="E2096" s="21"/>
      <c r="F2096" s="21"/>
      <c r="G2096" s="21"/>
      <c r="H2096" s="21"/>
      <c r="I2096" s="21"/>
      <c r="J2096" s="21"/>
      <c r="K2096" s="21"/>
      <c r="L2096" s="21"/>
      <c r="M2096" s="21"/>
    </row>
    <row r="2097" spans="1:13" x14ac:dyDescent="0.25">
      <c r="A2097" s="21"/>
      <c r="B2097" s="21"/>
      <c r="C2097" s="21"/>
      <c r="D2097" s="21"/>
      <c r="E2097" s="21"/>
      <c r="F2097" s="21"/>
      <c r="G2097" s="21"/>
      <c r="H2097" s="21"/>
      <c r="I2097" s="21"/>
      <c r="J2097" s="21"/>
      <c r="K2097" s="21"/>
      <c r="L2097" s="21"/>
      <c r="M2097" s="21"/>
    </row>
    <row r="2098" spans="1:13" x14ac:dyDescent="0.25">
      <c r="A2098" s="21"/>
      <c r="B2098" s="21"/>
      <c r="C2098" s="21"/>
      <c r="D2098" s="21"/>
      <c r="E2098" s="21"/>
      <c r="F2098" s="21"/>
      <c r="G2098" s="21"/>
      <c r="H2098" s="21"/>
      <c r="I2098" s="21"/>
      <c r="J2098" s="21"/>
      <c r="K2098" s="21"/>
      <c r="L2098" s="21"/>
      <c r="M2098" s="21"/>
    </row>
    <row r="2099" spans="1:13" x14ac:dyDescent="0.25">
      <c r="A2099" s="21"/>
      <c r="B2099" s="21"/>
      <c r="C2099" s="21"/>
      <c r="D2099" s="21"/>
      <c r="E2099" s="21"/>
      <c r="F2099" s="21"/>
      <c r="G2099" s="21"/>
      <c r="H2099" s="21"/>
      <c r="I2099" s="21"/>
      <c r="J2099" s="21"/>
      <c r="K2099" s="21"/>
      <c r="L2099" s="21"/>
      <c r="M2099" s="21"/>
    </row>
    <row r="2100" spans="1:13" x14ac:dyDescent="0.25">
      <c r="A2100" s="21"/>
      <c r="B2100" s="21"/>
      <c r="C2100" s="21"/>
      <c r="D2100" s="21"/>
      <c r="E2100" s="21"/>
      <c r="F2100" s="21"/>
      <c r="G2100" s="21"/>
      <c r="H2100" s="21"/>
      <c r="I2100" s="21"/>
      <c r="J2100" s="21"/>
      <c r="K2100" s="21"/>
      <c r="L2100" s="21"/>
      <c r="M2100" s="21"/>
    </row>
    <row r="2101" spans="1:13" x14ac:dyDescent="0.25">
      <c r="A2101" s="21"/>
      <c r="B2101" s="21"/>
      <c r="C2101" s="21"/>
      <c r="D2101" s="21"/>
      <c r="E2101" s="21"/>
      <c r="F2101" s="21"/>
      <c r="G2101" s="21"/>
      <c r="H2101" s="21"/>
      <c r="I2101" s="21"/>
      <c r="J2101" s="21"/>
      <c r="K2101" s="21"/>
      <c r="L2101" s="21"/>
      <c r="M2101" s="21"/>
    </row>
    <row r="2102" spans="1:13" x14ac:dyDescent="0.25">
      <c r="A2102" s="21"/>
      <c r="B2102" s="21"/>
      <c r="C2102" s="21"/>
      <c r="D2102" s="21"/>
      <c r="E2102" s="21"/>
      <c r="F2102" s="21"/>
      <c r="G2102" s="21"/>
      <c r="H2102" s="21"/>
      <c r="I2102" s="21"/>
      <c r="J2102" s="21"/>
      <c r="K2102" s="21"/>
      <c r="L2102" s="21"/>
      <c r="M2102" s="21"/>
    </row>
    <row r="2103" spans="1:13" x14ac:dyDescent="0.25">
      <c r="A2103" s="21"/>
      <c r="B2103" s="21"/>
      <c r="C2103" s="21"/>
      <c r="D2103" s="21"/>
      <c r="E2103" s="21"/>
      <c r="F2103" s="21"/>
      <c r="G2103" s="21"/>
      <c r="H2103" s="21"/>
      <c r="I2103" s="21"/>
      <c r="J2103" s="21"/>
      <c r="K2103" s="21"/>
      <c r="L2103" s="21"/>
      <c r="M2103" s="21"/>
    </row>
    <row r="2104" spans="1:13" x14ac:dyDescent="0.25">
      <c r="A2104" s="21"/>
      <c r="B2104" s="21"/>
      <c r="C2104" s="21"/>
      <c r="D2104" s="21"/>
      <c r="E2104" s="21"/>
      <c r="F2104" s="21"/>
      <c r="G2104" s="21"/>
      <c r="H2104" s="21"/>
      <c r="I2104" s="21"/>
      <c r="J2104" s="21"/>
      <c r="K2104" s="21"/>
      <c r="L2104" s="21"/>
      <c r="M2104" s="21"/>
    </row>
    <row r="2105" spans="1:13" x14ac:dyDescent="0.25">
      <c r="A2105" s="21"/>
      <c r="B2105" s="21"/>
      <c r="C2105" s="21"/>
      <c r="D2105" s="21"/>
      <c r="E2105" s="21"/>
      <c r="F2105" s="21"/>
      <c r="G2105" s="21"/>
      <c r="H2105" s="21"/>
      <c r="I2105" s="21"/>
      <c r="J2105" s="21"/>
      <c r="K2105" s="21"/>
      <c r="L2105" s="21"/>
      <c r="M2105" s="21"/>
    </row>
    <row r="2106" spans="1:13" x14ac:dyDescent="0.25">
      <c r="A2106" s="21"/>
      <c r="B2106" s="21"/>
      <c r="C2106" s="21"/>
      <c r="D2106" s="21"/>
      <c r="E2106" s="21"/>
      <c r="F2106" s="21"/>
      <c r="G2106" s="21"/>
      <c r="H2106" s="21"/>
      <c r="I2106" s="21"/>
      <c r="J2106" s="21"/>
      <c r="K2106" s="21"/>
      <c r="L2106" s="21"/>
      <c r="M2106" s="21"/>
    </row>
    <row r="2107" spans="1:13" x14ac:dyDescent="0.25">
      <c r="A2107" s="21"/>
      <c r="B2107" s="21"/>
      <c r="C2107" s="21"/>
      <c r="D2107" s="21"/>
      <c r="E2107" s="21"/>
      <c r="F2107" s="21"/>
      <c r="G2107" s="21"/>
      <c r="H2107" s="21"/>
      <c r="I2107" s="21"/>
      <c r="J2107" s="21"/>
      <c r="K2107" s="21"/>
      <c r="L2107" s="21"/>
      <c r="M2107" s="21"/>
    </row>
    <row r="2108" spans="1:13" x14ac:dyDescent="0.25">
      <c r="A2108" s="21"/>
      <c r="B2108" s="21"/>
      <c r="C2108" s="21"/>
      <c r="D2108" s="21"/>
      <c r="E2108" s="21"/>
      <c r="F2108" s="21"/>
      <c r="G2108" s="21"/>
      <c r="H2108" s="21"/>
      <c r="I2108" s="21"/>
      <c r="J2108" s="21"/>
      <c r="K2108" s="21"/>
      <c r="L2108" s="21"/>
      <c r="M2108" s="21"/>
    </row>
    <row r="2109" spans="1:13" x14ac:dyDescent="0.25">
      <c r="A2109" s="21"/>
      <c r="B2109" s="21"/>
      <c r="C2109" s="21"/>
      <c r="D2109" s="21"/>
      <c r="E2109" s="21"/>
      <c r="F2109" s="21"/>
      <c r="G2109" s="21"/>
      <c r="H2109" s="21"/>
      <c r="I2109" s="21"/>
      <c r="J2109" s="21"/>
      <c r="K2109" s="21"/>
      <c r="L2109" s="21"/>
      <c r="M2109" s="21"/>
    </row>
    <row r="2110" spans="1:13" x14ac:dyDescent="0.25">
      <c r="A2110" s="21"/>
      <c r="B2110" s="21"/>
      <c r="C2110" s="21"/>
      <c r="D2110" s="21"/>
      <c r="E2110" s="21"/>
      <c r="F2110" s="21"/>
      <c r="G2110" s="21"/>
      <c r="H2110" s="21"/>
      <c r="I2110" s="21"/>
      <c r="J2110" s="21"/>
      <c r="K2110" s="21"/>
      <c r="L2110" s="21"/>
      <c r="M2110" s="21"/>
    </row>
    <row r="2111" spans="1:13" x14ac:dyDescent="0.25">
      <c r="A2111" s="21"/>
      <c r="B2111" s="21"/>
      <c r="C2111" s="21"/>
      <c r="D2111" s="21"/>
      <c r="E2111" s="21"/>
      <c r="F2111" s="21"/>
      <c r="G2111" s="21"/>
      <c r="H2111" s="21"/>
      <c r="I2111" s="21"/>
      <c r="J2111" s="21"/>
      <c r="K2111" s="21"/>
      <c r="L2111" s="21"/>
      <c r="M2111" s="21"/>
    </row>
    <row r="2112" spans="1:13" x14ac:dyDescent="0.25">
      <c r="A2112" s="21"/>
      <c r="B2112" s="21"/>
      <c r="C2112" s="21"/>
      <c r="D2112" s="21"/>
      <c r="E2112" s="21"/>
      <c r="F2112" s="21"/>
      <c r="G2112" s="21"/>
      <c r="H2112" s="21"/>
      <c r="I2112" s="21"/>
      <c r="J2112" s="21"/>
      <c r="K2112" s="21"/>
      <c r="L2112" s="21"/>
      <c r="M2112" s="21"/>
    </row>
    <row r="2113" spans="1:13" x14ac:dyDescent="0.25">
      <c r="A2113" s="21"/>
      <c r="B2113" s="21"/>
      <c r="C2113" s="21"/>
      <c r="D2113" s="21"/>
      <c r="E2113" s="21"/>
      <c r="F2113" s="21"/>
      <c r="G2113" s="21"/>
      <c r="H2113" s="21"/>
      <c r="I2113" s="21"/>
      <c r="J2113" s="21"/>
      <c r="K2113" s="21"/>
      <c r="L2113" s="21"/>
      <c r="M2113" s="21"/>
    </row>
    <row r="2114" spans="1:13" x14ac:dyDescent="0.25">
      <c r="A2114" s="21"/>
      <c r="B2114" s="21"/>
      <c r="C2114" s="21"/>
      <c r="D2114" s="21"/>
      <c r="E2114" s="21"/>
      <c r="F2114" s="21"/>
      <c r="G2114" s="21"/>
      <c r="H2114" s="21"/>
      <c r="I2114" s="21"/>
      <c r="J2114" s="21"/>
      <c r="K2114" s="21"/>
      <c r="L2114" s="21"/>
      <c r="M2114" s="21"/>
    </row>
    <row r="2115" spans="1:13" x14ac:dyDescent="0.25">
      <c r="A2115" s="21"/>
      <c r="B2115" s="21"/>
      <c r="C2115" s="21"/>
      <c r="D2115" s="21"/>
      <c r="E2115" s="21"/>
      <c r="F2115" s="21"/>
      <c r="G2115" s="21"/>
      <c r="H2115" s="21"/>
      <c r="I2115" s="21"/>
      <c r="J2115" s="21"/>
      <c r="K2115" s="21"/>
      <c r="L2115" s="21"/>
      <c r="M2115" s="21"/>
    </row>
    <row r="2116" spans="1:13" x14ac:dyDescent="0.25">
      <c r="A2116" s="21"/>
      <c r="B2116" s="21"/>
      <c r="C2116" s="21"/>
      <c r="D2116" s="21"/>
      <c r="E2116" s="21"/>
      <c r="F2116" s="21"/>
      <c r="G2116" s="21"/>
      <c r="H2116" s="21"/>
      <c r="I2116" s="21"/>
      <c r="J2116" s="21"/>
      <c r="K2116" s="21"/>
      <c r="L2116" s="21"/>
      <c r="M2116" s="21"/>
    </row>
    <row r="2117" spans="1:13" x14ac:dyDescent="0.25">
      <c r="A2117" s="21"/>
      <c r="B2117" s="21"/>
      <c r="C2117" s="21"/>
      <c r="D2117" s="21"/>
      <c r="E2117" s="21"/>
      <c r="F2117" s="21"/>
      <c r="G2117" s="21"/>
      <c r="H2117" s="21"/>
      <c r="I2117" s="21"/>
      <c r="J2117" s="21"/>
      <c r="K2117" s="21"/>
      <c r="L2117" s="21"/>
      <c r="M2117" s="21"/>
    </row>
    <row r="2118" spans="1:13" x14ac:dyDescent="0.25">
      <c r="A2118" s="21"/>
      <c r="B2118" s="21"/>
      <c r="C2118" s="21"/>
      <c r="D2118" s="21"/>
      <c r="E2118" s="21"/>
      <c r="F2118" s="21"/>
      <c r="G2118" s="21"/>
      <c r="H2118" s="21"/>
      <c r="I2118" s="21"/>
      <c r="J2118" s="21"/>
      <c r="K2118" s="21"/>
      <c r="L2118" s="21"/>
      <c r="M2118" s="21"/>
    </row>
    <row r="2119" spans="1:13" x14ac:dyDescent="0.25">
      <c r="A2119" s="21"/>
      <c r="B2119" s="21"/>
      <c r="C2119" s="21"/>
      <c r="D2119" s="21"/>
      <c r="E2119" s="21"/>
      <c r="F2119" s="21"/>
      <c r="G2119" s="21"/>
      <c r="H2119" s="21"/>
      <c r="I2119" s="21"/>
      <c r="J2119" s="21"/>
      <c r="K2119" s="21"/>
      <c r="L2119" s="21"/>
      <c r="M2119" s="21"/>
    </row>
    <row r="2120" spans="1:13" x14ac:dyDescent="0.25">
      <c r="A2120" s="21"/>
      <c r="B2120" s="21"/>
      <c r="C2120" s="21"/>
      <c r="D2120" s="21"/>
      <c r="E2120" s="21"/>
      <c r="F2120" s="21"/>
      <c r="G2120" s="21"/>
      <c r="H2120" s="21"/>
      <c r="I2120" s="21"/>
      <c r="J2120" s="21"/>
      <c r="K2120" s="21"/>
      <c r="L2120" s="21"/>
      <c r="M2120" s="21"/>
    </row>
    <row r="2121" spans="1:13" x14ac:dyDescent="0.25">
      <c r="A2121" s="21"/>
      <c r="B2121" s="21"/>
      <c r="C2121" s="21"/>
      <c r="D2121" s="21"/>
      <c r="E2121" s="21"/>
      <c r="F2121" s="21"/>
      <c r="G2121" s="21"/>
      <c r="H2121" s="21"/>
      <c r="I2121" s="21"/>
      <c r="J2121" s="21"/>
      <c r="K2121" s="21"/>
      <c r="L2121" s="21"/>
      <c r="M2121" s="21"/>
    </row>
    <row r="2122" spans="1:13" x14ac:dyDescent="0.25">
      <c r="A2122" s="21"/>
      <c r="B2122" s="21"/>
      <c r="C2122" s="21"/>
      <c r="D2122" s="21"/>
      <c r="E2122" s="21"/>
      <c r="F2122" s="21"/>
      <c r="G2122" s="21"/>
      <c r="H2122" s="21"/>
      <c r="I2122" s="21"/>
      <c r="J2122" s="21"/>
      <c r="K2122" s="21"/>
      <c r="L2122" s="21"/>
      <c r="M2122" s="21"/>
    </row>
    <row r="2123" spans="1:13" x14ac:dyDescent="0.25">
      <c r="A2123" s="21"/>
      <c r="B2123" s="21"/>
      <c r="C2123" s="21"/>
      <c r="D2123" s="21"/>
      <c r="E2123" s="21"/>
      <c r="F2123" s="21"/>
      <c r="G2123" s="21"/>
      <c r="H2123" s="21"/>
      <c r="I2123" s="21"/>
      <c r="J2123" s="21"/>
      <c r="K2123" s="21"/>
      <c r="L2123" s="21"/>
      <c r="M2123" s="21"/>
    </row>
    <row r="2124" spans="1:13" x14ac:dyDescent="0.25">
      <c r="A2124" s="21"/>
      <c r="B2124" s="21"/>
      <c r="C2124" s="21"/>
      <c r="D2124" s="21"/>
      <c r="E2124" s="21"/>
      <c r="F2124" s="21"/>
      <c r="G2124" s="21"/>
      <c r="H2124" s="21"/>
      <c r="I2124" s="21"/>
      <c r="J2124" s="21"/>
      <c r="K2124" s="21"/>
      <c r="L2124" s="21"/>
      <c r="M2124" s="21"/>
    </row>
    <row r="2125" spans="1:13" x14ac:dyDescent="0.25">
      <c r="A2125" s="21"/>
      <c r="B2125" s="21"/>
      <c r="C2125" s="21"/>
      <c r="D2125" s="21"/>
      <c r="E2125" s="21"/>
      <c r="F2125" s="21"/>
      <c r="G2125" s="21"/>
      <c r="H2125" s="21"/>
      <c r="I2125" s="21"/>
      <c r="J2125" s="21"/>
      <c r="K2125" s="21"/>
      <c r="L2125" s="21"/>
      <c r="M2125" s="21"/>
    </row>
    <row r="2126" spans="1:13" x14ac:dyDescent="0.25">
      <c r="A2126" s="21"/>
      <c r="B2126" s="21"/>
      <c r="C2126" s="21"/>
      <c r="D2126" s="21"/>
      <c r="E2126" s="21"/>
      <c r="F2126" s="21"/>
      <c r="G2126" s="21"/>
      <c r="H2126" s="21"/>
      <c r="I2126" s="21"/>
      <c r="J2126" s="21"/>
      <c r="K2126" s="21"/>
      <c r="L2126" s="21"/>
      <c r="M2126" s="21"/>
    </row>
    <row r="2127" spans="1:13" x14ac:dyDescent="0.25">
      <c r="A2127" s="21"/>
      <c r="B2127" s="21"/>
      <c r="C2127" s="21"/>
      <c r="D2127" s="21"/>
      <c r="E2127" s="21"/>
      <c r="F2127" s="21"/>
      <c r="G2127" s="21"/>
      <c r="H2127" s="21"/>
      <c r="I2127" s="21"/>
      <c r="J2127" s="21"/>
      <c r="K2127" s="21"/>
      <c r="L2127" s="21"/>
      <c r="M2127" s="21"/>
    </row>
    <row r="2128" spans="1:13" x14ac:dyDescent="0.25">
      <c r="A2128" s="21"/>
      <c r="B2128" s="21"/>
      <c r="C2128" s="21"/>
      <c r="D2128" s="21"/>
      <c r="E2128" s="21"/>
      <c r="F2128" s="21"/>
      <c r="G2128" s="21"/>
      <c r="H2128" s="21"/>
      <c r="I2128" s="21"/>
      <c r="J2128" s="21"/>
      <c r="K2128" s="21"/>
      <c r="L2128" s="21"/>
      <c r="M2128" s="21"/>
    </row>
    <row r="2129" spans="1:13" x14ac:dyDescent="0.25">
      <c r="A2129" s="21"/>
      <c r="B2129" s="21"/>
      <c r="C2129" s="21"/>
      <c r="D2129" s="21"/>
      <c r="E2129" s="21"/>
      <c r="F2129" s="21"/>
      <c r="G2129" s="21"/>
      <c r="H2129" s="21"/>
      <c r="I2129" s="21"/>
      <c r="J2129" s="21"/>
      <c r="K2129" s="21"/>
      <c r="L2129" s="21"/>
      <c r="M2129" s="21"/>
    </row>
    <row r="2130" spans="1:13" x14ac:dyDescent="0.25">
      <c r="A2130" s="21"/>
      <c r="B2130" s="21"/>
      <c r="C2130" s="21"/>
      <c r="D2130" s="21"/>
      <c r="E2130" s="21"/>
      <c r="F2130" s="21"/>
      <c r="G2130" s="21"/>
      <c r="H2130" s="21"/>
      <c r="I2130" s="21"/>
      <c r="J2130" s="21"/>
      <c r="K2130" s="21"/>
      <c r="L2130" s="21"/>
      <c r="M2130" s="21"/>
    </row>
    <row r="2131" spans="1:13" x14ac:dyDescent="0.25">
      <c r="A2131" s="21"/>
      <c r="B2131" s="21"/>
      <c r="C2131" s="21"/>
      <c r="D2131" s="21"/>
      <c r="E2131" s="21"/>
      <c r="F2131" s="21"/>
      <c r="G2131" s="21"/>
      <c r="H2131" s="21"/>
      <c r="I2131" s="21"/>
      <c r="J2131" s="21"/>
      <c r="K2131" s="21"/>
      <c r="L2131" s="21"/>
      <c r="M2131" s="21"/>
    </row>
    <row r="2132" spans="1:13" x14ac:dyDescent="0.25">
      <c r="A2132" s="21"/>
      <c r="B2132" s="21"/>
      <c r="C2132" s="21"/>
      <c r="D2132" s="21"/>
      <c r="E2132" s="21"/>
      <c r="F2132" s="21"/>
      <c r="G2132" s="21"/>
      <c r="H2132" s="21"/>
      <c r="I2132" s="21"/>
      <c r="J2132" s="21"/>
      <c r="K2132" s="21"/>
      <c r="L2132" s="21"/>
      <c r="M2132" s="21"/>
    </row>
    <row r="2133" spans="1:13" x14ac:dyDescent="0.25">
      <c r="A2133" s="21"/>
      <c r="B2133" s="21"/>
      <c r="C2133" s="21"/>
      <c r="D2133" s="21"/>
      <c r="E2133" s="21"/>
      <c r="F2133" s="21"/>
      <c r="G2133" s="21"/>
      <c r="H2133" s="21"/>
      <c r="I2133" s="21"/>
      <c r="J2133" s="21"/>
      <c r="K2133" s="21"/>
      <c r="L2133" s="21"/>
      <c r="M2133" s="21"/>
    </row>
    <row r="2134" spans="1:13" x14ac:dyDescent="0.25">
      <c r="A2134" s="21"/>
      <c r="B2134" s="21"/>
      <c r="C2134" s="21"/>
      <c r="D2134" s="21"/>
      <c r="E2134" s="21"/>
      <c r="F2134" s="21"/>
      <c r="G2134" s="21"/>
      <c r="H2134" s="21"/>
      <c r="I2134" s="21"/>
      <c r="J2134" s="21"/>
      <c r="K2134" s="21"/>
      <c r="L2134" s="21"/>
      <c r="M2134" s="21"/>
    </row>
    <row r="2135" spans="1:13" x14ac:dyDescent="0.25">
      <c r="A2135" s="21"/>
      <c r="B2135" s="21"/>
      <c r="C2135" s="21"/>
      <c r="D2135" s="21"/>
      <c r="E2135" s="21"/>
      <c r="F2135" s="21"/>
      <c r="G2135" s="21"/>
      <c r="H2135" s="21"/>
      <c r="I2135" s="21"/>
      <c r="J2135" s="21"/>
      <c r="K2135" s="21"/>
      <c r="L2135" s="21"/>
      <c r="M2135" s="21"/>
    </row>
    <row r="2136" spans="1:13" x14ac:dyDescent="0.25">
      <c r="A2136" s="21"/>
      <c r="B2136" s="21"/>
      <c r="C2136" s="21"/>
      <c r="D2136" s="21"/>
      <c r="E2136" s="21"/>
      <c r="F2136" s="21"/>
      <c r="G2136" s="21"/>
      <c r="H2136" s="21"/>
      <c r="I2136" s="21"/>
      <c r="J2136" s="21"/>
      <c r="K2136" s="21"/>
      <c r="L2136" s="21"/>
      <c r="M2136" s="21"/>
    </row>
    <row r="2137" spans="1:13" x14ac:dyDescent="0.25">
      <c r="A2137" s="21"/>
      <c r="B2137" s="21"/>
      <c r="C2137" s="21"/>
      <c r="D2137" s="21"/>
      <c r="E2137" s="21"/>
      <c r="F2137" s="21"/>
      <c r="G2137" s="21"/>
      <c r="H2137" s="21"/>
      <c r="I2137" s="21"/>
      <c r="J2137" s="21"/>
      <c r="K2137" s="21"/>
      <c r="L2137" s="21"/>
      <c r="M2137" s="21"/>
    </row>
    <row r="2138" spans="1:13" x14ac:dyDescent="0.25">
      <c r="A2138" s="21"/>
      <c r="B2138" s="21"/>
      <c r="C2138" s="21"/>
      <c r="D2138" s="21"/>
      <c r="E2138" s="21"/>
      <c r="F2138" s="21"/>
      <c r="G2138" s="21"/>
      <c r="H2138" s="21"/>
      <c r="I2138" s="21"/>
      <c r="J2138" s="21"/>
      <c r="K2138" s="21"/>
      <c r="L2138" s="21"/>
      <c r="M2138" s="21"/>
    </row>
    <row r="2139" spans="1:13" x14ac:dyDescent="0.25">
      <c r="A2139" s="21"/>
      <c r="B2139" s="21"/>
      <c r="C2139" s="21"/>
      <c r="D2139" s="21"/>
      <c r="E2139" s="21"/>
      <c r="F2139" s="21"/>
      <c r="G2139" s="21"/>
      <c r="H2139" s="21"/>
      <c r="I2139" s="21"/>
      <c r="J2139" s="21"/>
      <c r="K2139" s="21"/>
      <c r="L2139" s="21"/>
      <c r="M2139" s="21"/>
    </row>
    <row r="2140" spans="1:13" x14ac:dyDescent="0.25">
      <c r="A2140" s="21"/>
      <c r="B2140" s="21"/>
      <c r="C2140" s="21"/>
      <c r="D2140" s="21"/>
      <c r="E2140" s="21"/>
      <c r="F2140" s="21"/>
      <c r="G2140" s="21"/>
      <c r="H2140" s="21"/>
      <c r="I2140" s="21"/>
      <c r="J2140" s="21"/>
      <c r="K2140" s="21"/>
      <c r="L2140" s="21"/>
      <c r="M2140" s="21"/>
    </row>
    <row r="2141" spans="1:13" x14ac:dyDescent="0.25">
      <c r="A2141" s="21"/>
      <c r="B2141" s="21"/>
      <c r="C2141" s="21"/>
      <c r="D2141" s="21"/>
      <c r="E2141" s="21"/>
      <c r="F2141" s="21"/>
      <c r="G2141" s="21"/>
      <c r="H2141" s="21"/>
      <c r="I2141" s="21"/>
      <c r="J2141" s="21"/>
      <c r="K2141" s="21"/>
      <c r="L2141" s="21"/>
      <c r="M2141" s="21"/>
    </row>
    <row r="2142" spans="1:13" x14ac:dyDescent="0.25">
      <c r="A2142" s="21"/>
      <c r="B2142" s="21"/>
      <c r="C2142" s="21"/>
      <c r="D2142" s="21"/>
      <c r="E2142" s="21"/>
      <c r="F2142" s="21"/>
      <c r="G2142" s="21"/>
      <c r="H2142" s="21"/>
      <c r="I2142" s="21"/>
      <c r="J2142" s="21"/>
      <c r="K2142" s="21"/>
      <c r="L2142" s="21"/>
      <c r="M2142" s="21"/>
    </row>
    <row r="2143" spans="1:13" x14ac:dyDescent="0.25">
      <c r="A2143" s="21"/>
      <c r="B2143" s="21"/>
      <c r="C2143" s="21"/>
      <c r="D2143" s="21"/>
      <c r="E2143" s="21"/>
      <c r="F2143" s="21"/>
      <c r="G2143" s="21"/>
      <c r="H2143" s="21"/>
      <c r="I2143" s="21"/>
      <c r="J2143" s="21"/>
      <c r="K2143" s="21"/>
      <c r="L2143" s="21"/>
      <c r="M2143" s="21"/>
    </row>
    <row r="2144" spans="1:13" x14ac:dyDescent="0.25">
      <c r="A2144" s="21"/>
      <c r="B2144" s="21"/>
      <c r="C2144" s="21"/>
      <c r="D2144" s="21"/>
      <c r="E2144" s="21"/>
      <c r="F2144" s="21"/>
      <c r="G2144" s="21"/>
      <c r="H2144" s="21"/>
      <c r="I2144" s="21"/>
      <c r="J2144" s="21"/>
      <c r="K2144" s="21"/>
      <c r="L2144" s="21"/>
      <c r="M2144" s="21"/>
    </row>
    <row r="2145" spans="1:13" x14ac:dyDescent="0.25">
      <c r="A2145" s="21"/>
      <c r="B2145" s="21"/>
      <c r="C2145" s="21"/>
      <c r="D2145" s="21"/>
      <c r="E2145" s="21"/>
      <c r="F2145" s="21"/>
      <c r="G2145" s="21"/>
      <c r="H2145" s="21"/>
      <c r="I2145" s="21"/>
      <c r="J2145" s="21"/>
      <c r="K2145" s="21"/>
      <c r="L2145" s="21"/>
      <c r="M2145" s="21"/>
    </row>
    <row r="2146" spans="1:13" x14ac:dyDescent="0.25">
      <c r="A2146" s="21"/>
      <c r="B2146" s="21"/>
      <c r="C2146" s="21"/>
      <c r="D2146" s="21"/>
      <c r="E2146" s="21"/>
      <c r="F2146" s="21"/>
      <c r="G2146" s="21"/>
      <c r="H2146" s="21"/>
      <c r="I2146" s="21"/>
      <c r="J2146" s="21"/>
      <c r="K2146" s="21"/>
      <c r="L2146" s="21"/>
      <c r="M2146" s="21"/>
    </row>
    <row r="2147" spans="1:13" x14ac:dyDescent="0.25">
      <c r="A2147" s="21"/>
      <c r="B2147" s="21"/>
      <c r="C2147" s="21"/>
      <c r="D2147" s="21"/>
      <c r="E2147" s="21"/>
      <c r="F2147" s="21"/>
      <c r="G2147" s="21"/>
      <c r="H2147" s="21"/>
      <c r="I2147" s="21"/>
      <c r="J2147" s="21"/>
      <c r="K2147" s="21"/>
      <c r="L2147" s="21"/>
      <c r="M2147" s="21"/>
    </row>
    <row r="2148" spans="1:13" x14ac:dyDescent="0.25">
      <c r="A2148" s="21"/>
      <c r="B2148" s="21"/>
      <c r="C2148" s="21"/>
      <c r="D2148" s="21"/>
      <c r="E2148" s="21"/>
      <c r="F2148" s="21"/>
      <c r="G2148" s="21"/>
      <c r="H2148" s="21"/>
      <c r="I2148" s="21"/>
      <c r="J2148" s="21"/>
      <c r="K2148" s="21"/>
      <c r="L2148" s="21"/>
      <c r="M2148" s="21"/>
    </row>
    <row r="2149" spans="1:13" x14ac:dyDescent="0.25">
      <c r="A2149" s="21"/>
      <c r="B2149" s="21"/>
      <c r="C2149" s="21"/>
      <c r="D2149" s="21"/>
      <c r="E2149" s="21"/>
      <c r="F2149" s="21"/>
      <c r="G2149" s="21"/>
      <c r="H2149" s="21"/>
      <c r="I2149" s="21"/>
      <c r="J2149" s="21"/>
      <c r="K2149" s="21"/>
      <c r="L2149" s="21"/>
      <c r="M2149" s="21"/>
    </row>
    <row r="2150" spans="1:13" x14ac:dyDescent="0.25">
      <c r="A2150" s="21"/>
      <c r="B2150" s="21"/>
      <c r="C2150" s="21"/>
      <c r="D2150" s="21"/>
      <c r="E2150" s="21"/>
      <c r="F2150" s="21"/>
      <c r="G2150" s="21"/>
      <c r="H2150" s="21"/>
      <c r="I2150" s="21"/>
      <c r="J2150" s="21"/>
      <c r="K2150" s="21"/>
      <c r="L2150" s="21"/>
      <c r="M2150" s="21"/>
    </row>
    <row r="2151" spans="1:13" x14ac:dyDescent="0.25">
      <c r="A2151" s="21"/>
      <c r="B2151" s="21"/>
      <c r="C2151" s="21"/>
      <c r="D2151" s="21"/>
      <c r="E2151" s="21"/>
      <c r="F2151" s="21"/>
      <c r="G2151" s="21"/>
      <c r="H2151" s="21"/>
      <c r="I2151" s="21"/>
      <c r="J2151" s="21"/>
      <c r="K2151" s="21"/>
      <c r="L2151" s="21"/>
      <c r="M2151" s="21"/>
    </row>
    <row r="2152" spans="1:13" x14ac:dyDescent="0.25">
      <c r="A2152" s="21"/>
      <c r="B2152" s="21"/>
      <c r="C2152" s="21"/>
      <c r="D2152" s="21"/>
      <c r="E2152" s="21"/>
      <c r="F2152" s="21"/>
      <c r="G2152" s="21"/>
      <c r="H2152" s="21"/>
      <c r="I2152" s="21"/>
      <c r="J2152" s="21"/>
      <c r="K2152" s="21"/>
      <c r="L2152" s="21"/>
      <c r="M2152" s="21"/>
    </row>
    <row r="2153" spans="1:13" x14ac:dyDescent="0.25">
      <c r="A2153" s="21"/>
      <c r="B2153" s="21"/>
      <c r="C2153" s="21"/>
      <c r="D2153" s="21"/>
      <c r="E2153" s="21"/>
      <c r="F2153" s="21"/>
      <c r="G2153" s="21"/>
      <c r="H2153" s="21"/>
      <c r="I2153" s="21"/>
      <c r="J2153" s="21"/>
      <c r="K2153" s="21"/>
      <c r="L2153" s="21"/>
      <c r="M2153" s="21"/>
    </row>
    <row r="2154" spans="1:13" x14ac:dyDescent="0.25">
      <c r="A2154" s="21"/>
      <c r="B2154" s="21"/>
      <c r="C2154" s="21"/>
      <c r="D2154" s="21"/>
      <c r="E2154" s="21"/>
      <c r="F2154" s="21"/>
      <c r="G2154" s="21"/>
      <c r="H2154" s="21"/>
      <c r="I2154" s="21"/>
      <c r="J2154" s="21"/>
      <c r="K2154" s="21"/>
      <c r="L2154" s="21"/>
      <c r="M2154" s="21"/>
    </row>
    <row r="2155" spans="1:13" x14ac:dyDescent="0.25">
      <c r="A2155" s="21"/>
      <c r="B2155" s="21"/>
      <c r="C2155" s="21"/>
      <c r="D2155" s="21"/>
      <c r="E2155" s="21"/>
      <c r="F2155" s="21"/>
      <c r="G2155" s="21"/>
      <c r="H2155" s="21"/>
      <c r="I2155" s="21"/>
      <c r="J2155" s="21"/>
      <c r="K2155" s="21"/>
      <c r="L2155" s="21"/>
      <c r="M2155" s="21"/>
    </row>
    <row r="2156" spans="1:13" x14ac:dyDescent="0.25">
      <c r="A2156" s="21"/>
      <c r="B2156" s="21"/>
      <c r="C2156" s="21"/>
      <c r="D2156" s="21"/>
      <c r="E2156" s="21"/>
      <c r="F2156" s="21"/>
      <c r="G2156" s="21"/>
      <c r="H2156" s="21"/>
      <c r="I2156" s="21"/>
      <c r="J2156" s="21"/>
      <c r="K2156" s="21"/>
      <c r="L2156" s="21"/>
      <c r="M2156" s="21"/>
    </row>
    <row r="2157" spans="1:13" x14ac:dyDescent="0.25">
      <c r="A2157" s="21"/>
      <c r="B2157" s="21"/>
      <c r="C2157" s="21"/>
      <c r="D2157" s="21"/>
      <c r="E2157" s="21"/>
      <c r="F2157" s="21"/>
      <c r="G2157" s="21"/>
      <c r="H2157" s="21"/>
      <c r="I2157" s="21"/>
      <c r="J2157" s="21"/>
      <c r="K2157" s="21"/>
      <c r="L2157" s="21"/>
      <c r="M2157" s="21"/>
    </row>
    <row r="2158" spans="1:13" x14ac:dyDescent="0.25">
      <c r="A2158" s="21"/>
      <c r="B2158" s="21"/>
      <c r="C2158" s="21"/>
      <c r="D2158" s="21"/>
      <c r="E2158" s="21"/>
      <c r="F2158" s="21"/>
      <c r="G2158" s="21"/>
      <c r="H2158" s="21"/>
      <c r="I2158" s="21"/>
      <c r="J2158" s="21"/>
      <c r="K2158" s="21"/>
      <c r="L2158" s="21"/>
      <c r="M2158" s="21"/>
    </row>
    <row r="2159" spans="1:13" x14ac:dyDescent="0.25">
      <c r="A2159" s="21"/>
      <c r="B2159" s="21"/>
      <c r="C2159" s="21"/>
      <c r="D2159" s="21"/>
      <c r="E2159" s="21"/>
      <c r="F2159" s="21"/>
      <c r="G2159" s="21"/>
      <c r="H2159" s="21"/>
      <c r="I2159" s="21"/>
      <c r="J2159" s="21"/>
      <c r="K2159" s="21"/>
      <c r="L2159" s="21"/>
      <c r="M2159" s="21"/>
    </row>
    <row r="2160" spans="1:13" x14ac:dyDescent="0.25">
      <c r="A2160" s="21"/>
      <c r="B2160" s="21"/>
      <c r="C2160" s="21"/>
      <c r="D2160" s="21"/>
      <c r="E2160" s="21"/>
      <c r="F2160" s="21"/>
      <c r="G2160" s="21"/>
      <c r="H2160" s="21"/>
      <c r="I2160" s="21"/>
      <c r="J2160" s="21"/>
      <c r="K2160" s="21"/>
      <c r="L2160" s="21"/>
      <c r="M2160" s="21"/>
    </row>
    <row r="2161" spans="1:13" x14ac:dyDescent="0.25">
      <c r="A2161" s="21"/>
      <c r="B2161" s="21"/>
      <c r="C2161" s="21"/>
      <c r="D2161" s="21"/>
      <c r="E2161" s="21"/>
      <c r="F2161" s="21"/>
      <c r="G2161" s="21"/>
      <c r="H2161" s="21"/>
      <c r="I2161" s="21"/>
      <c r="J2161" s="21"/>
      <c r="K2161" s="21"/>
      <c r="L2161" s="21"/>
      <c r="M2161" s="21"/>
    </row>
    <row r="2162" spans="1:13" x14ac:dyDescent="0.25">
      <c r="A2162" s="21"/>
      <c r="B2162" s="21"/>
      <c r="C2162" s="21"/>
      <c r="D2162" s="21"/>
      <c r="E2162" s="21"/>
      <c r="F2162" s="21"/>
      <c r="G2162" s="21"/>
      <c r="H2162" s="21"/>
      <c r="I2162" s="21"/>
      <c r="J2162" s="21"/>
      <c r="K2162" s="21"/>
      <c r="L2162" s="21"/>
      <c r="M2162" s="21"/>
    </row>
    <row r="2163" spans="1:13" x14ac:dyDescent="0.25">
      <c r="A2163" s="21"/>
      <c r="B2163" s="21"/>
      <c r="C2163" s="21"/>
      <c r="D2163" s="21"/>
      <c r="E2163" s="21"/>
      <c r="F2163" s="21"/>
      <c r="G2163" s="21"/>
      <c r="H2163" s="21"/>
      <c r="I2163" s="21"/>
      <c r="J2163" s="21"/>
      <c r="K2163" s="21"/>
      <c r="L2163" s="21"/>
      <c r="M2163" s="21"/>
    </row>
    <row r="2164" spans="1:13" x14ac:dyDescent="0.25">
      <c r="A2164" s="21"/>
      <c r="B2164" s="21"/>
      <c r="C2164" s="21"/>
      <c r="D2164" s="21"/>
      <c r="E2164" s="21"/>
      <c r="F2164" s="21"/>
      <c r="G2164" s="21"/>
      <c r="H2164" s="21"/>
      <c r="I2164" s="21"/>
      <c r="J2164" s="21"/>
      <c r="K2164" s="21"/>
      <c r="L2164" s="21"/>
      <c r="M2164" s="21"/>
    </row>
    <row r="2165" spans="1:13" x14ac:dyDescent="0.25">
      <c r="A2165" s="21"/>
      <c r="B2165" s="21"/>
      <c r="C2165" s="21"/>
      <c r="D2165" s="21"/>
      <c r="E2165" s="21"/>
      <c r="F2165" s="21"/>
      <c r="G2165" s="21"/>
      <c r="H2165" s="21"/>
      <c r="I2165" s="21"/>
      <c r="J2165" s="21"/>
      <c r="K2165" s="21"/>
      <c r="L2165" s="21"/>
      <c r="M2165" s="21"/>
    </row>
    <row r="2166" spans="1:13" x14ac:dyDescent="0.25">
      <c r="A2166" s="21"/>
      <c r="B2166" s="21"/>
      <c r="C2166" s="21"/>
      <c r="D2166" s="21"/>
      <c r="E2166" s="21"/>
      <c r="F2166" s="21"/>
      <c r="G2166" s="21"/>
      <c r="H2166" s="21"/>
      <c r="I2166" s="21"/>
      <c r="J2166" s="21"/>
      <c r="K2166" s="21"/>
      <c r="L2166" s="21"/>
      <c r="M2166" s="21"/>
    </row>
    <row r="2167" spans="1:13" x14ac:dyDescent="0.25">
      <c r="A2167" s="21"/>
      <c r="B2167" s="21"/>
      <c r="C2167" s="21"/>
      <c r="D2167" s="21"/>
      <c r="E2167" s="21"/>
      <c r="F2167" s="21"/>
      <c r="G2167" s="21"/>
      <c r="H2167" s="21"/>
      <c r="I2167" s="21"/>
      <c r="J2167" s="21"/>
      <c r="K2167" s="21"/>
      <c r="L2167" s="21"/>
      <c r="M2167" s="21"/>
    </row>
    <row r="2168" spans="1:13" x14ac:dyDescent="0.25">
      <c r="A2168" s="21"/>
      <c r="B2168" s="21"/>
      <c r="C2168" s="21"/>
      <c r="D2168" s="21"/>
      <c r="E2168" s="21"/>
      <c r="F2168" s="21"/>
      <c r="G2168" s="21"/>
      <c r="H2168" s="21"/>
      <c r="I2168" s="21"/>
      <c r="J2168" s="21"/>
      <c r="K2168" s="21"/>
      <c r="L2168" s="21"/>
      <c r="M2168" s="21"/>
    </row>
    <row r="2169" spans="1:13" x14ac:dyDescent="0.25">
      <c r="A2169" s="21"/>
      <c r="B2169" s="21"/>
      <c r="C2169" s="21"/>
      <c r="D2169" s="21"/>
      <c r="E2169" s="21"/>
      <c r="F2169" s="21"/>
      <c r="G2169" s="21"/>
      <c r="H2169" s="21"/>
      <c r="I2169" s="21"/>
      <c r="J2169" s="21"/>
      <c r="K2169" s="21"/>
      <c r="L2169" s="21"/>
      <c r="M2169" s="21"/>
    </row>
    <row r="2170" spans="1:13" x14ac:dyDescent="0.25">
      <c r="A2170" s="21"/>
      <c r="B2170" s="21"/>
      <c r="C2170" s="21"/>
      <c r="D2170" s="21"/>
      <c r="E2170" s="21"/>
      <c r="F2170" s="21"/>
      <c r="G2170" s="21"/>
      <c r="H2170" s="21"/>
      <c r="I2170" s="21"/>
      <c r="J2170" s="21"/>
      <c r="K2170" s="21"/>
      <c r="L2170" s="21"/>
      <c r="M2170" s="21"/>
    </row>
    <row r="2171" spans="1:13" x14ac:dyDescent="0.25">
      <c r="A2171" s="21"/>
      <c r="B2171" s="21"/>
      <c r="C2171" s="21"/>
      <c r="D2171" s="21"/>
      <c r="E2171" s="21"/>
      <c r="F2171" s="21"/>
      <c r="G2171" s="21"/>
      <c r="H2171" s="21"/>
      <c r="I2171" s="21"/>
      <c r="J2171" s="21"/>
      <c r="K2171" s="21"/>
      <c r="L2171" s="21"/>
      <c r="M2171" s="21"/>
    </row>
    <row r="2172" spans="1:13" x14ac:dyDescent="0.25">
      <c r="A2172" s="21"/>
      <c r="B2172" s="21"/>
      <c r="C2172" s="21"/>
      <c r="D2172" s="21"/>
      <c r="E2172" s="21"/>
      <c r="F2172" s="21"/>
      <c r="G2172" s="21"/>
      <c r="H2172" s="21"/>
      <c r="I2172" s="21"/>
      <c r="J2172" s="21"/>
      <c r="K2172" s="21"/>
      <c r="L2172" s="21"/>
      <c r="M2172" s="21"/>
    </row>
    <row r="2173" spans="1:13" x14ac:dyDescent="0.25">
      <c r="A2173" s="21"/>
      <c r="B2173" s="21"/>
      <c r="C2173" s="21"/>
      <c r="D2173" s="21"/>
      <c r="E2173" s="21"/>
      <c r="F2173" s="21"/>
      <c r="G2173" s="21"/>
      <c r="H2173" s="21"/>
      <c r="I2173" s="21"/>
      <c r="J2173" s="21"/>
      <c r="K2173" s="21"/>
      <c r="L2173" s="21"/>
      <c r="M2173" s="21"/>
    </row>
    <row r="2174" spans="1:13" x14ac:dyDescent="0.25">
      <c r="A2174" s="21"/>
      <c r="B2174" s="21"/>
      <c r="C2174" s="21"/>
      <c r="D2174" s="21"/>
      <c r="E2174" s="21"/>
      <c r="F2174" s="21"/>
      <c r="G2174" s="21"/>
      <c r="H2174" s="21"/>
      <c r="I2174" s="21"/>
      <c r="J2174" s="21"/>
      <c r="K2174" s="21"/>
      <c r="L2174" s="21"/>
      <c r="M2174" s="21"/>
    </row>
    <row r="2175" spans="1:13" x14ac:dyDescent="0.25">
      <c r="A2175" s="21"/>
      <c r="B2175" s="21"/>
      <c r="C2175" s="21"/>
      <c r="D2175" s="21"/>
      <c r="E2175" s="21"/>
      <c r="F2175" s="21"/>
      <c r="G2175" s="21"/>
      <c r="H2175" s="21"/>
      <c r="I2175" s="21"/>
      <c r="J2175" s="21"/>
      <c r="K2175" s="21"/>
      <c r="L2175" s="21"/>
      <c r="M2175" s="21"/>
    </row>
    <row r="2176" spans="1:13" x14ac:dyDescent="0.25">
      <c r="A2176" s="21"/>
      <c r="B2176" s="21"/>
      <c r="C2176" s="21"/>
      <c r="D2176" s="21"/>
      <c r="E2176" s="21"/>
      <c r="F2176" s="21"/>
      <c r="G2176" s="21"/>
      <c r="H2176" s="21"/>
      <c r="I2176" s="21"/>
      <c r="J2176" s="21"/>
      <c r="K2176" s="21"/>
      <c r="L2176" s="21"/>
      <c r="M2176" s="21"/>
    </row>
    <row r="2177" spans="1:13" x14ac:dyDescent="0.25">
      <c r="A2177" s="21"/>
      <c r="B2177" s="21"/>
      <c r="C2177" s="21"/>
      <c r="D2177" s="21"/>
      <c r="E2177" s="21"/>
      <c r="F2177" s="21"/>
      <c r="G2177" s="21"/>
      <c r="H2177" s="21"/>
      <c r="I2177" s="21"/>
      <c r="J2177" s="21"/>
      <c r="K2177" s="21"/>
      <c r="L2177" s="21"/>
      <c r="M2177" s="21"/>
    </row>
    <row r="2178" spans="1:13" x14ac:dyDescent="0.25">
      <c r="A2178" s="21"/>
      <c r="B2178" s="21"/>
      <c r="C2178" s="21"/>
      <c r="D2178" s="21"/>
      <c r="E2178" s="21"/>
      <c r="F2178" s="21"/>
      <c r="G2178" s="21"/>
      <c r="H2178" s="21"/>
      <c r="I2178" s="21"/>
      <c r="J2178" s="21"/>
      <c r="K2178" s="21"/>
      <c r="L2178" s="21"/>
      <c r="M2178" s="21"/>
    </row>
    <row r="2179" spans="1:13" x14ac:dyDescent="0.25">
      <c r="A2179" s="21"/>
      <c r="B2179" s="21"/>
      <c r="C2179" s="21"/>
      <c r="D2179" s="21"/>
      <c r="E2179" s="21"/>
      <c r="F2179" s="21"/>
      <c r="G2179" s="21"/>
      <c r="H2179" s="21"/>
      <c r="I2179" s="21"/>
      <c r="J2179" s="21"/>
      <c r="K2179" s="21"/>
      <c r="L2179" s="21"/>
      <c r="M2179" s="21"/>
    </row>
    <row r="2180" spans="1:13" x14ac:dyDescent="0.25">
      <c r="A2180" s="21"/>
      <c r="B2180" s="21"/>
      <c r="C2180" s="21"/>
      <c r="D2180" s="21"/>
      <c r="E2180" s="21"/>
      <c r="F2180" s="21"/>
      <c r="G2180" s="21"/>
      <c r="H2180" s="21"/>
      <c r="I2180" s="21"/>
      <c r="J2180" s="21"/>
      <c r="K2180" s="21"/>
      <c r="L2180" s="21"/>
      <c r="M2180" s="21"/>
    </row>
    <row r="2181" spans="1:13" x14ac:dyDescent="0.25">
      <c r="A2181" s="21"/>
      <c r="B2181" s="21"/>
      <c r="C2181" s="21"/>
      <c r="D2181" s="21"/>
      <c r="E2181" s="21"/>
      <c r="F2181" s="21"/>
      <c r="G2181" s="21"/>
      <c r="H2181" s="21"/>
      <c r="I2181" s="21"/>
      <c r="J2181" s="21"/>
      <c r="K2181" s="21"/>
      <c r="L2181" s="21"/>
      <c r="M2181" s="21"/>
    </row>
    <row r="2182" spans="1:13" x14ac:dyDescent="0.25">
      <c r="A2182" s="21"/>
      <c r="B2182" s="21"/>
      <c r="C2182" s="21"/>
      <c r="D2182" s="21"/>
      <c r="E2182" s="21"/>
      <c r="F2182" s="21"/>
      <c r="G2182" s="21"/>
      <c r="H2182" s="21"/>
      <c r="I2182" s="21"/>
      <c r="J2182" s="21"/>
      <c r="K2182" s="21"/>
      <c r="L2182" s="21"/>
      <c r="M2182" s="21"/>
    </row>
    <row r="2183" spans="1:13" x14ac:dyDescent="0.25">
      <c r="A2183" s="21"/>
      <c r="B2183" s="21"/>
      <c r="C2183" s="21"/>
      <c r="D2183" s="21"/>
      <c r="E2183" s="21"/>
      <c r="F2183" s="21"/>
      <c r="G2183" s="21"/>
      <c r="H2183" s="21"/>
      <c r="I2183" s="21"/>
      <c r="J2183" s="21"/>
      <c r="K2183" s="21"/>
      <c r="L2183" s="21"/>
      <c r="M2183" s="21"/>
    </row>
    <row r="2184" spans="1:13" x14ac:dyDescent="0.25">
      <c r="A2184" s="21"/>
      <c r="B2184" s="21"/>
      <c r="C2184" s="21"/>
      <c r="D2184" s="21"/>
      <c r="E2184" s="21"/>
      <c r="F2184" s="21"/>
      <c r="G2184" s="21"/>
      <c r="H2184" s="21"/>
      <c r="I2184" s="21"/>
      <c r="J2184" s="21"/>
      <c r="K2184" s="21"/>
      <c r="L2184" s="21"/>
      <c r="M2184" s="21"/>
    </row>
    <row r="2185" spans="1:13" x14ac:dyDescent="0.25">
      <c r="A2185" s="21"/>
      <c r="B2185" s="21"/>
      <c r="C2185" s="21"/>
      <c r="D2185" s="21"/>
      <c r="E2185" s="21"/>
      <c r="F2185" s="21"/>
      <c r="G2185" s="21"/>
      <c r="H2185" s="21"/>
      <c r="I2185" s="21"/>
      <c r="J2185" s="21"/>
      <c r="K2185" s="21"/>
      <c r="L2185" s="21"/>
      <c r="M2185" s="21"/>
    </row>
    <row r="2186" spans="1:13" x14ac:dyDescent="0.25">
      <c r="A2186" s="21"/>
      <c r="B2186" s="21"/>
      <c r="C2186" s="21"/>
      <c r="D2186" s="21"/>
      <c r="E2186" s="21"/>
      <c r="F2186" s="21"/>
      <c r="G2186" s="21"/>
      <c r="H2186" s="21"/>
      <c r="I2186" s="21"/>
      <c r="J2186" s="21"/>
      <c r="K2186" s="21"/>
      <c r="L2186" s="21"/>
      <c r="M2186" s="21"/>
    </row>
    <row r="2187" spans="1:13" x14ac:dyDescent="0.25">
      <c r="A2187" s="21"/>
      <c r="B2187" s="21"/>
      <c r="C2187" s="21"/>
      <c r="D2187" s="21"/>
      <c r="E2187" s="21"/>
      <c r="F2187" s="21"/>
      <c r="G2187" s="21"/>
      <c r="H2187" s="21"/>
      <c r="I2187" s="21"/>
      <c r="J2187" s="21"/>
      <c r="K2187" s="21"/>
      <c r="L2187" s="21"/>
      <c r="M2187" s="21"/>
    </row>
    <row r="2188" spans="1:13" x14ac:dyDescent="0.25">
      <c r="A2188" s="21"/>
      <c r="B2188" s="21"/>
      <c r="C2188" s="21"/>
      <c r="D2188" s="21"/>
      <c r="E2188" s="21"/>
      <c r="F2188" s="21"/>
      <c r="G2188" s="21"/>
      <c r="H2188" s="21"/>
      <c r="I2188" s="21"/>
      <c r="J2188" s="21"/>
      <c r="K2188" s="21"/>
      <c r="L2188" s="21"/>
      <c r="M2188" s="21"/>
    </row>
    <row r="2189" spans="1:13" x14ac:dyDescent="0.25">
      <c r="A2189" s="21"/>
      <c r="B2189" s="21"/>
      <c r="C2189" s="21"/>
      <c r="D2189" s="21"/>
      <c r="E2189" s="21"/>
      <c r="F2189" s="21"/>
      <c r="G2189" s="21"/>
      <c r="H2189" s="21"/>
      <c r="I2189" s="21"/>
      <c r="J2189" s="21"/>
      <c r="K2189" s="21"/>
      <c r="L2189" s="21"/>
      <c r="M2189" s="21"/>
    </row>
    <row r="2190" spans="1:13" x14ac:dyDescent="0.25">
      <c r="A2190" s="21"/>
      <c r="B2190" s="21"/>
      <c r="C2190" s="21"/>
      <c r="D2190" s="21"/>
      <c r="E2190" s="21"/>
      <c r="F2190" s="21"/>
      <c r="G2190" s="21"/>
      <c r="H2190" s="21"/>
      <c r="I2190" s="21"/>
      <c r="J2190" s="21"/>
      <c r="K2190" s="21"/>
      <c r="L2190" s="21"/>
      <c r="M2190" s="21"/>
    </row>
    <row r="2191" spans="1:13" x14ac:dyDescent="0.25">
      <c r="A2191" s="21"/>
      <c r="B2191" s="21"/>
      <c r="C2191" s="21"/>
      <c r="D2191" s="21"/>
      <c r="E2191" s="21"/>
      <c r="F2191" s="21"/>
      <c r="G2191" s="21"/>
      <c r="H2191" s="21"/>
      <c r="I2191" s="21"/>
      <c r="J2191" s="21"/>
      <c r="K2191" s="21"/>
      <c r="L2191" s="21"/>
      <c r="M2191" s="21"/>
    </row>
    <row r="2192" spans="1:13" x14ac:dyDescent="0.25">
      <c r="A2192" s="21"/>
      <c r="B2192" s="21"/>
      <c r="C2192" s="21"/>
      <c r="D2192" s="21"/>
      <c r="E2192" s="21"/>
      <c r="F2192" s="21"/>
      <c r="G2192" s="21"/>
      <c r="H2192" s="21"/>
      <c r="I2192" s="21"/>
      <c r="J2192" s="21"/>
      <c r="K2192" s="21"/>
      <c r="L2192" s="21"/>
      <c r="M2192" s="21"/>
    </row>
    <row r="2193" spans="1:13" x14ac:dyDescent="0.25">
      <c r="A2193" s="21"/>
      <c r="B2193" s="21"/>
      <c r="C2193" s="21"/>
      <c r="D2193" s="21"/>
      <c r="E2193" s="21"/>
      <c r="F2193" s="21"/>
      <c r="G2193" s="21"/>
      <c r="H2193" s="21"/>
      <c r="I2193" s="21"/>
      <c r="J2193" s="21"/>
      <c r="K2193" s="21"/>
      <c r="L2193" s="21"/>
      <c r="M2193" s="21"/>
    </row>
    <row r="2194" spans="1:13" x14ac:dyDescent="0.25">
      <c r="A2194" s="21"/>
      <c r="B2194" s="21"/>
      <c r="C2194" s="21"/>
      <c r="D2194" s="21"/>
      <c r="E2194" s="21"/>
      <c r="F2194" s="21"/>
      <c r="G2194" s="21"/>
      <c r="H2194" s="21"/>
      <c r="I2194" s="21"/>
      <c r="J2194" s="21"/>
      <c r="K2194" s="21"/>
      <c r="L2194" s="21"/>
      <c r="M2194" s="21"/>
    </row>
    <row r="2195" spans="1:13" x14ac:dyDescent="0.25">
      <c r="A2195" s="21"/>
      <c r="B2195" s="21"/>
      <c r="C2195" s="21"/>
      <c r="D2195" s="21"/>
      <c r="E2195" s="21"/>
      <c r="F2195" s="21"/>
      <c r="G2195" s="21"/>
      <c r="H2195" s="21"/>
      <c r="I2195" s="21"/>
      <c r="J2195" s="21"/>
      <c r="K2195" s="21"/>
      <c r="L2195" s="21"/>
      <c r="M2195" s="21"/>
    </row>
    <row r="2196" spans="1:13" x14ac:dyDescent="0.25">
      <c r="A2196" s="21"/>
      <c r="B2196" s="21"/>
      <c r="C2196" s="21"/>
      <c r="D2196" s="21"/>
      <c r="E2196" s="21"/>
      <c r="F2196" s="21"/>
      <c r="G2196" s="21"/>
      <c r="H2196" s="21"/>
      <c r="I2196" s="21"/>
      <c r="J2196" s="21"/>
      <c r="K2196" s="21"/>
      <c r="L2196" s="21"/>
      <c r="M2196" s="21"/>
    </row>
    <row r="2197" spans="1:13" x14ac:dyDescent="0.25">
      <c r="A2197" s="21"/>
      <c r="B2197" s="21"/>
      <c r="C2197" s="21"/>
      <c r="D2197" s="21"/>
      <c r="E2197" s="21"/>
      <c r="F2197" s="21"/>
      <c r="G2197" s="21"/>
      <c r="H2197" s="21"/>
      <c r="I2197" s="21"/>
      <c r="J2197" s="21"/>
      <c r="K2197" s="21"/>
      <c r="L2197" s="21"/>
      <c r="M2197" s="21"/>
    </row>
    <row r="2198" spans="1:13" x14ac:dyDescent="0.25">
      <c r="A2198" s="21"/>
      <c r="B2198" s="21"/>
      <c r="C2198" s="21"/>
      <c r="D2198" s="21"/>
      <c r="E2198" s="21"/>
      <c r="F2198" s="21"/>
      <c r="G2198" s="21"/>
      <c r="H2198" s="21"/>
      <c r="I2198" s="21"/>
      <c r="J2198" s="21"/>
      <c r="K2198" s="21"/>
      <c r="L2198" s="21"/>
      <c r="M2198" s="21"/>
    </row>
    <row r="2199" spans="1:13" x14ac:dyDescent="0.25">
      <c r="A2199" s="21"/>
      <c r="B2199" s="21"/>
      <c r="C2199" s="21"/>
      <c r="D2199" s="21"/>
      <c r="E2199" s="21"/>
      <c r="F2199" s="21"/>
      <c r="G2199" s="21"/>
      <c r="H2199" s="21"/>
      <c r="I2199" s="21"/>
      <c r="J2199" s="21"/>
      <c r="K2199" s="21"/>
      <c r="L2199" s="21"/>
      <c r="M2199" s="21"/>
    </row>
    <row r="2200" spans="1:13" x14ac:dyDescent="0.25">
      <c r="A2200" s="21"/>
      <c r="B2200" s="21"/>
      <c r="C2200" s="21"/>
      <c r="D2200" s="21"/>
      <c r="E2200" s="21"/>
      <c r="F2200" s="21"/>
      <c r="G2200" s="21"/>
      <c r="H2200" s="21"/>
      <c r="I2200" s="21"/>
      <c r="J2200" s="21"/>
      <c r="K2200" s="21"/>
      <c r="L2200" s="21"/>
      <c r="M2200" s="21"/>
    </row>
    <row r="2201" spans="1:13" x14ac:dyDescent="0.25">
      <c r="A2201" s="21"/>
      <c r="B2201" s="21"/>
      <c r="C2201" s="21"/>
      <c r="D2201" s="21"/>
      <c r="E2201" s="21"/>
      <c r="F2201" s="21"/>
      <c r="G2201" s="21"/>
      <c r="H2201" s="21"/>
      <c r="I2201" s="21"/>
      <c r="J2201" s="21"/>
      <c r="K2201" s="21"/>
      <c r="L2201" s="21"/>
      <c r="M2201" s="21"/>
    </row>
    <row r="2202" spans="1:13" x14ac:dyDescent="0.25">
      <c r="A2202" s="21"/>
      <c r="B2202" s="21"/>
      <c r="C2202" s="21"/>
      <c r="D2202" s="21"/>
      <c r="E2202" s="21"/>
      <c r="F2202" s="21"/>
      <c r="G2202" s="21"/>
      <c r="H2202" s="21"/>
      <c r="I2202" s="21"/>
      <c r="J2202" s="21"/>
      <c r="K2202" s="21"/>
      <c r="L2202" s="21"/>
      <c r="M2202" s="21"/>
    </row>
    <row r="2203" spans="1:13" x14ac:dyDescent="0.25">
      <c r="A2203" s="21"/>
      <c r="B2203" s="21"/>
      <c r="C2203" s="21"/>
      <c r="D2203" s="21"/>
      <c r="E2203" s="21"/>
      <c r="F2203" s="21"/>
      <c r="G2203" s="21"/>
      <c r="H2203" s="21"/>
      <c r="I2203" s="21"/>
      <c r="J2203" s="21"/>
      <c r="K2203" s="21"/>
      <c r="L2203" s="21"/>
      <c r="M2203" s="21"/>
    </row>
    <row r="2204" spans="1:13" x14ac:dyDescent="0.25">
      <c r="A2204" s="21"/>
      <c r="B2204" s="21"/>
      <c r="C2204" s="21"/>
      <c r="D2204" s="21"/>
      <c r="E2204" s="21"/>
      <c r="F2204" s="21"/>
      <c r="G2204" s="21"/>
      <c r="H2204" s="21"/>
      <c r="I2204" s="21"/>
      <c r="J2204" s="21"/>
      <c r="K2204" s="21"/>
      <c r="L2204" s="21"/>
      <c r="M2204" s="21"/>
    </row>
    <row r="2205" spans="1:13" x14ac:dyDescent="0.25">
      <c r="A2205" s="21"/>
      <c r="B2205" s="21"/>
      <c r="C2205" s="21"/>
      <c r="D2205" s="21"/>
      <c r="E2205" s="21"/>
      <c r="F2205" s="21"/>
      <c r="G2205" s="21"/>
      <c r="H2205" s="21"/>
      <c r="I2205" s="21"/>
      <c r="J2205" s="21"/>
      <c r="K2205" s="21"/>
      <c r="L2205" s="21"/>
      <c r="M2205" s="21"/>
    </row>
    <row r="2206" spans="1:13" x14ac:dyDescent="0.25">
      <c r="A2206" s="21"/>
      <c r="B2206" s="21"/>
      <c r="C2206" s="21"/>
      <c r="D2206" s="21"/>
      <c r="E2206" s="21"/>
      <c r="F2206" s="21"/>
      <c r="G2206" s="21"/>
      <c r="H2206" s="21"/>
      <c r="I2206" s="21"/>
      <c r="J2206" s="21"/>
      <c r="K2206" s="21"/>
      <c r="L2206" s="21"/>
      <c r="M2206" s="21"/>
    </row>
    <row r="2207" spans="1:13" x14ac:dyDescent="0.25">
      <c r="A2207" s="21"/>
      <c r="B2207" s="21"/>
      <c r="C2207" s="21"/>
      <c r="D2207" s="21"/>
      <c r="E2207" s="21"/>
      <c r="F2207" s="21"/>
      <c r="G2207" s="21"/>
      <c r="H2207" s="21"/>
      <c r="I2207" s="21"/>
      <c r="J2207" s="21"/>
      <c r="K2207" s="21"/>
      <c r="L2207" s="21"/>
      <c r="M2207" s="21"/>
    </row>
    <row r="2208" spans="1:13" x14ac:dyDescent="0.25">
      <c r="A2208" s="21"/>
      <c r="B2208" s="21"/>
      <c r="C2208" s="21"/>
      <c r="D2208" s="21"/>
      <c r="E2208" s="21"/>
      <c r="F2208" s="21"/>
      <c r="G2208" s="21"/>
      <c r="H2208" s="21"/>
      <c r="I2208" s="21"/>
      <c r="J2208" s="21"/>
      <c r="K2208" s="21"/>
      <c r="L2208" s="21"/>
      <c r="M2208" s="21"/>
    </row>
    <row r="2209" spans="1:13" x14ac:dyDescent="0.25">
      <c r="A2209" s="21"/>
      <c r="B2209" s="21"/>
      <c r="C2209" s="21"/>
      <c r="D2209" s="21"/>
      <c r="E2209" s="21"/>
      <c r="F2209" s="21"/>
      <c r="G2209" s="21"/>
      <c r="H2209" s="21"/>
      <c r="I2209" s="21"/>
      <c r="J2209" s="21"/>
      <c r="K2209" s="21"/>
      <c r="L2209" s="21"/>
      <c r="M2209" s="21"/>
    </row>
    <row r="2210" spans="1:13" x14ac:dyDescent="0.25">
      <c r="A2210" s="21"/>
      <c r="B2210" s="21"/>
      <c r="C2210" s="21"/>
      <c r="D2210" s="21"/>
      <c r="E2210" s="21"/>
      <c r="F2210" s="21"/>
      <c r="G2210" s="21"/>
      <c r="H2210" s="21"/>
      <c r="I2210" s="21"/>
      <c r="J2210" s="21"/>
      <c r="K2210" s="21"/>
      <c r="L2210" s="21"/>
      <c r="M2210" s="21"/>
    </row>
    <row r="2211" spans="1:13" x14ac:dyDescent="0.25">
      <c r="A2211" s="21"/>
      <c r="B2211" s="21"/>
      <c r="C2211" s="21"/>
      <c r="D2211" s="21"/>
      <c r="E2211" s="21"/>
      <c r="F2211" s="21"/>
      <c r="G2211" s="21"/>
      <c r="H2211" s="21"/>
      <c r="I2211" s="21"/>
      <c r="J2211" s="21"/>
      <c r="K2211" s="21"/>
      <c r="L2211" s="21"/>
      <c r="M2211" s="21"/>
    </row>
    <row r="2212" spans="1:13" x14ac:dyDescent="0.25">
      <c r="A2212" s="21"/>
      <c r="B2212" s="21"/>
      <c r="C2212" s="21"/>
      <c r="D2212" s="21"/>
      <c r="E2212" s="21"/>
      <c r="F2212" s="21"/>
      <c r="G2212" s="21"/>
      <c r="H2212" s="21"/>
      <c r="I2212" s="21"/>
      <c r="J2212" s="21"/>
      <c r="K2212" s="21"/>
      <c r="L2212" s="21"/>
      <c r="M2212" s="21"/>
    </row>
    <row r="2213" spans="1:13" x14ac:dyDescent="0.25">
      <c r="A2213" s="21"/>
      <c r="B2213" s="21"/>
      <c r="C2213" s="21"/>
      <c r="D2213" s="21"/>
      <c r="E2213" s="21"/>
      <c r="F2213" s="21"/>
      <c r="G2213" s="21"/>
      <c r="H2213" s="21"/>
      <c r="I2213" s="21"/>
      <c r="J2213" s="21"/>
      <c r="K2213" s="21"/>
      <c r="L2213" s="21"/>
      <c r="M2213" s="21"/>
    </row>
    <row r="2214" spans="1:13" x14ac:dyDescent="0.25">
      <c r="A2214" s="21"/>
      <c r="B2214" s="21"/>
      <c r="C2214" s="21"/>
      <c r="D2214" s="21"/>
      <c r="E2214" s="21"/>
      <c r="F2214" s="21"/>
      <c r="G2214" s="21"/>
      <c r="H2214" s="21"/>
      <c r="I2214" s="21"/>
      <c r="J2214" s="21"/>
      <c r="K2214" s="21"/>
      <c r="L2214" s="21"/>
      <c r="M2214" s="21"/>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Output sheet</vt:lpstr>
      <vt:lpstr>2. Analysis</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2025-05-20T15:56:04Z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