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2F5F541-3DBA-464D-98A3-EE528F2BB1DB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H24" i="1" s="1"/>
  <c r="G25" i="1"/>
  <c r="G26" i="1"/>
  <c r="G27" i="1"/>
  <c r="G28" i="1"/>
  <c r="H28" i="1" s="1"/>
  <c r="G29" i="1"/>
  <c r="G30" i="1"/>
  <c r="G31" i="1"/>
  <c r="G32" i="1"/>
  <c r="G33" i="1"/>
  <c r="G34" i="1"/>
  <c r="G35" i="1"/>
  <c r="G36" i="1"/>
  <c r="H36" i="1" s="1"/>
  <c r="G37" i="1"/>
  <c r="G38" i="1"/>
  <c r="G39" i="1"/>
  <c r="G40" i="1"/>
  <c r="H40" i="1" s="1"/>
  <c r="G41" i="1"/>
  <c r="G42" i="1"/>
  <c r="G43" i="1"/>
  <c r="G44" i="1"/>
  <c r="H44" i="1" s="1"/>
  <c r="G45" i="1"/>
  <c r="G46" i="1"/>
  <c r="G47" i="1"/>
  <c r="G48" i="1"/>
  <c r="G49" i="1"/>
  <c r="G50" i="1"/>
  <c r="G51" i="1"/>
  <c r="G52" i="1"/>
  <c r="H52" i="1" s="1"/>
  <c r="G53" i="1"/>
  <c r="G54" i="1"/>
  <c r="G55" i="1"/>
  <c r="G56" i="1"/>
  <c r="H56" i="1" s="1"/>
  <c r="G4" i="1"/>
  <c r="G3" i="1"/>
  <c r="H3" i="1" s="1"/>
  <c r="H32" i="1"/>
  <c r="H48" i="1"/>
  <c r="H22" i="1"/>
  <c r="H23" i="1"/>
  <c r="H25" i="1"/>
  <c r="H26" i="1"/>
  <c r="H27" i="1"/>
  <c r="H29" i="1"/>
  <c r="H30" i="1"/>
  <c r="H31" i="1"/>
  <c r="H33" i="1"/>
  <c r="H34" i="1"/>
  <c r="H35" i="1"/>
  <c r="H37" i="1"/>
  <c r="H38" i="1"/>
  <c r="H39" i="1"/>
  <c r="H41" i="1"/>
  <c r="H42" i="1"/>
  <c r="H43" i="1"/>
  <c r="H45" i="1"/>
  <c r="H46" i="1"/>
  <c r="H47" i="1"/>
  <c r="H49" i="1"/>
  <c r="H50" i="1"/>
  <c r="H51" i="1"/>
  <c r="H53" i="1"/>
  <c r="H54" i="1"/>
  <c r="H5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G1" i="1"/>
  <c r="J3" i="1"/>
  <c r="I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4" i="1"/>
  <c r="D3" i="1"/>
</calcChain>
</file>

<file path=xl/sharedStrings.xml><?xml version="1.0" encoding="utf-8"?>
<sst xmlns="http://schemas.openxmlformats.org/spreadsheetml/2006/main" count="69" uniqueCount="69">
  <si>
    <t>电梯位置</t>
    <phoneticPr fontId="1" type="noConversion"/>
  </si>
  <si>
    <t>电梯</t>
    <phoneticPr fontId="1" type="noConversion"/>
  </si>
  <si>
    <t>xPercent</t>
    <phoneticPr fontId="1" type="noConversion"/>
  </si>
  <si>
    <t>yPercent</t>
    <phoneticPr fontId="1" type="noConversion"/>
  </si>
  <si>
    <t>56#</t>
    <phoneticPr fontId="1" type="noConversion"/>
  </si>
  <si>
    <t>18#右</t>
    <phoneticPr fontId="1" type="noConversion"/>
  </si>
  <si>
    <t>22#右</t>
    <phoneticPr fontId="1" type="noConversion"/>
  </si>
  <si>
    <t>30#左</t>
    <phoneticPr fontId="1" type="noConversion"/>
  </si>
  <si>
    <t>12#左</t>
    <phoneticPr fontId="1" type="noConversion"/>
  </si>
  <si>
    <t>46#左</t>
    <phoneticPr fontId="1" type="noConversion"/>
  </si>
  <si>
    <t>06#左</t>
    <phoneticPr fontId="1" type="noConversion"/>
  </si>
  <si>
    <t>16#右</t>
    <phoneticPr fontId="1" type="noConversion"/>
  </si>
  <si>
    <t>28#右</t>
    <phoneticPr fontId="1" type="noConversion"/>
  </si>
  <si>
    <t>14#右</t>
    <phoneticPr fontId="1" type="noConversion"/>
  </si>
  <si>
    <t>06#右</t>
    <phoneticPr fontId="1" type="noConversion"/>
  </si>
  <si>
    <t>02#右</t>
    <phoneticPr fontId="1" type="noConversion"/>
  </si>
  <si>
    <t>38#</t>
    <phoneticPr fontId="1" type="noConversion"/>
  </si>
  <si>
    <t>10#右</t>
    <phoneticPr fontId="1" type="noConversion"/>
  </si>
  <si>
    <t>02#左</t>
    <phoneticPr fontId="1" type="noConversion"/>
  </si>
  <si>
    <t>20#左</t>
    <phoneticPr fontId="1" type="noConversion"/>
  </si>
  <si>
    <t>26#右</t>
    <phoneticPr fontId="1" type="noConversion"/>
  </si>
  <si>
    <t>42#左</t>
    <phoneticPr fontId="1" type="noConversion"/>
  </si>
  <si>
    <t>54#左</t>
    <phoneticPr fontId="1" type="noConversion"/>
  </si>
  <si>
    <t>44#右</t>
    <phoneticPr fontId="1" type="noConversion"/>
  </si>
  <si>
    <t>08#左</t>
    <phoneticPr fontId="1" type="noConversion"/>
  </si>
  <si>
    <t>24#右</t>
    <phoneticPr fontId="1" type="noConversion"/>
  </si>
  <si>
    <t>20#右</t>
    <phoneticPr fontId="1" type="noConversion"/>
  </si>
  <si>
    <t>30#右</t>
    <phoneticPr fontId="1" type="noConversion"/>
  </si>
  <si>
    <t>18#左</t>
    <phoneticPr fontId="1" type="noConversion"/>
  </si>
  <si>
    <t>48#右</t>
    <phoneticPr fontId="1" type="noConversion"/>
  </si>
  <si>
    <t>32#右</t>
    <phoneticPr fontId="1" type="noConversion"/>
  </si>
  <si>
    <t>48#左</t>
    <phoneticPr fontId="1" type="noConversion"/>
  </si>
  <si>
    <t>52#右</t>
    <phoneticPr fontId="1" type="noConversion"/>
  </si>
  <si>
    <t>42#右</t>
    <phoneticPr fontId="1" type="noConversion"/>
  </si>
  <si>
    <t>04#左</t>
    <phoneticPr fontId="1" type="noConversion"/>
  </si>
  <si>
    <t>50#右</t>
    <phoneticPr fontId="1" type="noConversion"/>
  </si>
  <si>
    <t>36#</t>
    <phoneticPr fontId="1" type="noConversion"/>
  </si>
  <si>
    <t>40#左</t>
    <phoneticPr fontId="1" type="noConversion"/>
  </si>
  <si>
    <t>32#左</t>
    <phoneticPr fontId="1" type="noConversion"/>
  </si>
  <si>
    <t>10#左</t>
    <phoneticPr fontId="1" type="noConversion"/>
  </si>
  <si>
    <t>34#左</t>
    <phoneticPr fontId="1" type="noConversion"/>
  </si>
  <si>
    <t>58#</t>
    <phoneticPr fontId="1" type="noConversion"/>
  </si>
  <si>
    <t>52#左</t>
    <phoneticPr fontId="1" type="noConversion"/>
  </si>
  <si>
    <t>46#右</t>
    <phoneticPr fontId="1" type="noConversion"/>
  </si>
  <si>
    <t>22#左</t>
    <phoneticPr fontId="1" type="noConversion"/>
  </si>
  <si>
    <t>24#左</t>
    <phoneticPr fontId="1" type="noConversion"/>
  </si>
  <si>
    <t>34#右</t>
    <phoneticPr fontId="1" type="noConversion"/>
  </si>
  <si>
    <t>14#左</t>
    <phoneticPr fontId="1" type="noConversion"/>
  </si>
  <si>
    <t>50#左</t>
    <phoneticPr fontId="1" type="noConversion"/>
  </si>
  <si>
    <t>28#左</t>
    <phoneticPr fontId="1" type="noConversion"/>
  </si>
  <si>
    <t>40#右</t>
    <phoneticPr fontId="1" type="noConversion"/>
  </si>
  <si>
    <t>04#右</t>
    <phoneticPr fontId="1" type="noConversion"/>
  </si>
  <si>
    <t>12#右</t>
    <phoneticPr fontId="1" type="noConversion"/>
  </si>
  <si>
    <t>44#左</t>
    <phoneticPr fontId="1" type="noConversion"/>
  </si>
  <si>
    <t>26#左</t>
    <phoneticPr fontId="1" type="noConversion"/>
  </si>
  <si>
    <t>08#右</t>
    <phoneticPr fontId="1" type="noConversion"/>
  </si>
  <si>
    <t>54#右</t>
    <phoneticPr fontId="1" type="noConversion"/>
  </si>
  <si>
    <t>x</t>
    <phoneticPr fontId="1" type="noConversion"/>
  </si>
  <si>
    <t>y</t>
    <phoneticPr fontId="1" type="noConversion"/>
  </si>
  <si>
    <t>16#左</t>
    <phoneticPr fontId="1" type="noConversion"/>
  </si>
  <si>
    <t>position</t>
    <phoneticPr fontId="1" type="noConversion"/>
  </si>
  <si>
    <t>121.205927,31.402628</t>
  </si>
  <si>
    <t>121.207999,31.402654</t>
  </si>
  <si>
    <t>k2=-1.1641221374064779</t>
    <phoneticPr fontId="1" type="noConversion"/>
  </si>
  <si>
    <t>hPOW=0.000005820083999980633</t>
    <phoneticPr fontId="1" type="noConversion"/>
  </si>
  <si>
    <t>longitude</t>
    <phoneticPr fontId="1" type="noConversion"/>
  </si>
  <si>
    <t>latitude</t>
    <phoneticPr fontId="1" type="noConversion"/>
  </si>
  <si>
    <t>FootX</t>
    <phoneticPr fontId="1" type="noConversion"/>
  </si>
  <si>
    <t>FootY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</si>
</sst>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7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workbookViewId="0">
      <selection activeCell="I15" sqref="I15"/>
    </sheetView>
  </sheetViews>
  <sheetFormatPr defaultRowHeight="13.8" x14ac:dyDescent="0.25"/>
  <cols>
    <col min="1" max="3" width="8.88671875" style="3"/>
    <col min="4" max="4" width="17.77734375" style="2" customWidth="1"/>
    <col min="5" max="5" width="8.88671875" style="2"/>
    <col min="6" max="6" width="24.21875" style="3" customWidth="1"/>
    <col min="7" max="7" width="12.21875" style="4" bestFit="1" customWidth="1"/>
    <col min="8" max="8" width="12.77734375" style="4" bestFit="1" customWidth="1"/>
    <col min="9" max="9" width="12.21875" style="3" bestFit="1" customWidth="1"/>
    <col min="10" max="10" width="11.109375" style="3" bestFit="1" customWidth="1"/>
    <col min="11" max="16384" width="8.88671875" style="3"/>
  </cols>
  <sheetData>
    <row r="1" spans="1:10" ht="41.4" x14ac:dyDescent="0.25">
      <c r="A1" s="1" t="s">
        <v>0</v>
      </c>
      <c r="B1" s="1"/>
      <c r="C1" s="1"/>
      <c r="D1" s="2" t="s">
        <v>63</v>
      </c>
      <c r="F1" s="3" t="s">
        <v>64</v>
      </c>
      <c r="G1" s="4">
        <f>-1/((31.411146-31.408939)/(121.215522-121.211597))</f>
        <v>-1.7784322609932686</v>
      </c>
    </row>
    <row r="2" spans="1:10" x14ac:dyDescent="0.25">
      <c r="A2" s="3" t="s">
        <v>1</v>
      </c>
      <c r="B2" s="3" t="s">
        <v>57</v>
      </c>
      <c r="C2" s="3" t="s">
        <v>58</v>
      </c>
      <c r="D2" s="2" t="s">
        <v>2</v>
      </c>
      <c r="E2" s="2" t="s">
        <v>3</v>
      </c>
      <c r="F2" s="3" t="s">
        <v>60</v>
      </c>
      <c r="G2" s="4" t="s">
        <v>65</v>
      </c>
      <c r="H2" s="4" t="s">
        <v>66</v>
      </c>
      <c r="I2" s="3" t="s">
        <v>67</v>
      </c>
      <c r="J2" s="3" t="s">
        <v>68</v>
      </c>
    </row>
    <row r="3" spans="1:10" x14ac:dyDescent="0.25">
      <c r="A3" s="3" t="s">
        <v>4</v>
      </c>
      <c r="B3" s="3">
        <v>311.91000000000003</v>
      </c>
      <c r="C3" s="3">
        <v>413.66</v>
      </c>
      <c r="D3" s="2">
        <f>B3/3530*100</f>
        <v>8.8359773371104815</v>
      </c>
      <c r="E3" s="2">
        <f>C3/2410*100</f>
        <v>17.164315352697095</v>
      </c>
      <c r="F3" s="3" t="s">
        <v>61</v>
      </c>
      <c r="G3" s="4">
        <f>SQRT(E3/100*E3/100*5.82008399998063E-06/(-1.778432^2+1))+I3</f>
        <v>121.2121467659517</v>
      </c>
      <c r="H3" s="4">
        <f>-1.778432*(G3-I3)+J3</f>
        <v>31.408773070414075</v>
      </c>
      <c r="I3" s="3">
        <f>D3/100*(121.215522-121.211597)+121.211597</f>
        <v>121.21194381211048</v>
      </c>
      <c r="J3" s="3">
        <f>D3/100*(31.411146-31.408939)+31.408939</f>
        <v>31.40913401001983</v>
      </c>
    </row>
    <row r="4" spans="1:10" x14ac:dyDescent="0.25">
      <c r="A4" s="3" t="s">
        <v>5</v>
      </c>
      <c r="B4" s="3">
        <v>1640.54</v>
      </c>
      <c r="C4" s="3">
        <v>1412.19</v>
      </c>
      <c r="D4" s="2">
        <f>B4/3530*100</f>
        <v>46.474220963172804</v>
      </c>
      <c r="E4" s="2">
        <f t="shared" ref="E4:E56" si="0">C4/2410*100</f>
        <v>58.597095435684651</v>
      </c>
      <c r="F4" s="3" t="s">
        <v>62</v>
      </c>
      <c r="G4" s="4">
        <f>SQRT(E4/100*E4/100*5.82008399998063E-06/(-1.778432^2+1))+I4</f>
        <v>121.21411397539069</v>
      </c>
      <c r="H4" s="4">
        <f t="shared" ref="H4:H21" si="1">-1.778432*(G4-I4)+J4</f>
        <v>31.408732477716796</v>
      </c>
      <c r="I4" s="3">
        <f t="shared" ref="I4:I56" si="2">D4/100*(121.215522-121.211597)+121.211597</f>
        <v>121.21342111317281</v>
      </c>
      <c r="J4" s="3">
        <f t="shared" ref="J4:J56" si="3">D4/100*(31.411146-31.408939)+31.408939</f>
        <v>31.409964686056657</v>
      </c>
    </row>
    <row r="5" spans="1:10" x14ac:dyDescent="0.25">
      <c r="A5" s="3" t="s">
        <v>6</v>
      </c>
      <c r="B5" s="3">
        <v>2339</v>
      </c>
      <c r="C5" s="3">
        <v>1435</v>
      </c>
      <c r="D5" s="2">
        <f t="shared" ref="D5:D56" si="4">B5/3530*100</f>
        <v>66.260623229461757</v>
      </c>
      <c r="E5" s="2">
        <f t="shared" si="0"/>
        <v>59.543568464730292</v>
      </c>
      <c r="G5" s="4">
        <f t="shared" ref="G5:G56" si="5">SQRT(E5/100*E5/100*5.82008399998063E-06/(-1.778432^2+1))+I5</f>
        <v>121.21490178294087</v>
      </c>
      <c r="H5" s="4">
        <f t="shared" si="1"/>
        <v>31.409149260717712</v>
      </c>
      <c r="I5" s="3">
        <f t="shared" si="2"/>
        <v>121.21419772946176</v>
      </c>
      <c r="J5" s="3">
        <f t="shared" si="3"/>
        <v>31.410401371954674</v>
      </c>
    </row>
    <row r="6" spans="1:10" x14ac:dyDescent="0.25">
      <c r="A6" s="3" t="s">
        <v>7</v>
      </c>
      <c r="B6" s="3">
        <v>2145.94</v>
      </c>
      <c r="C6" s="3">
        <v>946.01</v>
      </c>
      <c r="D6" s="2">
        <f t="shared" si="4"/>
        <v>60.791501416430592</v>
      </c>
      <c r="E6" s="2">
        <f t="shared" si="0"/>
        <v>39.253526970954354</v>
      </c>
      <c r="G6" s="4">
        <f t="shared" si="5"/>
        <v>121.21444720694055</v>
      </c>
      <c r="H6" s="4">
        <f t="shared" si="1"/>
        <v>31.409455226100874</v>
      </c>
      <c r="I6" s="3">
        <f t="shared" si="2"/>
        <v>121.2139830664306</v>
      </c>
      <c r="J6" s="3">
        <f t="shared" si="3"/>
        <v>31.410280668436261</v>
      </c>
    </row>
    <row r="7" spans="1:10" x14ac:dyDescent="0.25">
      <c r="A7" s="3" t="s">
        <v>8</v>
      </c>
      <c r="B7" s="3">
        <v>1046.73</v>
      </c>
      <c r="C7" s="3">
        <v>1878.38</v>
      </c>
      <c r="D7" s="2">
        <f t="shared" si="4"/>
        <v>29.652407932011332</v>
      </c>
      <c r="E7" s="2">
        <f t="shared" si="0"/>
        <v>77.941078838174278</v>
      </c>
      <c r="G7" s="4">
        <f t="shared" si="5"/>
        <v>121.21368244584345</v>
      </c>
      <c r="H7" s="4">
        <f t="shared" si="1"/>
        <v>31.407954445573186</v>
      </c>
      <c r="I7" s="3">
        <f t="shared" si="2"/>
        <v>121.21276085701133</v>
      </c>
      <c r="J7" s="3">
        <f t="shared" si="3"/>
        <v>31.40959342864306</v>
      </c>
    </row>
    <row r="8" spans="1:10" x14ac:dyDescent="0.25">
      <c r="A8" s="3" t="s">
        <v>9</v>
      </c>
      <c r="B8" s="3">
        <v>1891.75</v>
      </c>
      <c r="C8" s="3">
        <v>433.47</v>
      </c>
      <c r="D8" s="2">
        <f t="shared" si="4"/>
        <v>53.590651558073652</v>
      </c>
      <c r="E8" s="2">
        <f t="shared" si="0"/>
        <v>17.986307053941911</v>
      </c>
      <c r="G8" s="4">
        <f t="shared" si="5"/>
        <v>121.21391310628731</v>
      </c>
      <c r="H8" s="4">
        <f t="shared" si="1"/>
        <v>31.409743520831185</v>
      </c>
      <c r="I8" s="3">
        <f t="shared" si="2"/>
        <v>121.21370043307365</v>
      </c>
      <c r="J8" s="3">
        <f t="shared" si="3"/>
        <v>31.410121745679888</v>
      </c>
    </row>
    <row r="9" spans="1:10" x14ac:dyDescent="0.25">
      <c r="A9" s="3" t="s">
        <v>10</v>
      </c>
      <c r="B9" s="3">
        <v>2115.27</v>
      </c>
      <c r="C9" s="3">
        <v>1878</v>
      </c>
      <c r="D9" s="2">
        <f t="shared" si="4"/>
        <v>59.922662889518406</v>
      </c>
      <c r="E9" s="2">
        <f t="shared" si="0"/>
        <v>77.925311203319509</v>
      </c>
      <c r="G9" s="4">
        <f t="shared" si="5"/>
        <v>121.21487036691128</v>
      </c>
      <c r="H9" s="4">
        <f t="shared" si="1"/>
        <v>31.408622841669629</v>
      </c>
      <c r="I9" s="3">
        <f t="shared" si="2"/>
        <v>121.21394896451842</v>
      </c>
      <c r="J9" s="3">
        <f t="shared" si="3"/>
        <v>31.410261493169973</v>
      </c>
    </row>
    <row r="10" spans="1:10" x14ac:dyDescent="0.25">
      <c r="A10" s="3" t="s">
        <v>11</v>
      </c>
      <c r="B10" s="3">
        <v>1071</v>
      </c>
      <c r="C10" s="3">
        <v>1390</v>
      </c>
      <c r="D10" s="2">
        <f t="shared" si="4"/>
        <v>30.339943342776206</v>
      </c>
      <c r="E10" s="2">
        <f t="shared" si="0"/>
        <v>57.676348547717836</v>
      </c>
      <c r="G10" s="4">
        <f t="shared" si="5"/>
        <v>121.21346981792321</v>
      </c>
      <c r="H10" s="4">
        <f t="shared" si="1"/>
        <v>31.408395756124939</v>
      </c>
      <c r="I10" s="3">
        <f t="shared" si="2"/>
        <v>121.21278784277621</v>
      </c>
      <c r="J10" s="3">
        <f t="shared" si="3"/>
        <v>31.409608602549575</v>
      </c>
    </row>
    <row r="11" spans="1:10" x14ac:dyDescent="0.25">
      <c r="A11" s="3" t="s">
        <v>12</v>
      </c>
      <c r="B11" s="3">
        <v>2543</v>
      </c>
      <c r="C11" s="3">
        <v>956</v>
      </c>
      <c r="D11" s="2">
        <f t="shared" si="4"/>
        <v>72.039660056657226</v>
      </c>
      <c r="E11" s="2">
        <f t="shared" si="0"/>
        <v>39.668049792531122</v>
      </c>
      <c r="G11" s="4">
        <f t="shared" si="5"/>
        <v>121.2148935985569</v>
      </c>
      <c r="H11" s="4">
        <f t="shared" si="1"/>
        <v>31.409694756173746</v>
      </c>
      <c r="I11" s="3">
        <f t="shared" si="2"/>
        <v>121.21442455665724</v>
      </c>
      <c r="J11" s="3">
        <f t="shared" si="3"/>
        <v>31.410528915297448</v>
      </c>
    </row>
    <row r="12" spans="1:10" x14ac:dyDescent="0.25">
      <c r="A12" s="3" t="s">
        <v>13</v>
      </c>
      <c r="B12" s="3">
        <v>770</v>
      </c>
      <c r="C12" s="3">
        <v>1357</v>
      </c>
      <c r="D12" s="2">
        <f t="shared" si="4"/>
        <v>21.813031161473088</v>
      </c>
      <c r="E12" s="2">
        <f t="shared" si="0"/>
        <v>56.307053941908713</v>
      </c>
      <c r="G12" s="4">
        <f t="shared" si="5"/>
        <v>121.21311894584323</v>
      </c>
      <c r="H12" s="4">
        <f t="shared" si="1"/>
        <v>31.408236361368772</v>
      </c>
      <c r="I12" s="3">
        <f t="shared" si="2"/>
        <v>121.21245316147309</v>
      </c>
      <c r="J12" s="3">
        <f t="shared" si="3"/>
        <v>31.409420413597733</v>
      </c>
    </row>
    <row r="13" spans="1:10" x14ac:dyDescent="0.25">
      <c r="A13" s="3" t="s">
        <v>14</v>
      </c>
      <c r="B13" s="3">
        <v>2288</v>
      </c>
      <c r="C13" s="3">
        <v>1879</v>
      </c>
      <c r="D13" s="2">
        <f t="shared" si="4"/>
        <v>64.815864022662893</v>
      </c>
      <c r="E13" s="2">
        <f t="shared" si="0"/>
        <v>77.966804979253112</v>
      </c>
      <c r="G13" s="4">
        <f t="shared" si="5"/>
        <v>121.21506291568535</v>
      </c>
      <c r="H13" s="4">
        <f t="shared" si="1"/>
        <v>31.408729962067252</v>
      </c>
      <c r="I13" s="3">
        <f t="shared" si="2"/>
        <v>121.21414102266289</v>
      </c>
      <c r="J13" s="3">
        <f t="shared" si="3"/>
        <v>31.410369486118981</v>
      </c>
    </row>
    <row r="14" spans="1:10" x14ac:dyDescent="0.25">
      <c r="A14" s="3" t="s">
        <v>59</v>
      </c>
      <c r="B14" s="3">
        <v>890</v>
      </c>
      <c r="C14" s="3">
        <v>1378</v>
      </c>
      <c r="D14" s="2">
        <f t="shared" si="4"/>
        <v>25.212464589235129</v>
      </c>
      <c r="E14" s="2">
        <f t="shared" si="0"/>
        <v>57.178423236514519</v>
      </c>
      <c r="G14" s="4">
        <f t="shared" si="5"/>
        <v>121.21326267682691</v>
      </c>
      <c r="H14" s="4">
        <f t="shared" si="1"/>
        <v>31.408293063285448</v>
      </c>
      <c r="I14" s="3">
        <f t="shared" si="2"/>
        <v>121.21258658923513</v>
      </c>
      <c r="J14" s="3">
        <f t="shared" si="3"/>
        <v>31.409495439093483</v>
      </c>
    </row>
    <row r="15" spans="1:10" x14ac:dyDescent="0.25">
      <c r="A15" s="3" t="s">
        <v>15</v>
      </c>
      <c r="B15" s="3">
        <v>3149</v>
      </c>
      <c r="C15" s="3">
        <v>1846</v>
      </c>
      <c r="D15" s="2">
        <f t="shared" si="4"/>
        <v>89.206798866855522</v>
      </c>
      <c r="E15" s="2">
        <f t="shared" si="0"/>
        <v>76.597510373443995</v>
      </c>
      <c r="G15" s="4">
        <f t="shared" si="5"/>
        <v>121.21600406910112</v>
      </c>
      <c r="H15" s="4">
        <f t="shared" si="1"/>
        <v>31.409297064194963</v>
      </c>
      <c r="I15" s="3">
        <f t="shared" si="2"/>
        <v>121.21509836685553</v>
      </c>
      <c r="J15" s="3">
        <f t="shared" si="3"/>
        <v>31.410907794050992</v>
      </c>
    </row>
    <row r="16" spans="1:10" x14ac:dyDescent="0.25">
      <c r="A16" s="3" t="s">
        <v>16</v>
      </c>
      <c r="B16" s="3">
        <v>683</v>
      </c>
      <c r="C16" s="3">
        <v>881</v>
      </c>
      <c r="D16" s="2">
        <f t="shared" si="4"/>
        <v>19.348441926345608</v>
      </c>
      <c r="E16" s="2">
        <f t="shared" si="0"/>
        <v>36.556016597510371</v>
      </c>
      <c r="G16" s="4">
        <f t="shared" si="5"/>
        <v>121.21278867102511</v>
      </c>
      <c r="H16" s="4">
        <f t="shared" si="1"/>
        <v>31.408597302343459</v>
      </c>
      <c r="I16" s="3">
        <f t="shared" si="2"/>
        <v>121.21235642634561</v>
      </c>
      <c r="J16" s="3">
        <f t="shared" si="3"/>
        <v>31.409366020113314</v>
      </c>
    </row>
    <row r="17" spans="1:10" x14ac:dyDescent="0.25">
      <c r="A17" s="3" t="s">
        <v>17</v>
      </c>
      <c r="B17" s="3">
        <v>1520</v>
      </c>
      <c r="C17" s="3">
        <v>1870</v>
      </c>
      <c r="D17" s="2">
        <f t="shared" si="4"/>
        <v>43.059490084985832</v>
      </c>
      <c r="E17" s="2">
        <f t="shared" si="0"/>
        <v>77.593360995850631</v>
      </c>
      <c r="G17" s="4">
        <f t="shared" si="5"/>
        <v>121.21420456234189</v>
      </c>
      <c r="H17" s="4">
        <f t="shared" si="1"/>
        <v>31.408257651856893</v>
      </c>
      <c r="I17" s="3">
        <f t="shared" si="2"/>
        <v>121.21328708498584</v>
      </c>
      <c r="J17" s="3">
        <f t="shared" si="3"/>
        <v>31.409889322946174</v>
      </c>
    </row>
    <row r="18" spans="1:10" x14ac:dyDescent="0.25">
      <c r="A18" s="3" t="s">
        <v>18</v>
      </c>
      <c r="B18" s="3">
        <v>3014</v>
      </c>
      <c r="C18" s="3">
        <v>1861</v>
      </c>
      <c r="D18" s="2">
        <f t="shared" si="4"/>
        <v>85.382436260623223</v>
      </c>
      <c r="E18" s="2">
        <f t="shared" si="0"/>
        <v>77.219917012448136</v>
      </c>
      <c r="G18" s="4">
        <f t="shared" si="5"/>
        <v>121.21586132231286</v>
      </c>
      <c r="H18" s="4">
        <f t="shared" si="1"/>
        <v>31.409199572241459</v>
      </c>
      <c r="I18" s="3">
        <f t="shared" si="2"/>
        <v>121.21494826062323</v>
      </c>
      <c r="J18" s="3">
        <f t="shared" si="3"/>
        <v>31.410823390368272</v>
      </c>
    </row>
    <row r="19" spans="1:10" x14ac:dyDescent="0.25">
      <c r="A19" s="3" t="s">
        <v>19</v>
      </c>
      <c r="B19" s="3">
        <v>1778</v>
      </c>
      <c r="C19" s="3">
        <v>1486</v>
      </c>
      <c r="D19" s="2">
        <f t="shared" si="4"/>
        <v>50.368271954674228</v>
      </c>
      <c r="E19" s="2">
        <f t="shared" si="0"/>
        <v>61.6597510373444</v>
      </c>
      <c r="G19" s="4">
        <f t="shared" si="5"/>
        <v>121.21430303026304</v>
      </c>
      <c r="H19" s="4">
        <f t="shared" si="1"/>
        <v>31.408754016404458</v>
      </c>
      <c r="I19" s="3">
        <f t="shared" si="2"/>
        <v>121.21357395467422</v>
      </c>
      <c r="J19" s="3">
        <f t="shared" si="3"/>
        <v>31.41005062776204</v>
      </c>
    </row>
    <row r="20" spans="1:10" x14ac:dyDescent="0.25">
      <c r="A20" s="3" t="s">
        <v>20</v>
      </c>
      <c r="B20" s="3">
        <v>3089</v>
      </c>
      <c r="C20" s="3">
        <v>1276</v>
      </c>
      <c r="D20" s="2">
        <f t="shared" si="4"/>
        <v>87.507082152974505</v>
      </c>
      <c r="E20" s="2">
        <f t="shared" si="0"/>
        <v>52.946058091286311</v>
      </c>
      <c r="G20" s="4">
        <f t="shared" si="5"/>
        <v>121.21565769634688</v>
      </c>
      <c r="H20" s="4">
        <f t="shared" si="1"/>
        <v>31.409756905736316</v>
      </c>
      <c r="I20" s="3">
        <f t="shared" si="2"/>
        <v>121.21503165297452</v>
      </c>
      <c r="J20" s="3">
        <f t="shared" si="3"/>
        <v>31.410870281303115</v>
      </c>
    </row>
    <row r="21" spans="1:10" x14ac:dyDescent="0.25">
      <c r="A21" s="3" t="s">
        <v>21</v>
      </c>
      <c r="B21" s="3">
        <v>2597</v>
      </c>
      <c r="C21" s="3">
        <v>458</v>
      </c>
      <c r="D21" s="2">
        <f t="shared" si="4"/>
        <v>73.569405099150146</v>
      </c>
      <c r="E21" s="2">
        <f t="shared" si="0"/>
        <v>19.004149377593361</v>
      </c>
      <c r="G21" s="4">
        <f t="shared" si="5"/>
        <v>121.21470930750793</v>
      </c>
      <c r="H21" s="4">
        <f t="shared" si="1"/>
        <v>31.410163048236374</v>
      </c>
      <c r="I21" s="3">
        <f t="shared" si="2"/>
        <v>121.21448459915014</v>
      </c>
      <c r="J21" s="3">
        <f t="shared" si="3"/>
        <v>31.410562676770539</v>
      </c>
    </row>
    <row r="22" spans="1:10" x14ac:dyDescent="0.25">
      <c r="A22" s="3" t="s">
        <v>22</v>
      </c>
      <c r="B22" s="3">
        <v>557</v>
      </c>
      <c r="C22" s="3">
        <v>419</v>
      </c>
      <c r="D22" s="2">
        <f t="shared" si="4"/>
        <v>15.779036827195467</v>
      </c>
      <c r="E22" s="2">
        <f t="shared" si="0"/>
        <v>17.385892116182571</v>
      </c>
      <c r="G22" s="4">
        <f t="shared" si="5"/>
        <v>121.21242190099878</v>
      </c>
      <c r="H22" s="4">
        <f t="shared" ref="H4:H56" si="6">-1.778432*(G22-I22)+J22</f>
        <v>31.408921644312603</v>
      </c>
      <c r="I22" s="3">
        <f t="shared" si="2"/>
        <v>121.21221632719546</v>
      </c>
      <c r="J22" s="3">
        <f t="shared" si="3"/>
        <v>31.409287243342778</v>
      </c>
    </row>
    <row r="23" spans="1:10" x14ac:dyDescent="0.25">
      <c r="A23" s="3" t="s">
        <v>23</v>
      </c>
      <c r="B23" s="3">
        <v>2339</v>
      </c>
      <c r="C23" s="3">
        <v>437</v>
      </c>
      <c r="D23" s="2">
        <f t="shared" si="4"/>
        <v>66.260623229461757</v>
      </c>
      <c r="E23" s="2">
        <f t="shared" si="0"/>
        <v>18.132780082987551</v>
      </c>
      <c r="G23" s="4">
        <f t="shared" si="5"/>
        <v>121.21441213459791</v>
      </c>
      <c r="H23" s="4">
        <f t="shared" si="6"/>
        <v>31.410020066999582</v>
      </c>
      <c r="I23" s="3">
        <f t="shared" si="2"/>
        <v>121.21419772946176</v>
      </c>
      <c r="J23" s="3">
        <f t="shared" si="3"/>
        <v>31.410401371954674</v>
      </c>
    </row>
    <row r="24" spans="1:10" x14ac:dyDescent="0.25">
      <c r="A24" s="3" t="s">
        <v>24</v>
      </c>
      <c r="B24" s="3">
        <v>1727</v>
      </c>
      <c r="C24" s="3">
        <v>1873</v>
      </c>
      <c r="D24" s="2">
        <f t="shared" si="4"/>
        <v>48.92351274787535</v>
      </c>
      <c r="E24" s="2">
        <f t="shared" si="0"/>
        <v>77.717842323651453</v>
      </c>
      <c r="G24" s="4">
        <f t="shared" si="5"/>
        <v>121.21443619712021</v>
      </c>
      <c r="H24" s="4">
        <f t="shared" si="6"/>
        <v>31.408384453182929</v>
      </c>
      <c r="I24" s="3">
        <f t="shared" si="2"/>
        <v>121.21351724787536</v>
      </c>
      <c r="J24" s="3">
        <f t="shared" si="3"/>
        <v>31.410018741926343</v>
      </c>
    </row>
    <row r="25" spans="1:10" x14ac:dyDescent="0.25">
      <c r="A25" s="3" t="s">
        <v>25</v>
      </c>
      <c r="B25" s="3">
        <v>2654</v>
      </c>
      <c r="C25" s="3">
        <v>1520</v>
      </c>
      <c r="D25" s="2">
        <f t="shared" si="4"/>
        <v>75.184135977337107</v>
      </c>
      <c r="E25" s="2">
        <f t="shared" si="0"/>
        <v>63.070539419087133</v>
      </c>
      <c r="G25" s="4">
        <f t="shared" si="5"/>
        <v>121.21529373433241</v>
      </c>
      <c r="H25" s="4">
        <f t="shared" si="6"/>
        <v>31.409272035776375</v>
      </c>
      <c r="I25" s="3">
        <f t="shared" si="2"/>
        <v>121.21454797733712</v>
      </c>
      <c r="J25" s="3">
        <f t="shared" si="3"/>
        <v>31.410598313881017</v>
      </c>
    </row>
    <row r="26" spans="1:10" x14ac:dyDescent="0.25">
      <c r="A26" s="3" t="s">
        <v>26</v>
      </c>
      <c r="B26" s="3">
        <v>1922</v>
      </c>
      <c r="C26" s="3">
        <v>1498</v>
      </c>
      <c r="D26" s="2">
        <f t="shared" si="4"/>
        <v>54.447592067988673</v>
      </c>
      <c r="E26" s="2">
        <f t="shared" si="0"/>
        <v>62.157676348547717</v>
      </c>
      <c r="G26" s="4">
        <f t="shared" si="5"/>
        <v>121.21446903113271</v>
      </c>
      <c r="H26" s="4">
        <f t="shared" si="6"/>
        <v>31.408833576382758</v>
      </c>
      <c r="I26" s="3">
        <f t="shared" si="2"/>
        <v>121.21373406798867</v>
      </c>
      <c r="J26" s="3">
        <f t="shared" si="3"/>
        <v>31.410140658356941</v>
      </c>
    </row>
    <row r="27" spans="1:10" x14ac:dyDescent="0.25">
      <c r="A27" s="3" t="s">
        <v>27</v>
      </c>
      <c r="B27" s="3">
        <v>2276</v>
      </c>
      <c r="C27" s="3">
        <v>935</v>
      </c>
      <c r="D27" s="2">
        <f t="shared" si="4"/>
        <v>64.475920679886684</v>
      </c>
      <c r="E27" s="2">
        <f t="shared" si="0"/>
        <v>38.796680497925315</v>
      </c>
      <c r="G27" s="4">
        <f t="shared" si="5"/>
        <v>121.21458641856471</v>
      </c>
      <c r="H27" s="4">
        <f t="shared" si="6"/>
        <v>31.409546148024777</v>
      </c>
      <c r="I27" s="3">
        <f t="shared" si="2"/>
        <v>121.21412767988669</v>
      </c>
      <c r="J27" s="3">
        <f t="shared" si="3"/>
        <v>31.410361983569405</v>
      </c>
    </row>
    <row r="28" spans="1:10" x14ac:dyDescent="0.25">
      <c r="A28" s="3" t="s">
        <v>28</v>
      </c>
      <c r="B28" s="3">
        <v>1483</v>
      </c>
      <c r="C28" s="3">
        <v>1366</v>
      </c>
      <c r="D28" s="2">
        <f t="shared" si="4"/>
        <v>42.011331444759207</v>
      </c>
      <c r="E28" s="2">
        <f t="shared" si="0"/>
        <v>56.680497925311201</v>
      </c>
      <c r="G28" s="4">
        <f t="shared" si="5"/>
        <v>121.21391614479576</v>
      </c>
      <c r="H28" s="4">
        <f t="shared" si="6"/>
        <v>31.408674284893582</v>
      </c>
      <c r="I28" s="3">
        <f t="shared" si="2"/>
        <v>121.21324594475921</v>
      </c>
      <c r="J28" s="3">
        <f t="shared" si="3"/>
        <v>31.409866190084987</v>
      </c>
    </row>
    <row r="29" spans="1:10" x14ac:dyDescent="0.25">
      <c r="A29" s="3" t="s">
        <v>29</v>
      </c>
      <c r="B29" s="3">
        <v>1673</v>
      </c>
      <c r="C29" s="3">
        <v>434</v>
      </c>
      <c r="D29" s="2">
        <f t="shared" si="4"/>
        <v>47.39376770538243</v>
      </c>
      <c r="E29" s="2">
        <f t="shared" si="0"/>
        <v>18.008298755186722</v>
      </c>
      <c r="G29" s="4">
        <f t="shared" si="5"/>
        <v>121.21367013862978</v>
      </c>
      <c r="H29" s="4">
        <f t="shared" si="6"/>
        <v>31.409606293152322</v>
      </c>
      <c r="I29" s="3">
        <f t="shared" si="2"/>
        <v>121.21345720538244</v>
      </c>
      <c r="J29" s="3">
        <f t="shared" si="3"/>
        <v>31.409984980453256</v>
      </c>
    </row>
    <row r="30" spans="1:10" x14ac:dyDescent="0.25">
      <c r="A30" s="3" t="s">
        <v>30</v>
      </c>
      <c r="B30" s="3">
        <v>1796</v>
      </c>
      <c r="C30" s="3">
        <v>947</v>
      </c>
      <c r="D30" s="2">
        <f t="shared" si="4"/>
        <v>50.87818696883852</v>
      </c>
      <c r="E30" s="2">
        <f t="shared" si="0"/>
        <v>39.294605809128633</v>
      </c>
      <c r="G30" s="4">
        <f t="shared" si="5"/>
        <v>121.21405859507178</v>
      </c>
      <c r="H30" s="4">
        <f t="shared" si="6"/>
        <v>31.409235575425146</v>
      </c>
      <c r="I30" s="3">
        <f t="shared" si="2"/>
        <v>121.21359396883852</v>
      </c>
      <c r="J30" s="3">
        <f t="shared" si="3"/>
        <v>31.410061881586401</v>
      </c>
    </row>
    <row r="31" spans="1:10" x14ac:dyDescent="0.25">
      <c r="A31" s="3" t="s">
        <v>31</v>
      </c>
      <c r="B31" s="3">
        <v>1517</v>
      </c>
      <c r="C31" s="3">
        <v>449</v>
      </c>
      <c r="D31" s="2">
        <f t="shared" si="4"/>
        <v>42.974504249291783</v>
      </c>
      <c r="E31" s="2">
        <f t="shared" si="0"/>
        <v>18.630705394190873</v>
      </c>
      <c r="G31" s="4">
        <f t="shared" si="5"/>
        <v>121.21350404198316</v>
      </c>
      <c r="H31" s="4">
        <f t="shared" si="6"/>
        <v>31.409495671737087</v>
      </c>
      <c r="I31" s="3">
        <f t="shared" si="2"/>
        <v>121.21328374929179</v>
      </c>
      <c r="J31" s="3">
        <f t="shared" si="3"/>
        <v>31.40988744730878</v>
      </c>
    </row>
    <row r="32" spans="1:10" x14ac:dyDescent="0.25">
      <c r="A32" s="3" t="s">
        <v>32</v>
      </c>
      <c r="B32" s="3">
        <v>989</v>
      </c>
      <c r="C32" s="3">
        <v>431</v>
      </c>
      <c r="D32" s="2">
        <f t="shared" si="4"/>
        <v>28.016997167138811</v>
      </c>
      <c r="E32" s="2">
        <f t="shared" si="0"/>
        <v>17.883817427385893</v>
      </c>
      <c r="G32" s="4">
        <f t="shared" si="5"/>
        <v>121.21290812849735</v>
      </c>
      <c r="H32" s="4">
        <f t="shared" si="6"/>
        <v>31.409181265480701</v>
      </c>
      <c r="I32" s="3">
        <f t="shared" si="2"/>
        <v>121.21269666713881</v>
      </c>
      <c r="J32" s="3">
        <f t="shared" si="3"/>
        <v>31.409557335127477</v>
      </c>
    </row>
    <row r="33" spans="1:10" x14ac:dyDescent="0.25">
      <c r="A33" s="3" t="s">
        <v>33</v>
      </c>
      <c r="B33" s="3">
        <v>2729</v>
      </c>
      <c r="C33" s="3">
        <v>458</v>
      </c>
      <c r="D33" s="2">
        <f t="shared" si="4"/>
        <v>77.308781869688374</v>
      </c>
      <c r="E33" s="2">
        <f t="shared" si="0"/>
        <v>19.004149377593361</v>
      </c>
      <c r="G33" s="4">
        <f t="shared" si="5"/>
        <v>121.21485607804618</v>
      </c>
      <c r="H33" s="4">
        <f t="shared" si="6"/>
        <v>31.410245576281699</v>
      </c>
      <c r="I33" s="3">
        <f t="shared" si="2"/>
        <v>121.21463136968839</v>
      </c>
      <c r="J33" s="3">
        <f t="shared" si="3"/>
        <v>31.410645204815864</v>
      </c>
    </row>
    <row r="34" spans="1:10" x14ac:dyDescent="0.25">
      <c r="A34" s="3" t="s">
        <v>34</v>
      </c>
      <c r="B34" s="3">
        <v>2765</v>
      </c>
      <c r="C34" s="3">
        <v>1861</v>
      </c>
      <c r="D34" s="2">
        <f t="shared" si="4"/>
        <v>78.328611898017002</v>
      </c>
      <c r="E34" s="2">
        <f t="shared" si="0"/>
        <v>77.219917012448136</v>
      </c>
      <c r="G34" s="4">
        <f t="shared" si="5"/>
        <v>121.21558445970663</v>
      </c>
      <c r="H34" s="4">
        <f t="shared" si="6"/>
        <v>31.409043894337774</v>
      </c>
      <c r="I34" s="3">
        <f t="shared" si="2"/>
        <v>121.214671398017</v>
      </c>
      <c r="J34" s="3">
        <f t="shared" si="3"/>
        <v>31.410667712464587</v>
      </c>
    </row>
    <row r="35" spans="1:10" x14ac:dyDescent="0.25">
      <c r="A35" s="3" t="s">
        <v>35</v>
      </c>
      <c r="B35" s="3">
        <v>1361</v>
      </c>
      <c r="C35" s="3">
        <v>425</v>
      </c>
      <c r="D35" s="2">
        <f t="shared" si="4"/>
        <v>38.555240793201136</v>
      </c>
      <c r="E35" s="2">
        <f t="shared" si="0"/>
        <v>17.634854771784234</v>
      </c>
      <c r="G35" s="4">
        <f t="shared" si="5"/>
        <v>121.21331881078206</v>
      </c>
      <c r="H35" s="4">
        <f t="shared" si="6"/>
        <v>31.409419079825845</v>
      </c>
      <c r="I35" s="3">
        <f t="shared" si="2"/>
        <v>121.21311029320114</v>
      </c>
      <c r="J35" s="3">
        <f t="shared" si="3"/>
        <v>31.409789914164307</v>
      </c>
    </row>
    <row r="36" spans="1:10" x14ac:dyDescent="0.25">
      <c r="A36" s="3" t="s">
        <v>36</v>
      </c>
      <c r="B36" s="3">
        <v>947</v>
      </c>
      <c r="C36" s="3">
        <v>902</v>
      </c>
      <c r="D36" s="2">
        <f t="shared" si="4"/>
        <v>26.827195467422094</v>
      </c>
      <c r="E36" s="2">
        <f t="shared" si="0"/>
        <v>37.427385892116185</v>
      </c>
      <c r="G36" s="4">
        <f t="shared" si="5"/>
        <v>121.21309251532325</v>
      </c>
      <c r="H36" s="4">
        <f t="shared" si="6"/>
        <v>31.408744034855012</v>
      </c>
      <c r="I36" s="3">
        <f t="shared" si="2"/>
        <v>121.2126499674221</v>
      </c>
      <c r="J36" s="3">
        <f t="shared" si="3"/>
        <v>31.409531076203965</v>
      </c>
    </row>
    <row r="37" spans="1:10" x14ac:dyDescent="0.25">
      <c r="A37" s="3" t="s">
        <v>37</v>
      </c>
      <c r="B37" s="3">
        <v>2963</v>
      </c>
      <c r="C37" s="3">
        <v>734</v>
      </c>
      <c r="D37" s="2">
        <f t="shared" si="4"/>
        <v>83.937677053824373</v>
      </c>
      <c r="E37" s="2">
        <f t="shared" si="0"/>
        <v>30.456431535269708</v>
      </c>
      <c r="G37" s="4">
        <f t="shared" si="5"/>
        <v>121.21525167595236</v>
      </c>
      <c r="H37" s="4">
        <f t="shared" si="6"/>
        <v>31.410151051816257</v>
      </c>
      <c r="I37" s="3">
        <f t="shared" si="2"/>
        <v>121.21489155382437</v>
      </c>
      <c r="J37" s="3">
        <f t="shared" si="3"/>
        <v>31.410791504532575</v>
      </c>
    </row>
    <row r="38" spans="1:10" x14ac:dyDescent="0.25">
      <c r="A38" s="3" t="s">
        <v>38</v>
      </c>
      <c r="B38" s="3">
        <v>1622</v>
      </c>
      <c r="C38" s="3">
        <v>956</v>
      </c>
      <c r="D38" s="2">
        <f t="shared" si="4"/>
        <v>45.949008498583574</v>
      </c>
      <c r="E38" s="2">
        <f t="shared" si="0"/>
        <v>39.668049792531122</v>
      </c>
      <c r="G38" s="4">
        <f t="shared" si="5"/>
        <v>121.21386954048323</v>
      </c>
      <c r="H38" s="4">
        <f t="shared" si="6"/>
        <v>31.409118935493861</v>
      </c>
      <c r="I38" s="3">
        <f t="shared" si="2"/>
        <v>121.21340049858357</v>
      </c>
      <c r="J38" s="3">
        <f t="shared" si="3"/>
        <v>31.409953094617563</v>
      </c>
    </row>
    <row r="39" spans="1:10" x14ac:dyDescent="0.25">
      <c r="A39" s="3" t="s">
        <v>39</v>
      </c>
      <c r="B39" s="3">
        <v>1349</v>
      </c>
      <c r="C39" s="3">
        <v>1879</v>
      </c>
      <c r="D39" s="2">
        <f t="shared" si="4"/>
        <v>38.215297450424927</v>
      </c>
      <c r="E39" s="2">
        <f t="shared" si="0"/>
        <v>77.966804979253112</v>
      </c>
      <c r="G39" s="4">
        <f t="shared" si="5"/>
        <v>121.21401884344739</v>
      </c>
      <c r="H39" s="4">
        <f t="shared" si="6"/>
        <v>31.408142887563002</v>
      </c>
      <c r="I39" s="3">
        <f t="shared" si="2"/>
        <v>121.21309695042493</v>
      </c>
      <c r="J39" s="3">
        <f t="shared" si="3"/>
        <v>31.409782411614732</v>
      </c>
    </row>
    <row r="40" spans="1:10" x14ac:dyDescent="0.25">
      <c r="A40" s="3" t="s">
        <v>40</v>
      </c>
      <c r="B40" s="3">
        <v>1304</v>
      </c>
      <c r="C40" s="3">
        <v>926</v>
      </c>
      <c r="D40" s="2">
        <f t="shared" si="4"/>
        <v>36.940509915014161</v>
      </c>
      <c r="E40" s="2">
        <f t="shared" si="0"/>
        <v>38.423236514522827</v>
      </c>
      <c r="G40" s="4">
        <f t="shared" si="5"/>
        <v>121.21350123802577</v>
      </c>
      <c r="H40" s="4">
        <f t="shared" si="6"/>
        <v>31.40894629447164</v>
      </c>
      <c r="I40" s="3">
        <f t="shared" si="2"/>
        <v>121.21304691501416</v>
      </c>
      <c r="J40" s="3">
        <f t="shared" si="3"/>
        <v>31.409754277053825</v>
      </c>
    </row>
    <row r="41" spans="1:10" x14ac:dyDescent="0.25">
      <c r="A41" s="3" t="s">
        <v>41</v>
      </c>
      <c r="B41" s="3">
        <v>101</v>
      </c>
      <c r="C41" s="3">
        <v>392</v>
      </c>
      <c r="D41" s="2">
        <f t="shared" si="4"/>
        <v>2.8611898016997168</v>
      </c>
      <c r="E41" s="2">
        <f t="shared" si="0"/>
        <v>16.265560165975103</v>
      </c>
      <c r="G41" s="4">
        <f t="shared" si="5"/>
        <v>121.21190162850377</v>
      </c>
      <c r="H41" s="4">
        <f t="shared" si="6"/>
        <v>31.408660106316137</v>
      </c>
      <c r="I41" s="3">
        <f t="shared" si="2"/>
        <v>121.21170930169971</v>
      </c>
      <c r="J41" s="3">
        <f t="shared" si="3"/>
        <v>31.409002146458924</v>
      </c>
    </row>
    <row r="42" spans="1:10" x14ac:dyDescent="0.25">
      <c r="A42" s="3" t="s">
        <v>42</v>
      </c>
      <c r="B42" s="3">
        <v>851</v>
      </c>
      <c r="C42" s="3">
        <v>434</v>
      </c>
      <c r="D42" s="2">
        <f t="shared" si="4"/>
        <v>24.107648725212464</v>
      </c>
      <c r="E42" s="2">
        <f t="shared" si="0"/>
        <v>18.008298755186722</v>
      </c>
      <c r="G42" s="4">
        <f t="shared" si="5"/>
        <v>121.21275615845981</v>
      </c>
      <c r="H42" s="4">
        <f t="shared" si="6"/>
        <v>31.409092368506432</v>
      </c>
      <c r="I42" s="3">
        <f t="shared" si="2"/>
        <v>121.21254322521247</v>
      </c>
      <c r="J42" s="3">
        <f t="shared" si="3"/>
        <v>31.409471055807366</v>
      </c>
    </row>
    <row r="43" spans="1:10" x14ac:dyDescent="0.25">
      <c r="A43" s="3" t="s">
        <v>43</v>
      </c>
      <c r="B43" s="3">
        <v>2016</v>
      </c>
      <c r="C43" s="3">
        <v>431</v>
      </c>
      <c r="D43" s="2">
        <f t="shared" si="4"/>
        <v>57.110481586402258</v>
      </c>
      <c r="E43" s="2">
        <f t="shared" si="0"/>
        <v>17.883817427385893</v>
      </c>
      <c r="G43" s="4">
        <f t="shared" si="5"/>
        <v>121.21405004776081</v>
      </c>
      <c r="H43" s="4">
        <f t="shared" si="6"/>
        <v>31.409823358681834</v>
      </c>
      <c r="I43" s="3">
        <f t="shared" si="2"/>
        <v>121.21383858640228</v>
      </c>
      <c r="J43" s="3">
        <f t="shared" si="3"/>
        <v>31.41019942832861</v>
      </c>
    </row>
    <row r="44" spans="1:10" x14ac:dyDescent="0.25">
      <c r="A44" s="3" t="s">
        <v>44</v>
      </c>
      <c r="B44" s="3">
        <v>2168</v>
      </c>
      <c r="C44" s="3">
        <v>1411</v>
      </c>
      <c r="D44" s="2">
        <f t="shared" si="4"/>
        <v>61.416430594900852</v>
      </c>
      <c r="E44" s="2">
        <f t="shared" si="0"/>
        <v>58.547717842323657</v>
      </c>
      <c r="G44" s="4">
        <f t="shared" si="5"/>
        <v>121.21469987326951</v>
      </c>
      <c r="H44" s="4">
        <f t="shared" si="6"/>
        <v>31.409063290619493</v>
      </c>
      <c r="I44" s="3">
        <f t="shared" si="2"/>
        <v>121.21400759490085</v>
      </c>
      <c r="J44" s="3">
        <f t="shared" si="3"/>
        <v>31.410294460623227</v>
      </c>
    </row>
    <row r="45" spans="1:10" x14ac:dyDescent="0.25">
      <c r="A45" s="3" t="s">
        <v>45</v>
      </c>
      <c r="B45" s="3">
        <v>2492</v>
      </c>
      <c r="C45" s="3">
        <v>1516</v>
      </c>
      <c r="D45" s="2">
        <f t="shared" si="4"/>
        <v>70.594900849858362</v>
      </c>
      <c r="E45" s="2">
        <f t="shared" si="0"/>
        <v>62.904564315352694</v>
      </c>
      <c r="G45" s="4">
        <f t="shared" si="5"/>
        <v>121.21511164433524</v>
      </c>
      <c r="H45" s="4">
        <f t="shared" si="6"/>
        <v>31.409174241562656</v>
      </c>
      <c r="I45" s="3">
        <f t="shared" si="2"/>
        <v>121.21436784985836</v>
      </c>
      <c r="J45" s="3">
        <f t="shared" si="3"/>
        <v>31.410497029461755</v>
      </c>
    </row>
    <row r="46" spans="1:10" x14ac:dyDescent="0.25">
      <c r="A46" s="3" t="s">
        <v>46</v>
      </c>
      <c r="B46" s="3">
        <v>1457</v>
      </c>
      <c r="C46" s="3">
        <v>917</v>
      </c>
      <c r="D46" s="2">
        <f t="shared" si="4"/>
        <v>41.274787535410766</v>
      </c>
      <c r="E46" s="2">
        <f t="shared" si="0"/>
        <v>38.049792531120332</v>
      </c>
      <c r="G46" s="4">
        <f t="shared" si="5"/>
        <v>121.21366694275595</v>
      </c>
      <c r="H46" s="4">
        <f t="shared" si="6"/>
        <v>31.409049804941194</v>
      </c>
      <c r="I46" s="3">
        <f t="shared" si="2"/>
        <v>121.21321703541076</v>
      </c>
      <c r="J46" s="3">
        <f t="shared" si="3"/>
        <v>31.409849934560906</v>
      </c>
    </row>
    <row r="47" spans="1:10" x14ac:dyDescent="0.25">
      <c r="A47" s="3" t="s">
        <v>47</v>
      </c>
      <c r="B47" s="3">
        <v>651</v>
      </c>
      <c r="C47" s="3">
        <v>1321</v>
      </c>
      <c r="D47" s="2">
        <f t="shared" si="4"/>
        <v>18.441926345609065</v>
      </c>
      <c r="E47" s="2">
        <f t="shared" si="0"/>
        <v>54.813278008298759</v>
      </c>
      <c r="G47" s="4">
        <f t="shared" si="5"/>
        <v>121.21296896731353</v>
      </c>
      <c r="H47" s="4">
        <f t="shared" si="6"/>
        <v>31.408193372935344</v>
      </c>
      <c r="I47" s="3">
        <f t="shared" si="2"/>
        <v>121.21232084560907</v>
      </c>
      <c r="J47" s="3">
        <f t="shared" si="3"/>
        <v>31.409346013314448</v>
      </c>
    </row>
    <row r="48" spans="1:10" x14ac:dyDescent="0.25">
      <c r="A48" s="3" t="s">
        <v>48</v>
      </c>
      <c r="B48" s="3">
        <v>1223</v>
      </c>
      <c r="C48" s="3">
        <v>431</v>
      </c>
      <c r="D48" s="2">
        <f t="shared" si="4"/>
        <v>34.645892351274789</v>
      </c>
      <c r="E48" s="2">
        <f t="shared" si="0"/>
        <v>17.883817427385893</v>
      </c>
      <c r="G48" s="4">
        <f t="shared" si="5"/>
        <v>121.21316831263331</v>
      </c>
      <c r="H48" s="4">
        <f t="shared" si="6"/>
        <v>31.409327565197415</v>
      </c>
      <c r="I48" s="3">
        <f t="shared" si="2"/>
        <v>121.21295685127478</v>
      </c>
      <c r="J48" s="3">
        <f t="shared" si="3"/>
        <v>31.409703634844192</v>
      </c>
    </row>
    <row r="49" spans="1:10" x14ac:dyDescent="0.25">
      <c r="A49" s="3" t="s">
        <v>49</v>
      </c>
      <c r="B49" s="3">
        <v>2414</v>
      </c>
      <c r="C49" s="3">
        <v>962</v>
      </c>
      <c r="D49" s="2">
        <f t="shared" si="4"/>
        <v>68.385269121813025</v>
      </c>
      <c r="E49" s="2">
        <f t="shared" si="0"/>
        <v>39.91701244813278</v>
      </c>
      <c r="G49" s="4">
        <f t="shared" si="5"/>
        <v>121.21475310749031</v>
      </c>
      <c r="H49" s="4">
        <f t="shared" si="6"/>
        <v>31.4096088684575</v>
      </c>
      <c r="I49" s="3">
        <f t="shared" si="2"/>
        <v>121.21428112181303</v>
      </c>
      <c r="J49" s="3">
        <f t="shared" si="3"/>
        <v>31.410448262889517</v>
      </c>
    </row>
    <row r="50" spans="1:10" x14ac:dyDescent="0.25">
      <c r="A50" s="3" t="s">
        <v>50</v>
      </c>
      <c r="B50" s="3">
        <v>3131</v>
      </c>
      <c r="C50" s="3">
        <v>797</v>
      </c>
      <c r="D50" s="2">
        <f t="shared" si="4"/>
        <v>88.696883852691215</v>
      </c>
      <c r="E50" s="2">
        <f t="shared" si="0"/>
        <v>33.070539419087133</v>
      </c>
      <c r="G50" s="4">
        <f t="shared" si="5"/>
        <v>121.21546938448415</v>
      </c>
      <c r="H50" s="4">
        <f t="shared" si="6"/>
        <v>31.410201116773063</v>
      </c>
      <c r="I50" s="3">
        <f t="shared" si="2"/>
        <v>121.21507835269122</v>
      </c>
      <c r="J50" s="3">
        <f t="shared" si="3"/>
        <v>31.410896540226627</v>
      </c>
    </row>
    <row r="51" spans="1:10" x14ac:dyDescent="0.25">
      <c r="A51" s="3" t="s">
        <v>51</v>
      </c>
      <c r="B51" s="3">
        <v>2879</v>
      </c>
      <c r="C51" s="3">
        <v>1861</v>
      </c>
      <c r="D51" s="2">
        <f t="shared" si="4"/>
        <v>81.558073654390938</v>
      </c>
      <c r="E51" s="2">
        <f t="shared" si="0"/>
        <v>77.219917012448136</v>
      </c>
      <c r="G51" s="4">
        <f t="shared" si="5"/>
        <v>121.21571121608056</v>
      </c>
      <c r="H51" s="4">
        <f t="shared" si="6"/>
        <v>31.409115168558738</v>
      </c>
      <c r="I51" s="3">
        <f t="shared" si="2"/>
        <v>121.21479815439093</v>
      </c>
      <c r="J51" s="3">
        <f t="shared" si="3"/>
        <v>31.410738986685551</v>
      </c>
    </row>
    <row r="52" spans="1:10" x14ac:dyDescent="0.25">
      <c r="A52" s="3" t="s">
        <v>52</v>
      </c>
      <c r="B52" s="3">
        <v>1196</v>
      </c>
      <c r="C52" s="3">
        <v>1873</v>
      </c>
      <c r="D52" s="2">
        <f t="shared" si="4"/>
        <v>33.881019830028329</v>
      </c>
      <c r="E52" s="2">
        <f t="shared" si="0"/>
        <v>77.717842323651453</v>
      </c>
      <c r="G52" s="4">
        <f t="shared" si="5"/>
        <v>121.21384577927317</v>
      </c>
      <c r="H52" s="4">
        <f t="shared" si="6"/>
        <v>31.408052465364236</v>
      </c>
      <c r="I52" s="3">
        <f t="shared" si="2"/>
        <v>121.21292683002832</v>
      </c>
      <c r="J52" s="3">
        <f t="shared" si="3"/>
        <v>31.40968675410765</v>
      </c>
    </row>
    <row r="53" spans="1:10" x14ac:dyDescent="0.25">
      <c r="A53" s="3" t="s">
        <v>53</v>
      </c>
      <c r="B53" s="3">
        <v>2183</v>
      </c>
      <c r="C53" s="3">
        <v>458</v>
      </c>
      <c r="D53" s="2">
        <f t="shared" si="4"/>
        <v>61.84135977337111</v>
      </c>
      <c r="E53" s="2">
        <f t="shared" si="0"/>
        <v>19.004149377593361</v>
      </c>
      <c r="G53" s="4">
        <f t="shared" si="5"/>
        <v>121.2142489817289</v>
      </c>
      <c r="H53" s="4">
        <f t="shared" si="6"/>
        <v>31.409904210276032</v>
      </c>
      <c r="I53" s="3">
        <f t="shared" si="2"/>
        <v>121.21402427337111</v>
      </c>
      <c r="J53" s="3">
        <f t="shared" si="3"/>
        <v>31.410303838810197</v>
      </c>
    </row>
    <row r="54" spans="1:10" x14ac:dyDescent="0.25">
      <c r="A54" s="3" t="s">
        <v>54</v>
      </c>
      <c r="B54" s="3">
        <v>2955</v>
      </c>
      <c r="C54" s="3">
        <v>1193</v>
      </c>
      <c r="D54" s="2">
        <f t="shared" si="4"/>
        <v>83.711048158640224</v>
      </c>
      <c r="E54" s="2">
        <f t="shared" si="0"/>
        <v>49.502074688796682</v>
      </c>
      <c r="G54" s="4">
        <f t="shared" si="5"/>
        <v>121.21546797975562</v>
      </c>
      <c r="H54" s="4">
        <f t="shared" si="6"/>
        <v>31.40974554903099</v>
      </c>
      <c r="I54" s="3">
        <f t="shared" si="2"/>
        <v>121.21488265864024</v>
      </c>
      <c r="J54" s="3">
        <f t="shared" si="3"/>
        <v>31.41078650283286</v>
      </c>
    </row>
    <row r="55" spans="1:10" x14ac:dyDescent="0.25">
      <c r="A55" s="3" t="s">
        <v>55</v>
      </c>
      <c r="B55" s="3">
        <v>1886</v>
      </c>
      <c r="C55" s="3">
        <v>1876</v>
      </c>
      <c r="D55" s="2">
        <f t="shared" si="4"/>
        <v>53.427762039660053</v>
      </c>
      <c r="E55" s="2">
        <f t="shared" si="0"/>
        <v>77.84232365145229</v>
      </c>
      <c r="G55" s="4">
        <f t="shared" si="5"/>
        <v>121.21461446079371</v>
      </c>
      <c r="H55" s="4">
        <f t="shared" si="6"/>
        <v>31.408481244310643</v>
      </c>
      <c r="I55" s="3">
        <f t="shared" si="2"/>
        <v>121.21369403966006</v>
      </c>
      <c r="J55" s="3">
        <f t="shared" si="3"/>
        <v>31.410118150708215</v>
      </c>
    </row>
    <row r="56" spans="1:10" x14ac:dyDescent="0.25">
      <c r="A56" s="3" t="s">
        <v>56</v>
      </c>
      <c r="B56" s="3">
        <v>677</v>
      </c>
      <c r="C56" s="3">
        <v>398</v>
      </c>
      <c r="D56" s="2">
        <f t="shared" si="4"/>
        <v>19.178470254957507</v>
      </c>
      <c r="E56" s="2">
        <f t="shared" si="0"/>
        <v>16.514522821576762</v>
      </c>
      <c r="G56" s="4">
        <f t="shared" si="5"/>
        <v>121.21254502553916</v>
      </c>
      <c r="H56" s="4">
        <f t="shared" si="6"/>
        <v>31.409014993387451</v>
      </c>
      <c r="I56" s="3">
        <f t="shared" si="2"/>
        <v>121.2123497549575</v>
      </c>
      <c r="J56" s="3">
        <f t="shared" si="3"/>
        <v>31.409362268838528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2018-11-07T05:49:40Z</dcterms:modified>
</cp:coreProperties>
</file>