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NTDB/"/>
    </mc:Choice>
  </mc:AlternateContent>
  <xr:revisionPtr revIDLastSave="524" documentId="8_{BE5EE19E-B02E-485F-AE94-93E3DB24DA31}" xr6:coauthVersionLast="47" xr6:coauthVersionMax="47" xr10:uidLastSave="{247422E0-CD86-400B-8731-4F632172FB0E}"/>
  <bookViews>
    <workbookView minimized="1" xWindow="13185" yWindow="2220" windowWidth="19275" windowHeight="5670" activeTab="2" xr2:uid="{45F7941F-18C6-45A1-BF41-0E39AC7E3252}"/>
  </bookViews>
  <sheets>
    <sheet name="Demographics_Table" sheetId="1" r:id="rId1"/>
    <sheet name="Alcohol_Intox" sheetId="3" r:id="rId2"/>
    <sheet name="Cannabis_Into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4" l="1"/>
  <c r="F34" i="4"/>
  <c r="F35" i="4"/>
  <c r="F36" i="4"/>
  <c r="F37" i="4"/>
  <c r="F32" i="4"/>
  <c r="F5" i="4"/>
  <c r="F6" i="4"/>
  <c r="F7" i="4"/>
  <c r="F9" i="4"/>
  <c r="F10" i="4"/>
  <c r="F11" i="4"/>
  <c r="F12" i="4"/>
  <c r="F13" i="4"/>
  <c r="F14" i="4"/>
  <c r="F15" i="4"/>
  <c r="F16" i="4"/>
  <c r="F18" i="4"/>
  <c r="F19" i="4"/>
  <c r="F20" i="4"/>
  <c r="F21" i="4"/>
  <c r="F22" i="4"/>
  <c r="F23" i="4"/>
  <c r="F24" i="4"/>
  <c r="F26" i="4"/>
  <c r="F27" i="4"/>
  <c r="F29" i="4"/>
  <c r="F30" i="4"/>
  <c r="F3" i="4"/>
  <c r="D33" i="4"/>
  <c r="D34" i="4"/>
  <c r="D35" i="4"/>
  <c r="D36" i="4"/>
  <c r="D37" i="4"/>
  <c r="D32" i="4"/>
  <c r="D5" i="4"/>
  <c r="D6" i="4"/>
  <c r="D7" i="4"/>
  <c r="D9" i="4"/>
  <c r="D10" i="4"/>
  <c r="D11" i="4"/>
  <c r="D12" i="4"/>
  <c r="D13" i="4"/>
  <c r="D14" i="4"/>
  <c r="D15" i="4"/>
  <c r="D16" i="4"/>
  <c r="D18" i="4"/>
  <c r="D19" i="4"/>
  <c r="D20" i="4"/>
  <c r="D21" i="4"/>
  <c r="D22" i="4"/>
  <c r="D23" i="4"/>
  <c r="D24" i="4"/>
  <c r="D26" i="4"/>
  <c r="D27" i="4"/>
  <c r="D29" i="4"/>
  <c r="D30" i="4"/>
  <c r="D3" i="4"/>
  <c r="J33" i="3"/>
  <c r="J34" i="3"/>
  <c r="J35" i="3"/>
  <c r="J36" i="3"/>
  <c r="J37" i="3"/>
  <c r="J32" i="3"/>
  <c r="H33" i="3"/>
  <c r="H34" i="3"/>
  <c r="H35" i="3"/>
  <c r="H36" i="3"/>
  <c r="H37" i="3"/>
  <c r="H32" i="3"/>
  <c r="F33" i="3"/>
  <c r="F34" i="3"/>
  <c r="F35" i="3"/>
  <c r="F36" i="3"/>
  <c r="F37" i="3"/>
  <c r="F32" i="3"/>
  <c r="D33" i="3"/>
  <c r="D34" i="3"/>
  <c r="D35" i="3"/>
  <c r="D36" i="3"/>
  <c r="D37" i="3"/>
  <c r="D32" i="3"/>
  <c r="D36" i="1"/>
  <c r="D35" i="1"/>
  <c r="D32" i="1"/>
  <c r="D33" i="1"/>
  <c r="D34" i="1"/>
  <c r="D31" i="1"/>
  <c r="J6" i="3"/>
  <c r="J7" i="3"/>
  <c r="J9" i="3"/>
  <c r="J10" i="3"/>
  <c r="J11" i="3"/>
  <c r="J12" i="3"/>
  <c r="J13" i="3"/>
  <c r="J14" i="3"/>
  <c r="J15" i="3"/>
  <c r="J16" i="3"/>
  <c r="J18" i="3"/>
  <c r="J19" i="3"/>
  <c r="J20" i="3"/>
  <c r="J21" i="3"/>
  <c r="J22" i="3"/>
  <c r="J23" i="3"/>
  <c r="J24" i="3"/>
  <c r="J26" i="3"/>
  <c r="J27" i="3"/>
  <c r="J29" i="3"/>
  <c r="J30" i="3"/>
  <c r="J5" i="3"/>
  <c r="H6" i="3"/>
  <c r="H7" i="3"/>
  <c r="H9" i="3"/>
  <c r="H10" i="3"/>
  <c r="H11" i="3"/>
  <c r="H12" i="3"/>
  <c r="H13" i="3"/>
  <c r="H14" i="3"/>
  <c r="H15" i="3"/>
  <c r="H16" i="3"/>
  <c r="H18" i="3"/>
  <c r="H19" i="3"/>
  <c r="H20" i="3"/>
  <c r="H21" i="3"/>
  <c r="H22" i="3"/>
  <c r="H23" i="3"/>
  <c r="H24" i="3"/>
  <c r="H26" i="3"/>
  <c r="H27" i="3"/>
  <c r="H29" i="3"/>
  <c r="H30" i="3"/>
  <c r="H5" i="3"/>
  <c r="F6" i="3"/>
  <c r="F7" i="3"/>
  <c r="F9" i="3"/>
  <c r="F10" i="3"/>
  <c r="F11" i="3"/>
  <c r="F12" i="3"/>
  <c r="F13" i="3"/>
  <c r="F14" i="3"/>
  <c r="F15" i="3"/>
  <c r="F16" i="3"/>
  <c r="F18" i="3"/>
  <c r="F19" i="3"/>
  <c r="F20" i="3"/>
  <c r="F21" i="3"/>
  <c r="F22" i="3"/>
  <c r="F23" i="3"/>
  <c r="F24" i="3"/>
  <c r="F26" i="3"/>
  <c r="F27" i="3"/>
  <c r="F29" i="3"/>
  <c r="F30" i="3"/>
  <c r="F5" i="3"/>
  <c r="J3" i="3"/>
  <c r="H3" i="3"/>
  <c r="F3" i="3"/>
  <c r="D5" i="3"/>
  <c r="D6" i="3"/>
  <c r="D7" i="3"/>
  <c r="D9" i="3"/>
  <c r="D10" i="3"/>
  <c r="D11" i="3"/>
  <c r="D12" i="3"/>
  <c r="D13" i="3"/>
  <c r="D14" i="3"/>
  <c r="D15" i="3"/>
  <c r="D16" i="3"/>
  <c r="D18" i="3"/>
  <c r="D19" i="3"/>
  <c r="D20" i="3"/>
  <c r="D21" i="3"/>
  <c r="D22" i="3"/>
  <c r="D23" i="3"/>
  <c r="D24" i="3"/>
  <c r="D26" i="3"/>
  <c r="D27" i="3"/>
  <c r="D29" i="3"/>
  <c r="D30" i="3"/>
  <c r="D3" i="3"/>
  <c r="D14" i="1"/>
  <c r="D4" i="1"/>
  <c r="D5" i="1"/>
  <c r="D6" i="1"/>
  <c r="D8" i="1"/>
  <c r="D9" i="1"/>
  <c r="D10" i="1"/>
  <c r="D11" i="1"/>
  <c r="D12" i="1"/>
  <c r="D13" i="1"/>
  <c r="D15" i="1"/>
  <c r="D17" i="1"/>
  <c r="D18" i="1"/>
  <c r="D19" i="1"/>
  <c r="D20" i="1"/>
  <c r="D21" i="1"/>
  <c r="D22" i="1"/>
  <c r="D23" i="1"/>
  <c r="D25" i="1"/>
  <c r="D26" i="1"/>
  <c r="D28" i="1"/>
  <c r="D29" i="1"/>
  <c r="D2" i="1"/>
</calcChain>
</file>

<file path=xl/sharedStrings.xml><?xml version="1.0" encoding="utf-8"?>
<sst xmlns="http://schemas.openxmlformats.org/spreadsheetml/2006/main" count="148" uniqueCount="52">
  <si>
    <t>Gender</t>
  </si>
  <si>
    <t>Male</t>
  </si>
  <si>
    <t>Female</t>
  </si>
  <si>
    <t>Age</t>
  </si>
  <si>
    <t>0-9</t>
  </si>
  <si>
    <t>10-19</t>
  </si>
  <si>
    <t>20-29</t>
  </si>
  <si>
    <t>30-39</t>
  </si>
  <si>
    <t>40-49</t>
  </si>
  <si>
    <t>Race</t>
  </si>
  <si>
    <t>White</t>
  </si>
  <si>
    <t>Black</t>
  </si>
  <si>
    <t>Asian</t>
  </si>
  <si>
    <t>Native American</t>
  </si>
  <si>
    <t>Other</t>
  </si>
  <si>
    <t>Unknown</t>
  </si>
  <si>
    <t>Ethnicity</t>
  </si>
  <si>
    <t>Hispanic</t>
  </si>
  <si>
    <t>Non-Hispanic</t>
  </si>
  <si>
    <t>Pacific Islander</t>
  </si>
  <si>
    <t>Helmet</t>
  </si>
  <si>
    <t>Yes</t>
  </si>
  <si>
    <t>None</t>
  </si>
  <si>
    <t>Total</t>
  </si>
  <si>
    <t>Count</t>
  </si>
  <si>
    <t>Percent</t>
  </si>
  <si>
    <t>50-59</t>
  </si>
  <si>
    <t>60-69</t>
  </si>
  <si>
    <t>70+</t>
  </si>
  <si>
    <t>Mean Length of Stay (hours)</t>
  </si>
  <si>
    <t>Median Length of Stay (hours)</t>
  </si>
  <si>
    <t>Alcohol screen, total</t>
  </si>
  <si>
    <t>Not intoxicated (BAC &lt; 0.03)</t>
  </si>
  <si>
    <t>Impaired (BAC &gt; 0.03 &amp; &lt; 0.08)</t>
  </si>
  <si>
    <t>Legally Intoxicated (BAC &gt; 0.08)</t>
  </si>
  <si>
    <t>Injury Region</t>
  </si>
  <si>
    <t>Head &amp; Neck</t>
  </si>
  <si>
    <t>Chest</t>
  </si>
  <si>
    <t>Abdominal &amp; Pelvic Content</t>
  </si>
  <si>
    <t>Extremities&amp; Pelvic Girdle</t>
  </si>
  <si>
    <t>Face</t>
  </si>
  <si>
    <t>External</t>
  </si>
  <si>
    <t>Mean Injury Severity Score (1-6)</t>
  </si>
  <si>
    <t>Median Injury Severity Score (1-6)</t>
  </si>
  <si>
    <t>Mean Number of Injuries</t>
  </si>
  <si>
    <t>Median Number of Injuries</t>
  </si>
  <si>
    <t>Mean Max Injury Severity Score</t>
  </si>
  <si>
    <t>Drug Screen = None</t>
  </si>
  <si>
    <t>Drug Screen = cannabis+</t>
  </si>
  <si>
    <t>Mean Injury Severity Score</t>
  </si>
  <si>
    <t>Median Injury Severity Score</t>
  </si>
  <si>
    <t>Injury Severity Score 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</si>
</sst>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94CF-9FF1-408D-9DD8-E7EF62E69B3B}">
  <dimension ref="A1:D46"/>
  <sheetViews>
    <sheetView workbookViewId="0">
      <selection sqref="A1:D29"/>
    </sheetView>
  </sheetViews>
  <sheetFormatPr defaultRowHeight="15" x14ac:dyDescent="0.25"/>
  <cols>
    <col min="1" max="1" width="32.28515625" customWidth="1"/>
    <col min="2" max="2" width="18.7109375" customWidth="1"/>
    <col min="4" max="4" width="9.140625" style="3"/>
  </cols>
  <sheetData>
    <row r="1" spans="1:4" x14ac:dyDescent="0.25">
      <c r="C1" s="2" t="s">
        <v>24</v>
      </c>
      <c r="D1" s="4" t="s">
        <v>25</v>
      </c>
    </row>
    <row r="2" spans="1:4" x14ac:dyDescent="0.25">
      <c r="A2" s="2" t="s">
        <v>23</v>
      </c>
      <c r="C2">
        <v>135834</v>
      </c>
      <c r="D2" s="3">
        <f>C2/C$2</f>
        <v>1</v>
      </c>
    </row>
    <row r="3" spans="1:4" x14ac:dyDescent="0.25">
      <c r="A3" s="2" t="s">
        <v>0</v>
      </c>
    </row>
    <row r="4" spans="1:4" x14ac:dyDescent="0.25">
      <c r="B4" t="s">
        <v>1</v>
      </c>
      <c r="C4">
        <v>109008</v>
      </c>
      <c r="D4" s="3">
        <f t="shared" ref="D4:D14" si="0">C4/C$2</f>
        <v>0.80250894474137546</v>
      </c>
    </row>
    <row r="5" spans="1:4" x14ac:dyDescent="0.25">
      <c r="B5" t="s">
        <v>2</v>
      </c>
      <c r="C5">
        <v>26517</v>
      </c>
      <c r="D5" s="3">
        <f t="shared" si="0"/>
        <v>0.19521621979769424</v>
      </c>
    </row>
    <row r="6" spans="1:4" x14ac:dyDescent="0.25">
      <c r="B6" t="s">
        <v>15</v>
      </c>
      <c r="C6">
        <v>9</v>
      </c>
      <c r="D6" s="3">
        <f t="shared" si="0"/>
        <v>6.6257343522240384E-5</v>
      </c>
    </row>
    <row r="7" spans="1:4" x14ac:dyDescent="0.25">
      <c r="A7" s="2" t="s">
        <v>3</v>
      </c>
    </row>
    <row r="8" spans="1:4" x14ac:dyDescent="0.25">
      <c r="B8" t="s">
        <v>4</v>
      </c>
      <c r="C8">
        <v>10905</v>
      </c>
      <c r="D8" s="3">
        <f t="shared" si="0"/>
        <v>8.0281814567781259E-2</v>
      </c>
    </row>
    <row r="9" spans="1:4" x14ac:dyDescent="0.25">
      <c r="B9" s="1" t="s">
        <v>5</v>
      </c>
      <c r="C9">
        <v>22405</v>
      </c>
      <c r="D9" s="3">
        <f t="shared" si="0"/>
        <v>0.16494397573508843</v>
      </c>
    </row>
    <row r="10" spans="1:4" x14ac:dyDescent="0.25">
      <c r="B10" t="s">
        <v>6</v>
      </c>
      <c r="C10">
        <v>13127</v>
      </c>
      <c r="D10" s="3">
        <f t="shared" si="0"/>
        <v>9.6640016490716615E-2</v>
      </c>
    </row>
    <row r="11" spans="1:4" x14ac:dyDescent="0.25">
      <c r="B11" t="s">
        <v>7</v>
      </c>
      <c r="C11">
        <v>15189</v>
      </c>
      <c r="D11" s="3">
        <f t="shared" si="0"/>
        <v>0.11182031008436769</v>
      </c>
    </row>
    <row r="12" spans="1:4" x14ac:dyDescent="0.25">
      <c r="B12" t="s">
        <v>8</v>
      </c>
      <c r="C12">
        <v>17176</v>
      </c>
      <c r="D12" s="3">
        <f t="shared" si="0"/>
        <v>0.12644845914866676</v>
      </c>
    </row>
    <row r="13" spans="1:4" x14ac:dyDescent="0.25">
      <c r="B13" t="s">
        <v>26</v>
      </c>
      <c r="C13">
        <v>24799</v>
      </c>
      <c r="D13" s="3">
        <f t="shared" si="0"/>
        <v>0.18256842911200435</v>
      </c>
    </row>
    <row r="14" spans="1:4" x14ac:dyDescent="0.25">
      <c r="B14" t="s">
        <v>27</v>
      </c>
      <c r="C14">
        <v>20837</v>
      </c>
      <c r="D14" s="3">
        <f t="shared" si="0"/>
        <v>0.15340047410810254</v>
      </c>
    </row>
    <row r="15" spans="1:4" x14ac:dyDescent="0.25">
      <c r="B15" t="s">
        <v>28</v>
      </c>
      <c r="C15">
        <v>11095</v>
      </c>
      <c r="D15" s="3">
        <f>C15/C$2</f>
        <v>8.1680580708806336E-2</v>
      </c>
    </row>
    <row r="16" spans="1:4" x14ac:dyDescent="0.25">
      <c r="A16" s="2" t="s">
        <v>9</v>
      </c>
    </row>
    <row r="17" spans="1:4" x14ac:dyDescent="0.25">
      <c r="B17" t="s">
        <v>10</v>
      </c>
      <c r="C17">
        <v>102666</v>
      </c>
      <c r="D17" s="3">
        <f t="shared" ref="D17:D23" si="1">C17/C$2</f>
        <v>0.75581960333937015</v>
      </c>
    </row>
    <row r="18" spans="1:4" x14ac:dyDescent="0.25">
      <c r="B18" t="s">
        <v>11</v>
      </c>
      <c r="C18">
        <v>13516</v>
      </c>
      <c r="D18" s="3">
        <f t="shared" si="1"/>
        <v>9.9503806116289006E-2</v>
      </c>
    </row>
    <row r="19" spans="1:4" x14ac:dyDescent="0.25">
      <c r="B19" t="s">
        <v>12</v>
      </c>
      <c r="C19">
        <v>3885</v>
      </c>
      <c r="D19" s="3">
        <f t="shared" si="1"/>
        <v>2.8601086620433765E-2</v>
      </c>
    </row>
    <row r="20" spans="1:4" x14ac:dyDescent="0.25">
      <c r="B20" t="s">
        <v>13</v>
      </c>
      <c r="C20">
        <v>929</v>
      </c>
      <c r="D20" s="3">
        <f t="shared" si="1"/>
        <v>6.8392302369068127E-3</v>
      </c>
    </row>
    <row r="21" spans="1:4" x14ac:dyDescent="0.25">
      <c r="B21" t="s">
        <v>19</v>
      </c>
      <c r="C21">
        <v>424</v>
      </c>
      <c r="D21" s="3">
        <f t="shared" si="1"/>
        <v>3.1214570726033246E-3</v>
      </c>
    </row>
    <row r="22" spans="1:4" x14ac:dyDescent="0.25">
      <c r="B22" t="s">
        <v>14</v>
      </c>
      <c r="C22">
        <v>11957</v>
      </c>
      <c r="D22" s="3">
        <f t="shared" si="1"/>
        <v>8.8026561832825354E-2</v>
      </c>
    </row>
    <row r="23" spans="1:4" x14ac:dyDescent="0.25">
      <c r="B23" t="s">
        <v>15</v>
      </c>
      <c r="C23">
        <v>2968</v>
      </c>
      <c r="D23" s="3">
        <f t="shared" si="1"/>
        <v>2.1850199508223273E-2</v>
      </c>
    </row>
    <row r="24" spans="1:4" x14ac:dyDescent="0.25">
      <c r="A24" s="2" t="s">
        <v>16</v>
      </c>
    </row>
    <row r="25" spans="1:4" x14ac:dyDescent="0.25">
      <c r="B25" t="s">
        <v>17</v>
      </c>
      <c r="C25">
        <v>16927</v>
      </c>
      <c r="D25" s="3">
        <f>C25/C$2</f>
        <v>0.1246153393112181</v>
      </c>
    </row>
    <row r="26" spans="1:4" x14ac:dyDescent="0.25">
      <c r="B26" t="s">
        <v>18</v>
      </c>
      <c r="C26">
        <v>113941</v>
      </c>
      <c r="D26" s="3">
        <f>C26/C$2</f>
        <v>0.83882533091862121</v>
      </c>
    </row>
    <row r="27" spans="1:4" x14ac:dyDescent="0.25">
      <c r="A27" s="2" t="s">
        <v>20</v>
      </c>
    </row>
    <row r="28" spans="1:4" x14ac:dyDescent="0.25">
      <c r="B28" t="s">
        <v>21</v>
      </c>
      <c r="C28">
        <v>47080</v>
      </c>
      <c r="D28" s="3">
        <f>C28/C$2</f>
        <v>0.34659952589189746</v>
      </c>
    </row>
    <row r="29" spans="1:4" x14ac:dyDescent="0.25">
      <c r="B29" t="s">
        <v>22</v>
      </c>
      <c r="C29">
        <v>80440</v>
      </c>
      <c r="D29" s="3">
        <f>C29/C$2</f>
        <v>0.59219341254766844</v>
      </c>
    </row>
    <row r="30" spans="1:4" x14ac:dyDescent="0.25">
      <c r="A30" s="2" t="s">
        <v>35</v>
      </c>
    </row>
    <row r="31" spans="1:4" x14ac:dyDescent="0.25">
      <c r="B31" t="s">
        <v>36</v>
      </c>
      <c r="C31">
        <v>206588</v>
      </c>
      <c r="D31" s="3">
        <f>C31/SUM(C$31:C$36)</f>
        <v>0.16613803929642162</v>
      </c>
    </row>
    <row r="32" spans="1:4" x14ac:dyDescent="0.25">
      <c r="B32" t="s">
        <v>37</v>
      </c>
      <c r="C32">
        <v>99426</v>
      </c>
      <c r="D32" s="3">
        <f>C32/SUM(C$31:C$36)</f>
        <v>7.9958374615592465E-2</v>
      </c>
    </row>
    <row r="33" spans="1:4" x14ac:dyDescent="0.25">
      <c r="B33" t="s">
        <v>38</v>
      </c>
      <c r="C33">
        <v>155731</v>
      </c>
      <c r="D33" s="3">
        <f t="shared" ref="D33:D34" si="2">C33/SUM(C$31:C$36)</f>
        <v>0.12523884735643423</v>
      </c>
    </row>
    <row r="34" spans="1:4" x14ac:dyDescent="0.25">
      <c r="B34" t="s">
        <v>39</v>
      </c>
      <c r="C34">
        <v>57928</v>
      </c>
      <c r="D34" s="3">
        <f t="shared" si="2"/>
        <v>4.6585689102770306E-2</v>
      </c>
    </row>
    <row r="35" spans="1:4" x14ac:dyDescent="0.25">
      <c r="B35" t="s">
        <v>40</v>
      </c>
      <c r="C35">
        <v>204208</v>
      </c>
      <c r="D35" s="3">
        <f>C35/SUM(C$31:C$36)</f>
        <v>0.16422404364553445</v>
      </c>
    </row>
    <row r="36" spans="1:4" x14ac:dyDescent="0.25">
      <c r="B36" t="s">
        <v>41</v>
      </c>
      <c r="C36">
        <v>519591</v>
      </c>
      <c r="D36" s="3">
        <f>C36/SUM(C$31:C$36)</f>
        <v>0.41785500598324693</v>
      </c>
    </row>
    <row r="38" spans="1:4" x14ac:dyDescent="0.25">
      <c r="A38" s="2" t="s">
        <v>49</v>
      </c>
      <c r="C38">
        <v>9.64</v>
      </c>
    </row>
    <row r="39" spans="1:4" x14ac:dyDescent="0.25">
      <c r="A39" s="2" t="s">
        <v>50</v>
      </c>
      <c r="C39">
        <v>9</v>
      </c>
    </row>
    <row r="40" spans="1:4" x14ac:dyDescent="0.25">
      <c r="A40" s="2" t="s">
        <v>51</v>
      </c>
      <c r="C40">
        <v>9</v>
      </c>
    </row>
    <row r="41" spans="1:4" x14ac:dyDescent="0.25">
      <c r="A41" s="2" t="s">
        <v>46</v>
      </c>
      <c r="C41">
        <v>2.6419999999999999</v>
      </c>
    </row>
    <row r="42" spans="1:4" x14ac:dyDescent="0.25">
      <c r="A42" s="2" t="s">
        <v>44</v>
      </c>
      <c r="C42">
        <v>9.1549999999999994</v>
      </c>
    </row>
    <row r="43" spans="1:4" x14ac:dyDescent="0.25">
      <c r="A43" s="2" t="s">
        <v>45</v>
      </c>
      <c r="C43">
        <v>6</v>
      </c>
    </row>
    <row r="45" spans="1:4" x14ac:dyDescent="0.25">
      <c r="A45" s="2" t="s">
        <v>29</v>
      </c>
      <c r="C45">
        <v>81.548000000000002</v>
      </c>
    </row>
    <row r="46" spans="1:4" x14ac:dyDescent="0.25">
      <c r="A46" s="2" t="s">
        <v>30</v>
      </c>
      <c r="C46">
        <v>40.17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E1DF-C5C0-4F2D-8985-DB46827275DE}">
  <dimension ref="A1:J46"/>
  <sheetViews>
    <sheetView topLeftCell="B1" workbookViewId="0">
      <selection activeCell="L20" sqref="L20"/>
    </sheetView>
  </sheetViews>
  <sheetFormatPr defaultRowHeight="15" x14ac:dyDescent="0.25"/>
  <cols>
    <col min="1" max="1" width="32" customWidth="1"/>
    <col min="2" max="2" width="17" customWidth="1"/>
    <col min="3" max="3" width="20.42578125" customWidth="1"/>
    <col min="4" max="4" width="15.85546875" style="3" customWidth="1"/>
    <col min="5" max="5" width="14.85546875" customWidth="1"/>
    <col min="6" max="6" width="15.28515625" style="3" customWidth="1"/>
    <col min="7" max="7" width="15" customWidth="1"/>
    <col min="8" max="8" width="15.140625" style="3" customWidth="1"/>
    <col min="9" max="9" width="19.85546875" customWidth="1"/>
    <col min="10" max="10" width="12.5703125" style="3" customWidth="1"/>
  </cols>
  <sheetData>
    <row r="1" spans="1:10" x14ac:dyDescent="0.25">
      <c r="C1" s="5" t="s">
        <v>31</v>
      </c>
      <c r="D1" s="5"/>
      <c r="E1" s="5" t="s">
        <v>32</v>
      </c>
      <c r="F1" s="5"/>
      <c r="G1" s="5" t="s">
        <v>33</v>
      </c>
      <c r="H1" s="5"/>
      <c r="I1" s="5" t="s">
        <v>34</v>
      </c>
      <c r="J1" s="5"/>
    </row>
    <row r="2" spans="1:10" x14ac:dyDescent="0.25">
      <c r="C2" s="2" t="s">
        <v>24</v>
      </c>
      <c r="D2" s="4" t="s">
        <v>25</v>
      </c>
      <c r="E2" s="2" t="s">
        <v>24</v>
      </c>
      <c r="F2" s="4" t="s">
        <v>25</v>
      </c>
      <c r="G2" s="2" t="s">
        <v>24</v>
      </c>
      <c r="H2" s="4" t="s">
        <v>25</v>
      </c>
      <c r="I2" s="2" t="s">
        <v>24</v>
      </c>
      <c r="J2" s="4" t="s">
        <v>25</v>
      </c>
    </row>
    <row r="3" spans="1:10" x14ac:dyDescent="0.25">
      <c r="A3" s="2" t="s">
        <v>23</v>
      </c>
      <c r="C3">
        <v>62811</v>
      </c>
      <c r="D3" s="3">
        <f>C3/C$3</f>
        <v>1</v>
      </c>
      <c r="E3">
        <v>51574</v>
      </c>
      <c r="F3" s="3">
        <f>E3/C3</f>
        <v>0.82109821528076288</v>
      </c>
      <c r="G3">
        <v>1549</v>
      </c>
      <c r="H3" s="3">
        <f>G3/C3</f>
        <v>2.4661285443632486E-2</v>
      </c>
      <c r="I3">
        <v>9688</v>
      </c>
      <c r="J3" s="3">
        <f>I3/C3</f>
        <v>0.1542404992756046</v>
      </c>
    </row>
    <row r="4" spans="1:10" x14ac:dyDescent="0.25">
      <c r="A4" s="2" t="s">
        <v>0</v>
      </c>
    </row>
    <row r="5" spans="1:10" x14ac:dyDescent="0.25">
      <c r="B5" t="s">
        <v>1</v>
      </c>
      <c r="C5">
        <v>52682</v>
      </c>
      <c r="D5" s="3">
        <f t="shared" ref="D5:D30" si="0">C5/C$3</f>
        <v>0.83873843753482669</v>
      </c>
      <c r="E5">
        <v>42580</v>
      </c>
      <c r="F5" s="3">
        <f>E5/E$3</f>
        <v>0.82560980338930468</v>
      </c>
      <c r="G5">
        <v>1337</v>
      </c>
      <c r="H5" s="3">
        <f>G5/G$3</f>
        <v>0.86313750806972245</v>
      </c>
      <c r="I5">
        <v>8765</v>
      </c>
      <c r="J5" s="3">
        <f>I5/I$3</f>
        <v>0.90472749793559037</v>
      </c>
    </row>
    <row r="6" spans="1:10" x14ac:dyDescent="0.25">
      <c r="B6" t="s">
        <v>2</v>
      </c>
      <c r="C6">
        <v>10011</v>
      </c>
      <c r="D6" s="3">
        <f t="shared" si="0"/>
        <v>0.15938291063667193</v>
      </c>
      <c r="E6">
        <v>8892</v>
      </c>
      <c r="F6" s="3">
        <f t="shared" ref="F6:F30" si="1">E6/E$3</f>
        <v>0.17241245588862605</v>
      </c>
      <c r="G6">
        <v>209</v>
      </c>
      <c r="H6" s="3">
        <f t="shared" ref="H6:H30" si="2">G6/G$3</f>
        <v>0.13492575855390573</v>
      </c>
      <c r="I6">
        <v>910</v>
      </c>
      <c r="J6" s="3">
        <f t="shared" ref="J6:J30" si="3">I6/I$3</f>
        <v>9.3930635838150284E-2</v>
      </c>
    </row>
    <row r="7" spans="1:10" x14ac:dyDescent="0.25">
      <c r="B7" t="s">
        <v>15</v>
      </c>
      <c r="C7">
        <v>3</v>
      </c>
      <c r="D7" s="3">
        <f t="shared" si="0"/>
        <v>4.7762334622916366E-5</v>
      </c>
      <c r="E7">
        <v>3</v>
      </c>
      <c r="F7" s="3">
        <f t="shared" si="1"/>
        <v>5.8168844766742929E-5</v>
      </c>
      <c r="G7">
        <v>0</v>
      </c>
      <c r="H7" s="3">
        <f t="shared" si="2"/>
        <v>0</v>
      </c>
      <c r="I7">
        <v>0</v>
      </c>
      <c r="J7" s="3">
        <f t="shared" si="3"/>
        <v>0</v>
      </c>
    </row>
    <row r="8" spans="1:10" x14ac:dyDescent="0.25">
      <c r="A8" s="2" t="s">
        <v>3</v>
      </c>
    </row>
    <row r="9" spans="1:10" x14ac:dyDescent="0.25">
      <c r="B9" t="s">
        <v>4</v>
      </c>
      <c r="C9">
        <v>589</v>
      </c>
      <c r="D9" s="3">
        <f t="shared" si="0"/>
        <v>9.3773383642992477E-3</v>
      </c>
      <c r="E9">
        <v>589</v>
      </c>
      <c r="F9" s="3">
        <f t="shared" si="1"/>
        <v>1.1420483189203863E-2</v>
      </c>
      <c r="G9">
        <v>0</v>
      </c>
      <c r="H9" s="3">
        <f t="shared" si="2"/>
        <v>0</v>
      </c>
      <c r="I9">
        <v>0</v>
      </c>
      <c r="J9" s="3">
        <f t="shared" si="3"/>
        <v>0</v>
      </c>
    </row>
    <row r="10" spans="1:10" x14ac:dyDescent="0.25">
      <c r="B10" s="1" t="s">
        <v>5</v>
      </c>
      <c r="C10">
        <v>6184</v>
      </c>
      <c r="D10" s="3">
        <f t="shared" si="0"/>
        <v>9.8454092436038268E-2</v>
      </c>
      <c r="E10">
        <v>5986</v>
      </c>
      <c r="F10" s="3">
        <f t="shared" si="1"/>
        <v>0.11606623492457439</v>
      </c>
      <c r="G10">
        <v>35</v>
      </c>
      <c r="H10" s="3">
        <f t="shared" si="2"/>
        <v>2.2595222724338282E-2</v>
      </c>
      <c r="I10">
        <v>163</v>
      </c>
      <c r="J10" s="3">
        <f t="shared" si="3"/>
        <v>1.6824938067712635E-2</v>
      </c>
    </row>
    <row r="11" spans="1:10" x14ac:dyDescent="0.25">
      <c r="B11" t="s">
        <v>6</v>
      </c>
      <c r="C11">
        <v>7704</v>
      </c>
      <c r="D11" s="3">
        <f t="shared" si="0"/>
        <v>0.12265367531164924</v>
      </c>
      <c r="E11">
        <v>6219</v>
      </c>
      <c r="F11" s="3">
        <f t="shared" si="1"/>
        <v>0.1205840152014581</v>
      </c>
      <c r="G11">
        <v>209</v>
      </c>
      <c r="H11" s="3">
        <f t="shared" si="2"/>
        <v>0.13492575855390573</v>
      </c>
      <c r="I11">
        <v>1276</v>
      </c>
      <c r="J11" s="3">
        <f t="shared" si="3"/>
        <v>0.13170933113129646</v>
      </c>
    </row>
    <row r="12" spans="1:10" x14ac:dyDescent="0.25">
      <c r="B12" t="s">
        <v>7</v>
      </c>
      <c r="C12">
        <v>8829</v>
      </c>
      <c r="D12" s="3">
        <f t="shared" si="0"/>
        <v>0.14056455079524288</v>
      </c>
      <c r="E12">
        <v>6721</v>
      </c>
      <c r="F12" s="3">
        <f t="shared" si="1"/>
        <v>0.13031760189242642</v>
      </c>
      <c r="G12">
        <v>288</v>
      </c>
      <c r="H12" s="3">
        <f t="shared" si="2"/>
        <v>0.18592640413169786</v>
      </c>
      <c r="I12">
        <v>1820</v>
      </c>
      <c r="J12" s="3">
        <f t="shared" si="3"/>
        <v>0.18786127167630057</v>
      </c>
    </row>
    <row r="13" spans="1:10" x14ac:dyDescent="0.25">
      <c r="B13" t="s">
        <v>8</v>
      </c>
      <c r="C13">
        <v>9668</v>
      </c>
      <c r="D13" s="3">
        <f t="shared" si="0"/>
        <v>0.15392208371145183</v>
      </c>
      <c r="E13">
        <v>7497</v>
      </c>
      <c r="F13" s="3">
        <f t="shared" si="1"/>
        <v>0.14536394307209058</v>
      </c>
      <c r="G13">
        <v>272</v>
      </c>
      <c r="H13" s="3">
        <f t="shared" si="2"/>
        <v>0.17559715945771465</v>
      </c>
      <c r="I13">
        <v>1899</v>
      </c>
      <c r="J13" s="3">
        <f t="shared" si="3"/>
        <v>0.19601568951279935</v>
      </c>
    </row>
    <row r="14" spans="1:10" x14ac:dyDescent="0.25">
      <c r="B14" t="s">
        <v>26</v>
      </c>
      <c r="C14">
        <v>13927</v>
      </c>
      <c r="D14" s="3">
        <f t="shared" si="0"/>
        <v>0.22172867809778543</v>
      </c>
      <c r="E14">
        <v>10584</v>
      </c>
      <c r="F14" s="3">
        <f t="shared" si="1"/>
        <v>0.20521968433706905</v>
      </c>
      <c r="G14">
        <v>434</v>
      </c>
      <c r="H14" s="3">
        <f t="shared" si="2"/>
        <v>0.28018076178179468</v>
      </c>
      <c r="I14">
        <v>2909</v>
      </c>
      <c r="J14" s="3">
        <f t="shared" si="3"/>
        <v>0.30026837324525185</v>
      </c>
    </row>
    <row r="15" spans="1:10" x14ac:dyDescent="0.25">
      <c r="B15" t="s">
        <v>27</v>
      </c>
      <c r="C15">
        <v>10610</v>
      </c>
      <c r="D15" s="3">
        <f t="shared" si="0"/>
        <v>0.16891945678304757</v>
      </c>
      <c r="E15">
        <v>8933</v>
      </c>
      <c r="F15" s="3">
        <f t="shared" si="1"/>
        <v>0.17320743010043821</v>
      </c>
      <c r="G15">
        <v>256</v>
      </c>
      <c r="H15" s="3">
        <f t="shared" si="2"/>
        <v>0.16526791478373143</v>
      </c>
      <c r="I15">
        <v>1421</v>
      </c>
      <c r="J15" s="3">
        <f t="shared" si="3"/>
        <v>0.14667630057803469</v>
      </c>
    </row>
    <row r="16" spans="1:10" x14ac:dyDescent="0.25">
      <c r="B16" t="s">
        <v>28</v>
      </c>
      <c r="C16">
        <v>5189</v>
      </c>
      <c r="D16" s="3">
        <f t="shared" si="0"/>
        <v>8.2612918119437675E-2</v>
      </c>
      <c r="E16">
        <v>4955</v>
      </c>
      <c r="F16" s="3">
        <f t="shared" si="1"/>
        <v>9.607554193973708E-2</v>
      </c>
      <c r="G16">
        <v>52</v>
      </c>
      <c r="H16" s="3">
        <f t="shared" si="2"/>
        <v>3.3570045190445451E-2</v>
      </c>
      <c r="I16">
        <v>182</v>
      </c>
      <c r="J16" s="3">
        <f t="shared" si="3"/>
        <v>1.8786127167630059E-2</v>
      </c>
    </row>
    <row r="17" spans="1:10" x14ac:dyDescent="0.25">
      <c r="A17" s="2" t="s">
        <v>9</v>
      </c>
    </row>
    <row r="18" spans="1:10" x14ac:dyDescent="0.25">
      <c r="B18" t="s">
        <v>10</v>
      </c>
      <c r="C18">
        <v>46133</v>
      </c>
      <c r="D18" s="3">
        <f t="shared" si="0"/>
        <v>0.73447326105300026</v>
      </c>
      <c r="E18">
        <v>38696</v>
      </c>
      <c r="F18" s="3">
        <f t="shared" si="1"/>
        <v>0.75030053903129479</v>
      </c>
      <c r="G18">
        <v>1026</v>
      </c>
      <c r="H18" s="3">
        <f t="shared" si="2"/>
        <v>0.66236281471917369</v>
      </c>
      <c r="I18">
        <v>6411</v>
      </c>
      <c r="J18" s="3">
        <f t="shared" si="3"/>
        <v>0.66174649050371592</v>
      </c>
    </row>
    <row r="19" spans="1:10" x14ac:dyDescent="0.25">
      <c r="B19" t="s">
        <v>11</v>
      </c>
      <c r="C19">
        <v>6827</v>
      </c>
      <c r="D19" s="3">
        <f t="shared" si="0"/>
        <v>0.10869115282355002</v>
      </c>
      <c r="E19">
        <v>4961</v>
      </c>
      <c r="F19" s="3">
        <f t="shared" si="1"/>
        <v>9.619187962927056E-2</v>
      </c>
      <c r="G19">
        <v>288</v>
      </c>
      <c r="H19" s="3">
        <f t="shared" si="2"/>
        <v>0.18592640413169786</v>
      </c>
      <c r="I19">
        <v>1578</v>
      </c>
      <c r="J19" s="3">
        <f t="shared" si="3"/>
        <v>0.16288191577208919</v>
      </c>
    </row>
    <row r="20" spans="1:10" x14ac:dyDescent="0.25">
      <c r="B20" t="s">
        <v>12</v>
      </c>
      <c r="C20">
        <v>2015</v>
      </c>
      <c r="D20" s="3">
        <f t="shared" si="0"/>
        <v>3.208036808839216E-2</v>
      </c>
      <c r="E20">
        <v>1905</v>
      </c>
      <c r="F20" s="3">
        <f t="shared" si="1"/>
        <v>3.6937216426881761E-2</v>
      </c>
      <c r="G20">
        <v>27</v>
      </c>
      <c r="H20" s="3">
        <f t="shared" si="2"/>
        <v>1.7430600387346677E-2</v>
      </c>
      <c r="I20">
        <v>83</v>
      </c>
      <c r="J20" s="3">
        <f t="shared" si="3"/>
        <v>8.5672997522708502E-3</v>
      </c>
    </row>
    <row r="21" spans="1:10" x14ac:dyDescent="0.25">
      <c r="B21" t="s">
        <v>13</v>
      </c>
      <c r="C21">
        <v>430</v>
      </c>
      <c r="D21" s="3">
        <f t="shared" si="0"/>
        <v>6.8459346292846796E-3</v>
      </c>
      <c r="E21">
        <v>277</v>
      </c>
      <c r="F21" s="3">
        <f t="shared" si="1"/>
        <v>5.3709233334625975E-3</v>
      </c>
      <c r="G21">
        <v>12</v>
      </c>
      <c r="H21" s="3">
        <f t="shared" si="2"/>
        <v>7.7469335054874116E-3</v>
      </c>
      <c r="I21">
        <v>141</v>
      </c>
      <c r="J21" s="3">
        <f t="shared" si="3"/>
        <v>1.4554087530966143E-2</v>
      </c>
    </row>
    <row r="22" spans="1:10" x14ac:dyDescent="0.25">
      <c r="B22" t="s">
        <v>19</v>
      </c>
      <c r="C22">
        <v>233</v>
      </c>
      <c r="D22" s="3">
        <f t="shared" si="0"/>
        <v>3.7095413223798379E-3</v>
      </c>
      <c r="E22">
        <v>195</v>
      </c>
      <c r="F22" s="3">
        <f t="shared" si="1"/>
        <v>3.7809749098382905E-3</v>
      </c>
      <c r="G22">
        <v>9</v>
      </c>
      <c r="H22" s="3">
        <f t="shared" si="2"/>
        <v>5.8102001291155583E-3</v>
      </c>
      <c r="I22">
        <v>29</v>
      </c>
      <c r="J22" s="3">
        <f t="shared" si="3"/>
        <v>2.9933938893476468E-3</v>
      </c>
    </row>
    <row r="23" spans="1:10" x14ac:dyDescent="0.25">
      <c r="B23" t="s">
        <v>14</v>
      </c>
      <c r="C23">
        <v>6079</v>
      </c>
      <c r="D23" s="3">
        <f t="shared" si="0"/>
        <v>9.6782410724236198E-2</v>
      </c>
      <c r="E23">
        <v>4634</v>
      </c>
      <c r="F23" s="3">
        <f t="shared" si="1"/>
        <v>8.9851475549695581E-2</v>
      </c>
      <c r="G23">
        <v>174</v>
      </c>
      <c r="H23" s="3">
        <f t="shared" si="2"/>
        <v>0.11233053582956747</v>
      </c>
      <c r="I23">
        <v>1271</v>
      </c>
      <c r="J23" s="3">
        <f t="shared" si="3"/>
        <v>0.13119322873658135</v>
      </c>
    </row>
    <row r="24" spans="1:10" x14ac:dyDescent="0.25">
      <c r="B24" t="s">
        <v>15</v>
      </c>
      <c r="C24">
        <v>1307</v>
      </c>
      <c r="D24" s="3">
        <f t="shared" si="0"/>
        <v>2.0808457117383897E-2</v>
      </c>
      <c r="E24">
        <v>1095</v>
      </c>
      <c r="F24" s="3">
        <f t="shared" si="1"/>
        <v>2.1231628339861169E-2</v>
      </c>
      <c r="G24">
        <v>19</v>
      </c>
      <c r="H24" s="3">
        <f t="shared" si="2"/>
        <v>1.2265978050355068E-2</v>
      </c>
      <c r="I24">
        <v>223</v>
      </c>
      <c r="J24" s="3">
        <f t="shared" si="3"/>
        <v>2.3018166804293971E-2</v>
      </c>
    </row>
    <row r="25" spans="1:10" x14ac:dyDescent="0.25">
      <c r="A25" s="2" t="s">
        <v>16</v>
      </c>
    </row>
    <row r="26" spans="1:10" x14ac:dyDescent="0.25">
      <c r="B26" t="s">
        <v>17</v>
      </c>
      <c r="C26">
        <v>8706</v>
      </c>
      <c r="D26" s="3">
        <f t="shared" si="0"/>
        <v>0.1386062950757033</v>
      </c>
      <c r="E26">
        <v>6588</v>
      </c>
      <c r="F26" s="3">
        <f t="shared" si="1"/>
        <v>0.12773878310776748</v>
      </c>
      <c r="G26">
        <v>276</v>
      </c>
      <c r="H26" s="3">
        <f t="shared" si="2"/>
        <v>0.17817947062621045</v>
      </c>
      <c r="I26">
        <v>1842</v>
      </c>
      <c r="J26" s="3">
        <f t="shared" si="3"/>
        <v>0.19013212221304707</v>
      </c>
    </row>
    <row r="27" spans="1:10" x14ac:dyDescent="0.25">
      <c r="B27" t="s">
        <v>18</v>
      </c>
      <c r="C27">
        <v>51834</v>
      </c>
      <c r="D27" s="3">
        <f t="shared" si="0"/>
        <v>0.82523761761474901</v>
      </c>
      <c r="E27">
        <v>43142</v>
      </c>
      <c r="F27" s="3">
        <f t="shared" si="1"/>
        <v>0.83650676697560788</v>
      </c>
      <c r="G27">
        <v>1220</v>
      </c>
      <c r="H27" s="3">
        <f t="shared" si="2"/>
        <v>0.78760490639122016</v>
      </c>
      <c r="I27">
        <v>7472</v>
      </c>
      <c r="J27" s="3">
        <f t="shared" si="3"/>
        <v>0.77126341866226256</v>
      </c>
    </row>
    <row r="28" spans="1:10" x14ac:dyDescent="0.25">
      <c r="A28" s="2" t="s">
        <v>20</v>
      </c>
    </row>
    <row r="29" spans="1:10" x14ac:dyDescent="0.25">
      <c r="B29" t="s">
        <v>21</v>
      </c>
      <c r="C29">
        <v>20583</v>
      </c>
      <c r="D29" s="3">
        <f t="shared" si="0"/>
        <v>0.32769737784782921</v>
      </c>
      <c r="E29">
        <v>19614</v>
      </c>
      <c r="F29" s="3">
        <f t="shared" si="1"/>
        <v>0.38030790708496531</v>
      </c>
      <c r="G29">
        <v>222</v>
      </c>
      <c r="H29" s="3">
        <f t="shared" si="2"/>
        <v>0.1433182698515171</v>
      </c>
      <c r="I29">
        <v>747</v>
      </c>
      <c r="J29" s="3">
        <f t="shared" si="3"/>
        <v>7.7105697770437659E-2</v>
      </c>
    </row>
    <row r="30" spans="1:10" x14ac:dyDescent="0.25">
      <c r="B30" t="s">
        <v>22</v>
      </c>
      <c r="C30">
        <v>39528</v>
      </c>
      <c r="D30" s="3">
        <f t="shared" si="0"/>
        <v>0.62931652099154611</v>
      </c>
      <c r="E30">
        <v>29930</v>
      </c>
      <c r="F30" s="3">
        <f t="shared" si="1"/>
        <v>0.58033117462287198</v>
      </c>
      <c r="G30">
        <v>1230</v>
      </c>
      <c r="H30" s="3">
        <f t="shared" si="2"/>
        <v>0.79406068431245969</v>
      </c>
      <c r="I30">
        <v>8368</v>
      </c>
      <c r="J30" s="3">
        <f t="shared" si="3"/>
        <v>0.8637489677952106</v>
      </c>
    </row>
    <row r="31" spans="1:10" x14ac:dyDescent="0.25">
      <c r="A31" s="2" t="s">
        <v>35</v>
      </c>
    </row>
    <row r="32" spans="1:10" x14ac:dyDescent="0.25">
      <c r="B32" t="s">
        <v>36</v>
      </c>
      <c r="C32">
        <v>128032</v>
      </c>
      <c r="D32" s="3">
        <f>C32/SUM(C$32:C$37)</f>
        <v>0.18414663613664867</v>
      </c>
      <c r="E32">
        <v>103189</v>
      </c>
      <c r="F32" s="3">
        <f>E32/SUM(E$32:E$37)</f>
        <v>0.17993949064023088</v>
      </c>
      <c r="G32">
        <v>3297</v>
      </c>
      <c r="H32" s="3">
        <f>G32/SUM(G$32:G$37)</f>
        <v>0.19067723092938524</v>
      </c>
      <c r="I32">
        <v>21546</v>
      </c>
      <c r="J32" s="3">
        <f>I32/SUM(I$32:I$37)</f>
        <v>0.20615025450648705</v>
      </c>
    </row>
    <row r="33" spans="1:10" x14ac:dyDescent="0.25">
      <c r="B33" t="s">
        <v>37</v>
      </c>
      <c r="C33">
        <v>61208</v>
      </c>
      <c r="D33" s="3">
        <f t="shared" ref="D33:D37" si="4">C33/SUM(C$32:C$37)</f>
        <v>8.8034610914864975E-2</v>
      </c>
      <c r="E33">
        <v>45800</v>
      </c>
      <c r="F33" s="3">
        <f t="shared" ref="F33:F37" si="5">E33/SUM(E$32:E$37)</f>
        <v>7.9865379752905585E-2</v>
      </c>
      <c r="G33">
        <v>1764</v>
      </c>
      <c r="H33" s="3">
        <f t="shared" ref="H33:H37" si="6">G33/SUM(G$32:G$37)</f>
        <v>0.10201839107049911</v>
      </c>
      <c r="I33">
        <v>13644</v>
      </c>
      <c r="J33" s="3">
        <f t="shared" ref="J33:J37" si="7">I33/SUM(I$32:I$37)</f>
        <v>0.1305446056106242</v>
      </c>
    </row>
    <row r="34" spans="1:10" x14ac:dyDescent="0.25">
      <c r="B34" t="s">
        <v>38</v>
      </c>
      <c r="C34">
        <v>88637</v>
      </c>
      <c r="D34" s="3">
        <f t="shared" si="4"/>
        <v>0.12748535824828269</v>
      </c>
      <c r="E34">
        <v>76090</v>
      </c>
      <c r="F34" s="3">
        <f t="shared" si="5"/>
        <v>0.132684645096039</v>
      </c>
      <c r="G34">
        <v>2118</v>
      </c>
      <c r="H34" s="3">
        <f t="shared" si="6"/>
        <v>0.12249146955063328</v>
      </c>
      <c r="I34">
        <v>10429</v>
      </c>
      <c r="J34" s="3">
        <f t="shared" si="7"/>
        <v>9.9783765165142174E-2</v>
      </c>
    </row>
    <row r="35" spans="1:10" x14ac:dyDescent="0.25">
      <c r="B35" t="s">
        <v>39</v>
      </c>
      <c r="C35">
        <v>31059</v>
      </c>
      <c r="D35" s="3">
        <f t="shared" si="4"/>
        <v>4.4671725598039329E-2</v>
      </c>
      <c r="E35">
        <v>26350</v>
      </c>
      <c r="F35" s="3">
        <f t="shared" si="5"/>
        <v>4.5948750141682579E-2</v>
      </c>
      <c r="G35">
        <v>818</v>
      </c>
      <c r="H35" s="3">
        <f t="shared" si="6"/>
        <v>4.7307848013417385E-2</v>
      </c>
      <c r="I35">
        <v>3891</v>
      </c>
      <c r="J35" s="3">
        <f t="shared" si="7"/>
        <v>3.7228749665123045E-2</v>
      </c>
    </row>
    <row r="36" spans="1:10" x14ac:dyDescent="0.25">
      <c r="B36" t="s">
        <v>40</v>
      </c>
      <c r="C36">
        <v>91695</v>
      </c>
      <c r="D36" s="3">
        <f t="shared" si="4"/>
        <v>0.13188363690756999</v>
      </c>
      <c r="E36">
        <v>77890</v>
      </c>
      <c r="F36" s="3">
        <f t="shared" si="5"/>
        <v>0.13582345914746322</v>
      </c>
      <c r="G36">
        <v>2412</v>
      </c>
      <c r="H36" s="3">
        <f t="shared" si="6"/>
        <v>0.1394945347290498</v>
      </c>
      <c r="I36">
        <v>11393</v>
      </c>
      <c r="J36" s="3">
        <f t="shared" si="7"/>
        <v>0.10900723334226338</v>
      </c>
    </row>
    <row r="37" spans="1:10" x14ac:dyDescent="0.25">
      <c r="B37" t="s">
        <v>41</v>
      </c>
      <c r="C37">
        <v>294641</v>
      </c>
      <c r="D37" s="3">
        <f t="shared" si="4"/>
        <v>0.42377803219459437</v>
      </c>
      <c r="E37">
        <v>244146</v>
      </c>
      <c r="F37" s="3">
        <f t="shared" si="5"/>
        <v>0.42573827522167873</v>
      </c>
      <c r="G37">
        <v>6882</v>
      </c>
      <c r="H37" s="3">
        <f t="shared" si="6"/>
        <v>0.39801052570701523</v>
      </c>
      <c r="I37">
        <v>43613</v>
      </c>
      <c r="J37" s="3">
        <f t="shared" si="7"/>
        <v>0.41728539171036011</v>
      </c>
    </row>
    <row r="39" spans="1:10" x14ac:dyDescent="0.25">
      <c r="A39" s="2" t="s">
        <v>42</v>
      </c>
      <c r="C39">
        <v>1.758</v>
      </c>
      <c r="E39">
        <v>1.7609999999999999</v>
      </c>
      <c r="G39">
        <v>1.782</v>
      </c>
      <c r="I39">
        <v>1.74</v>
      </c>
    </row>
    <row r="40" spans="1:10" x14ac:dyDescent="0.25">
      <c r="A40" s="2" t="s">
        <v>43</v>
      </c>
      <c r="C40">
        <v>1.667</v>
      </c>
      <c r="E40">
        <v>1.667</v>
      </c>
      <c r="G40">
        <v>1.69</v>
      </c>
      <c r="I40">
        <v>1.625</v>
      </c>
    </row>
    <row r="41" spans="1:10" x14ac:dyDescent="0.25">
      <c r="A41" s="2" t="s">
        <v>46</v>
      </c>
      <c r="C41">
        <v>2.77</v>
      </c>
      <c r="E41">
        <v>2.7770000000000001</v>
      </c>
      <c r="G41">
        <v>2.78</v>
      </c>
      <c r="I41">
        <v>2.74</v>
      </c>
    </row>
    <row r="42" spans="1:10" x14ac:dyDescent="0.25">
      <c r="A42" s="2" t="s">
        <v>44</v>
      </c>
      <c r="C42">
        <v>11.07</v>
      </c>
      <c r="E42">
        <v>11.12</v>
      </c>
      <c r="G42">
        <v>11.164</v>
      </c>
      <c r="I42">
        <v>10.789</v>
      </c>
    </row>
    <row r="43" spans="1:10" x14ac:dyDescent="0.25">
      <c r="A43" s="2" t="s">
        <v>45</v>
      </c>
      <c r="C43">
        <v>8</v>
      </c>
      <c r="E43">
        <v>8</v>
      </c>
      <c r="G43">
        <v>8</v>
      </c>
      <c r="I43">
        <v>8</v>
      </c>
    </row>
    <row r="45" spans="1:10" x14ac:dyDescent="0.25">
      <c r="A45" s="2" t="s">
        <v>29</v>
      </c>
      <c r="C45">
        <v>104.07599999999999</v>
      </c>
      <c r="E45">
        <v>99.96</v>
      </c>
      <c r="G45">
        <v>128.268</v>
      </c>
      <c r="I45">
        <v>122.17</v>
      </c>
    </row>
    <row r="46" spans="1:10" x14ac:dyDescent="0.25">
      <c r="A46" s="2" t="s">
        <v>30</v>
      </c>
      <c r="C46">
        <v>46.73</v>
      </c>
      <c r="E46">
        <v>46.83</v>
      </c>
      <c r="G46">
        <v>59.25</v>
      </c>
      <c r="I46">
        <v>44.55</v>
      </c>
    </row>
  </sheetData>
  <mergeCells count="4">
    <mergeCell ref="E1:F1"/>
    <mergeCell ref="C1:D1"/>
    <mergeCell ref="G1:H1"/>
    <mergeCell ref="I1:J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A258-DC6F-43AC-8970-2F1C2C0D48EE}">
  <dimension ref="A1:F47"/>
  <sheetViews>
    <sheetView tabSelected="1" workbookViewId="0">
      <selection activeCell="H9" sqref="H9"/>
    </sheetView>
  </sheetViews>
  <sheetFormatPr defaultRowHeight="15" x14ac:dyDescent="0.25"/>
  <cols>
    <col min="1" max="1" width="30.42578125" customWidth="1"/>
    <col min="2" max="2" width="19.140625" customWidth="1"/>
    <col min="3" max="3" width="12.85546875" customWidth="1"/>
    <col min="4" max="4" width="12.140625" style="3" customWidth="1"/>
    <col min="5" max="5" width="14.85546875" customWidth="1"/>
    <col min="6" max="6" width="12.5703125" style="3" customWidth="1"/>
  </cols>
  <sheetData>
    <row r="1" spans="1:6" x14ac:dyDescent="0.25">
      <c r="C1" s="5" t="s">
        <v>47</v>
      </c>
      <c r="D1" s="5"/>
      <c r="E1" s="5" t="s">
        <v>48</v>
      </c>
      <c r="F1" s="5"/>
    </row>
    <row r="2" spans="1:6" x14ac:dyDescent="0.25">
      <c r="C2" s="2" t="s">
        <v>24</v>
      </c>
      <c r="D2" s="4" t="s">
        <v>25</v>
      </c>
      <c r="E2" s="2" t="s">
        <v>24</v>
      </c>
      <c r="F2" s="4" t="s">
        <v>25</v>
      </c>
    </row>
    <row r="3" spans="1:6" x14ac:dyDescent="0.25">
      <c r="A3" s="2" t="s">
        <v>23</v>
      </c>
      <c r="C3">
        <v>21612</v>
      </c>
      <c r="D3" s="3">
        <f>C3/C$3</f>
        <v>1</v>
      </c>
      <c r="E3">
        <v>9158</v>
      </c>
      <c r="F3" s="3">
        <f>E3/E$3</f>
        <v>1</v>
      </c>
    </row>
    <row r="4" spans="1:6" x14ac:dyDescent="0.25">
      <c r="A4" s="2" t="s">
        <v>0</v>
      </c>
    </row>
    <row r="5" spans="1:6" x14ac:dyDescent="0.25">
      <c r="B5" t="s">
        <v>1</v>
      </c>
      <c r="C5">
        <v>17964</v>
      </c>
      <c r="D5" s="3">
        <f t="shared" ref="D5:D30" si="0">C5/C$3</f>
        <v>0.83120488617434762</v>
      </c>
      <c r="E5">
        <v>8164</v>
      </c>
      <c r="F5" s="3">
        <f t="shared" ref="F5:F30" si="1">E5/E$3</f>
        <v>0.89146101768945185</v>
      </c>
    </row>
    <row r="6" spans="1:6" x14ac:dyDescent="0.25">
      <c r="B6" t="s">
        <v>2</v>
      </c>
      <c r="C6">
        <v>3622</v>
      </c>
      <c r="D6" s="3">
        <f t="shared" si="0"/>
        <v>0.16759207847492133</v>
      </c>
      <c r="E6">
        <v>974</v>
      </c>
      <c r="F6" s="3">
        <f t="shared" si="1"/>
        <v>0.10635509936667395</v>
      </c>
    </row>
    <row r="7" spans="1:6" x14ac:dyDescent="0.25">
      <c r="B7" t="s">
        <v>15</v>
      </c>
      <c r="C7">
        <v>0</v>
      </c>
      <c r="D7" s="3">
        <f t="shared" si="0"/>
        <v>0</v>
      </c>
      <c r="E7">
        <v>0</v>
      </c>
      <c r="F7" s="3">
        <f t="shared" si="1"/>
        <v>0</v>
      </c>
    </row>
    <row r="8" spans="1:6" x14ac:dyDescent="0.25">
      <c r="A8" s="2" t="s">
        <v>3</v>
      </c>
    </row>
    <row r="9" spans="1:6" x14ac:dyDescent="0.25">
      <c r="B9" t="s">
        <v>4</v>
      </c>
      <c r="C9">
        <v>370</v>
      </c>
      <c r="D9" s="3">
        <f t="shared" si="0"/>
        <v>1.7120118452711455E-2</v>
      </c>
      <c r="E9">
        <v>3</v>
      </c>
      <c r="F9" s="3">
        <f t="shared" si="1"/>
        <v>3.2758244158113123E-4</v>
      </c>
    </row>
    <row r="10" spans="1:6" x14ac:dyDescent="0.25">
      <c r="B10" s="1" t="s">
        <v>5</v>
      </c>
      <c r="C10">
        <v>2717</v>
      </c>
      <c r="D10" s="3">
        <f t="shared" si="0"/>
        <v>0.12571719415139737</v>
      </c>
      <c r="E10">
        <v>838</v>
      </c>
      <c r="F10" s="3">
        <f t="shared" si="1"/>
        <v>9.1504695348329335E-2</v>
      </c>
    </row>
    <row r="11" spans="1:6" x14ac:dyDescent="0.25">
      <c r="B11" t="s">
        <v>6</v>
      </c>
      <c r="C11">
        <v>1995</v>
      </c>
      <c r="D11" s="3">
        <f t="shared" si="0"/>
        <v>9.2309827873403666E-2</v>
      </c>
      <c r="E11">
        <v>1734</v>
      </c>
      <c r="F11" s="3">
        <f t="shared" si="1"/>
        <v>0.18934265123389385</v>
      </c>
    </row>
    <row r="12" spans="1:6" x14ac:dyDescent="0.25">
      <c r="B12" t="s">
        <v>7</v>
      </c>
      <c r="C12">
        <v>2280</v>
      </c>
      <c r="D12" s="3">
        <f t="shared" si="0"/>
        <v>0.10549694614103276</v>
      </c>
      <c r="E12">
        <v>1819</v>
      </c>
      <c r="F12" s="3">
        <f t="shared" si="1"/>
        <v>0.19862415374535924</v>
      </c>
    </row>
    <row r="13" spans="1:6" x14ac:dyDescent="0.25">
      <c r="B13" t="s">
        <v>8</v>
      </c>
      <c r="C13">
        <v>2887</v>
      </c>
      <c r="D13" s="3">
        <f t="shared" si="0"/>
        <v>0.13358319452156209</v>
      </c>
      <c r="E13">
        <v>1544</v>
      </c>
      <c r="F13" s="3">
        <f t="shared" si="1"/>
        <v>0.16859576326708889</v>
      </c>
    </row>
    <row r="14" spans="1:6" x14ac:dyDescent="0.25">
      <c r="B14" t="s">
        <v>26</v>
      </c>
      <c r="C14">
        <v>4553</v>
      </c>
      <c r="D14" s="3">
        <f t="shared" si="0"/>
        <v>0.21066999814917639</v>
      </c>
      <c r="E14">
        <v>1983</v>
      </c>
      <c r="F14" s="3">
        <f t="shared" si="1"/>
        <v>0.21653199388512775</v>
      </c>
    </row>
    <row r="15" spans="1:6" x14ac:dyDescent="0.25">
      <c r="B15" t="s">
        <v>27</v>
      </c>
      <c r="C15">
        <v>4248</v>
      </c>
      <c r="D15" s="3">
        <f t="shared" si="0"/>
        <v>0.19655746807329261</v>
      </c>
      <c r="E15">
        <v>1025</v>
      </c>
      <c r="F15" s="3">
        <f t="shared" si="1"/>
        <v>0.11192400087355318</v>
      </c>
    </row>
    <row r="16" spans="1:6" x14ac:dyDescent="0.25">
      <c r="B16" t="s">
        <v>28</v>
      </c>
      <c r="C16">
        <v>2516</v>
      </c>
      <c r="D16" s="3">
        <f t="shared" si="0"/>
        <v>0.1164168054784379</v>
      </c>
      <c r="E16">
        <v>203</v>
      </c>
      <c r="F16" s="3">
        <f t="shared" si="1"/>
        <v>2.2166411880323214E-2</v>
      </c>
    </row>
    <row r="17" spans="1:6" x14ac:dyDescent="0.25">
      <c r="A17" s="2" t="s">
        <v>9</v>
      </c>
    </row>
    <row r="18" spans="1:6" x14ac:dyDescent="0.25">
      <c r="B18" t="s">
        <v>10</v>
      </c>
      <c r="C18">
        <v>16342</v>
      </c>
      <c r="D18" s="3">
        <f t="shared" si="0"/>
        <v>0.75615398852489357</v>
      </c>
      <c r="E18">
        <v>6410</v>
      </c>
      <c r="F18" s="3">
        <f t="shared" si="1"/>
        <v>0.69993448351168375</v>
      </c>
    </row>
    <row r="19" spans="1:6" x14ac:dyDescent="0.25">
      <c r="B19" t="s">
        <v>11</v>
      </c>
      <c r="C19">
        <v>1678</v>
      </c>
      <c r="D19" s="3">
        <f t="shared" si="0"/>
        <v>7.7642050712567093E-2</v>
      </c>
      <c r="E19">
        <v>1600</v>
      </c>
      <c r="F19" s="3">
        <f t="shared" si="1"/>
        <v>0.17471063550993668</v>
      </c>
    </row>
    <row r="20" spans="1:6" x14ac:dyDescent="0.25">
      <c r="B20" t="s">
        <v>12</v>
      </c>
      <c r="C20">
        <v>929</v>
      </c>
      <c r="D20" s="3">
        <f t="shared" si="0"/>
        <v>4.298537849342958E-2</v>
      </c>
      <c r="E20">
        <v>83</v>
      </c>
      <c r="F20" s="3">
        <f t="shared" si="1"/>
        <v>9.0631142170779638E-3</v>
      </c>
    </row>
    <row r="21" spans="1:6" x14ac:dyDescent="0.25">
      <c r="B21" t="s">
        <v>13</v>
      </c>
      <c r="C21">
        <v>105</v>
      </c>
      <c r="D21" s="3">
        <f t="shared" si="0"/>
        <v>4.858411993337035E-3</v>
      </c>
      <c r="E21">
        <v>107</v>
      </c>
      <c r="F21" s="3">
        <f t="shared" si="1"/>
        <v>1.1683773749727015E-2</v>
      </c>
    </row>
    <row r="22" spans="1:6" x14ac:dyDescent="0.25">
      <c r="B22" t="s">
        <v>19</v>
      </c>
      <c r="C22">
        <v>84</v>
      </c>
      <c r="D22" s="3">
        <f t="shared" si="0"/>
        <v>3.886729594669628E-3</v>
      </c>
      <c r="E22">
        <v>51</v>
      </c>
      <c r="F22" s="3">
        <f t="shared" si="1"/>
        <v>5.5689015068792315E-3</v>
      </c>
    </row>
    <row r="23" spans="1:6" x14ac:dyDescent="0.25">
      <c r="B23" t="s">
        <v>14</v>
      </c>
      <c r="C23">
        <v>2075</v>
      </c>
      <c r="D23" s="3">
        <f t="shared" si="0"/>
        <v>9.6011475106422356E-2</v>
      </c>
      <c r="E23">
        <v>775</v>
      </c>
      <c r="F23" s="3">
        <f t="shared" si="1"/>
        <v>8.462546407512557E-2</v>
      </c>
    </row>
    <row r="24" spans="1:6" x14ac:dyDescent="0.25">
      <c r="B24" t="s">
        <v>15</v>
      </c>
      <c r="C24">
        <v>477</v>
      </c>
      <c r="D24" s="3">
        <f t="shared" si="0"/>
        <v>2.207107162687396E-2</v>
      </c>
      <c r="E24">
        <v>160</v>
      </c>
      <c r="F24" s="3">
        <f t="shared" si="1"/>
        <v>1.7471063550993666E-2</v>
      </c>
    </row>
    <row r="25" spans="1:6" x14ac:dyDescent="0.25">
      <c r="A25" s="2" t="s">
        <v>16</v>
      </c>
    </row>
    <row r="26" spans="1:6" x14ac:dyDescent="0.25">
      <c r="B26" t="s">
        <v>17</v>
      </c>
      <c r="C26">
        <v>2880</v>
      </c>
      <c r="D26" s="3">
        <f t="shared" si="0"/>
        <v>0.13325930038867295</v>
      </c>
      <c r="E26">
        <v>1376</v>
      </c>
      <c r="F26" s="3">
        <f t="shared" si="1"/>
        <v>0.15025114653854554</v>
      </c>
    </row>
    <row r="27" spans="1:6" x14ac:dyDescent="0.25">
      <c r="B27" t="s">
        <v>18</v>
      </c>
      <c r="C27">
        <v>18059</v>
      </c>
      <c r="D27" s="3">
        <f t="shared" si="0"/>
        <v>0.83560059226355732</v>
      </c>
      <c r="E27">
        <v>7518</v>
      </c>
      <c r="F27" s="3">
        <f t="shared" si="1"/>
        <v>0.82092159860231495</v>
      </c>
    </row>
    <row r="28" spans="1:6" x14ac:dyDescent="0.25">
      <c r="A28" s="2" t="s">
        <v>20</v>
      </c>
    </row>
    <row r="29" spans="1:6" x14ac:dyDescent="0.25">
      <c r="B29" t="s">
        <v>21</v>
      </c>
      <c r="C29">
        <v>9235</v>
      </c>
      <c r="D29" s="3">
        <f t="shared" si="0"/>
        <v>0.42730890246159542</v>
      </c>
      <c r="E29">
        <v>1294</v>
      </c>
      <c r="F29" s="3">
        <f t="shared" si="1"/>
        <v>0.14129722646866127</v>
      </c>
    </row>
    <row r="30" spans="1:6" x14ac:dyDescent="0.25">
      <c r="B30" t="s">
        <v>22</v>
      </c>
      <c r="C30">
        <v>11528</v>
      </c>
      <c r="D30" s="3">
        <f t="shared" si="0"/>
        <v>0.53340736627799368</v>
      </c>
      <c r="E30">
        <v>7383</v>
      </c>
      <c r="F30" s="3">
        <f t="shared" si="1"/>
        <v>0.80618038873116404</v>
      </c>
    </row>
    <row r="31" spans="1:6" x14ac:dyDescent="0.25">
      <c r="A31" s="2" t="s">
        <v>35</v>
      </c>
    </row>
    <row r="32" spans="1:6" x14ac:dyDescent="0.25">
      <c r="B32" t="s">
        <v>36</v>
      </c>
      <c r="C32">
        <v>49340</v>
      </c>
      <c r="D32" s="3">
        <f>C32/SUM(C$32:C$37)</f>
        <v>0.19517250654662543</v>
      </c>
      <c r="E32">
        <v>20994</v>
      </c>
      <c r="F32" s="3">
        <f>E32/SUM(E$32:E$37)</f>
        <v>0.1962019401506514</v>
      </c>
    </row>
    <row r="33" spans="1:6" x14ac:dyDescent="0.25">
      <c r="B33" t="s">
        <v>37</v>
      </c>
      <c r="C33">
        <v>21521</v>
      </c>
      <c r="D33" s="3">
        <f t="shared" ref="D33:D37" si="2">C33/SUM(C$32:C$37)</f>
        <v>8.5129864478920264E-2</v>
      </c>
      <c r="E33">
        <v>10473</v>
      </c>
      <c r="F33" s="3">
        <f t="shared" ref="F33:F37" si="3">E33/SUM(E$32:E$37)</f>
        <v>9.7876675202332661E-2</v>
      </c>
    </row>
    <row r="34" spans="1:6" x14ac:dyDescent="0.25">
      <c r="B34" t="s">
        <v>38</v>
      </c>
      <c r="C34">
        <v>33191</v>
      </c>
      <c r="D34" s="3">
        <f t="shared" si="2"/>
        <v>0.13129247395194657</v>
      </c>
      <c r="E34">
        <v>12949</v>
      </c>
      <c r="F34" s="3">
        <f t="shared" si="3"/>
        <v>0.12101642959944674</v>
      </c>
    </row>
    <row r="35" spans="1:6" x14ac:dyDescent="0.25">
      <c r="B35" t="s">
        <v>39</v>
      </c>
      <c r="C35">
        <v>11007</v>
      </c>
      <c r="D35" s="3">
        <f t="shared" si="2"/>
        <v>4.3540003639211712E-2</v>
      </c>
      <c r="E35">
        <v>5243</v>
      </c>
      <c r="F35" s="3">
        <f t="shared" si="3"/>
        <v>4.8999084129268615E-2</v>
      </c>
    </row>
    <row r="36" spans="1:6" x14ac:dyDescent="0.25">
      <c r="B36" t="s">
        <v>40</v>
      </c>
      <c r="C36">
        <v>31439</v>
      </c>
      <c r="D36" s="3">
        <f t="shared" si="2"/>
        <v>0.12436214903363106</v>
      </c>
      <c r="E36">
        <v>14737</v>
      </c>
      <c r="F36" s="3">
        <f t="shared" si="3"/>
        <v>0.13772639763742733</v>
      </c>
    </row>
    <row r="37" spans="1:6" x14ac:dyDescent="0.25">
      <c r="B37" t="s">
        <v>41</v>
      </c>
      <c r="C37">
        <v>106304</v>
      </c>
      <c r="D37" s="3">
        <f t="shared" si="2"/>
        <v>0.42050300234966498</v>
      </c>
      <c r="E37">
        <v>42606</v>
      </c>
      <c r="F37" s="3">
        <f t="shared" si="3"/>
        <v>0.39817947328087328</v>
      </c>
    </row>
    <row r="39" spans="1:6" x14ac:dyDescent="0.25">
      <c r="A39" s="2" t="s">
        <v>49</v>
      </c>
      <c r="C39">
        <v>11.548</v>
      </c>
      <c r="E39">
        <v>11.723000000000001</v>
      </c>
    </row>
    <row r="40" spans="1:6" x14ac:dyDescent="0.25">
      <c r="A40" s="2" t="s">
        <v>50</v>
      </c>
      <c r="C40">
        <v>9</v>
      </c>
      <c r="E40">
        <v>9</v>
      </c>
    </row>
    <row r="41" spans="1:6" x14ac:dyDescent="0.25">
      <c r="A41" s="2" t="s">
        <v>51</v>
      </c>
      <c r="C41">
        <v>9</v>
      </c>
      <c r="E41">
        <v>11</v>
      </c>
    </row>
    <row r="42" spans="1:6" x14ac:dyDescent="0.25">
      <c r="A42" s="2" t="s">
        <v>46</v>
      </c>
      <c r="C42">
        <v>2.8370000000000002</v>
      </c>
      <c r="E42">
        <v>2.8540000000000001</v>
      </c>
    </row>
    <row r="43" spans="1:6" x14ac:dyDescent="0.25">
      <c r="A43" s="2" t="s">
        <v>44</v>
      </c>
      <c r="C43">
        <v>11.698</v>
      </c>
      <c r="E43">
        <v>11.685</v>
      </c>
    </row>
    <row r="44" spans="1:6" x14ac:dyDescent="0.25">
      <c r="A44" s="2" t="s">
        <v>45</v>
      </c>
      <c r="C44">
        <v>9</v>
      </c>
      <c r="E44">
        <v>9</v>
      </c>
    </row>
    <row r="46" spans="1:6" x14ac:dyDescent="0.25">
      <c r="A46" s="2" t="s">
        <v>29</v>
      </c>
      <c r="C46">
        <v>108.114</v>
      </c>
      <c r="E46">
        <v>125.947</v>
      </c>
    </row>
    <row r="47" spans="1:6" x14ac:dyDescent="0.25">
      <c r="A47" s="2" t="s">
        <v>30</v>
      </c>
      <c r="C47">
        <v>48.93</v>
      </c>
      <c r="E47">
        <v>59.23</v>
      </c>
    </row>
  </sheetData>
  <mergeCells count="2">
    <mergeCell ref="C1:D1"/>
    <mergeCell ref="E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Demographics_Table</vt:lpstr>
      <vt:lpstr>Alcohol_Intox</vt:lpstr>
      <vt:lpstr>Cannabis_Intox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Daniel Brock</cp:lastModifiedBy>
  <dcterms:created xsi:type="dcterms:W3CDTF">2023-08-03T02:29:26Z</dcterms:created>
  <dcterms:modified xsi:type="dcterms:W3CDTF">2023-08-29T00:22:59Z</dcterms:modified>
</cp:coreProperties>
</file>