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IoT Cơ Bản\Bài CB\18.09.2020 - Lab04\"/>
    </mc:Choice>
  </mc:AlternateContent>
  <bookViews>
    <workbookView xWindow="0" yWindow="0" windowWidth="17256" windowHeight="5772" activeTab="2"/>
  </bookViews>
  <sheets>
    <sheet name="Sheet1" sheetId="1" r:id="rId1"/>
    <sheet name="Sheet2 - 95%" sheetId="3" r:id="rId2"/>
    <sheet name="Sheet3 - 98%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C13" i="3"/>
  <c r="C15" i="3"/>
  <c r="D15" i="3"/>
  <c r="E14" i="3"/>
  <c r="E15" i="3"/>
  <c r="D14" i="3"/>
  <c r="D13" i="3"/>
  <c r="E13" i="3"/>
  <c r="E12" i="3"/>
  <c r="D12" i="3"/>
  <c r="C12" i="4"/>
  <c r="C13" i="4"/>
  <c r="C14" i="4"/>
  <c r="C15" i="4"/>
  <c r="D15" i="4"/>
  <c r="D13" i="4"/>
  <c r="E15" i="4"/>
  <c r="E13" i="4"/>
  <c r="D14" i="4"/>
  <c r="D12" i="4"/>
  <c r="E14" i="4"/>
  <c r="E12" i="4"/>
  <c r="C14" i="3"/>
</calcChain>
</file>

<file path=xl/sharedStrings.xml><?xml version="1.0" encoding="utf-8"?>
<sst xmlns="http://schemas.openxmlformats.org/spreadsheetml/2006/main" count="15" uniqueCount="8">
  <si>
    <t>Date</t>
  </si>
  <si>
    <t>Grade</t>
  </si>
  <si>
    <t>Forecast</t>
  </si>
  <si>
    <t>Lower Confidence Boundary</t>
  </si>
  <si>
    <t>Upper Confidence Boundary</t>
  </si>
  <si>
    <t>Forecast(Grade)</t>
  </si>
  <si>
    <t>Lower Confidence Bound(Grade)</t>
  </si>
  <si>
    <t>Upper Confidence Bound(Grade)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</si>
</sst>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0" formatCode="General"/>
    </dxf>
    <dxf>
      <numFmt numFmtId="19" formatCode="m/d/yyyy"/>
    </dxf>
    <dxf>
      <numFmt numFmtId="2" formatCode="0.00"/>
    </dxf>
    <dxf>
      <numFmt numFmtId="2" formatCode="0.00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'Sheet2 - 95%'!$B$1</c:f>
              <c:strCache>
                <c:ptCount val="1"/>
                <c:pt idx="0">
                  <c:v>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'Sheet2 - 95%'!$B$2:$B$15</c:f>
              <c:numCache>
                <c:formatCode>General</c:formatCode>
                <c:ptCount val="14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80</c:v>
                </c:pt>
                <c:pt idx="4">
                  <c:v>50</c:v>
                </c:pt>
                <c:pt idx="5">
                  <c:v>95</c:v>
                </c:pt>
                <c:pt idx="6">
                  <c:v>85</c:v>
                </c:pt>
                <c:pt idx="7">
                  <c:v>100</c:v>
                </c:pt>
                <c:pt idx="8">
                  <c:v>80</c:v>
                </c:pt>
                <c:pt idx="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7-4C53-880D-F7406EB284BF}"/>
            </c:ext>
          </c:extLst>
        </c:ser>
        <c:ser>
          <c:idx val="1"/>
          <c:order val="1"/>
          <c:tx>
            <c:strRef>
              <c:f>'Sheet2 - 95%'!$C$1</c:f>
              <c:strCache>
                <c:ptCount val="1"/>
                <c:pt idx="0">
                  <c:v>Forecast(Grade)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'Sheet2 - 95%'!$A$2:$A$15</c:f>
              <c:numCache>
                <c:formatCode>m/d/yyyy</c:formatCode>
                <c:ptCount val="14"/>
                <c:pt idx="0">
                  <c:v>43108</c:v>
                </c:pt>
                <c:pt idx="1">
                  <c:v>43115</c:v>
                </c:pt>
                <c:pt idx="2">
                  <c:v>43122</c:v>
                </c:pt>
                <c:pt idx="3">
                  <c:v>43129</c:v>
                </c:pt>
                <c:pt idx="4">
                  <c:v>43136</c:v>
                </c:pt>
                <c:pt idx="5">
                  <c:v>43143</c:v>
                </c:pt>
                <c:pt idx="6">
                  <c:v>43150</c:v>
                </c:pt>
                <c:pt idx="7">
                  <c:v>43157</c:v>
                </c:pt>
                <c:pt idx="8">
                  <c:v>43164</c:v>
                </c:pt>
                <c:pt idx="9">
                  <c:v>43171</c:v>
                </c:pt>
                <c:pt idx="10">
                  <c:v>43178</c:v>
                </c:pt>
                <c:pt idx="11">
                  <c:v>43185</c:v>
                </c:pt>
                <c:pt idx="12">
                  <c:v>43192</c:v>
                </c:pt>
                <c:pt idx="13">
                  <c:v>43199</c:v>
                </c:pt>
              </c:numCache>
            </c:numRef>
          </c:cat>
          <c:val>
            <c:numRef>
              <c:f>'Sheet2 - 95%'!$C$2:$C$15</c:f>
              <c:numCache>
                <c:formatCode>General</c:formatCode>
                <c:ptCount val="14"/>
                <c:pt idx="9">
                  <c:v>75</c:v>
                </c:pt>
                <c:pt idx="10">
                  <c:v>80.389459619422439</c:v>
                </c:pt>
                <c:pt idx="11">
                  <c:v>79.672632365275035</c:v>
                </c:pt>
                <c:pt idx="12">
                  <c:v>78.955805111127589</c:v>
                </c:pt>
                <c:pt idx="13">
                  <c:v>78.238977856980185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7-4C53-880D-F7406EB284BF}"/>
            </c:ext>
          </c:extLst>
        </c:ser>
        <c:ser>
          <c:idx val="2"/>
          <c:order val="2"/>
          <c:tx>
            <c:strRef>
              <c:f>'Sheet2 - 95%'!$D$1</c:f>
              <c:strCache>
                <c:ptCount val="1"/>
                <c:pt idx="0">
                  <c:v>Lower Confidence Bound(Grade)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'Sheet2 - 95%'!$A$2:$A$15</c:f>
              <c:numCache>
                <c:formatCode>m/d/yyyy</c:formatCode>
                <c:ptCount val="14"/>
                <c:pt idx="0">
                  <c:v>43108</c:v>
                </c:pt>
                <c:pt idx="1">
                  <c:v>43115</c:v>
                </c:pt>
                <c:pt idx="2">
                  <c:v>43122</c:v>
                </c:pt>
                <c:pt idx="3">
                  <c:v>43129</c:v>
                </c:pt>
                <c:pt idx="4">
                  <c:v>43136</c:v>
                </c:pt>
                <c:pt idx="5">
                  <c:v>43143</c:v>
                </c:pt>
                <c:pt idx="6">
                  <c:v>43150</c:v>
                </c:pt>
                <c:pt idx="7">
                  <c:v>43157</c:v>
                </c:pt>
                <c:pt idx="8">
                  <c:v>43164</c:v>
                </c:pt>
                <c:pt idx="9">
                  <c:v>43171</c:v>
                </c:pt>
                <c:pt idx="10">
                  <c:v>43178</c:v>
                </c:pt>
                <c:pt idx="11">
                  <c:v>43185</c:v>
                </c:pt>
                <c:pt idx="12">
                  <c:v>43192</c:v>
                </c:pt>
                <c:pt idx="13">
                  <c:v>43199</c:v>
                </c:pt>
              </c:numCache>
            </c:numRef>
          </c:cat>
          <c:val>
            <c:numRef>
              <c:f>'Sheet2 - 95%'!$D$2:$D$15</c:f>
              <c:numCache>
                <c:formatCode>General</c:formatCode>
                <c:ptCount val="14"/>
                <c:pt idx="9" formatCode="0.00">
                  <c:v>75</c:v>
                </c:pt>
                <c:pt idx="10" formatCode="0.00">
                  <c:v>47.544482428876442</c:v>
                </c:pt>
                <c:pt idx="11" formatCode="0.00">
                  <c:v>45.808823739858951</c:v>
                </c:pt>
                <c:pt idx="12" formatCode="0.00">
                  <c:v>44.095151427769508</c:v>
                </c:pt>
                <c:pt idx="13" formatCode="0.00">
                  <c:v>42.401600636134262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7-4C53-880D-F7406EB284BF}"/>
            </c:ext>
          </c:extLst>
        </c:ser>
        <c:ser>
          <c:idx val="3"/>
          <c:order val="3"/>
          <c:tx>
            <c:strRef>
              <c:f>'Sheet2 - 95%'!$E$1</c:f>
              <c:strCache>
                <c:ptCount val="1"/>
                <c:pt idx="0">
                  <c:v>Upper Confidence Bound(Grade)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'Sheet2 - 95%'!$A$2:$A$15</c:f>
              <c:numCache>
                <c:formatCode>m/d/yyyy</c:formatCode>
                <c:ptCount val="14"/>
                <c:pt idx="0">
                  <c:v>43108</c:v>
                </c:pt>
                <c:pt idx="1">
                  <c:v>43115</c:v>
                </c:pt>
                <c:pt idx="2">
                  <c:v>43122</c:v>
                </c:pt>
                <c:pt idx="3">
                  <c:v>43129</c:v>
                </c:pt>
                <c:pt idx="4">
                  <c:v>43136</c:v>
                </c:pt>
                <c:pt idx="5">
                  <c:v>43143</c:v>
                </c:pt>
                <c:pt idx="6">
                  <c:v>43150</c:v>
                </c:pt>
                <c:pt idx="7">
                  <c:v>43157</c:v>
                </c:pt>
                <c:pt idx="8">
                  <c:v>43164</c:v>
                </c:pt>
                <c:pt idx="9">
                  <c:v>43171</c:v>
                </c:pt>
                <c:pt idx="10">
                  <c:v>43178</c:v>
                </c:pt>
                <c:pt idx="11">
                  <c:v>43185</c:v>
                </c:pt>
                <c:pt idx="12">
                  <c:v>43192</c:v>
                </c:pt>
                <c:pt idx="13">
                  <c:v>43199</c:v>
                </c:pt>
              </c:numCache>
            </c:numRef>
          </c:cat>
          <c:val>
            <c:numRef>
              <c:f>'Sheet2 - 95%'!$E$2:$E$15</c:f>
              <c:numCache>
                <c:formatCode>General</c:formatCode>
                <c:ptCount val="14"/>
                <c:pt idx="9" formatCode="0.00">
                  <c:v>75</c:v>
                </c:pt>
                <c:pt idx="10" formatCode="0.00">
                  <c:v>113.23443680996843</c:v>
                </c:pt>
                <c:pt idx="11" formatCode="0.00">
                  <c:v>113.53644099069112</c:v>
                </c:pt>
                <c:pt idx="12" formatCode="0.00">
                  <c:v>113.81645879448567</c:v>
                </c:pt>
                <c:pt idx="13" formatCode="0.00">
                  <c:v>114.07635507782611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7-4C53-880D-F7406EB2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96208"/>
        <c:axId val="1065297456"/>
      </c:lineChart>
      <c:catAx>
        <c:axId val="10652962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97456"/>
        <c:crosses val="autoZero"/>
        <c:auto val="1"/>
        <c:lblAlgn val="ctr"/>
        <c:lblOffset val="100"/>
        <c:noMultiLvlLbl val="0"/>
      </c:catAx>
      <c:valAx>
        <c:axId val="10652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'Sheet3 - 98%'!$B$1</c:f>
              <c:strCache>
                <c:ptCount val="1"/>
                <c:pt idx="0">
                  <c:v>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'Sheet3 - 98%'!$B$2:$B$15</c:f>
              <c:numCache>
                <c:formatCode>General</c:formatCode>
                <c:ptCount val="14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80</c:v>
                </c:pt>
                <c:pt idx="4">
                  <c:v>50</c:v>
                </c:pt>
                <c:pt idx="5">
                  <c:v>95</c:v>
                </c:pt>
                <c:pt idx="6">
                  <c:v>85</c:v>
                </c:pt>
                <c:pt idx="7">
                  <c:v>100</c:v>
                </c:pt>
                <c:pt idx="8">
                  <c:v>80</c:v>
                </c:pt>
                <c:pt idx="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5-4AC7-A6E3-AB6F7718B58C}"/>
            </c:ext>
          </c:extLst>
        </c:ser>
        <c:ser>
          <c:idx val="1"/>
          <c:order val="1"/>
          <c:tx>
            <c:strRef>
              <c:f>'Sheet3 - 98%'!$C$1</c:f>
              <c:strCache>
                <c:ptCount val="1"/>
                <c:pt idx="0">
                  <c:v>Forecast(Grade)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'Sheet3 - 98%'!$A$2:$A$15</c:f>
              <c:numCache>
                <c:formatCode>m/d/yyyy</c:formatCode>
                <c:ptCount val="14"/>
                <c:pt idx="0">
                  <c:v>43108</c:v>
                </c:pt>
                <c:pt idx="1">
                  <c:v>43115</c:v>
                </c:pt>
                <c:pt idx="2">
                  <c:v>43122</c:v>
                </c:pt>
                <c:pt idx="3">
                  <c:v>43129</c:v>
                </c:pt>
                <c:pt idx="4">
                  <c:v>43136</c:v>
                </c:pt>
                <c:pt idx="5">
                  <c:v>43143</c:v>
                </c:pt>
                <c:pt idx="6">
                  <c:v>43150</c:v>
                </c:pt>
                <c:pt idx="7">
                  <c:v>43157</c:v>
                </c:pt>
                <c:pt idx="8">
                  <c:v>43164</c:v>
                </c:pt>
                <c:pt idx="9">
                  <c:v>43171</c:v>
                </c:pt>
                <c:pt idx="10">
                  <c:v>43178</c:v>
                </c:pt>
                <c:pt idx="11">
                  <c:v>43185</c:v>
                </c:pt>
                <c:pt idx="12">
                  <c:v>43192</c:v>
                </c:pt>
                <c:pt idx="13">
                  <c:v>43199</c:v>
                </c:pt>
              </c:numCache>
            </c:numRef>
          </c:cat>
          <c:val>
            <c:numRef>
              <c:f>'Sheet3 - 98%'!$C$2:$C$15</c:f>
              <c:numCache>
                <c:formatCode>General</c:formatCode>
                <c:ptCount val="14"/>
                <c:pt idx="9">
                  <c:v>75</c:v>
                </c:pt>
                <c:pt idx="10">
                  <c:v>80.389459619422439</c:v>
                </c:pt>
                <c:pt idx="11">
                  <c:v>79.672632365275035</c:v>
                </c:pt>
                <c:pt idx="12">
                  <c:v>78.955805111127589</c:v>
                </c:pt>
                <c:pt idx="13">
                  <c:v>78.238977856980185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5-4AC7-A6E3-AB6F7718B58C}"/>
            </c:ext>
          </c:extLst>
        </c:ser>
        <c:ser>
          <c:idx val="2"/>
          <c:order val="2"/>
          <c:tx>
            <c:strRef>
              <c:f>'Sheet3 - 98%'!$D$1</c:f>
              <c:strCache>
                <c:ptCount val="1"/>
                <c:pt idx="0">
                  <c:v>Lower Confidence Bound(Grade)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'Sheet3 - 98%'!$A$2:$A$15</c:f>
              <c:numCache>
                <c:formatCode>m/d/yyyy</c:formatCode>
                <c:ptCount val="14"/>
                <c:pt idx="0">
                  <c:v>43108</c:v>
                </c:pt>
                <c:pt idx="1">
                  <c:v>43115</c:v>
                </c:pt>
                <c:pt idx="2">
                  <c:v>43122</c:v>
                </c:pt>
                <c:pt idx="3">
                  <c:v>43129</c:v>
                </c:pt>
                <c:pt idx="4">
                  <c:v>43136</c:v>
                </c:pt>
                <c:pt idx="5">
                  <c:v>43143</c:v>
                </c:pt>
                <c:pt idx="6">
                  <c:v>43150</c:v>
                </c:pt>
                <c:pt idx="7">
                  <c:v>43157</c:v>
                </c:pt>
                <c:pt idx="8">
                  <c:v>43164</c:v>
                </c:pt>
                <c:pt idx="9">
                  <c:v>43171</c:v>
                </c:pt>
                <c:pt idx="10">
                  <c:v>43178</c:v>
                </c:pt>
                <c:pt idx="11">
                  <c:v>43185</c:v>
                </c:pt>
                <c:pt idx="12">
                  <c:v>43192</c:v>
                </c:pt>
                <c:pt idx="13">
                  <c:v>43199</c:v>
                </c:pt>
              </c:numCache>
            </c:numRef>
          </c:cat>
          <c:val>
            <c:numRef>
              <c:f>'Sheet3 - 98%'!$D$2:$D$15</c:f>
              <c:numCache>
                <c:formatCode>General</c:formatCode>
                <c:ptCount val="14"/>
                <c:pt idx="9" formatCode="0.00">
                  <c:v>75</c:v>
                </c:pt>
                <c:pt idx="10" formatCode="0.00">
                  <c:v>41.40463976413438</c:v>
                </c:pt>
                <c:pt idx="11" formatCode="0.00">
                  <c:v>39.478526849019985</c:v>
                </c:pt>
                <c:pt idx="12" formatCode="0.00">
                  <c:v>37.578510312016569</c:v>
                </c:pt>
                <c:pt idx="13" formatCode="0.00">
                  <c:v>35.702376691587276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5-4AC7-A6E3-AB6F7718B58C}"/>
            </c:ext>
          </c:extLst>
        </c:ser>
        <c:ser>
          <c:idx val="3"/>
          <c:order val="3"/>
          <c:tx>
            <c:strRef>
              <c:f>'Sheet3 - 98%'!$E$1</c:f>
              <c:strCache>
                <c:ptCount val="1"/>
                <c:pt idx="0">
                  <c:v>Upper Confidence Bound(Grade)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'Sheet3 - 98%'!$A$2:$A$15</c:f>
              <c:numCache>
                <c:formatCode>m/d/yyyy</c:formatCode>
                <c:ptCount val="14"/>
                <c:pt idx="0">
                  <c:v>43108</c:v>
                </c:pt>
                <c:pt idx="1">
                  <c:v>43115</c:v>
                </c:pt>
                <c:pt idx="2">
                  <c:v>43122</c:v>
                </c:pt>
                <c:pt idx="3">
                  <c:v>43129</c:v>
                </c:pt>
                <c:pt idx="4">
                  <c:v>43136</c:v>
                </c:pt>
                <c:pt idx="5">
                  <c:v>43143</c:v>
                </c:pt>
                <c:pt idx="6">
                  <c:v>43150</c:v>
                </c:pt>
                <c:pt idx="7">
                  <c:v>43157</c:v>
                </c:pt>
                <c:pt idx="8">
                  <c:v>43164</c:v>
                </c:pt>
                <c:pt idx="9">
                  <c:v>43171</c:v>
                </c:pt>
                <c:pt idx="10">
                  <c:v>43178</c:v>
                </c:pt>
                <c:pt idx="11">
                  <c:v>43185</c:v>
                </c:pt>
                <c:pt idx="12">
                  <c:v>43192</c:v>
                </c:pt>
                <c:pt idx="13">
                  <c:v>43199</c:v>
                </c:pt>
              </c:numCache>
            </c:numRef>
          </c:cat>
          <c:val>
            <c:numRef>
              <c:f>'Sheet3 - 98%'!$E$2:$E$15</c:f>
              <c:numCache>
                <c:formatCode>General</c:formatCode>
                <c:ptCount val="14"/>
                <c:pt idx="9" formatCode="0.00">
                  <c:v>75</c:v>
                </c:pt>
                <c:pt idx="10" formatCode="0.00">
                  <c:v>119.37427947471051</c:v>
                </c:pt>
                <c:pt idx="11" formatCode="0.00">
                  <c:v>119.86673788153009</c:v>
                </c:pt>
                <c:pt idx="12" formatCode="0.00">
                  <c:v>120.33309991023862</c:v>
                </c:pt>
                <c:pt idx="13" formatCode="0.00">
                  <c:v>120.77557902237309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5-4AC7-A6E3-AB6F7718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80080"/>
        <c:axId val="655471504"/>
      </c:lineChart>
      <c:catAx>
        <c:axId val="5903800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71504"/>
        <c:crosses val="autoZero"/>
        <c:auto val="1"/>
        <c:lblAlgn val="ctr"/>
        <c:lblOffset val="100"/>
        <c:noMultiLvlLbl val="0"/>
      </c:catAx>
      <c:valAx>
        <c:axId val="6554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16</xdr:row>
      <xdr:rowOff>3810</xdr:rowOff>
    </xdr:from>
    <xdr:to>
      <xdr:col>4</xdr:col>
      <xdr:colOff>1805940</xdr:colOff>
      <xdr:row>32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15</xdr:row>
      <xdr:rowOff>110490</xdr:rowOff>
    </xdr:from>
    <xdr:to>
      <xdr:col>4</xdr:col>
      <xdr:colOff>2065020</xdr:colOff>
      <xdr:row>31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15" totalsRowShown="0">
  <autoFilter ref="A1:E15"/>
  <tableColumns count="5">
    <tableColumn id="1" name="Date" dataDxfId="7"/>
    <tableColumn id="2" name="Grade"/>
    <tableColumn id="3" name="Forecast(Grade)" dataDxfId="6">
      <calculatedColumnFormula>_xlfn.FORECAST.ETS(A2,$B$2:$B$11,$A$2:$A$11,1,1)</calculatedColumnFormula>
    </tableColumn>
    <tableColumn id="4" name="Lower Confidence Bound(Grade)" dataDxfId="5">
      <calculatedColumnFormula>C2-_xlfn.FORECAST.ETS.CONFINT(A2,$B$2:$B$11,$A$2:$A$11,0.95,1,1)</calculatedColumnFormula>
    </tableColumn>
    <tableColumn id="5" name="Upper Confidence Bound(Grade)" dataDxfId="4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15" totalsRowShown="0">
  <autoFilter ref="A1:E15"/>
  <tableColumns count="5">
    <tableColumn id="1" name="Date" dataDxfId="3"/>
    <tableColumn id="2" name="Grade"/>
    <tableColumn id="3" name="Forecast(Grade)" dataDxfId="2">
      <calculatedColumnFormula>_xlfn.FORECAST.ETS(A2,$B$2:$B$11,$A$2:$A$11,1,1)</calculatedColumnFormula>
    </tableColumn>
    <tableColumn id="4" name="Lower Confidence Bound(Grade)" dataDxfId="1">
      <calculatedColumnFormula>C2-_xlfn.FORECAST.ETS.CONFINT(A2,$B$2:$B$11,$A$2:$A$11,0.98,1,1)</calculatedColumnFormula>
    </tableColumn>
    <tableColumn id="5" name="Upper Confidence Bound(Grade)" dataDxfId="0">
      <calculatedColumnFormula>C2+_xlfn.FORECAST.ETS.CONFINT(A2,$B$2:$B$11,$A$2:$A$11,0.98,1,1)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5" sqref="E15"/>
    </sheetView>
  </sheetViews>
  <sheetFormatPr defaultRowHeight="14.4" x14ac:dyDescent="0.3"/>
  <cols>
    <col min="1" max="1" width="10.77734375" customWidth="1"/>
    <col min="3" max="3" width="10.77734375" customWidth="1"/>
    <col min="4" max="5" width="26.77734375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">
      <c r="A2" s="2">
        <v>43108</v>
      </c>
      <c r="B2" s="3">
        <v>100</v>
      </c>
      <c r="C2" s="3"/>
      <c r="D2" s="3"/>
      <c r="E2" s="3"/>
      <c r="F2" s="3"/>
    </row>
    <row r="3" spans="1:6" x14ac:dyDescent="0.3">
      <c r="A3" s="2">
        <v>43115</v>
      </c>
      <c r="B3" s="3">
        <v>90</v>
      </c>
      <c r="C3" s="3"/>
      <c r="D3" s="3"/>
      <c r="E3" s="3"/>
      <c r="F3" s="3"/>
    </row>
    <row r="4" spans="1:6" x14ac:dyDescent="0.3">
      <c r="A4" s="2">
        <v>43122</v>
      </c>
      <c r="B4" s="3">
        <v>75</v>
      </c>
      <c r="C4" s="3"/>
      <c r="D4" s="3"/>
      <c r="E4" s="3"/>
      <c r="F4" s="3"/>
    </row>
    <row r="5" spans="1:6" x14ac:dyDescent="0.3">
      <c r="A5" s="2">
        <v>43129</v>
      </c>
      <c r="B5" s="3">
        <v>80</v>
      </c>
      <c r="C5" s="3"/>
      <c r="D5" s="3"/>
      <c r="E5" s="3"/>
      <c r="F5" s="3"/>
    </row>
    <row r="6" spans="1:6" x14ac:dyDescent="0.3">
      <c r="A6" s="2">
        <v>43136</v>
      </c>
      <c r="B6" s="3">
        <v>50</v>
      </c>
      <c r="C6" s="3"/>
      <c r="D6" s="3"/>
      <c r="E6" s="3"/>
      <c r="F6" s="3"/>
    </row>
    <row r="7" spans="1:6" x14ac:dyDescent="0.3">
      <c r="A7" s="2">
        <v>43143</v>
      </c>
      <c r="B7" s="3">
        <v>95</v>
      </c>
      <c r="C7" s="3"/>
      <c r="D7" s="3"/>
      <c r="E7" s="3"/>
      <c r="F7" s="3"/>
    </row>
    <row r="8" spans="1:6" x14ac:dyDescent="0.3">
      <c r="A8" s="2">
        <v>43150</v>
      </c>
      <c r="B8" s="3">
        <v>85</v>
      </c>
      <c r="C8" s="3"/>
      <c r="D8" s="3"/>
      <c r="E8" s="3"/>
      <c r="F8" s="3"/>
    </row>
    <row r="9" spans="1:6" x14ac:dyDescent="0.3">
      <c r="A9" s="2">
        <v>43157</v>
      </c>
      <c r="B9" s="3">
        <v>100</v>
      </c>
      <c r="C9" s="3"/>
      <c r="D9" s="3"/>
      <c r="E9" s="3"/>
      <c r="F9" s="3"/>
    </row>
    <row r="10" spans="1:6" x14ac:dyDescent="0.3">
      <c r="A10" s="2">
        <v>43164</v>
      </c>
      <c r="B10" s="3">
        <v>80</v>
      </c>
      <c r="C10" s="3"/>
      <c r="D10" s="3"/>
      <c r="E10" s="3"/>
      <c r="F10" s="3"/>
    </row>
    <row r="11" spans="1:6" x14ac:dyDescent="0.3">
      <c r="A11" s="2">
        <v>43171</v>
      </c>
      <c r="B11" s="3">
        <v>75</v>
      </c>
      <c r="C11" s="3"/>
      <c r="D11" s="3"/>
      <c r="E11" s="3"/>
      <c r="F11" s="3"/>
    </row>
    <row r="12" spans="1:6" x14ac:dyDescent="0.3">
      <c r="A12" s="2">
        <v>43178</v>
      </c>
      <c r="B12" s="3"/>
      <c r="C12" s="3"/>
      <c r="D12" s="3"/>
      <c r="E12" s="3"/>
      <c r="F12" s="3"/>
    </row>
    <row r="13" spans="1:6" x14ac:dyDescent="0.3">
      <c r="A13" s="2">
        <v>43185</v>
      </c>
      <c r="B13" s="3"/>
      <c r="C13" s="3"/>
      <c r="D13" s="3"/>
      <c r="E13" s="3"/>
      <c r="F13" s="3"/>
    </row>
    <row r="14" spans="1:6" x14ac:dyDescent="0.3">
      <c r="A14" s="2">
        <v>43192</v>
      </c>
      <c r="B14" s="3"/>
      <c r="C14" s="3"/>
      <c r="D14" s="3"/>
      <c r="E14" s="3"/>
      <c r="F14" s="3"/>
    </row>
    <row r="15" spans="1:6" x14ac:dyDescent="0.3">
      <c r="A15" s="2">
        <v>43199</v>
      </c>
      <c r="B15" s="3"/>
      <c r="C15" s="3"/>
      <c r="D15" s="3"/>
      <c r="E15" s="3"/>
      <c r="F15" s="3"/>
    </row>
    <row r="16" spans="1:6" x14ac:dyDescent="0.3">
      <c r="A16" s="3"/>
      <c r="B16" s="3"/>
      <c r="C16" s="3"/>
      <c r="D16" s="3"/>
      <c r="E16" s="3"/>
      <c r="F16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I16" sqref="I16"/>
    </sheetView>
  </sheetViews>
  <sheetFormatPr defaultRowHeight="14.4" x14ac:dyDescent="0.3"/>
  <cols>
    <col min="1" max="1" width="9.5546875" bestFit="1" customWidth="1"/>
    <col min="2" max="2" width="9" bestFit="1" customWidth="1"/>
    <col min="3" max="3" width="16.21875" customWidth="1"/>
    <col min="4" max="4" width="30.33203125" customWidth="1"/>
    <col min="5" max="5" width="30.4414062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4">
        <v>43108</v>
      </c>
      <c r="B2" s="5">
        <v>100</v>
      </c>
    </row>
    <row r="3" spans="1:5" x14ac:dyDescent="0.3">
      <c r="A3" s="4">
        <v>43115</v>
      </c>
      <c r="B3" s="5">
        <v>90</v>
      </c>
    </row>
    <row r="4" spans="1:5" x14ac:dyDescent="0.3">
      <c r="A4" s="4">
        <v>43122</v>
      </c>
      <c r="B4" s="5">
        <v>75</v>
      </c>
    </row>
    <row r="5" spans="1:5" x14ac:dyDescent="0.3">
      <c r="A5" s="4">
        <v>43129</v>
      </c>
      <c r="B5" s="5">
        <v>80</v>
      </c>
    </row>
    <row r="6" spans="1:5" x14ac:dyDescent="0.3">
      <c r="A6" s="4">
        <v>43136</v>
      </c>
      <c r="B6" s="5">
        <v>50</v>
      </c>
    </row>
    <row r="7" spans="1:5" x14ac:dyDescent="0.3">
      <c r="A7" s="4">
        <v>43143</v>
      </c>
      <c r="B7" s="5">
        <v>95</v>
      </c>
    </row>
    <row r="8" spans="1:5" x14ac:dyDescent="0.3">
      <c r="A8" s="4">
        <v>43150</v>
      </c>
      <c r="B8" s="5">
        <v>85</v>
      </c>
    </row>
    <row r="9" spans="1:5" x14ac:dyDescent="0.3">
      <c r="A9" s="4">
        <v>43157</v>
      </c>
      <c r="B9" s="5">
        <v>100</v>
      </c>
    </row>
    <row r="10" spans="1:5" x14ac:dyDescent="0.3">
      <c r="A10" s="4">
        <v>43164</v>
      </c>
      <c r="B10" s="5">
        <v>80</v>
      </c>
    </row>
    <row r="11" spans="1:5" x14ac:dyDescent="0.3">
      <c r="A11" s="4">
        <v>43171</v>
      </c>
      <c r="B11" s="5">
        <v>75</v>
      </c>
      <c r="C11" s="5">
        <v>75</v>
      </c>
      <c r="D11" s="6">
        <v>75</v>
      </c>
      <c r="E11" s="6">
        <v>75</v>
      </c>
    </row>
    <row r="12" spans="1:5" x14ac:dyDescent="0.3">
      <c r="A12" s="4">
        <v>43178</v>
      </c>
      <c r="C12" s="5">
        <f>_xlfn.FORECAST.ETS(A12,$B$2:$B$11,$A$2:$A$11,1,1)</f>
        <v>80.389459619422439</v>
      </c>
      <c r="D12" s="6">
        <f>C12-_xlfn.FORECAST.ETS.CONFINT(A12,$B$2:$B$11,$A$2:$A$11,0.95,1,1)</f>
        <v>47.544482428876442</v>
      </c>
      <c r="E12" s="6">
        <f>C12+_xlfn.FORECAST.ETS.CONFINT(A12,$B$2:$B$11,$A$2:$A$11,0.95,1,1)</f>
        <v>113.23443680996843</v>
      </c>
    </row>
    <row r="13" spans="1:5" x14ac:dyDescent="0.3">
      <c r="A13" s="4">
        <v>43185</v>
      </c>
      <c r="C13" s="5">
        <f>_xlfn.FORECAST.ETS(A13,$B$2:$B$11,$A$2:$A$11,1,1)</f>
        <v>79.672632365275035</v>
      </c>
      <c r="D13" s="6">
        <f>C13-_xlfn.FORECAST.ETS.CONFINT(A13,$B$2:$B$11,$A$2:$A$11,0.95,1,1)</f>
        <v>45.808823739858951</v>
      </c>
      <c r="E13" s="6">
        <f>C13+_xlfn.FORECAST.ETS.CONFINT(A13,$B$2:$B$11,$A$2:$A$11,0.95,1,1)</f>
        <v>113.53644099069112</v>
      </c>
    </row>
    <row r="14" spans="1:5" x14ac:dyDescent="0.3">
      <c r="A14" s="4">
        <v>43192</v>
      </c>
      <c r="C14" s="5">
        <f>_xlfn.FORECAST.ETS(A14,$B$2:$B$11,$A$2:$A$11,1,1)</f>
        <v>78.955805111127589</v>
      </c>
      <c r="D14" s="6">
        <f>C14-_xlfn.FORECAST.ETS.CONFINT(A14,$B$2:$B$11,$A$2:$A$11,0.95,1,1)</f>
        <v>44.095151427769508</v>
      </c>
      <c r="E14" s="6">
        <f>C14+_xlfn.FORECAST.ETS.CONFINT(A14,$B$2:$B$11,$A$2:$A$11,0.95,1,1)</f>
        <v>113.81645879448567</v>
      </c>
    </row>
    <row r="15" spans="1:5" x14ac:dyDescent="0.3">
      <c r="A15" s="4">
        <v>43199</v>
      </c>
      <c r="C15" s="5">
        <f>_xlfn.FORECAST.ETS(A15,$B$2:$B$11,$A$2:$A$11,1,1)</f>
        <v>78.238977856980185</v>
      </c>
      <c r="D15" s="6">
        <f>C15-_xlfn.FORECAST.ETS.CONFINT(A15,$B$2:$B$11,$A$2:$A$11,0.95,1,1)</f>
        <v>42.401600636134262</v>
      </c>
      <c r="E15" s="6">
        <f>C15+_xlfn.FORECAST.ETS.CONFINT(A15,$B$2:$B$11,$A$2:$A$11,0.95,1,1)</f>
        <v>114.07635507782611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K21" sqref="K21"/>
    </sheetView>
  </sheetViews>
  <sheetFormatPr defaultRowHeight="14.4" x14ac:dyDescent="0.3"/>
  <cols>
    <col min="1" max="1" width="9.5546875" bestFit="1" customWidth="1"/>
    <col min="2" max="2" width="9" bestFit="1" customWidth="1"/>
    <col min="3" max="3" width="16.21875" customWidth="1"/>
    <col min="4" max="4" width="30.33203125" customWidth="1"/>
    <col min="5" max="5" width="30.4414062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7">
        <v>43108</v>
      </c>
      <c r="B2" s="8">
        <v>100</v>
      </c>
    </row>
    <row r="3" spans="1:5" x14ac:dyDescent="0.3">
      <c r="A3" s="7">
        <v>43115</v>
      </c>
      <c r="B3" s="8">
        <v>90</v>
      </c>
    </row>
    <row r="4" spans="1:5" x14ac:dyDescent="0.3">
      <c r="A4" s="7">
        <v>43122</v>
      </c>
      <c r="B4" s="8">
        <v>75</v>
      </c>
    </row>
    <row r="5" spans="1:5" x14ac:dyDescent="0.3">
      <c r="A5" s="7">
        <v>43129</v>
      </c>
      <c r="B5" s="8">
        <v>80</v>
      </c>
    </row>
    <row r="6" spans="1:5" x14ac:dyDescent="0.3">
      <c r="A6" s="7">
        <v>43136</v>
      </c>
      <c r="B6" s="8">
        <v>50</v>
      </c>
    </row>
    <row r="7" spans="1:5" x14ac:dyDescent="0.3">
      <c r="A7" s="7">
        <v>43143</v>
      </c>
      <c r="B7" s="8">
        <v>95</v>
      </c>
    </row>
    <row r="8" spans="1:5" x14ac:dyDescent="0.3">
      <c r="A8" s="7">
        <v>43150</v>
      </c>
      <c r="B8" s="8">
        <v>85</v>
      </c>
    </row>
    <row r="9" spans="1:5" x14ac:dyDescent="0.3">
      <c r="A9" s="7">
        <v>43157</v>
      </c>
      <c r="B9" s="8">
        <v>100</v>
      </c>
    </row>
    <row r="10" spans="1:5" x14ac:dyDescent="0.3">
      <c r="A10" s="7">
        <v>43164</v>
      </c>
      <c r="B10" s="8">
        <v>80</v>
      </c>
    </row>
    <row r="11" spans="1:5" x14ac:dyDescent="0.3">
      <c r="A11" s="7">
        <v>43171</v>
      </c>
      <c r="B11" s="8">
        <v>75</v>
      </c>
      <c r="C11" s="8">
        <v>75</v>
      </c>
      <c r="D11" s="9">
        <v>75</v>
      </c>
      <c r="E11" s="9">
        <v>75</v>
      </c>
    </row>
    <row r="12" spans="1:5" x14ac:dyDescent="0.3">
      <c r="A12" s="7">
        <v>43178</v>
      </c>
      <c r="C12" s="8">
        <f>_xlfn.FORECAST.ETS(A12,$B$2:$B$11,$A$2:$A$11,1,1)</f>
        <v>80.389459619422439</v>
      </c>
      <c r="D12" s="9">
        <f>C12-_xlfn.FORECAST.ETS.CONFINT(A12,$B$2:$B$11,$A$2:$A$11,0.98,1,1)</f>
        <v>41.40463976413438</v>
      </c>
      <c r="E12" s="9">
        <f>C12+_xlfn.FORECAST.ETS.CONFINT(A12,$B$2:$B$11,$A$2:$A$11,0.98,1,1)</f>
        <v>119.37427947471051</v>
      </c>
    </row>
    <row r="13" spans="1:5" x14ac:dyDescent="0.3">
      <c r="A13" s="7">
        <v>43185</v>
      </c>
      <c r="C13" s="8">
        <f>_xlfn.FORECAST.ETS(A13,$B$2:$B$11,$A$2:$A$11,1,1)</f>
        <v>79.672632365275035</v>
      </c>
      <c r="D13" s="9">
        <f>C13-_xlfn.FORECAST.ETS.CONFINT(A13,$B$2:$B$11,$A$2:$A$11,0.98,1,1)</f>
        <v>39.478526849019985</v>
      </c>
      <c r="E13" s="9">
        <f>C13+_xlfn.FORECAST.ETS.CONFINT(A13,$B$2:$B$11,$A$2:$A$11,0.98,1,1)</f>
        <v>119.86673788153009</v>
      </c>
    </row>
    <row r="14" spans="1:5" x14ac:dyDescent="0.3">
      <c r="A14" s="7">
        <v>43192</v>
      </c>
      <c r="C14" s="8">
        <f>_xlfn.FORECAST.ETS(A14,$B$2:$B$11,$A$2:$A$11,1,1)</f>
        <v>78.955805111127589</v>
      </c>
      <c r="D14" s="9">
        <f>C14-_xlfn.FORECAST.ETS.CONFINT(A14,$B$2:$B$11,$A$2:$A$11,0.98,1,1)</f>
        <v>37.578510312016569</v>
      </c>
      <c r="E14" s="9">
        <f>C14+_xlfn.FORECAST.ETS.CONFINT(A14,$B$2:$B$11,$A$2:$A$11,0.98,1,1)</f>
        <v>120.33309991023862</v>
      </c>
    </row>
    <row r="15" spans="1:5" x14ac:dyDescent="0.3">
      <c r="A15" s="7">
        <v>43199</v>
      </c>
      <c r="C15" s="8">
        <f>_xlfn.FORECAST.ETS(A15,$B$2:$B$11,$A$2:$A$11,1,1)</f>
        <v>78.238977856980185</v>
      </c>
      <c r="D15" s="9">
        <f>C15-_xlfn.FORECAST.ETS.CONFINT(A15,$B$2:$B$11,$A$2:$A$11,0.98,1,1)</f>
        <v>35.702376691587276</v>
      </c>
      <c r="E15" s="9">
        <f>C15+_xlfn.FORECAST.ETS.CONFINT(A15,$B$2:$B$11,$A$2:$A$11,0.98,1,1)</f>
        <v>120.77557902237309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Sheet2 - 95%</vt:lpstr>
      <vt:lpstr>Sheet3 - 98%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Nguyễn</dc:creator>
  <cp:lastModifiedBy>Hiếu Nguyễn</cp:lastModifiedBy>
  <dcterms:created xsi:type="dcterms:W3CDTF">2020-09-18T09:30:46Z</dcterms:created>
  <dcterms:modified xsi:type="dcterms:W3CDTF">2020-09-18T11:05:52Z</dcterms:modified>
</cp:coreProperties>
</file>