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LikeaWolf\"/>
    </mc:Choice>
  </mc:AlternateContent>
  <bookViews>
    <workbookView xWindow="0" yWindow="0" windowWidth="23040" windowHeight="9192"/>
  </bookViews>
  <sheets>
    <sheet name="DS Thiết Bị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1" l="1"/>
  <c r="H9" i="1"/>
  <c r="H10" i="1"/>
  <c r="H11" i="1"/>
  <c r="H12" i="1"/>
  <c r="H13" i="1"/>
  <c r="H7" i="1"/>
  <c r="H6" i="1"/>
  <c r="H5" i="1"/>
  <c r="H4" i="1"/>
  <c r="K4" i="1"/>
  <c r="K12" i="1" l="1"/>
  <c r="K11" i="1"/>
  <c r="K9" i="1"/>
  <c r="K8" i="1"/>
  <c r="K7" i="1"/>
</calcChain>
</file>

<file path=xl/sharedStrings.xml><?xml version="1.0" encoding="utf-8"?>
<sst xmlns="http://schemas.openxmlformats.org/spreadsheetml/2006/main" count="109" uniqueCount="69">
  <si>
    <t>1,200,000VNĐ/Năm</t>
  </si>
  <si>
    <t>Bộ office</t>
  </si>
  <si>
    <t>Mua</t>
  </si>
  <si>
    <t>6,990,000VND/Máy</t>
  </si>
  <si>
    <t>PS4</t>
  </si>
  <si>
    <t>150,000/Ngày/Máy</t>
  </si>
  <si>
    <t>9,000,000VNĐ/Máy</t>
  </si>
  <si>
    <t>Máy chiếu</t>
  </si>
  <si>
    <t>Tự làm</t>
  </si>
  <si>
    <t>Máy cá nhân của mỗi người</t>
  </si>
  <si>
    <t>35,000,000 VNĐ/Máy</t>
  </si>
  <si>
    <t>Laptop</t>
  </si>
  <si>
    <t>01/06/2020 - 13/07/2020</t>
  </si>
  <si>
    <t>Visual Studio</t>
  </si>
  <si>
    <t>700,000 VNĐ/Bản</t>
  </si>
  <si>
    <t>Microsoft Window</t>
  </si>
  <si>
    <t>Thuê</t>
  </si>
  <si>
    <t>18,000,000 VNĐ/Máy</t>
  </si>
  <si>
    <t>Máy in, photo</t>
  </si>
  <si>
    <t>Quyết định</t>
  </si>
  <si>
    <t>Giá thuê</t>
  </si>
  <si>
    <t>Giá mua</t>
  </si>
  <si>
    <t>Thời gian sử dụng cho dự án</t>
  </si>
  <si>
    <t>Tên thiết bị, dịch vụ</t>
  </si>
  <si>
    <t>STT</t>
  </si>
  <si>
    <t>Máy Fax</t>
  </si>
  <si>
    <t>5,000,000VNĐ/Máy</t>
  </si>
  <si>
    <t>2,000,000VNĐ/Tháng</t>
  </si>
  <si>
    <t>Tổng đơn giá thuê</t>
  </si>
  <si>
    <t xml:space="preserve">Số ngày </t>
  </si>
  <si>
    <t>18/05/2020 - 03/08/2020</t>
  </si>
  <si>
    <t>33,000 VNĐ /Ngày/Máy</t>
  </si>
  <si>
    <t>40,000/Ngày/Máy</t>
  </si>
  <si>
    <t>17,000VNĐ/Ngày/Máy</t>
  </si>
  <si>
    <t>3,450,000VNĐ/Máy</t>
  </si>
  <si>
    <t>Máy hủy giấy</t>
  </si>
  <si>
    <t>70,000VNĐ/Ngày/Máy</t>
  </si>
  <si>
    <t>SQL sever standard</t>
  </si>
  <si>
    <t>33,000,000/Năm/Máy</t>
  </si>
  <si>
    <t xml:space="preserve">DANH SÁCH CÁC THIẾT BỊ VÀ DỊCH VỤ </t>
  </si>
  <si>
    <t>Không khả thi</t>
  </si>
  <si>
    <t>Không có</t>
  </si>
  <si>
    <t>1,800,000 VNĐ/Máy</t>
  </si>
  <si>
    <t>Số lượng</t>
  </si>
  <si>
    <t>Tổng đơn giá mua</t>
  </si>
  <si>
    <t>`</t>
  </si>
  <si>
    <t>Chú ý: Quyết định mua hay thuê hay tự làm phụ thuộc vào giá tổng đơn giá thuê.</t>
  </si>
  <si>
    <t>- Nếu tổng đơn giá thuê &gt; Tổng đơn giá mua =&gt; Quyết định là mua</t>
  </si>
  <si>
    <t>- Nếu tổng đơn giá thuê &lt; Tổng đơn giá mua =&gt; Quyết định là thuê</t>
  </si>
  <si>
    <t>Nhà cung cấp</t>
  </si>
  <si>
    <t>Nhãn hiệu</t>
  </si>
  <si>
    <t>Thời hạn hợp đồng</t>
  </si>
  <si>
    <t>Mai Hoàng photocopy</t>
  </si>
  <si>
    <t>Microsoft</t>
  </si>
  <si>
    <t>Tự cung tự cấp</t>
  </si>
  <si>
    <t>Công ty đầu tư thương mại Trần Đức</t>
  </si>
  <si>
    <t>Muagame.vn</t>
  </si>
  <si>
    <t>Công ty thiết bị DBR</t>
  </si>
  <si>
    <t>ITC SaiGon</t>
  </si>
  <si>
    <t>ESC.vn</t>
  </si>
  <si>
    <t>Ngẫu nhiên</t>
  </si>
  <si>
    <t> Sony</t>
  </si>
  <si>
    <t>Sony</t>
  </si>
  <si>
    <t>Panasonic</t>
  </si>
  <si>
    <t>Magitech</t>
  </si>
  <si>
    <t>Toshiba</t>
  </si>
  <si>
    <t>2 tháng 17 ngày</t>
  </si>
  <si>
    <t>1 tháng 12 ngày</t>
  </si>
  <si>
    <t>Vĩnh viễn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</si>
</sst>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VND]\ * #,##0_);_([$VND]\ * \(#,##0\);_([$VND]\ * &quot;-&quot;_);_(@_)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Arial"/>
      <family val="2"/>
    </font>
    <font>
      <sz val="12"/>
      <color rgb="FF1616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quotePrefix="1" applyFont="1"/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zoomScale="85" zoomScaleNormal="85" workbookViewId="0">
      <selection activeCell="I16" sqref="I16"/>
    </sheetView>
  </sheetViews>
  <sheetFormatPr defaultRowHeight="18" x14ac:dyDescent="0.35"/>
  <cols>
    <col min="1" max="1" width="8.88671875" style="2"/>
    <col min="2" max="2" width="5.5546875" style="2" bestFit="1" customWidth="1"/>
    <col min="3" max="3" width="22.21875" style="2" bestFit="1" customWidth="1"/>
    <col min="4" max="4" width="31.21875" style="2" bestFit="1" customWidth="1"/>
    <col min="5" max="5" width="10" style="2" bestFit="1" customWidth="1"/>
    <col min="6" max="6" width="10" style="2" customWidth="1"/>
    <col min="7" max="7" width="23.6640625" style="2" bestFit="1" customWidth="1"/>
    <col min="8" max="8" width="23.6640625" style="2" customWidth="1"/>
    <col min="9" max="10" width="30.109375" style="2" bestFit="1" customWidth="1"/>
    <col min="11" max="11" width="21" style="2" bestFit="1" customWidth="1"/>
    <col min="12" max="12" width="33.6640625" style="2" bestFit="1" customWidth="1"/>
    <col min="13" max="13" width="38" style="2" bestFit="1" customWidth="1"/>
    <col min="14" max="14" width="12.5546875" style="2" bestFit="1" customWidth="1"/>
    <col min="15" max="15" width="21.109375" style="2" bestFit="1" customWidth="1"/>
    <col min="16" max="16384" width="8.88671875" style="2"/>
  </cols>
  <sheetData>
    <row r="1" spans="2:15" ht="18" customHeight="1" x14ac:dyDescent="0.35">
      <c r="B1" s="9" t="s">
        <v>39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2:15" ht="18" customHeight="1" x14ac:dyDescent="0.3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5" x14ac:dyDescent="0.35">
      <c r="B3" s="1" t="s">
        <v>24</v>
      </c>
      <c r="C3" s="1" t="s">
        <v>23</v>
      </c>
      <c r="D3" s="1" t="s">
        <v>22</v>
      </c>
      <c r="E3" s="1" t="s">
        <v>29</v>
      </c>
      <c r="F3" s="1" t="s">
        <v>43</v>
      </c>
      <c r="G3" s="1" t="s">
        <v>21</v>
      </c>
      <c r="H3" s="1" t="s">
        <v>44</v>
      </c>
      <c r="I3" s="1" t="s">
        <v>8</v>
      </c>
      <c r="J3" s="1" t="s">
        <v>20</v>
      </c>
      <c r="K3" s="1" t="s">
        <v>28</v>
      </c>
      <c r="L3" s="1" t="s">
        <v>19</v>
      </c>
      <c r="M3" s="1" t="s">
        <v>49</v>
      </c>
      <c r="N3" s="1" t="s">
        <v>50</v>
      </c>
      <c r="O3" s="1" t="s">
        <v>51</v>
      </c>
    </row>
    <row r="4" spans="2:15" x14ac:dyDescent="0.35">
      <c r="B4" s="3">
        <v>1</v>
      </c>
      <c r="C4" s="3" t="s">
        <v>18</v>
      </c>
      <c r="D4" s="4" t="s">
        <v>30</v>
      </c>
      <c r="E4" s="4">
        <v>77</v>
      </c>
      <c r="F4" s="4">
        <v>1</v>
      </c>
      <c r="G4" s="3" t="s">
        <v>17</v>
      </c>
      <c r="H4" s="5">
        <f xml:space="preserve"> 18000000*F4</f>
        <v>18000000</v>
      </c>
      <c r="I4" s="3" t="s">
        <v>40</v>
      </c>
      <c r="J4" s="3" t="s">
        <v>31</v>
      </c>
      <c r="K4" s="5">
        <f>33000*E4</f>
        <v>2541000</v>
      </c>
      <c r="L4" s="3" t="s">
        <v>16</v>
      </c>
      <c r="M4" s="11" t="s">
        <v>52</v>
      </c>
      <c r="N4" s="11" t="s">
        <v>65</v>
      </c>
      <c r="O4" s="11" t="s">
        <v>66</v>
      </c>
    </row>
    <row r="5" spans="2:15" x14ac:dyDescent="0.35">
      <c r="B5" s="3">
        <v>2</v>
      </c>
      <c r="C5" s="3" t="s">
        <v>15</v>
      </c>
      <c r="D5" s="4" t="s">
        <v>30</v>
      </c>
      <c r="E5" s="4">
        <v>77</v>
      </c>
      <c r="F5" s="4">
        <v>4</v>
      </c>
      <c r="G5" s="3" t="s">
        <v>14</v>
      </c>
      <c r="H5" s="5">
        <f>F5*700000</f>
        <v>2800000</v>
      </c>
      <c r="I5" s="3" t="s">
        <v>40</v>
      </c>
      <c r="J5" s="3" t="s">
        <v>41</v>
      </c>
      <c r="K5" s="5">
        <v>0</v>
      </c>
      <c r="L5" s="3" t="s">
        <v>2</v>
      </c>
      <c r="M5" s="11" t="s">
        <v>53</v>
      </c>
      <c r="N5" s="11" t="s">
        <v>53</v>
      </c>
      <c r="O5" s="14" t="s">
        <v>68</v>
      </c>
    </row>
    <row r="6" spans="2:15" x14ac:dyDescent="0.35">
      <c r="B6" s="3">
        <v>3</v>
      </c>
      <c r="C6" s="3" t="s">
        <v>13</v>
      </c>
      <c r="D6" s="3" t="s">
        <v>12</v>
      </c>
      <c r="E6" s="4">
        <v>42</v>
      </c>
      <c r="F6" s="4">
        <v>4</v>
      </c>
      <c r="G6" s="3" t="s">
        <v>42</v>
      </c>
      <c r="H6" s="5">
        <f>1800000*F6</f>
        <v>7200000</v>
      </c>
      <c r="I6" s="3" t="s">
        <v>40</v>
      </c>
      <c r="J6" s="3" t="s">
        <v>41</v>
      </c>
      <c r="K6" s="5">
        <v>0</v>
      </c>
      <c r="L6" s="3" t="s">
        <v>2</v>
      </c>
      <c r="M6" s="11" t="s">
        <v>53</v>
      </c>
      <c r="N6" s="11" t="s">
        <v>53</v>
      </c>
      <c r="O6" s="14" t="s">
        <v>68</v>
      </c>
    </row>
    <row r="7" spans="2:15" x14ac:dyDescent="0.35">
      <c r="B7" s="3">
        <v>4</v>
      </c>
      <c r="C7" s="3" t="s">
        <v>11</v>
      </c>
      <c r="D7" s="4" t="s">
        <v>30</v>
      </c>
      <c r="E7" s="4">
        <v>77</v>
      </c>
      <c r="F7" s="4">
        <v>4</v>
      </c>
      <c r="G7" s="3" t="s">
        <v>10</v>
      </c>
      <c r="H7" s="5">
        <f xml:space="preserve"> 35000000*F7</f>
        <v>140000000</v>
      </c>
      <c r="I7" s="3" t="s">
        <v>9</v>
      </c>
      <c r="J7" s="3" t="s">
        <v>32</v>
      </c>
      <c r="K7" s="5">
        <f>40000*E7</f>
        <v>3080000</v>
      </c>
      <c r="L7" s="3" t="s">
        <v>8</v>
      </c>
      <c r="M7" s="11" t="s">
        <v>54</v>
      </c>
      <c r="N7" s="11" t="s">
        <v>60</v>
      </c>
      <c r="O7" s="11" t="s">
        <v>68</v>
      </c>
    </row>
    <row r="8" spans="2:15" x14ac:dyDescent="0.35">
      <c r="B8" s="3">
        <v>5</v>
      </c>
      <c r="C8" s="3" t="s">
        <v>7</v>
      </c>
      <c r="D8" s="4" t="s">
        <v>30</v>
      </c>
      <c r="E8" s="4">
        <v>77</v>
      </c>
      <c r="F8" s="4">
        <v>1</v>
      </c>
      <c r="G8" s="3" t="s">
        <v>6</v>
      </c>
      <c r="H8" s="5">
        <f xml:space="preserve"> 9000000*F8</f>
        <v>9000000</v>
      </c>
      <c r="I8" s="3" t="s">
        <v>40</v>
      </c>
      <c r="J8" s="3" t="s">
        <v>5</v>
      </c>
      <c r="K8" s="5">
        <f>150000*E8</f>
        <v>11550000</v>
      </c>
      <c r="L8" s="3" t="s">
        <v>2</v>
      </c>
      <c r="M8" s="11" t="s">
        <v>55</v>
      </c>
      <c r="N8" s="12" t="s">
        <v>61</v>
      </c>
      <c r="O8" s="14" t="s">
        <v>68</v>
      </c>
    </row>
    <row r="9" spans="2:15" x14ac:dyDescent="0.35">
      <c r="B9" s="3">
        <v>6</v>
      </c>
      <c r="C9" s="3" t="s">
        <v>4</v>
      </c>
      <c r="D9" s="3" t="s">
        <v>12</v>
      </c>
      <c r="E9" s="4">
        <v>42</v>
      </c>
      <c r="F9" s="4">
        <v>1</v>
      </c>
      <c r="G9" s="3" t="s">
        <v>3</v>
      </c>
      <c r="H9" s="5">
        <f xml:space="preserve"> 6990000*F9</f>
        <v>6990000</v>
      </c>
      <c r="I9" s="3" t="s">
        <v>40</v>
      </c>
      <c r="J9" s="3" t="s">
        <v>33</v>
      </c>
      <c r="K9" s="5">
        <f>17000*E9</f>
        <v>714000</v>
      </c>
      <c r="L9" s="3" t="s">
        <v>16</v>
      </c>
      <c r="M9" s="11" t="s">
        <v>56</v>
      </c>
      <c r="N9" s="11" t="s">
        <v>62</v>
      </c>
      <c r="O9" s="11" t="s">
        <v>67</v>
      </c>
    </row>
    <row r="10" spans="2:15" ht="23.4" customHeight="1" x14ac:dyDescent="0.35">
      <c r="B10" s="3">
        <v>7</v>
      </c>
      <c r="C10" s="3" t="s">
        <v>1</v>
      </c>
      <c r="D10" s="4" t="s">
        <v>30</v>
      </c>
      <c r="E10" s="4">
        <v>77</v>
      </c>
      <c r="F10" s="4">
        <v>2</v>
      </c>
      <c r="G10" s="3" t="s">
        <v>0</v>
      </c>
      <c r="H10" s="5">
        <f xml:space="preserve"> 1200000*F10</f>
        <v>2400000</v>
      </c>
      <c r="I10" s="3" t="s">
        <v>40</v>
      </c>
      <c r="J10" s="3" t="s">
        <v>41</v>
      </c>
      <c r="K10" s="5">
        <v>0</v>
      </c>
      <c r="L10" s="3" t="s">
        <v>2</v>
      </c>
      <c r="M10" s="11" t="s">
        <v>53</v>
      </c>
      <c r="N10" s="11" t="s">
        <v>53</v>
      </c>
      <c r="O10" s="14" t="s">
        <v>68</v>
      </c>
    </row>
    <row r="11" spans="2:15" ht="22.8" customHeight="1" x14ac:dyDescent="0.35">
      <c r="B11" s="3">
        <v>8</v>
      </c>
      <c r="C11" s="3" t="s">
        <v>25</v>
      </c>
      <c r="D11" s="4" t="s">
        <v>30</v>
      </c>
      <c r="E11" s="4">
        <v>77</v>
      </c>
      <c r="F11" s="4">
        <v>1</v>
      </c>
      <c r="G11" s="3" t="s">
        <v>26</v>
      </c>
      <c r="H11" s="5">
        <f xml:space="preserve"> 5000000*F11</f>
        <v>5000000</v>
      </c>
      <c r="I11" s="3" t="s">
        <v>40</v>
      </c>
      <c r="J11" s="3" t="s">
        <v>27</v>
      </c>
      <c r="K11" s="5">
        <f>67000*E11</f>
        <v>5159000</v>
      </c>
      <c r="L11" s="3" t="s">
        <v>2</v>
      </c>
      <c r="M11" s="11" t="s">
        <v>57</v>
      </c>
      <c r="N11" s="11" t="s">
        <v>63</v>
      </c>
      <c r="O11" s="14" t="s">
        <v>68</v>
      </c>
    </row>
    <row r="12" spans="2:15" ht="27" customHeight="1" x14ac:dyDescent="0.35">
      <c r="B12" s="3">
        <v>9</v>
      </c>
      <c r="C12" s="3" t="s">
        <v>35</v>
      </c>
      <c r="D12" s="4" t="s">
        <v>30</v>
      </c>
      <c r="E12" s="4">
        <v>77</v>
      </c>
      <c r="F12" s="4">
        <v>1</v>
      </c>
      <c r="G12" s="3" t="s">
        <v>34</v>
      </c>
      <c r="H12" s="5">
        <f xml:space="preserve"> 3450000*F12</f>
        <v>3450000</v>
      </c>
      <c r="I12" s="3" t="s">
        <v>40</v>
      </c>
      <c r="J12" s="3" t="s">
        <v>36</v>
      </c>
      <c r="K12" s="5">
        <f>70000*E12</f>
        <v>5390000</v>
      </c>
      <c r="L12" s="3" t="s">
        <v>2</v>
      </c>
      <c r="M12" s="11" t="s">
        <v>58</v>
      </c>
      <c r="N12" s="13" t="s">
        <v>64</v>
      </c>
      <c r="O12" s="14" t="s">
        <v>68</v>
      </c>
    </row>
    <row r="13" spans="2:15" ht="22.8" customHeight="1" x14ac:dyDescent="0.35">
      <c r="B13" s="3">
        <v>10</v>
      </c>
      <c r="C13" s="3" t="s">
        <v>37</v>
      </c>
      <c r="D13" s="3" t="s">
        <v>12</v>
      </c>
      <c r="E13" s="3">
        <v>42</v>
      </c>
      <c r="F13" s="3">
        <v>4</v>
      </c>
      <c r="G13" s="3" t="s">
        <v>38</v>
      </c>
      <c r="H13" s="5">
        <f xml:space="preserve"> 33000000*F13</f>
        <v>132000000</v>
      </c>
      <c r="I13" s="3" t="s">
        <v>40</v>
      </c>
      <c r="J13" s="3" t="s">
        <v>41</v>
      </c>
      <c r="K13" s="5">
        <v>0</v>
      </c>
      <c r="L13" s="3" t="s">
        <v>2</v>
      </c>
      <c r="M13" s="11" t="s">
        <v>59</v>
      </c>
      <c r="N13" s="11" t="s">
        <v>53</v>
      </c>
      <c r="O13" s="11" t="s">
        <v>67</v>
      </c>
    </row>
    <row r="14" spans="2:15" ht="19.8" customHeight="1" x14ac:dyDescent="0.35"/>
    <row r="15" spans="2:15" ht="22.8" x14ac:dyDescent="0.4">
      <c r="C15" s="7" t="s">
        <v>46</v>
      </c>
      <c r="J15"/>
      <c r="L15" s="2" t="s">
        <v>45</v>
      </c>
    </row>
    <row r="16" spans="2:15" ht="22.8" x14ac:dyDescent="0.4">
      <c r="C16" s="8" t="s">
        <v>47</v>
      </c>
      <c r="J16"/>
    </row>
    <row r="17" spans="3:13" ht="22.8" x14ac:dyDescent="0.4">
      <c r="C17" s="8" t="s">
        <v>48</v>
      </c>
      <c r="J17"/>
    </row>
    <row r="18" spans="3:13" x14ac:dyDescent="0.35">
      <c r="C18" s="6"/>
      <c r="D18" s="6"/>
      <c r="E18" s="6"/>
      <c r="F18" s="6"/>
      <c r="G18" s="6"/>
      <c r="H18" s="6"/>
      <c r="J18"/>
      <c r="K18" s="6"/>
      <c r="L18" s="6"/>
      <c r="M18" s="6"/>
    </row>
    <row r="19" spans="3:13" x14ac:dyDescent="0.35">
      <c r="C19" s="6"/>
      <c r="D19" s="6"/>
      <c r="E19" s="6"/>
      <c r="F19" s="6"/>
      <c r="G19" s="6"/>
      <c r="H19" s="6"/>
      <c r="J19"/>
      <c r="K19" s="6"/>
      <c r="L19" s="6"/>
      <c r="M19" s="6"/>
    </row>
    <row r="20" spans="3:13" x14ac:dyDescent="0.35">
      <c r="C20" s="6"/>
      <c r="D20" s="6"/>
      <c r="E20" s="6"/>
      <c r="F20" s="6"/>
      <c r="G20" s="6"/>
      <c r="H20" s="6"/>
      <c r="J20"/>
      <c r="K20" s="6"/>
      <c r="L20" s="6"/>
      <c r="M20" s="6"/>
    </row>
    <row r="21" spans="3:13" x14ac:dyDescent="0.35">
      <c r="C21" s="6"/>
      <c r="D21" s="6"/>
      <c r="E21" s="6"/>
      <c r="F21" s="6"/>
      <c r="G21" s="6"/>
      <c r="H21" s="6"/>
      <c r="J21" s="6"/>
      <c r="K21" s="6"/>
      <c r="L21" s="6"/>
      <c r="M21" s="6"/>
    </row>
    <row r="22" spans="3:13" x14ac:dyDescent="0.35">
      <c r="C22" s="6"/>
      <c r="D22" s="6"/>
      <c r="E22" s="6"/>
      <c r="F22" s="6"/>
      <c r="G22" s="6"/>
      <c r="H22" s="6"/>
      <c r="J22" s="6"/>
      <c r="K22" s="6"/>
      <c r="L22" s="6"/>
      <c r="M22" s="6"/>
    </row>
    <row r="23" spans="3:13" x14ac:dyDescent="0.35">
      <c r="C23" s="6"/>
      <c r="D23" s="6"/>
      <c r="E23" s="6"/>
      <c r="F23" s="6"/>
      <c r="G23" s="6"/>
      <c r="H23" s="6"/>
      <c r="J23" s="6"/>
      <c r="K23" s="6"/>
      <c r="L23" s="6"/>
      <c r="M23" s="6"/>
    </row>
    <row r="24" spans="3:13" x14ac:dyDescent="0.35">
      <c r="C24" s="6"/>
      <c r="D24" s="6"/>
      <c r="E24" s="6"/>
      <c r="F24" s="6"/>
      <c r="G24" s="6"/>
      <c r="H24" s="6"/>
      <c r="J24" s="6"/>
      <c r="K24" s="6"/>
      <c r="L24" s="6"/>
      <c r="M24" s="6"/>
    </row>
    <row r="25" spans="3:13" x14ac:dyDescent="0.35">
      <c r="C25" s="6"/>
      <c r="D25" s="6"/>
      <c r="E25" s="6"/>
      <c r="F25" s="6"/>
      <c r="G25" s="6"/>
      <c r="H25" s="6"/>
      <c r="J25" s="6"/>
      <c r="K25" s="6"/>
      <c r="L25" s="6"/>
      <c r="M25" s="6"/>
    </row>
  </sheetData>
  <mergeCells count="1">
    <mergeCell ref="B1:O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Thiết Bị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Duyet Onii-chan</dc:creator>
  <cp:lastModifiedBy>ASUS</cp:lastModifiedBy>
  <dcterms:created xsi:type="dcterms:W3CDTF">2015-06-05T18:17:20Z</dcterms:created>
  <dcterms:modified xsi:type="dcterms:W3CDTF">2020-07-03T15:08:11Z</dcterms:modified>
</cp:coreProperties>
</file>