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N\RawData\2017\"/>
    </mc:Choice>
  </mc:AlternateContent>
  <bookViews>
    <workbookView xWindow="816" yWindow="0" windowWidth="28776" windowHeight="12516" activeTab="2"/>
  </bookViews>
  <sheets>
    <sheet name="Hakutulos" sheetId="1" r:id="rId1"/>
    <sheet name="Käänteinen" sheetId="2" r:id="rId2"/>
    <sheet name="Lopullinen" sheetId="3" r:id="rId3"/>
    <sheet name="Esimerkki" sheetId="4" r:id="rId4"/>
  </sheets>
  <definedNames>
    <definedName name="_xlnm._FilterDatabase" localSheetId="3" hidden="1">Esimerkki!$A$1:$L$1</definedName>
    <definedName name="_xlnm._FilterDatabase" localSheetId="1" hidden="1">Käänteinen!$A$2:$C$98</definedName>
    <definedName name="_xlnm._FilterDatabase" localSheetId="2" hidden="1">Lopullinen!$A$2:$U$2</definedName>
  </definedNames>
  <calcPr calcId="171027" concurrentCalc="0"/>
</workbook>
</file>

<file path=xl/calcChain.xml><?xml version="1.0" encoding="utf-8"?>
<calcChain xmlns="http://schemas.openxmlformats.org/spreadsheetml/2006/main">
  <c r="K108" i="3" l="1"/>
  <c r="K106" i="3"/>
  <c r="K105" i="3"/>
  <c r="K104" i="3"/>
  <c r="K103" i="3"/>
  <c r="K107" i="3"/>
  <c r="F3" i="3"/>
  <c r="E3" i="3"/>
  <c r="D3" i="3"/>
  <c r="F4" i="3"/>
  <c r="E4" i="3"/>
  <c r="D4" i="3"/>
  <c r="F5" i="3"/>
  <c r="E5" i="3"/>
  <c r="D5" i="3"/>
  <c r="F6" i="3"/>
  <c r="E6" i="3"/>
  <c r="D6" i="3"/>
  <c r="F7" i="3"/>
  <c r="E7" i="3"/>
  <c r="D7" i="3"/>
  <c r="F8" i="3"/>
  <c r="E8" i="3"/>
  <c r="D8" i="3"/>
  <c r="F9" i="3"/>
  <c r="E9" i="3"/>
  <c r="D9" i="3"/>
  <c r="F10" i="3"/>
  <c r="E10" i="3"/>
  <c r="D10" i="3"/>
  <c r="F11" i="3"/>
  <c r="E11" i="3"/>
  <c r="D11" i="3"/>
  <c r="F12" i="3"/>
  <c r="E12" i="3"/>
  <c r="D12" i="3"/>
  <c r="F13" i="3"/>
  <c r="E13" i="3"/>
  <c r="D13" i="3"/>
  <c r="F14" i="3"/>
  <c r="E14" i="3"/>
  <c r="D14" i="3"/>
  <c r="F15" i="3"/>
  <c r="E15" i="3"/>
  <c r="D15" i="3"/>
  <c r="F16" i="3"/>
  <c r="E16" i="3"/>
  <c r="D16" i="3"/>
  <c r="F17" i="3"/>
  <c r="E17" i="3"/>
  <c r="D17" i="3"/>
  <c r="F18" i="3"/>
  <c r="E18" i="3"/>
  <c r="D18" i="3"/>
  <c r="F19" i="3"/>
  <c r="E19" i="3"/>
  <c r="D19" i="3"/>
  <c r="F20" i="3"/>
  <c r="E20" i="3"/>
  <c r="D20" i="3"/>
  <c r="F21" i="3"/>
  <c r="E21" i="3"/>
  <c r="D21" i="3"/>
  <c r="F22" i="3"/>
  <c r="E22" i="3"/>
  <c r="D22" i="3"/>
  <c r="F23" i="3"/>
  <c r="E23" i="3"/>
  <c r="D23" i="3"/>
  <c r="F24" i="3"/>
  <c r="E24" i="3"/>
  <c r="D24" i="3"/>
  <c r="F25" i="3"/>
  <c r="E25" i="3"/>
  <c r="D25" i="3"/>
  <c r="F26" i="3"/>
  <c r="E26" i="3"/>
  <c r="D26" i="3"/>
  <c r="F27" i="3"/>
  <c r="E27" i="3"/>
  <c r="D27" i="3"/>
  <c r="F28" i="3"/>
  <c r="E28" i="3"/>
  <c r="D28" i="3"/>
  <c r="F29" i="3"/>
  <c r="E29" i="3"/>
  <c r="D29" i="3"/>
  <c r="F30" i="3"/>
  <c r="E30" i="3"/>
  <c r="D30" i="3"/>
  <c r="F31" i="3"/>
  <c r="E31" i="3"/>
  <c r="D31" i="3"/>
  <c r="F32" i="3"/>
  <c r="E32" i="3"/>
  <c r="D32" i="3"/>
  <c r="F33" i="3"/>
  <c r="E33" i="3"/>
  <c r="D33" i="3"/>
  <c r="F34" i="3"/>
  <c r="E34" i="3"/>
  <c r="D34" i="3"/>
  <c r="F35" i="3"/>
  <c r="E35" i="3"/>
  <c r="D35" i="3"/>
  <c r="F36" i="3"/>
  <c r="E36" i="3"/>
  <c r="D36" i="3"/>
  <c r="F37" i="3"/>
  <c r="E37" i="3"/>
  <c r="D37" i="3"/>
  <c r="F38" i="3"/>
  <c r="E38" i="3"/>
  <c r="D38" i="3"/>
  <c r="F39" i="3"/>
  <c r="E39" i="3"/>
  <c r="D39" i="3"/>
  <c r="F40" i="3"/>
  <c r="E40" i="3"/>
  <c r="D40" i="3"/>
  <c r="F41" i="3"/>
  <c r="E41" i="3"/>
  <c r="D41" i="3"/>
  <c r="F42" i="3"/>
  <c r="E42" i="3"/>
  <c r="D42" i="3"/>
  <c r="F43" i="3"/>
  <c r="E43" i="3"/>
  <c r="D43" i="3"/>
  <c r="F44" i="3"/>
  <c r="E44" i="3"/>
  <c r="D44" i="3"/>
  <c r="F45" i="3"/>
  <c r="E45" i="3"/>
  <c r="D45" i="3"/>
  <c r="F46" i="3"/>
  <c r="E46" i="3"/>
  <c r="D46" i="3"/>
  <c r="F47" i="3"/>
  <c r="E47" i="3"/>
  <c r="D47" i="3"/>
  <c r="F48" i="3"/>
  <c r="E48" i="3"/>
  <c r="D48" i="3"/>
  <c r="F49" i="3"/>
  <c r="E49" i="3"/>
  <c r="D49" i="3"/>
  <c r="F50" i="3"/>
  <c r="E50" i="3"/>
  <c r="D50" i="3"/>
  <c r="F51" i="3"/>
  <c r="E51" i="3"/>
  <c r="D51" i="3"/>
  <c r="F52" i="3"/>
  <c r="E52" i="3"/>
  <c r="D52" i="3"/>
  <c r="F53" i="3"/>
  <c r="E53" i="3"/>
  <c r="D53" i="3"/>
  <c r="F54" i="3"/>
  <c r="E54" i="3"/>
  <c r="D54" i="3"/>
  <c r="F55" i="3"/>
  <c r="E55" i="3"/>
  <c r="D55" i="3"/>
  <c r="F56" i="3"/>
  <c r="E56" i="3"/>
  <c r="D56" i="3"/>
  <c r="F57" i="3"/>
  <c r="E57" i="3"/>
  <c r="D57" i="3"/>
  <c r="F58" i="3"/>
  <c r="E58" i="3"/>
  <c r="D58" i="3"/>
  <c r="F59" i="3"/>
  <c r="E59" i="3"/>
  <c r="D59" i="3"/>
  <c r="F60" i="3"/>
  <c r="E60" i="3"/>
  <c r="D60" i="3"/>
  <c r="F61" i="3"/>
  <c r="E61" i="3"/>
  <c r="D61" i="3"/>
  <c r="F62" i="3"/>
  <c r="E62" i="3"/>
  <c r="D62" i="3"/>
  <c r="F63" i="3"/>
  <c r="E63" i="3"/>
  <c r="D63" i="3"/>
  <c r="F64" i="3"/>
  <c r="E64" i="3"/>
  <c r="D64" i="3"/>
  <c r="F65" i="3"/>
  <c r="E65" i="3"/>
  <c r="D65" i="3"/>
  <c r="F66" i="3"/>
  <c r="E66" i="3"/>
  <c r="D66" i="3"/>
  <c r="F67" i="3"/>
  <c r="E67" i="3"/>
  <c r="D67" i="3"/>
  <c r="F68" i="3"/>
  <c r="E68" i="3"/>
  <c r="D68" i="3"/>
  <c r="F69" i="3"/>
  <c r="E69" i="3"/>
  <c r="D69" i="3"/>
  <c r="F70" i="3"/>
  <c r="E70" i="3"/>
  <c r="D70" i="3"/>
  <c r="F71" i="3"/>
  <c r="E71" i="3"/>
  <c r="D71" i="3"/>
  <c r="F72" i="3"/>
  <c r="E72" i="3"/>
  <c r="D72" i="3"/>
  <c r="F73" i="3"/>
  <c r="E73" i="3"/>
  <c r="D73" i="3"/>
  <c r="F74" i="3"/>
  <c r="E74" i="3"/>
  <c r="D74" i="3"/>
  <c r="F75" i="3"/>
  <c r="E75" i="3"/>
  <c r="D75" i="3"/>
  <c r="F76" i="3"/>
  <c r="E76" i="3"/>
  <c r="D76" i="3"/>
  <c r="F77" i="3"/>
  <c r="E77" i="3"/>
  <c r="D77" i="3"/>
  <c r="F78" i="3"/>
  <c r="E78" i="3"/>
  <c r="D78" i="3"/>
  <c r="F79" i="3"/>
  <c r="E79" i="3"/>
  <c r="D79" i="3"/>
  <c r="F80" i="3"/>
  <c r="E80" i="3"/>
  <c r="D80" i="3"/>
  <c r="F81" i="3"/>
  <c r="E81" i="3"/>
  <c r="D81" i="3"/>
  <c r="F82" i="3"/>
  <c r="E82" i="3"/>
  <c r="D82" i="3"/>
  <c r="F83" i="3"/>
  <c r="E83" i="3"/>
  <c r="D83" i="3"/>
  <c r="F84" i="3"/>
  <c r="E84" i="3"/>
  <c r="D84" i="3"/>
  <c r="F85" i="3"/>
  <c r="E85" i="3"/>
  <c r="D85" i="3"/>
  <c r="F86" i="3"/>
  <c r="E86" i="3"/>
  <c r="D86" i="3"/>
  <c r="F87" i="3"/>
  <c r="E87" i="3"/>
  <c r="D87" i="3"/>
  <c r="F88" i="3"/>
  <c r="E88" i="3"/>
  <c r="D88" i="3"/>
  <c r="F89" i="3"/>
  <c r="E89" i="3"/>
  <c r="D89" i="3"/>
  <c r="F90" i="3"/>
  <c r="E90" i="3"/>
  <c r="D90" i="3"/>
  <c r="F91" i="3"/>
  <c r="E91" i="3"/>
  <c r="D91" i="3"/>
  <c r="F92" i="3"/>
  <c r="E92" i="3"/>
  <c r="D92" i="3"/>
  <c r="F93" i="3"/>
  <c r="E93" i="3"/>
  <c r="D93" i="3"/>
  <c r="F94" i="3"/>
  <c r="E94" i="3"/>
  <c r="D94" i="3"/>
  <c r="F95" i="3"/>
  <c r="E95" i="3"/>
  <c r="D95" i="3"/>
  <c r="F96" i="3"/>
  <c r="E96" i="3"/>
  <c r="D96" i="3"/>
  <c r="F97" i="3"/>
  <c r="E97" i="3"/>
  <c r="D97" i="3"/>
  <c r="F98" i="3"/>
  <c r="E98" i="3"/>
  <c r="D98" i="3"/>
  <c r="H10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3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7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2"/>
</calcChain>
</file>

<file path=xl/sharedStrings.xml><?xml version="1.0" encoding="utf-8"?>
<sst xmlns="http://schemas.openxmlformats.org/spreadsheetml/2006/main" count="832" uniqueCount="168">
  <si>
    <t>Näyte</t>
  </si>
  <si>
    <t>Näytteen nimi</t>
  </si>
  <si>
    <t>Nitraattityppi (NO3-N)</t>
  </si>
  <si>
    <t>mg/l</t>
  </si>
  <si>
    <t>lkkM</t>
  </si>
  <si>
    <t>lkk0</t>
  </si>
  <si>
    <t>lkkS3</t>
  </si>
  <si>
    <t>lkkS1</t>
  </si>
  <si>
    <t>lkkS2</t>
  </si>
  <si>
    <t>lkkS4</t>
  </si>
  <si>
    <t>lpS2</t>
  </si>
  <si>
    <t>lp0</t>
  </si>
  <si>
    <t>lpS3</t>
  </si>
  <si>
    <t>lpS4</t>
  </si>
  <si>
    <t>lpS1</t>
  </si>
  <si>
    <t>lpM</t>
  </si>
  <si>
    <t>lr0</t>
  </si>
  <si>
    <t>lrM</t>
  </si>
  <si>
    <t>lrS3</t>
  </si>
  <si>
    <t>lrS2</t>
  </si>
  <si>
    <t>lrS1</t>
  </si>
  <si>
    <t>lrS4</t>
  </si>
  <si>
    <t>lak0</t>
  </si>
  <si>
    <t>lakS4</t>
  </si>
  <si>
    <t>lakS3</t>
  </si>
  <si>
    <t>lakM</t>
  </si>
  <si>
    <t>lakS1</t>
  </si>
  <si>
    <t>lakS2</t>
  </si>
  <si>
    <t>llrS1</t>
  </si>
  <si>
    <t>llrS3</t>
  </si>
  <si>
    <t>llrS2</t>
  </si>
  <si>
    <t>llr0</t>
  </si>
  <si>
    <t>llrS4</t>
  </si>
  <si>
    <t>llrM</t>
  </si>
  <si>
    <t>llkk0</t>
  </si>
  <si>
    <t>llkkS3</t>
  </si>
  <si>
    <t>llkkS2</t>
  </si>
  <si>
    <t>llkkM</t>
  </si>
  <si>
    <t>llkkS1</t>
  </si>
  <si>
    <t>llkkS4</t>
  </si>
  <si>
    <t>llakS3</t>
  </si>
  <si>
    <t>llakS2</t>
  </si>
  <si>
    <t>llakS4</t>
  </si>
  <si>
    <t>llak0</t>
  </si>
  <si>
    <t>llakM</t>
  </si>
  <si>
    <t>llakS1</t>
  </si>
  <si>
    <t>llpS4</t>
  </si>
  <si>
    <t>llpS2</t>
  </si>
  <si>
    <t>llp0</t>
  </si>
  <si>
    <t>llpS3</t>
  </si>
  <si>
    <t>llpS1</t>
  </si>
  <si>
    <t>llpM</t>
  </si>
  <si>
    <t>49. lllkkM</t>
  </si>
  <si>
    <t>50. lllkkS1</t>
  </si>
  <si>
    <t>51. lllkk0</t>
  </si>
  <si>
    <t>52. lllkkS2</t>
  </si>
  <si>
    <t>53. lllkkS3</t>
  </si>
  <si>
    <t>54. lllkkS4</t>
  </si>
  <si>
    <t>55. lllrS1</t>
  </si>
  <si>
    <t>56. lllr0</t>
  </si>
  <si>
    <t>57. lllS3</t>
  </si>
  <si>
    <t>58. lllrM</t>
  </si>
  <si>
    <t>59. lllrS2</t>
  </si>
  <si>
    <t>60. lllrS4</t>
  </si>
  <si>
    <t>61. lllpS2</t>
  </si>
  <si>
    <t>62. lllpS3</t>
  </si>
  <si>
    <t>63. lllpS1</t>
  </si>
  <si>
    <t>64. lllpS4</t>
  </si>
  <si>
    <t>65. lllp0</t>
  </si>
  <si>
    <t>66. lllpM</t>
  </si>
  <si>
    <t>67. lllakM</t>
  </si>
  <si>
    <t>68. lllakS2</t>
  </si>
  <si>
    <t>69. lllakS1</t>
  </si>
  <si>
    <t>70. lllak0</t>
  </si>
  <si>
    <t>71. lllakS3</t>
  </si>
  <si>
    <t>72. lllakS4</t>
  </si>
  <si>
    <t>73. IVakM</t>
  </si>
  <si>
    <t>74. IVakS2</t>
  </si>
  <si>
    <t>75. IVakS1</t>
  </si>
  <si>
    <t>76. IVakS3</t>
  </si>
  <si>
    <t>77. IVakS4</t>
  </si>
  <si>
    <t>78. IVak0</t>
  </si>
  <si>
    <t>79. IVpS3</t>
  </si>
  <si>
    <t>80. IVpS4</t>
  </si>
  <si>
    <t>81. IVpS2</t>
  </si>
  <si>
    <t>82. IVp0</t>
  </si>
  <si>
    <t>83. IVpM</t>
  </si>
  <si>
    <t>84. IVpS1</t>
  </si>
  <si>
    <t>85. IVr0</t>
  </si>
  <si>
    <t>86. IVrS2</t>
  </si>
  <si>
    <t>87. IVrS4</t>
  </si>
  <si>
    <t>88. IVrS3</t>
  </si>
  <si>
    <t>89. IVrM</t>
  </si>
  <si>
    <t>90. IVrS1</t>
  </si>
  <si>
    <t>91. IVkkS2</t>
  </si>
  <si>
    <t>92. IVkkS3</t>
  </si>
  <si>
    <t>93. IVkkM</t>
  </si>
  <si>
    <t>94. IVkkS1</t>
  </si>
  <si>
    <t>95. IVkkS4</t>
  </si>
  <si>
    <t>96. IVkk0</t>
  </si>
  <si>
    <t>ker</t>
  </si>
  <si>
    <t>kas</t>
  </si>
  <si>
    <t>lan</t>
  </si>
  <si>
    <t>time</t>
  </si>
  <si>
    <t>IVkkS4</t>
  </si>
  <si>
    <t>IVkkS1</t>
  </si>
  <si>
    <t>IVkkS3</t>
  </si>
  <si>
    <t>IVkkS2</t>
  </si>
  <si>
    <t>IVakS4</t>
  </si>
  <si>
    <t>IVakS3</t>
  </si>
  <si>
    <t>IVakS1</t>
  </si>
  <si>
    <t>IVakS2</t>
  </si>
  <si>
    <t>lllak0</t>
  </si>
  <si>
    <t>lllakM</t>
  </si>
  <si>
    <t>lllpS4</t>
  </si>
  <si>
    <t>lllpS1</t>
  </si>
  <si>
    <t>lllpS3</t>
  </si>
  <si>
    <t>lllpS2</t>
  </si>
  <si>
    <t>lllrS4</t>
  </si>
  <si>
    <t>lllrS2</t>
  </si>
  <si>
    <t>lllrS1</t>
  </si>
  <si>
    <t>lllkk0</t>
  </si>
  <si>
    <t>lllkkM</t>
  </si>
  <si>
    <t>IVkk0</t>
  </si>
  <si>
    <t>IVkkM</t>
  </si>
  <si>
    <t>IVrS1</t>
  </si>
  <si>
    <t>IVrM</t>
  </si>
  <si>
    <t>IVrS3</t>
  </si>
  <si>
    <t>IVrS4</t>
  </si>
  <si>
    <t>IVrS2</t>
  </si>
  <si>
    <t>IVr0</t>
  </si>
  <si>
    <t>IVpM</t>
  </si>
  <si>
    <t>IVp0</t>
  </si>
  <si>
    <t>IVpS2</t>
  </si>
  <si>
    <t>IVpS4</t>
  </si>
  <si>
    <t>IVpS3</t>
  </si>
  <si>
    <t>IVak0</t>
  </si>
  <si>
    <t>IVakM</t>
  </si>
  <si>
    <t>lllpM</t>
  </si>
  <si>
    <t>lllp0</t>
  </si>
  <si>
    <t>lllrM</t>
  </si>
  <si>
    <t>lllS3</t>
  </si>
  <si>
    <t>lllr0</t>
  </si>
  <si>
    <t>IVpS1</t>
  </si>
  <si>
    <t>16.10.2017</t>
  </si>
  <si>
    <t>IllakS4</t>
  </si>
  <si>
    <t>IllakS3</t>
  </si>
  <si>
    <t>nitN</t>
  </si>
  <si>
    <t>ammN</t>
  </si>
  <si>
    <t>liuN</t>
  </si>
  <si>
    <t>Smgkg</t>
  </si>
  <si>
    <t>Smgl</t>
  </si>
  <si>
    <t>KuitLisKokN</t>
  </si>
  <si>
    <t>KuitLisN</t>
  </si>
  <si>
    <t>TOCN</t>
  </si>
  <si>
    <t>TOCNliu</t>
  </si>
  <si>
    <t>LisC</t>
  </si>
  <si>
    <t>NA</t>
  </si>
  <si>
    <t>S1</t>
  </si>
  <si>
    <t>S2</t>
  </si>
  <si>
    <t>S3</t>
  </si>
  <si>
    <t>S4</t>
  </si>
  <si>
    <t>M</t>
  </si>
  <si>
    <t>0</t>
  </si>
  <si>
    <t>Treatments</t>
  </si>
  <si>
    <t>Samples</t>
  </si>
  <si>
    <t>Check</t>
  </si>
  <si>
    <t>THESE ARE THE DATA USED IN THE MAIN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</si>
</sst>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\ _€_-;\-* #,##0.00\ _€_-;_-* &quot;-&quot;??\ _€_-;_-@_-"/>
    <numFmt numFmtId="172" formatCode="_-* #,##0\ _€_-;\-* #,##0\ _€_-;_-* &quot;-&quot;??\ _€_-;_-@_-"/>
    <numFmt numFmtId="173" formatCode="0.0"/>
    <numFmt numFmtId="174" formatCode="_-* #,##0.0\ _€_-;\-* #,##0.0\ _€_-;_-* &quot;-&quot;??\ _€_-;_-@_-"/>
  </numFmts>
  <fonts count="7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1" fontId="4" fillId="0" borderId="0" applyFont="0" applyFill="0" applyBorder="0" applyAlignment="0" applyProtection="0"/>
  </cellStyleXfs>
  <cellXfs count="34"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horizontal="center" textRotation="90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/>
    <xf numFmtId="0" fontId="1" fillId="3" borderId="0" xfId="0" applyFont="1" applyFill="1" applyProtection="1">
      <protection locked="0"/>
    </xf>
    <xf numFmtId="0" fontId="3" fillId="3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1" fillId="3" borderId="1" xfId="0" applyFont="1" applyFill="1" applyBorder="1" applyProtection="1">
      <protection locked="0"/>
    </xf>
    <xf numFmtId="172" fontId="5" fillId="0" borderId="0" xfId="1" applyNumberFormat="1" applyFont="1" applyFill="1"/>
    <xf numFmtId="172" fontId="0" fillId="0" borderId="0" xfId="1" applyNumberFormat="1" applyFont="1" applyFill="1"/>
    <xf numFmtId="172" fontId="5" fillId="0" borderId="0" xfId="1" applyNumberFormat="1" applyFont="1"/>
    <xf numFmtId="173" fontId="0" fillId="0" borderId="0" xfId="1" applyNumberFormat="1" applyFont="1"/>
    <xf numFmtId="174" fontId="0" fillId="0" borderId="0" xfId="1" applyNumberFormat="1" applyFont="1"/>
    <xf numFmtId="1" fontId="5" fillId="0" borderId="0" xfId="1" applyNumberFormat="1" applyFont="1" applyFill="1"/>
    <xf numFmtId="1" fontId="0" fillId="0" borderId="0" xfId="1" applyNumberFormat="1" applyFont="1" applyFill="1"/>
    <xf numFmtId="1" fontId="5" fillId="0" borderId="0" xfId="1" applyNumberFormat="1" applyFont="1"/>
    <xf numFmtId="0" fontId="6" fillId="4" borderId="0" xfId="0" applyFont="1" applyFill="1" applyAlignment="1" applyProtection="1">
      <alignment horizontal="center"/>
      <protection locked="0"/>
    </xf>
    <xf numFmtId="0" fontId="1" fillId="4" borderId="0" xfId="0" applyFont="1" applyFill="1" applyProtection="1">
      <protection locked="0"/>
    </xf>
    <xf numFmtId="0" fontId="0" fillId="4" borderId="0" xfId="0" applyFill="1"/>
    <xf numFmtId="172" fontId="5" fillId="4" borderId="0" xfId="1" applyNumberFormat="1" applyFont="1" applyFill="1"/>
    <xf numFmtId="172" fontId="0" fillId="4" borderId="0" xfId="1" applyNumberFormat="1" applyFont="1" applyFill="1"/>
    <xf numFmtId="0" fontId="0" fillId="4" borderId="0" xfId="0" applyFill="1" applyProtection="1">
      <protection locked="0"/>
    </xf>
    <xf numFmtId="0" fontId="3" fillId="4" borderId="1" xfId="0" applyFont="1" applyFill="1" applyBorder="1" applyAlignment="1" applyProtection="1">
      <alignment horizontal="left"/>
      <protection locked="0"/>
    </xf>
    <xf numFmtId="0" fontId="1" fillId="4" borderId="0" xfId="0" applyFont="1" applyFill="1"/>
    <xf numFmtId="1" fontId="5" fillId="4" borderId="0" xfId="1" applyNumberFormat="1" applyFont="1" applyFill="1"/>
    <xf numFmtId="1" fontId="0" fillId="4" borderId="0" xfId="1" applyNumberFormat="1" applyFont="1" applyFill="1"/>
    <xf numFmtId="0" fontId="1" fillId="4" borderId="0" xfId="0" quotePrefix="1" applyFont="1" applyFill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opLeftCell="A64" workbookViewId="0">
      <selection activeCell="J54" sqref="J54"/>
    </sheetView>
  </sheetViews>
  <sheetFormatPr defaultRowHeight="13.2" x14ac:dyDescent="0.25"/>
  <cols>
    <col min="1" max="1" width="3.6640625" customWidth="1"/>
    <col min="2" max="2" width="15.6640625" customWidth="1"/>
    <col min="3" max="30" width="10.6640625" customWidth="1"/>
  </cols>
  <sheetData>
    <row r="1" spans="1:11" ht="84" x14ac:dyDescent="0.25">
      <c r="A1" s="1" t="s">
        <v>0</v>
      </c>
      <c r="B1" s="1" t="s">
        <v>1</v>
      </c>
      <c r="C1" s="1" t="s">
        <v>2</v>
      </c>
    </row>
    <row r="2" spans="1:11" x14ac:dyDescent="0.25">
      <c r="A2" s="2"/>
      <c r="B2" s="2"/>
      <c r="C2" s="2" t="s">
        <v>3</v>
      </c>
      <c r="H2" s="8" t="s">
        <v>100</v>
      </c>
      <c r="I2" s="8" t="s">
        <v>101</v>
      </c>
      <c r="J2" s="8" t="s">
        <v>102</v>
      </c>
      <c r="K2" s="8" t="s">
        <v>103</v>
      </c>
    </row>
    <row r="3" spans="1:11" x14ac:dyDescent="0.25">
      <c r="A3" s="3">
        <v>1</v>
      </c>
      <c r="B3" s="3" t="s">
        <v>4</v>
      </c>
      <c r="C3" s="3">
        <v>2</v>
      </c>
      <c r="E3" s="9">
        <v>5</v>
      </c>
      <c r="H3" s="9">
        <v>1</v>
      </c>
      <c r="I3" s="9">
        <v>2</v>
      </c>
      <c r="J3" s="9">
        <v>5</v>
      </c>
      <c r="K3" s="9">
        <v>6</v>
      </c>
    </row>
    <row r="4" spans="1:11" x14ac:dyDescent="0.25">
      <c r="A4" s="3">
        <v>2</v>
      </c>
      <c r="B4" s="3" t="s">
        <v>5</v>
      </c>
      <c r="C4" s="3">
        <v>2</v>
      </c>
      <c r="E4" s="9">
        <v>6</v>
      </c>
      <c r="H4" s="9">
        <v>1</v>
      </c>
      <c r="I4" s="9">
        <v>2</v>
      </c>
      <c r="J4" s="9">
        <v>6</v>
      </c>
      <c r="K4" s="9">
        <v>6</v>
      </c>
    </row>
    <row r="5" spans="1:11" x14ac:dyDescent="0.25">
      <c r="A5" s="3">
        <v>3</v>
      </c>
      <c r="B5" s="3" t="s">
        <v>6</v>
      </c>
      <c r="C5" s="3">
        <v>2.8</v>
      </c>
      <c r="E5" s="9">
        <v>3</v>
      </c>
      <c r="H5" s="9">
        <v>1</v>
      </c>
      <c r="I5" s="9">
        <v>2</v>
      </c>
      <c r="J5" s="9">
        <v>3</v>
      </c>
      <c r="K5" s="9">
        <v>6</v>
      </c>
    </row>
    <row r="6" spans="1:11" x14ac:dyDescent="0.25">
      <c r="A6" s="3">
        <v>4</v>
      </c>
      <c r="B6" s="3" t="s">
        <v>7</v>
      </c>
      <c r="C6" s="3">
        <v>2.2999999999999998</v>
      </c>
      <c r="E6" s="9">
        <v>1</v>
      </c>
      <c r="H6" s="9">
        <v>1</v>
      </c>
      <c r="I6" s="9">
        <v>2</v>
      </c>
      <c r="J6" s="9">
        <v>1</v>
      </c>
      <c r="K6" s="9">
        <v>6</v>
      </c>
    </row>
    <row r="7" spans="1:11" x14ac:dyDescent="0.25">
      <c r="A7" s="3">
        <v>5</v>
      </c>
      <c r="B7" s="3" t="s">
        <v>8</v>
      </c>
      <c r="C7" s="3">
        <v>3.3</v>
      </c>
      <c r="E7" s="9">
        <v>2</v>
      </c>
      <c r="H7" s="9">
        <v>1</v>
      </c>
      <c r="I7" s="9">
        <v>2</v>
      </c>
      <c r="J7" s="9">
        <v>2</v>
      </c>
      <c r="K7" s="9">
        <v>6</v>
      </c>
    </row>
    <row r="8" spans="1:11" x14ac:dyDescent="0.25">
      <c r="A8" s="3">
        <v>6</v>
      </c>
      <c r="B8" s="3" t="s">
        <v>9</v>
      </c>
      <c r="C8" s="3">
        <v>3.4</v>
      </c>
      <c r="E8" s="9">
        <v>4</v>
      </c>
      <c r="H8" s="9">
        <v>1</v>
      </c>
      <c r="I8" s="9">
        <v>2</v>
      </c>
      <c r="J8" s="9">
        <v>4</v>
      </c>
      <c r="K8" s="9">
        <v>6</v>
      </c>
    </row>
    <row r="9" spans="1:11" x14ac:dyDescent="0.25">
      <c r="A9" s="3">
        <v>7</v>
      </c>
      <c r="B9" s="3" t="s">
        <v>10</v>
      </c>
      <c r="C9" s="3">
        <v>4.0999999999999996</v>
      </c>
      <c r="E9" s="9">
        <v>2</v>
      </c>
      <c r="H9" s="9">
        <v>1</v>
      </c>
      <c r="I9" s="9">
        <v>3</v>
      </c>
      <c r="J9" s="9">
        <v>2</v>
      </c>
      <c r="K9" s="9">
        <v>6</v>
      </c>
    </row>
    <row r="10" spans="1:11" x14ac:dyDescent="0.25">
      <c r="A10" s="3">
        <v>8</v>
      </c>
      <c r="B10" s="3" t="s">
        <v>11</v>
      </c>
      <c r="C10" s="3">
        <v>3.1</v>
      </c>
      <c r="E10" s="9">
        <v>6</v>
      </c>
      <c r="H10" s="9">
        <v>1</v>
      </c>
      <c r="I10" s="9">
        <v>3</v>
      </c>
      <c r="J10" s="9">
        <v>6</v>
      </c>
      <c r="K10" s="9">
        <v>6</v>
      </c>
    </row>
    <row r="11" spans="1:11" x14ac:dyDescent="0.25">
      <c r="A11" s="3">
        <v>9</v>
      </c>
      <c r="B11" s="3" t="s">
        <v>12</v>
      </c>
      <c r="C11" s="3">
        <v>3.3</v>
      </c>
      <c r="E11" s="9">
        <v>3</v>
      </c>
      <c r="H11" s="9">
        <v>1</v>
      </c>
      <c r="I11" s="9">
        <v>3</v>
      </c>
      <c r="J11" s="9">
        <v>3</v>
      </c>
      <c r="K11" s="9">
        <v>6</v>
      </c>
    </row>
    <row r="12" spans="1:11" x14ac:dyDescent="0.25">
      <c r="A12" s="3">
        <v>10</v>
      </c>
      <c r="B12" s="3" t="s">
        <v>13</v>
      </c>
      <c r="C12" s="3">
        <v>3.8</v>
      </c>
      <c r="E12" s="9">
        <v>4</v>
      </c>
      <c r="H12" s="9">
        <v>1</v>
      </c>
      <c r="I12" s="9">
        <v>3</v>
      </c>
      <c r="J12" s="9">
        <v>4</v>
      </c>
      <c r="K12" s="9">
        <v>6</v>
      </c>
    </row>
    <row r="13" spans="1:11" x14ac:dyDescent="0.25">
      <c r="A13" s="3">
        <v>11</v>
      </c>
      <c r="B13" s="3" t="s">
        <v>14</v>
      </c>
      <c r="C13" s="3">
        <v>3.4</v>
      </c>
      <c r="E13" s="9">
        <v>1</v>
      </c>
      <c r="H13" s="9">
        <v>1</v>
      </c>
      <c r="I13" s="9">
        <v>3</v>
      </c>
      <c r="J13" s="9">
        <v>1</v>
      </c>
      <c r="K13" s="9">
        <v>6</v>
      </c>
    </row>
    <row r="14" spans="1:11" x14ac:dyDescent="0.25">
      <c r="A14" s="3">
        <v>12</v>
      </c>
      <c r="B14" s="3" t="s">
        <v>15</v>
      </c>
      <c r="C14" s="3">
        <v>3</v>
      </c>
      <c r="E14" s="9">
        <v>5</v>
      </c>
      <c r="H14" s="9">
        <v>1</v>
      </c>
      <c r="I14" s="9">
        <v>3</v>
      </c>
      <c r="J14" s="9">
        <v>5</v>
      </c>
      <c r="K14" s="9">
        <v>6</v>
      </c>
    </row>
    <row r="15" spans="1:11" x14ac:dyDescent="0.25">
      <c r="A15" s="3">
        <v>13</v>
      </c>
      <c r="B15" s="3" t="s">
        <v>16</v>
      </c>
      <c r="C15" s="3">
        <v>2.5</v>
      </c>
      <c r="E15" s="9">
        <v>6</v>
      </c>
      <c r="H15" s="9">
        <v>1</v>
      </c>
      <c r="I15" s="9">
        <v>1</v>
      </c>
      <c r="J15" s="9">
        <v>6</v>
      </c>
      <c r="K15" s="9">
        <v>6</v>
      </c>
    </row>
    <row r="16" spans="1:11" x14ac:dyDescent="0.25">
      <c r="A16" s="3">
        <v>14</v>
      </c>
      <c r="B16" s="3" t="s">
        <v>17</v>
      </c>
      <c r="C16" s="3">
        <v>2.5</v>
      </c>
      <c r="E16" s="9">
        <v>5</v>
      </c>
      <c r="H16" s="9">
        <v>1</v>
      </c>
      <c r="I16" s="9">
        <v>1</v>
      </c>
      <c r="J16" s="9">
        <v>5</v>
      </c>
      <c r="K16" s="9">
        <v>6</v>
      </c>
    </row>
    <row r="17" spans="1:11" x14ac:dyDescent="0.25">
      <c r="A17" s="3">
        <v>15</v>
      </c>
      <c r="B17" s="3" t="s">
        <v>18</v>
      </c>
      <c r="C17" s="3">
        <v>3.1</v>
      </c>
      <c r="E17" s="9">
        <v>3</v>
      </c>
      <c r="H17" s="9">
        <v>1</v>
      </c>
      <c r="I17" s="9">
        <v>1</v>
      </c>
      <c r="J17" s="9">
        <v>3</v>
      </c>
      <c r="K17" s="9">
        <v>6</v>
      </c>
    </row>
    <row r="18" spans="1:11" x14ac:dyDescent="0.25">
      <c r="A18" s="3">
        <v>16</v>
      </c>
      <c r="B18" s="3" t="s">
        <v>19</v>
      </c>
      <c r="C18" s="3">
        <v>3.3</v>
      </c>
      <c r="E18" s="9">
        <v>2</v>
      </c>
      <c r="H18" s="9">
        <v>1</v>
      </c>
      <c r="I18" s="9">
        <v>1</v>
      </c>
      <c r="J18" s="9">
        <v>2</v>
      </c>
      <c r="K18" s="9">
        <v>6</v>
      </c>
    </row>
    <row r="19" spans="1:11" x14ac:dyDescent="0.25">
      <c r="A19" s="3">
        <v>17</v>
      </c>
      <c r="B19" s="3" t="s">
        <v>20</v>
      </c>
      <c r="C19" s="3">
        <v>3.1</v>
      </c>
      <c r="E19" s="9">
        <v>1</v>
      </c>
      <c r="H19" s="9">
        <v>1</v>
      </c>
      <c r="I19" s="9">
        <v>1</v>
      </c>
      <c r="J19" s="9">
        <v>1</v>
      </c>
      <c r="K19" s="9">
        <v>6</v>
      </c>
    </row>
    <row r="20" spans="1:11" x14ac:dyDescent="0.25">
      <c r="A20" s="3">
        <v>18</v>
      </c>
      <c r="B20" s="3" t="s">
        <v>21</v>
      </c>
      <c r="C20" s="3">
        <v>3.7</v>
      </c>
      <c r="E20" s="9">
        <v>4</v>
      </c>
      <c r="H20" s="9">
        <v>1</v>
      </c>
      <c r="I20" s="9">
        <v>1</v>
      </c>
      <c r="J20" s="9">
        <v>4</v>
      </c>
      <c r="K20" s="9">
        <v>6</v>
      </c>
    </row>
    <row r="21" spans="1:11" x14ac:dyDescent="0.25">
      <c r="A21" s="3">
        <v>19</v>
      </c>
      <c r="B21" s="3" t="s">
        <v>22</v>
      </c>
      <c r="C21" s="3">
        <v>3.3</v>
      </c>
      <c r="E21" s="9">
        <v>6</v>
      </c>
      <c r="H21" s="9">
        <v>1</v>
      </c>
      <c r="I21" s="9">
        <v>4</v>
      </c>
      <c r="J21" s="9">
        <v>6</v>
      </c>
      <c r="K21" s="9">
        <v>6</v>
      </c>
    </row>
    <row r="22" spans="1:11" x14ac:dyDescent="0.25">
      <c r="A22" s="3">
        <v>20</v>
      </c>
      <c r="B22" s="3" t="s">
        <v>23</v>
      </c>
      <c r="C22" s="3">
        <v>3.3</v>
      </c>
      <c r="E22" s="9">
        <v>4</v>
      </c>
      <c r="H22" s="9">
        <v>1</v>
      </c>
      <c r="I22" s="9">
        <v>4</v>
      </c>
      <c r="J22" s="9">
        <v>4</v>
      </c>
      <c r="K22" s="9">
        <v>6</v>
      </c>
    </row>
    <row r="23" spans="1:11" x14ac:dyDescent="0.25">
      <c r="A23" s="3">
        <v>21</v>
      </c>
      <c r="B23" s="3" t="s">
        <v>24</v>
      </c>
      <c r="C23" s="3">
        <v>3.6</v>
      </c>
      <c r="E23" s="9">
        <v>3</v>
      </c>
      <c r="H23" s="9">
        <v>1</v>
      </c>
      <c r="I23" s="9">
        <v>4</v>
      </c>
      <c r="J23" s="9">
        <v>3</v>
      </c>
      <c r="K23" s="9">
        <v>6</v>
      </c>
    </row>
    <row r="24" spans="1:11" x14ac:dyDescent="0.25">
      <c r="A24" s="3">
        <v>22</v>
      </c>
      <c r="B24" s="3" t="s">
        <v>25</v>
      </c>
      <c r="C24" s="3">
        <v>2.7</v>
      </c>
      <c r="E24" s="9">
        <v>5</v>
      </c>
      <c r="H24" s="9">
        <v>1</v>
      </c>
      <c r="I24" s="9">
        <v>4</v>
      </c>
      <c r="J24" s="9">
        <v>5</v>
      </c>
      <c r="K24" s="9">
        <v>6</v>
      </c>
    </row>
    <row r="25" spans="1:11" x14ac:dyDescent="0.25">
      <c r="A25" s="3">
        <v>23</v>
      </c>
      <c r="B25" s="3" t="s">
        <v>26</v>
      </c>
      <c r="C25" s="3">
        <v>3.7</v>
      </c>
      <c r="E25" s="9">
        <v>1</v>
      </c>
      <c r="H25" s="9">
        <v>1</v>
      </c>
      <c r="I25" s="9">
        <v>4</v>
      </c>
      <c r="J25" s="9">
        <v>1</v>
      </c>
      <c r="K25" s="9">
        <v>6</v>
      </c>
    </row>
    <row r="26" spans="1:11" x14ac:dyDescent="0.25">
      <c r="A26" s="3">
        <v>24</v>
      </c>
      <c r="B26" s="3" t="s">
        <v>27</v>
      </c>
      <c r="C26" s="3">
        <v>4.4000000000000004</v>
      </c>
      <c r="E26" s="9">
        <v>2</v>
      </c>
      <c r="H26" s="9">
        <v>1</v>
      </c>
      <c r="I26" s="9">
        <v>4</v>
      </c>
      <c r="J26" s="9">
        <v>2</v>
      </c>
      <c r="K26" s="9">
        <v>6</v>
      </c>
    </row>
    <row r="27" spans="1:11" x14ac:dyDescent="0.25">
      <c r="A27" s="3">
        <v>25</v>
      </c>
      <c r="B27" s="3" t="s">
        <v>28</v>
      </c>
      <c r="C27" s="3">
        <v>4</v>
      </c>
      <c r="E27" s="9">
        <v>1</v>
      </c>
      <c r="H27" s="9">
        <v>2</v>
      </c>
      <c r="I27" s="9">
        <v>1</v>
      </c>
      <c r="J27" s="9">
        <v>1</v>
      </c>
      <c r="K27" s="9">
        <v>6</v>
      </c>
    </row>
    <row r="28" spans="1:11" x14ac:dyDescent="0.25">
      <c r="A28" s="3">
        <v>26</v>
      </c>
      <c r="B28" s="3" t="s">
        <v>29</v>
      </c>
      <c r="C28" s="3">
        <v>3</v>
      </c>
      <c r="E28" s="9">
        <v>3</v>
      </c>
      <c r="H28" s="9">
        <v>2</v>
      </c>
      <c r="I28" s="9">
        <v>1</v>
      </c>
      <c r="J28" s="9">
        <v>3</v>
      </c>
      <c r="K28" s="9">
        <v>6</v>
      </c>
    </row>
    <row r="29" spans="1:11" x14ac:dyDescent="0.25">
      <c r="A29" s="3">
        <v>27</v>
      </c>
      <c r="B29" s="3" t="s">
        <v>30</v>
      </c>
      <c r="C29" s="3">
        <v>3.2</v>
      </c>
      <c r="E29" s="9">
        <v>2</v>
      </c>
      <c r="H29" s="9">
        <v>2</v>
      </c>
      <c r="I29" s="9">
        <v>1</v>
      </c>
      <c r="J29" s="9">
        <v>2</v>
      </c>
      <c r="K29" s="9">
        <v>6</v>
      </c>
    </row>
    <row r="30" spans="1:11" x14ac:dyDescent="0.25">
      <c r="A30" s="3">
        <v>28</v>
      </c>
      <c r="B30" s="3" t="s">
        <v>31</v>
      </c>
      <c r="C30" s="3">
        <v>3</v>
      </c>
      <c r="E30" s="9">
        <v>6</v>
      </c>
      <c r="H30" s="9">
        <v>2</v>
      </c>
      <c r="I30" s="9">
        <v>1</v>
      </c>
      <c r="J30" s="9">
        <v>6</v>
      </c>
      <c r="K30" s="9">
        <v>6</v>
      </c>
    </row>
    <row r="31" spans="1:11" x14ac:dyDescent="0.25">
      <c r="A31" s="3">
        <v>29</v>
      </c>
      <c r="B31" s="3" t="s">
        <v>32</v>
      </c>
      <c r="C31" s="3">
        <v>3.6</v>
      </c>
      <c r="E31" s="9">
        <v>4</v>
      </c>
      <c r="H31" s="9">
        <v>2</v>
      </c>
      <c r="I31" s="9">
        <v>1</v>
      </c>
      <c r="J31" s="9">
        <v>4</v>
      </c>
      <c r="K31" s="9">
        <v>6</v>
      </c>
    </row>
    <row r="32" spans="1:11" x14ac:dyDescent="0.25">
      <c r="A32" s="3">
        <v>30</v>
      </c>
      <c r="B32" s="3" t="s">
        <v>33</v>
      </c>
      <c r="C32" s="3">
        <v>3.7</v>
      </c>
      <c r="E32" s="9">
        <v>5</v>
      </c>
      <c r="H32" s="9">
        <v>2</v>
      </c>
      <c r="I32" s="9">
        <v>1</v>
      </c>
      <c r="J32" s="9">
        <v>5</v>
      </c>
      <c r="K32" s="9">
        <v>6</v>
      </c>
    </row>
    <row r="33" spans="1:11" x14ac:dyDescent="0.25">
      <c r="A33" s="3">
        <v>31</v>
      </c>
      <c r="B33" s="3" t="s">
        <v>34</v>
      </c>
      <c r="C33" s="3">
        <v>3.4</v>
      </c>
      <c r="E33" s="9">
        <v>6</v>
      </c>
      <c r="H33" s="9">
        <v>2</v>
      </c>
      <c r="I33" s="9">
        <v>2</v>
      </c>
      <c r="J33" s="9">
        <v>6</v>
      </c>
      <c r="K33" s="9">
        <v>6</v>
      </c>
    </row>
    <row r="34" spans="1:11" x14ac:dyDescent="0.25">
      <c r="A34" s="3">
        <v>32</v>
      </c>
      <c r="B34" s="3" t="s">
        <v>35</v>
      </c>
      <c r="C34" s="3">
        <v>3.7</v>
      </c>
      <c r="E34" s="9">
        <v>3</v>
      </c>
      <c r="H34" s="9">
        <v>2</v>
      </c>
      <c r="I34" s="9">
        <v>2</v>
      </c>
      <c r="J34" s="9">
        <v>3</v>
      </c>
      <c r="K34" s="9">
        <v>6</v>
      </c>
    </row>
    <row r="35" spans="1:11" x14ac:dyDescent="0.25">
      <c r="A35" s="3">
        <v>33</v>
      </c>
      <c r="B35" s="3" t="s">
        <v>36</v>
      </c>
      <c r="C35" s="3">
        <v>3.1</v>
      </c>
      <c r="E35" s="9">
        <v>2</v>
      </c>
      <c r="H35" s="9">
        <v>2</v>
      </c>
      <c r="I35" s="9">
        <v>2</v>
      </c>
      <c r="J35" s="9">
        <v>2</v>
      </c>
      <c r="K35" s="9">
        <v>6</v>
      </c>
    </row>
    <row r="36" spans="1:11" x14ac:dyDescent="0.25">
      <c r="A36" s="3">
        <v>34</v>
      </c>
      <c r="B36" s="3" t="s">
        <v>37</v>
      </c>
      <c r="C36" s="3">
        <v>3.6</v>
      </c>
      <c r="E36" s="9">
        <v>5</v>
      </c>
      <c r="H36" s="9">
        <v>2</v>
      </c>
      <c r="I36" s="9">
        <v>2</v>
      </c>
      <c r="J36" s="9">
        <v>5</v>
      </c>
      <c r="K36" s="9">
        <v>6</v>
      </c>
    </row>
    <row r="37" spans="1:11" x14ac:dyDescent="0.25">
      <c r="A37" s="3">
        <v>35</v>
      </c>
      <c r="B37" s="3" t="s">
        <v>38</v>
      </c>
      <c r="C37" s="3">
        <v>3</v>
      </c>
      <c r="E37" s="9">
        <v>1</v>
      </c>
      <c r="H37" s="9">
        <v>2</v>
      </c>
      <c r="I37" s="9">
        <v>2</v>
      </c>
      <c r="J37" s="9">
        <v>1</v>
      </c>
      <c r="K37" s="9">
        <v>6</v>
      </c>
    </row>
    <row r="38" spans="1:11" x14ac:dyDescent="0.25">
      <c r="A38" s="3">
        <v>36</v>
      </c>
      <c r="B38" s="3" t="s">
        <v>39</v>
      </c>
      <c r="C38" s="3">
        <v>3.4</v>
      </c>
      <c r="E38" s="9">
        <v>4</v>
      </c>
      <c r="H38" s="9">
        <v>2</v>
      </c>
      <c r="I38" s="9">
        <v>2</v>
      </c>
      <c r="J38" s="9">
        <v>4</v>
      </c>
      <c r="K38" s="9">
        <v>6</v>
      </c>
    </row>
    <row r="39" spans="1:11" x14ac:dyDescent="0.25">
      <c r="A39" s="3">
        <v>37</v>
      </c>
      <c r="B39" s="3" t="s">
        <v>40</v>
      </c>
      <c r="C39" s="3">
        <v>3.2</v>
      </c>
      <c r="E39" s="9">
        <v>3</v>
      </c>
      <c r="H39" s="9">
        <v>2</v>
      </c>
      <c r="I39" s="9">
        <v>4</v>
      </c>
      <c r="J39" s="9">
        <v>3</v>
      </c>
      <c r="K39" s="9">
        <v>6</v>
      </c>
    </row>
    <row r="40" spans="1:11" x14ac:dyDescent="0.25">
      <c r="A40" s="3">
        <v>38</v>
      </c>
      <c r="B40" s="3" t="s">
        <v>41</v>
      </c>
      <c r="C40" s="3">
        <v>3.1</v>
      </c>
      <c r="E40" s="9">
        <v>2</v>
      </c>
      <c r="H40" s="9">
        <v>2</v>
      </c>
      <c r="I40" s="9">
        <v>4</v>
      </c>
      <c r="J40" s="9">
        <v>2</v>
      </c>
      <c r="K40" s="9">
        <v>6</v>
      </c>
    </row>
    <row r="41" spans="1:11" x14ac:dyDescent="0.25">
      <c r="A41" s="3">
        <v>39</v>
      </c>
      <c r="B41" s="3" t="s">
        <v>42</v>
      </c>
      <c r="C41" s="3">
        <v>2.5</v>
      </c>
      <c r="E41" s="9">
        <v>4</v>
      </c>
      <c r="H41" s="9">
        <v>2</v>
      </c>
      <c r="I41" s="9">
        <v>4</v>
      </c>
      <c r="J41" s="9">
        <v>4</v>
      </c>
      <c r="K41" s="9">
        <v>6</v>
      </c>
    </row>
    <row r="42" spans="1:11" x14ac:dyDescent="0.25">
      <c r="A42" s="3">
        <v>40</v>
      </c>
      <c r="B42" s="3" t="s">
        <v>43</v>
      </c>
      <c r="C42" s="3">
        <v>3.2</v>
      </c>
      <c r="E42" s="9">
        <v>6</v>
      </c>
      <c r="H42" s="9">
        <v>2</v>
      </c>
      <c r="I42" s="9">
        <v>4</v>
      </c>
      <c r="J42" s="9">
        <v>6</v>
      </c>
      <c r="K42" s="9">
        <v>6</v>
      </c>
    </row>
    <row r="43" spans="1:11" x14ac:dyDescent="0.25">
      <c r="A43" s="3">
        <v>41</v>
      </c>
      <c r="B43" s="3" t="s">
        <v>44</v>
      </c>
      <c r="C43" s="3">
        <v>3.9</v>
      </c>
      <c r="E43" s="9">
        <v>5</v>
      </c>
      <c r="H43" s="9">
        <v>2</v>
      </c>
      <c r="I43" s="9">
        <v>4</v>
      </c>
      <c r="J43" s="9">
        <v>5</v>
      </c>
      <c r="K43" s="9">
        <v>6</v>
      </c>
    </row>
    <row r="44" spans="1:11" x14ac:dyDescent="0.25">
      <c r="A44" s="3">
        <v>42</v>
      </c>
      <c r="B44" s="3" t="s">
        <v>45</v>
      </c>
      <c r="C44" s="3">
        <v>3</v>
      </c>
      <c r="E44" s="9">
        <v>1</v>
      </c>
      <c r="H44" s="9">
        <v>2</v>
      </c>
      <c r="I44" s="9">
        <v>4</v>
      </c>
      <c r="J44" s="9">
        <v>1</v>
      </c>
      <c r="K44" s="9">
        <v>6</v>
      </c>
    </row>
    <row r="45" spans="1:11" x14ac:dyDescent="0.25">
      <c r="A45" s="3">
        <v>43</v>
      </c>
      <c r="B45" s="3" t="s">
        <v>46</v>
      </c>
      <c r="C45" s="3">
        <v>2.5</v>
      </c>
      <c r="E45" s="9">
        <v>4</v>
      </c>
      <c r="H45" s="9">
        <v>2</v>
      </c>
      <c r="I45" s="9">
        <v>3</v>
      </c>
      <c r="J45" s="9">
        <v>4</v>
      </c>
      <c r="K45" s="9">
        <v>6</v>
      </c>
    </row>
    <row r="46" spans="1:11" x14ac:dyDescent="0.25">
      <c r="A46" s="3">
        <v>44</v>
      </c>
      <c r="B46" s="3" t="s">
        <v>47</v>
      </c>
      <c r="C46" s="3">
        <v>2.6</v>
      </c>
      <c r="E46" s="9">
        <v>2</v>
      </c>
      <c r="H46" s="9">
        <v>2</v>
      </c>
      <c r="I46" s="9">
        <v>3</v>
      </c>
      <c r="J46" s="9">
        <v>2</v>
      </c>
      <c r="K46" s="9">
        <v>6</v>
      </c>
    </row>
    <row r="47" spans="1:11" x14ac:dyDescent="0.25">
      <c r="A47" s="3">
        <v>45</v>
      </c>
      <c r="B47" s="3" t="s">
        <v>48</v>
      </c>
      <c r="C47" s="3">
        <v>2</v>
      </c>
      <c r="E47" s="9">
        <v>6</v>
      </c>
      <c r="H47" s="9">
        <v>2</v>
      </c>
      <c r="I47" s="9">
        <v>3</v>
      </c>
      <c r="J47" s="9">
        <v>6</v>
      </c>
      <c r="K47" s="9">
        <v>6</v>
      </c>
    </row>
    <row r="48" spans="1:11" x14ac:dyDescent="0.25">
      <c r="A48" s="3">
        <v>46</v>
      </c>
      <c r="B48" s="3" t="s">
        <v>49</v>
      </c>
      <c r="C48" s="3">
        <v>2.9</v>
      </c>
      <c r="E48" s="9">
        <v>3</v>
      </c>
      <c r="H48" s="9">
        <v>2</v>
      </c>
      <c r="I48" s="9">
        <v>3</v>
      </c>
      <c r="J48" s="9">
        <v>3</v>
      </c>
      <c r="K48" s="9">
        <v>6</v>
      </c>
    </row>
    <row r="49" spans="1:11" x14ac:dyDescent="0.25">
      <c r="A49" s="3">
        <v>47</v>
      </c>
      <c r="B49" s="3" t="s">
        <v>50</v>
      </c>
      <c r="C49" s="3">
        <v>2.7</v>
      </c>
      <c r="E49" s="9">
        <v>1</v>
      </c>
      <c r="H49" s="9">
        <v>2</v>
      </c>
      <c r="I49" s="9">
        <v>3</v>
      </c>
      <c r="J49" s="9">
        <v>1</v>
      </c>
      <c r="K49" s="9">
        <v>6</v>
      </c>
    </row>
    <row r="50" spans="1:11" x14ac:dyDescent="0.25">
      <c r="A50" s="3">
        <v>48</v>
      </c>
      <c r="B50" s="3" t="s">
        <v>51</v>
      </c>
      <c r="C50" s="3">
        <v>1.9</v>
      </c>
      <c r="E50" s="9">
        <v>5</v>
      </c>
      <c r="H50" s="9">
        <v>2</v>
      </c>
      <c r="I50" s="9">
        <v>3</v>
      </c>
      <c r="J50" s="9">
        <v>5</v>
      </c>
      <c r="K50" s="9">
        <v>6</v>
      </c>
    </row>
    <row r="51" spans="1:11" x14ac:dyDescent="0.25">
      <c r="A51" s="4">
        <v>49</v>
      </c>
      <c r="B51" s="3" t="s">
        <v>52</v>
      </c>
      <c r="C51" s="3">
        <v>3.3</v>
      </c>
      <c r="E51" s="9">
        <v>4</v>
      </c>
      <c r="H51" s="9">
        <v>3</v>
      </c>
      <c r="I51" s="9">
        <v>4</v>
      </c>
      <c r="J51" s="9">
        <v>4</v>
      </c>
      <c r="K51" s="9">
        <v>5</v>
      </c>
    </row>
    <row r="52" spans="1:11" x14ac:dyDescent="0.25">
      <c r="A52" s="4">
        <v>50</v>
      </c>
      <c r="B52" s="3" t="s">
        <v>53</v>
      </c>
      <c r="C52" s="3">
        <v>3.1</v>
      </c>
      <c r="E52" s="9">
        <v>3</v>
      </c>
      <c r="H52" s="9">
        <v>3</v>
      </c>
      <c r="I52" s="9">
        <v>4</v>
      </c>
      <c r="J52" s="9">
        <v>3</v>
      </c>
      <c r="K52" s="9">
        <v>5</v>
      </c>
    </row>
    <row r="53" spans="1:11" x14ac:dyDescent="0.25">
      <c r="A53" s="4">
        <v>51</v>
      </c>
      <c r="B53" s="3" t="s">
        <v>54</v>
      </c>
      <c r="C53" s="3">
        <v>2.7</v>
      </c>
      <c r="E53" s="9">
        <v>6</v>
      </c>
      <c r="H53" s="9">
        <v>3</v>
      </c>
      <c r="I53" s="9">
        <v>4</v>
      </c>
      <c r="J53" s="9">
        <v>6</v>
      </c>
      <c r="K53" s="9">
        <v>5</v>
      </c>
    </row>
    <row r="54" spans="1:11" x14ac:dyDescent="0.25">
      <c r="A54" s="4">
        <v>52</v>
      </c>
      <c r="B54" s="3" t="s">
        <v>55</v>
      </c>
      <c r="C54" s="3">
        <v>4.3</v>
      </c>
      <c r="E54" s="9">
        <v>1</v>
      </c>
      <c r="H54" s="9">
        <v>3</v>
      </c>
      <c r="I54" s="9">
        <v>4</v>
      </c>
      <c r="J54" s="9">
        <v>1</v>
      </c>
      <c r="K54" s="9">
        <v>5</v>
      </c>
    </row>
    <row r="55" spans="1:11" x14ac:dyDescent="0.25">
      <c r="A55" s="4">
        <v>53</v>
      </c>
      <c r="B55" s="3" t="s">
        <v>56</v>
      </c>
      <c r="C55" s="3">
        <v>3.8</v>
      </c>
      <c r="E55" s="9">
        <v>2</v>
      </c>
      <c r="H55" s="9">
        <v>3</v>
      </c>
      <c r="I55" s="9">
        <v>4</v>
      </c>
      <c r="J55" s="9">
        <v>2</v>
      </c>
      <c r="K55" s="9">
        <v>5</v>
      </c>
    </row>
    <row r="56" spans="1:11" x14ac:dyDescent="0.25">
      <c r="A56" s="4">
        <v>54</v>
      </c>
      <c r="B56" s="3" t="s">
        <v>57</v>
      </c>
      <c r="C56" s="3">
        <v>3.5</v>
      </c>
      <c r="E56" s="9">
        <v>5</v>
      </c>
      <c r="H56" s="9">
        <v>3</v>
      </c>
      <c r="I56" s="9">
        <v>4</v>
      </c>
      <c r="J56" s="9">
        <v>5</v>
      </c>
      <c r="K56" s="9">
        <v>5</v>
      </c>
    </row>
    <row r="57" spans="1:11" x14ac:dyDescent="0.25">
      <c r="A57" s="4">
        <v>55</v>
      </c>
      <c r="B57" s="3" t="s">
        <v>58</v>
      </c>
      <c r="C57" s="3">
        <v>4.4000000000000004</v>
      </c>
      <c r="E57" s="9">
        <v>5</v>
      </c>
      <c r="H57" s="9">
        <v>3</v>
      </c>
      <c r="I57" s="9">
        <v>3</v>
      </c>
      <c r="J57" s="9">
        <v>5</v>
      </c>
      <c r="K57" s="9">
        <v>5</v>
      </c>
    </row>
    <row r="58" spans="1:11" x14ac:dyDescent="0.25">
      <c r="A58" s="4">
        <v>56</v>
      </c>
      <c r="B58" s="3" t="s">
        <v>59</v>
      </c>
      <c r="C58" s="3">
        <v>3.3</v>
      </c>
      <c r="E58" s="9">
        <v>6</v>
      </c>
      <c r="H58" s="9">
        <v>3</v>
      </c>
      <c r="I58" s="9">
        <v>3</v>
      </c>
      <c r="J58" s="9">
        <v>6</v>
      </c>
      <c r="K58" s="9">
        <v>5</v>
      </c>
    </row>
    <row r="59" spans="1:11" x14ac:dyDescent="0.25">
      <c r="A59" s="4">
        <v>57</v>
      </c>
      <c r="B59" s="11" t="s">
        <v>60</v>
      </c>
      <c r="C59" s="3">
        <v>4</v>
      </c>
      <c r="E59" s="9">
        <v>4</v>
      </c>
      <c r="H59" s="9">
        <v>3</v>
      </c>
      <c r="I59" s="9">
        <v>3</v>
      </c>
      <c r="J59" s="9">
        <v>4</v>
      </c>
      <c r="K59" s="9">
        <v>5</v>
      </c>
    </row>
    <row r="60" spans="1:11" x14ac:dyDescent="0.25">
      <c r="A60" s="4">
        <v>58</v>
      </c>
      <c r="B60" s="3" t="s">
        <v>61</v>
      </c>
      <c r="C60" s="3">
        <v>4.0999999999999996</v>
      </c>
      <c r="E60" s="9">
        <v>1</v>
      </c>
      <c r="H60" s="9">
        <v>3</v>
      </c>
      <c r="I60" s="9">
        <v>3</v>
      </c>
      <c r="J60" s="9">
        <v>1</v>
      </c>
      <c r="K60" s="9">
        <v>5</v>
      </c>
    </row>
    <row r="61" spans="1:11" x14ac:dyDescent="0.25">
      <c r="A61" s="4">
        <v>59</v>
      </c>
      <c r="B61" s="3" t="s">
        <v>62</v>
      </c>
      <c r="C61" s="3">
        <v>4.5</v>
      </c>
      <c r="E61" s="9">
        <v>3</v>
      </c>
      <c r="H61" s="9">
        <v>3</v>
      </c>
      <c r="I61" s="9">
        <v>3</v>
      </c>
      <c r="J61" s="9">
        <v>3</v>
      </c>
      <c r="K61" s="9">
        <v>5</v>
      </c>
    </row>
    <row r="62" spans="1:11" x14ac:dyDescent="0.25">
      <c r="A62" s="4">
        <v>60</v>
      </c>
      <c r="B62" s="3" t="s">
        <v>63</v>
      </c>
      <c r="C62" s="3">
        <v>4.5999999999999996</v>
      </c>
      <c r="E62" s="9">
        <v>2</v>
      </c>
      <c r="H62" s="9">
        <v>3</v>
      </c>
      <c r="I62" s="9">
        <v>3</v>
      </c>
      <c r="J62" s="9">
        <v>2</v>
      </c>
      <c r="K62" s="9">
        <v>5</v>
      </c>
    </row>
    <row r="63" spans="1:11" x14ac:dyDescent="0.25">
      <c r="A63" s="4">
        <v>61</v>
      </c>
      <c r="B63" s="3" t="s">
        <v>64</v>
      </c>
      <c r="C63" s="3">
        <v>4.0999999999999996</v>
      </c>
      <c r="E63" s="9">
        <v>4</v>
      </c>
      <c r="H63" s="9">
        <v>3</v>
      </c>
      <c r="I63" s="9">
        <v>1</v>
      </c>
      <c r="J63" s="9">
        <v>4</v>
      </c>
      <c r="K63" s="9">
        <v>5</v>
      </c>
    </row>
    <row r="64" spans="1:11" x14ac:dyDescent="0.25">
      <c r="A64" s="4">
        <v>62</v>
      </c>
      <c r="B64" s="3" t="s">
        <v>65</v>
      </c>
      <c r="C64" s="3">
        <v>4.4000000000000004</v>
      </c>
      <c r="E64" s="9">
        <v>2</v>
      </c>
      <c r="H64" s="9">
        <v>3</v>
      </c>
      <c r="I64" s="9">
        <v>1</v>
      </c>
      <c r="J64" s="9">
        <v>2</v>
      </c>
      <c r="K64" s="9">
        <v>5</v>
      </c>
    </row>
    <row r="65" spans="1:11" x14ac:dyDescent="0.25">
      <c r="A65" s="4">
        <v>63</v>
      </c>
      <c r="B65" s="3" t="s">
        <v>66</v>
      </c>
      <c r="C65" s="3">
        <v>4.3</v>
      </c>
      <c r="E65" s="9">
        <v>5</v>
      </c>
      <c r="H65" s="9">
        <v>3</v>
      </c>
      <c r="I65" s="9">
        <v>1</v>
      </c>
      <c r="J65" s="9">
        <v>5</v>
      </c>
      <c r="K65" s="9">
        <v>5</v>
      </c>
    </row>
    <row r="66" spans="1:11" x14ac:dyDescent="0.25">
      <c r="A66" s="4">
        <v>64</v>
      </c>
      <c r="B66" s="3" t="s">
        <v>67</v>
      </c>
      <c r="C66" s="3">
        <v>4.5</v>
      </c>
      <c r="E66" s="9">
        <v>3</v>
      </c>
      <c r="H66" s="9">
        <v>3</v>
      </c>
      <c r="I66" s="9">
        <v>1</v>
      </c>
      <c r="J66" s="9">
        <v>3</v>
      </c>
      <c r="K66" s="9">
        <v>5</v>
      </c>
    </row>
    <row r="67" spans="1:11" x14ac:dyDescent="0.25">
      <c r="A67" s="4">
        <v>65</v>
      </c>
      <c r="B67" s="3" t="s">
        <v>68</v>
      </c>
      <c r="C67" s="3">
        <v>4.0999999999999996</v>
      </c>
      <c r="E67" s="9">
        <v>6</v>
      </c>
      <c r="H67" s="9">
        <v>3</v>
      </c>
      <c r="I67" s="9">
        <v>1</v>
      </c>
      <c r="J67" s="9">
        <v>6</v>
      </c>
      <c r="K67" s="9">
        <v>5</v>
      </c>
    </row>
    <row r="68" spans="1:11" x14ac:dyDescent="0.25">
      <c r="A68" s="4">
        <v>66</v>
      </c>
      <c r="B68" s="3" t="s">
        <v>69</v>
      </c>
      <c r="C68" s="3">
        <v>4</v>
      </c>
      <c r="E68" s="9">
        <v>1</v>
      </c>
      <c r="H68" s="9">
        <v>3</v>
      </c>
      <c r="I68" s="9">
        <v>1</v>
      </c>
      <c r="J68" s="9">
        <v>1</v>
      </c>
      <c r="K68" s="9">
        <v>5</v>
      </c>
    </row>
    <row r="69" spans="1:11" x14ac:dyDescent="0.25">
      <c r="A69" s="4">
        <v>67</v>
      </c>
      <c r="B69" s="3" t="s">
        <v>70</v>
      </c>
      <c r="C69" s="3">
        <v>4.5</v>
      </c>
      <c r="E69" s="9">
        <v>4</v>
      </c>
      <c r="H69" s="9">
        <v>3</v>
      </c>
      <c r="I69" s="9">
        <v>2</v>
      </c>
      <c r="J69" s="9">
        <v>4</v>
      </c>
      <c r="K69" s="9">
        <v>5</v>
      </c>
    </row>
    <row r="70" spans="1:11" x14ac:dyDescent="0.25">
      <c r="A70" s="4">
        <v>68</v>
      </c>
      <c r="B70" s="3" t="s">
        <v>71</v>
      </c>
      <c r="C70" s="3">
        <v>5</v>
      </c>
      <c r="E70" s="9">
        <v>3</v>
      </c>
      <c r="H70" s="9">
        <v>3</v>
      </c>
      <c r="I70" s="9">
        <v>2</v>
      </c>
      <c r="J70" s="9">
        <v>3</v>
      </c>
      <c r="K70" s="9">
        <v>5</v>
      </c>
    </row>
    <row r="71" spans="1:11" x14ac:dyDescent="0.25">
      <c r="A71" s="4">
        <v>69</v>
      </c>
      <c r="B71" s="3" t="s">
        <v>72</v>
      </c>
      <c r="C71" s="3">
        <v>5.5</v>
      </c>
      <c r="E71" s="9">
        <v>2</v>
      </c>
      <c r="H71" s="9">
        <v>3</v>
      </c>
      <c r="I71" s="9">
        <v>2</v>
      </c>
      <c r="J71" s="9">
        <v>2</v>
      </c>
      <c r="K71" s="9">
        <v>5</v>
      </c>
    </row>
    <row r="72" spans="1:11" x14ac:dyDescent="0.25">
      <c r="A72" s="4">
        <v>70</v>
      </c>
      <c r="B72" s="3" t="s">
        <v>73</v>
      </c>
      <c r="C72" s="3">
        <v>3.5</v>
      </c>
      <c r="E72" s="9">
        <v>6</v>
      </c>
      <c r="H72" s="9">
        <v>3</v>
      </c>
      <c r="I72" s="9">
        <v>2</v>
      </c>
      <c r="J72" s="9">
        <v>6</v>
      </c>
      <c r="K72" s="9">
        <v>5</v>
      </c>
    </row>
    <row r="73" spans="1:11" x14ac:dyDescent="0.25">
      <c r="A73" s="4">
        <v>71</v>
      </c>
      <c r="B73" s="3" t="s">
        <v>74</v>
      </c>
      <c r="C73" s="3">
        <v>4.4000000000000004</v>
      </c>
      <c r="D73" s="8"/>
      <c r="E73" s="9">
        <v>1</v>
      </c>
      <c r="H73" s="9">
        <v>3</v>
      </c>
      <c r="I73" s="9">
        <v>2</v>
      </c>
      <c r="J73" s="9">
        <v>1</v>
      </c>
      <c r="K73" s="9">
        <v>5</v>
      </c>
    </row>
    <row r="74" spans="1:11" x14ac:dyDescent="0.25">
      <c r="A74" s="4">
        <v>72</v>
      </c>
      <c r="B74" s="3" t="s">
        <v>75</v>
      </c>
      <c r="C74" s="3">
        <v>5.5</v>
      </c>
      <c r="D74" s="8"/>
      <c r="E74" s="9">
        <v>5</v>
      </c>
      <c r="H74" s="9">
        <v>3</v>
      </c>
      <c r="I74" s="9">
        <v>2</v>
      </c>
      <c r="J74" s="9">
        <v>5</v>
      </c>
      <c r="K74" s="9">
        <v>5</v>
      </c>
    </row>
    <row r="75" spans="1:11" x14ac:dyDescent="0.25">
      <c r="A75" s="4">
        <v>73</v>
      </c>
      <c r="B75" s="3" t="s">
        <v>76</v>
      </c>
      <c r="C75" s="3">
        <v>5</v>
      </c>
      <c r="E75" s="9">
        <v>6</v>
      </c>
      <c r="H75" s="9">
        <v>4</v>
      </c>
      <c r="I75" s="9">
        <v>2</v>
      </c>
      <c r="J75" s="9">
        <v>6</v>
      </c>
      <c r="K75" s="9">
        <v>5</v>
      </c>
    </row>
    <row r="76" spans="1:11" x14ac:dyDescent="0.25">
      <c r="A76" s="4">
        <v>74</v>
      </c>
      <c r="B76" s="3" t="s">
        <v>77</v>
      </c>
      <c r="C76" s="3">
        <v>8</v>
      </c>
      <c r="E76" s="9">
        <v>4</v>
      </c>
      <c r="H76" s="9">
        <v>4</v>
      </c>
      <c r="I76" s="9">
        <v>2</v>
      </c>
      <c r="J76" s="9">
        <v>4</v>
      </c>
      <c r="K76" s="9">
        <v>5</v>
      </c>
    </row>
    <row r="77" spans="1:11" x14ac:dyDescent="0.25">
      <c r="A77" s="4">
        <v>75</v>
      </c>
      <c r="B77" s="3" t="s">
        <v>78</v>
      </c>
      <c r="C77" s="3">
        <v>4.3</v>
      </c>
      <c r="E77" s="9">
        <v>1</v>
      </c>
      <c r="H77" s="9">
        <v>4</v>
      </c>
      <c r="I77" s="9">
        <v>2</v>
      </c>
      <c r="J77" s="9">
        <v>1</v>
      </c>
      <c r="K77" s="9">
        <v>5</v>
      </c>
    </row>
    <row r="78" spans="1:11" x14ac:dyDescent="0.25">
      <c r="A78" s="4">
        <v>76</v>
      </c>
      <c r="B78" s="3" t="s">
        <v>79</v>
      </c>
      <c r="C78" s="3">
        <v>4.2</v>
      </c>
      <c r="E78" s="9">
        <v>5</v>
      </c>
      <c r="H78" s="9">
        <v>4</v>
      </c>
      <c r="I78" s="9">
        <v>2</v>
      </c>
      <c r="J78" s="9">
        <v>5</v>
      </c>
      <c r="K78" s="9">
        <v>5</v>
      </c>
    </row>
    <row r="79" spans="1:11" x14ac:dyDescent="0.25">
      <c r="A79" s="4">
        <v>77</v>
      </c>
      <c r="B79" s="3" t="s">
        <v>80</v>
      </c>
      <c r="C79" s="3">
        <v>4.3</v>
      </c>
      <c r="E79" s="9">
        <v>3</v>
      </c>
      <c r="H79" s="9">
        <v>4</v>
      </c>
      <c r="I79" s="9">
        <v>2</v>
      </c>
      <c r="J79" s="9">
        <v>3</v>
      </c>
      <c r="K79" s="9">
        <v>5</v>
      </c>
    </row>
    <row r="80" spans="1:11" x14ac:dyDescent="0.25">
      <c r="A80" s="4">
        <v>78</v>
      </c>
      <c r="B80" s="3" t="s">
        <v>81</v>
      </c>
      <c r="C80" s="3">
        <v>3.5</v>
      </c>
      <c r="E80" s="9">
        <v>2</v>
      </c>
      <c r="H80" s="9">
        <v>4</v>
      </c>
      <c r="I80" s="9">
        <v>2</v>
      </c>
      <c r="J80" s="9">
        <v>2</v>
      </c>
      <c r="K80" s="9">
        <v>5</v>
      </c>
    </row>
    <row r="81" spans="1:11" x14ac:dyDescent="0.25">
      <c r="A81" s="4">
        <v>79</v>
      </c>
      <c r="B81" s="3" t="s">
        <v>82</v>
      </c>
      <c r="C81" s="3">
        <v>4.4000000000000004</v>
      </c>
      <c r="E81" s="9">
        <v>1</v>
      </c>
      <c r="H81" s="9">
        <v>4</v>
      </c>
      <c r="I81" s="9">
        <v>1</v>
      </c>
      <c r="J81" s="9">
        <v>1</v>
      </c>
      <c r="K81" s="9">
        <v>5</v>
      </c>
    </row>
    <row r="82" spans="1:11" x14ac:dyDescent="0.25">
      <c r="A82" s="4">
        <v>80</v>
      </c>
      <c r="B82" s="3" t="s">
        <v>83</v>
      </c>
      <c r="C82" s="3">
        <v>5</v>
      </c>
      <c r="E82" s="9">
        <v>5</v>
      </c>
      <c r="H82" s="9">
        <v>4</v>
      </c>
      <c r="I82" s="9">
        <v>1</v>
      </c>
      <c r="J82" s="9">
        <v>5</v>
      </c>
      <c r="K82" s="9">
        <v>5</v>
      </c>
    </row>
    <row r="83" spans="1:11" x14ac:dyDescent="0.25">
      <c r="A83" s="4">
        <v>81</v>
      </c>
      <c r="B83" s="3" t="s">
        <v>84</v>
      </c>
      <c r="C83" s="3">
        <v>3.6</v>
      </c>
      <c r="E83" s="9">
        <v>3</v>
      </c>
      <c r="H83" s="9">
        <v>4</v>
      </c>
      <c r="I83" s="9">
        <v>1</v>
      </c>
      <c r="J83" s="9">
        <v>3</v>
      </c>
      <c r="K83" s="9">
        <v>5</v>
      </c>
    </row>
    <row r="84" spans="1:11" x14ac:dyDescent="0.25">
      <c r="A84" s="4">
        <v>82</v>
      </c>
      <c r="B84" s="3" t="s">
        <v>85</v>
      </c>
      <c r="C84" s="3">
        <v>3.8</v>
      </c>
      <c r="E84" s="9">
        <v>4</v>
      </c>
      <c r="H84" s="9">
        <v>4</v>
      </c>
      <c r="I84" s="9">
        <v>1</v>
      </c>
      <c r="J84" s="9">
        <v>4</v>
      </c>
      <c r="K84" s="9">
        <v>5</v>
      </c>
    </row>
    <row r="85" spans="1:11" x14ac:dyDescent="0.25">
      <c r="A85" s="4">
        <v>83</v>
      </c>
      <c r="B85" s="3" t="s">
        <v>86</v>
      </c>
      <c r="C85" s="3">
        <v>3.8</v>
      </c>
      <c r="E85" s="9">
        <v>2</v>
      </c>
      <c r="H85" s="9">
        <v>4</v>
      </c>
      <c r="I85" s="9">
        <v>1</v>
      </c>
      <c r="J85" s="9">
        <v>2</v>
      </c>
      <c r="K85" s="9">
        <v>5</v>
      </c>
    </row>
    <row r="86" spans="1:11" x14ac:dyDescent="0.25">
      <c r="A86" s="4">
        <v>84</v>
      </c>
      <c r="B86" s="3" t="s">
        <v>87</v>
      </c>
      <c r="C86" s="3">
        <v>3.9</v>
      </c>
      <c r="E86" s="9">
        <v>6</v>
      </c>
      <c r="H86" s="9">
        <v>4</v>
      </c>
      <c r="I86" s="9">
        <v>1</v>
      </c>
      <c r="J86" s="9">
        <v>6</v>
      </c>
      <c r="K86" s="9">
        <v>5</v>
      </c>
    </row>
    <row r="87" spans="1:11" x14ac:dyDescent="0.25">
      <c r="A87" s="4">
        <v>85</v>
      </c>
      <c r="B87" s="3" t="s">
        <v>88</v>
      </c>
      <c r="C87" s="3">
        <v>6</v>
      </c>
      <c r="E87" s="9">
        <v>1</v>
      </c>
      <c r="H87" s="9">
        <v>4</v>
      </c>
      <c r="I87" s="9">
        <v>3</v>
      </c>
      <c r="J87" s="9">
        <v>1</v>
      </c>
      <c r="K87" s="9">
        <v>5</v>
      </c>
    </row>
    <row r="88" spans="1:11" x14ac:dyDescent="0.25">
      <c r="A88" s="4">
        <v>86</v>
      </c>
      <c r="B88" s="3" t="s">
        <v>89</v>
      </c>
      <c r="C88" s="3">
        <v>5</v>
      </c>
      <c r="E88" s="9">
        <v>5</v>
      </c>
      <c r="H88" s="9">
        <v>4</v>
      </c>
      <c r="I88" s="9">
        <v>3</v>
      </c>
      <c r="J88" s="9">
        <v>5</v>
      </c>
      <c r="K88" s="9">
        <v>5</v>
      </c>
    </row>
    <row r="89" spans="1:11" x14ac:dyDescent="0.25">
      <c r="A89" s="4">
        <v>87</v>
      </c>
      <c r="B89" s="3" t="s">
        <v>90</v>
      </c>
      <c r="C89" s="3">
        <v>5.5</v>
      </c>
      <c r="E89" s="9">
        <v>6</v>
      </c>
      <c r="H89" s="9">
        <v>4</v>
      </c>
      <c r="I89" s="9">
        <v>3</v>
      </c>
      <c r="J89" s="9">
        <v>6</v>
      </c>
      <c r="K89" s="9">
        <v>5</v>
      </c>
    </row>
    <row r="90" spans="1:11" x14ac:dyDescent="0.25">
      <c r="A90" s="4">
        <v>88</v>
      </c>
      <c r="B90" s="3" t="s">
        <v>91</v>
      </c>
      <c r="C90" s="3">
        <v>5.5</v>
      </c>
      <c r="E90" s="9">
        <v>2</v>
      </c>
      <c r="H90" s="9">
        <v>4</v>
      </c>
      <c r="I90" s="9">
        <v>3</v>
      </c>
      <c r="J90" s="9">
        <v>2</v>
      </c>
      <c r="K90" s="9">
        <v>5</v>
      </c>
    </row>
    <row r="91" spans="1:11" x14ac:dyDescent="0.25">
      <c r="A91" s="4">
        <v>89</v>
      </c>
      <c r="B91" s="3" t="s">
        <v>92</v>
      </c>
      <c r="C91" s="3">
        <v>5</v>
      </c>
      <c r="E91" s="9">
        <v>4</v>
      </c>
      <c r="H91" s="9">
        <v>4</v>
      </c>
      <c r="I91" s="9">
        <v>3</v>
      </c>
      <c r="J91" s="9">
        <v>4</v>
      </c>
      <c r="K91" s="9">
        <v>5</v>
      </c>
    </row>
    <row r="92" spans="1:11" x14ac:dyDescent="0.25">
      <c r="A92" s="4">
        <v>90</v>
      </c>
      <c r="B92" s="3" t="s">
        <v>93</v>
      </c>
      <c r="C92" s="3">
        <v>5</v>
      </c>
      <c r="E92" s="9">
        <v>3</v>
      </c>
      <c r="H92" s="9">
        <v>4</v>
      </c>
      <c r="I92" s="9">
        <v>3</v>
      </c>
      <c r="J92" s="9">
        <v>3</v>
      </c>
      <c r="K92" s="9">
        <v>5</v>
      </c>
    </row>
    <row r="93" spans="1:11" x14ac:dyDescent="0.25">
      <c r="A93" s="4">
        <v>91</v>
      </c>
      <c r="B93" s="3" t="s">
        <v>94</v>
      </c>
      <c r="C93" s="3">
        <v>5</v>
      </c>
      <c r="E93" s="9">
        <v>6</v>
      </c>
      <c r="H93" s="9">
        <v>4</v>
      </c>
      <c r="I93" s="9">
        <v>4</v>
      </c>
      <c r="J93" s="9">
        <v>6</v>
      </c>
      <c r="K93" s="9">
        <v>5</v>
      </c>
    </row>
    <row r="94" spans="1:11" x14ac:dyDescent="0.25">
      <c r="A94" s="4">
        <v>92</v>
      </c>
      <c r="B94" s="3" t="s">
        <v>95</v>
      </c>
      <c r="C94" s="3">
        <v>5</v>
      </c>
      <c r="E94" s="9">
        <v>4</v>
      </c>
      <c r="H94" s="9">
        <v>4</v>
      </c>
      <c r="I94" s="9">
        <v>4</v>
      </c>
      <c r="J94" s="9">
        <v>4</v>
      </c>
      <c r="K94" s="9">
        <v>5</v>
      </c>
    </row>
    <row r="95" spans="1:11" x14ac:dyDescent="0.25">
      <c r="A95" s="4">
        <v>93</v>
      </c>
      <c r="B95" s="3" t="s">
        <v>96</v>
      </c>
      <c r="C95" s="3">
        <v>5.5</v>
      </c>
      <c r="E95" s="9">
        <v>3</v>
      </c>
      <c r="H95" s="9">
        <v>4</v>
      </c>
      <c r="I95" s="9">
        <v>4</v>
      </c>
      <c r="J95" s="9">
        <v>3</v>
      </c>
      <c r="K95" s="9">
        <v>5</v>
      </c>
    </row>
    <row r="96" spans="1:11" x14ac:dyDescent="0.25">
      <c r="A96" s="4">
        <v>94</v>
      </c>
      <c r="B96" s="3" t="s">
        <v>97</v>
      </c>
      <c r="C96" s="3">
        <v>5</v>
      </c>
      <c r="E96" s="9">
        <v>1</v>
      </c>
      <c r="H96" s="9">
        <v>4</v>
      </c>
      <c r="I96" s="9">
        <v>4</v>
      </c>
      <c r="J96" s="9">
        <v>1</v>
      </c>
      <c r="K96" s="9">
        <v>5</v>
      </c>
    </row>
    <row r="97" spans="1:11" x14ac:dyDescent="0.25">
      <c r="A97" s="4">
        <v>95</v>
      </c>
      <c r="B97" s="3" t="s">
        <v>98</v>
      </c>
      <c r="C97" s="3">
        <v>4.5</v>
      </c>
      <c r="E97" s="9">
        <v>2</v>
      </c>
      <c r="H97" s="9">
        <v>4</v>
      </c>
      <c r="I97" s="9">
        <v>4</v>
      </c>
      <c r="J97" s="9">
        <v>2</v>
      </c>
      <c r="K97" s="9">
        <v>5</v>
      </c>
    </row>
    <row r="98" spans="1:11" x14ac:dyDescent="0.25">
      <c r="A98" s="4">
        <v>96</v>
      </c>
      <c r="B98" s="3" t="s">
        <v>99</v>
      </c>
      <c r="C98" s="3">
        <v>4.7</v>
      </c>
      <c r="E98" s="9">
        <v>5</v>
      </c>
      <c r="H98" s="9">
        <v>4</v>
      </c>
      <c r="I98" s="9">
        <v>4</v>
      </c>
      <c r="J98" s="9">
        <v>5</v>
      </c>
      <c r="K98" s="9">
        <v>5</v>
      </c>
    </row>
  </sheetData>
  <printOptions gridLines="1" gridLinesSet="0"/>
  <pageMargins left="0.2" right="0.2" top="0.2" bottom="0.2" header="0.5" footer="0.5"/>
  <pageSetup paperSize="0" fitToWidth="0" fitToHeight="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>
      <selection activeCell="D108" sqref="A1:IV65536"/>
    </sheetView>
  </sheetViews>
  <sheetFormatPr defaultRowHeight="13.2" x14ac:dyDescent="0.25"/>
  <sheetData>
    <row r="1" spans="1:17" ht="84" x14ac:dyDescent="0.25">
      <c r="A1" s="1" t="s">
        <v>0</v>
      </c>
      <c r="B1" s="1" t="s">
        <v>1</v>
      </c>
      <c r="C1" s="1" t="s">
        <v>2</v>
      </c>
    </row>
    <row r="2" spans="1:17" x14ac:dyDescent="0.25">
      <c r="A2" s="2"/>
      <c r="B2" s="2"/>
      <c r="C2" s="2" t="s">
        <v>3</v>
      </c>
      <c r="D2" s="8" t="s">
        <v>100</v>
      </c>
      <c r="E2" s="8" t="s">
        <v>101</v>
      </c>
      <c r="F2" s="8" t="s">
        <v>102</v>
      </c>
      <c r="G2" s="8" t="s">
        <v>103</v>
      </c>
      <c r="I2" s="8" t="s">
        <v>100</v>
      </c>
      <c r="J2" s="8" t="s">
        <v>101</v>
      </c>
      <c r="K2" s="8" t="s">
        <v>102</v>
      </c>
      <c r="L2" s="8" t="s">
        <v>103</v>
      </c>
      <c r="N2" s="8" t="s">
        <v>147</v>
      </c>
      <c r="P2" s="8"/>
    </row>
    <row r="3" spans="1:17" x14ac:dyDescent="0.25">
      <c r="A3" s="5">
        <v>96</v>
      </c>
      <c r="B3" s="8" t="s">
        <v>123</v>
      </c>
      <c r="C3" s="3">
        <v>4.7</v>
      </c>
      <c r="D3" t="str">
        <f>LEFT(B3,2)</f>
        <v>IV</v>
      </c>
      <c r="E3" t="str">
        <f>MID(B3,3,2)</f>
        <v>kk</v>
      </c>
      <c r="F3" t="str">
        <f>RIGHT(B3,2)</f>
        <v>k0</v>
      </c>
      <c r="G3" s="8" t="s">
        <v>144</v>
      </c>
      <c r="I3" s="8">
        <v>4</v>
      </c>
      <c r="J3">
        <v>2</v>
      </c>
      <c r="K3">
        <v>6</v>
      </c>
      <c r="L3">
        <v>6</v>
      </c>
      <c r="N3" s="3">
        <v>4.7</v>
      </c>
      <c r="O3" s="9"/>
      <c r="P3" s="9"/>
      <c r="Q3" s="9"/>
    </row>
    <row r="4" spans="1:17" x14ac:dyDescent="0.25">
      <c r="A4" s="5">
        <v>95</v>
      </c>
      <c r="B4" t="s">
        <v>104</v>
      </c>
      <c r="C4" s="3">
        <v>4.5</v>
      </c>
      <c r="D4" t="str">
        <f t="shared" ref="D4:D67" si="0">LEFT(B4,2)</f>
        <v>IV</v>
      </c>
      <c r="E4" t="str">
        <f t="shared" ref="E4:E67" si="1">MID(B4,3,2)</f>
        <v>kk</v>
      </c>
      <c r="F4" t="str">
        <f t="shared" ref="F4:F67" si="2">RIGHT(B4,2)</f>
        <v>S4</v>
      </c>
      <c r="G4" s="8" t="s">
        <v>144</v>
      </c>
      <c r="I4" s="8">
        <v>4</v>
      </c>
      <c r="J4">
        <v>2</v>
      </c>
      <c r="K4">
        <v>4</v>
      </c>
      <c r="L4">
        <v>6</v>
      </c>
      <c r="N4" s="3">
        <v>4.5</v>
      </c>
      <c r="O4" s="9"/>
      <c r="P4" s="9"/>
      <c r="Q4" s="9"/>
    </row>
    <row r="5" spans="1:17" x14ac:dyDescent="0.25">
      <c r="A5" s="5">
        <v>94</v>
      </c>
      <c r="B5" t="s">
        <v>105</v>
      </c>
      <c r="C5" s="3">
        <v>5</v>
      </c>
      <c r="D5" t="str">
        <f t="shared" si="0"/>
        <v>IV</v>
      </c>
      <c r="E5" t="str">
        <f t="shared" si="1"/>
        <v>kk</v>
      </c>
      <c r="F5" t="str">
        <f t="shared" si="2"/>
        <v>S1</v>
      </c>
      <c r="G5" s="8" t="s">
        <v>144</v>
      </c>
      <c r="I5" s="8">
        <v>4</v>
      </c>
      <c r="J5">
        <v>2</v>
      </c>
      <c r="K5">
        <v>1</v>
      </c>
      <c r="L5">
        <v>6</v>
      </c>
      <c r="N5" s="3">
        <v>5</v>
      </c>
      <c r="O5" s="9"/>
      <c r="P5" s="9"/>
      <c r="Q5" s="9"/>
    </row>
    <row r="6" spans="1:17" x14ac:dyDescent="0.25">
      <c r="A6" s="5">
        <v>93</v>
      </c>
      <c r="B6" s="8" t="s">
        <v>124</v>
      </c>
      <c r="C6" s="3">
        <v>5.5</v>
      </c>
      <c r="D6" t="str">
        <f t="shared" si="0"/>
        <v>IV</v>
      </c>
      <c r="E6" t="str">
        <f t="shared" si="1"/>
        <v>kk</v>
      </c>
      <c r="F6" t="str">
        <f t="shared" si="2"/>
        <v>kM</v>
      </c>
      <c r="G6" s="8" t="s">
        <v>144</v>
      </c>
      <c r="I6" s="8">
        <v>4</v>
      </c>
      <c r="J6">
        <v>2</v>
      </c>
      <c r="K6">
        <v>5</v>
      </c>
      <c r="L6">
        <v>6</v>
      </c>
      <c r="N6" s="3">
        <v>5.5</v>
      </c>
      <c r="O6" s="9"/>
      <c r="P6" s="9"/>
      <c r="Q6" s="9"/>
    </row>
    <row r="7" spans="1:17" x14ac:dyDescent="0.25">
      <c r="A7" s="5">
        <v>92</v>
      </c>
      <c r="B7" t="s">
        <v>106</v>
      </c>
      <c r="C7" s="3">
        <v>5</v>
      </c>
      <c r="D7" t="str">
        <f t="shared" si="0"/>
        <v>IV</v>
      </c>
      <c r="E7" t="str">
        <f t="shared" si="1"/>
        <v>kk</v>
      </c>
      <c r="F7" t="str">
        <f t="shared" si="2"/>
        <v>S3</v>
      </c>
      <c r="G7" s="8" t="s">
        <v>144</v>
      </c>
      <c r="I7" s="8">
        <v>4</v>
      </c>
      <c r="J7">
        <v>2</v>
      </c>
      <c r="K7">
        <v>3</v>
      </c>
      <c r="L7">
        <v>6</v>
      </c>
      <c r="N7" s="3">
        <v>5</v>
      </c>
      <c r="O7" s="9"/>
      <c r="P7" s="9"/>
      <c r="Q7" s="9"/>
    </row>
    <row r="8" spans="1:17" x14ac:dyDescent="0.25">
      <c r="A8" s="5">
        <v>91</v>
      </c>
      <c r="B8" t="s">
        <v>107</v>
      </c>
      <c r="C8" s="3">
        <v>5</v>
      </c>
      <c r="D8" t="str">
        <f t="shared" si="0"/>
        <v>IV</v>
      </c>
      <c r="E8" t="str">
        <f t="shared" si="1"/>
        <v>kk</v>
      </c>
      <c r="F8" t="str">
        <f t="shared" si="2"/>
        <v>S2</v>
      </c>
      <c r="G8" s="8" t="s">
        <v>144</v>
      </c>
      <c r="I8" s="8">
        <v>4</v>
      </c>
      <c r="J8">
        <v>2</v>
      </c>
      <c r="K8">
        <v>2</v>
      </c>
      <c r="L8">
        <v>6</v>
      </c>
      <c r="N8" s="3">
        <v>5</v>
      </c>
      <c r="O8" s="9"/>
      <c r="P8" s="9"/>
      <c r="Q8" s="9"/>
    </row>
    <row r="9" spans="1:17" x14ac:dyDescent="0.25">
      <c r="A9" s="5">
        <v>90</v>
      </c>
      <c r="B9" s="8" t="s">
        <v>125</v>
      </c>
      <c r="C9" s="3">
        <v>5</v>
      </c>
      <c r="D9" t="str">
        <f t="shared" si="0"/>
        <v>IV</v>
      </c>
      <c r="E9" t="str">
        <f t="shared" si="1"/>
        <v>rS</v>
      </c>
      <c r="F9" t="str">
        <f t="shared" si="2"/>
        <v>S1</v>
      </c>
      <c r="G9" s="8" t="s">
        <v>144</v>
      </c>
      <c r="I9" s="8">
        <v>4</v>
      </c>
      <c r="J9">
        <v>1</v>
      </c>
      <c r="K9">
        <v>1</v>
      </c>
      <c r="L9">
        <v>6</v>
      </c>
      <c r="N9" s="3">
        <v>5</v>
      </c>
      <c r="O9" s="9"/>
      <c r="P9" s="9"/>
      <c r="Q9" s="9"/>
    </row>
    <row r="10" spans="1:17" x14ac:dyDescent="0.25">
      <c r="A10" s="5">
        <v>89</v>
      </c>
      <c r="B10" s="8" t="s">
        <v>126</v>
      </c>
      <c r="C10" s="3">
        <v>5</v>
      </c>
      <c r="D10" t="str">
        <f t="shared" si="0"/>
        <v>IV</v>
      </c>
      <c r="E10" t="str">
        <f t="shared" si="1"/>
        <v>rM</v>
      </c>
      <c r="F10" t="str">
        <f t="shared" si="2"/>
        <v>rM</v>
      </c>
      <c r="G10" s="8" t="s">
        <v>144</v>
      </c>
      <c r="I10" s="8">
        <v>4</v>
      </c>
      <c r="J10">
        <v>1</v>
      </c>
      <c r="K10">
        <v>5</v>
      </c>
      <c r="L10">
        <v>6</v>
      </c>
      <c r="N10" s="3">
        <v>5</v>
      </c>
      <c r="O10" s="9"/>
      <c r="P10" s="9"/>
      <c r="Q10" s="9"/>
    </row>
    <row r="11" spans="1:17" x14ac:dyDescent="0.25">
      <c r="A11" s="5">
        <v>88</v>
      </c>
      <c r="B11" s="8" t="s">
        <v>127</v>
      </c>
      <c r="C11" s="3">
        <v>5.5</v>
      </c>
      <c r="D11" t="str">
        <f t="shared" si="0"/>
        <v>IV</v>
      </c>
      <c r="E11" t="str">
        <f t="shared" si="1"/>
        <v>rS</v>
      </c>
      <c r="F11" t="str">
        <f t="shared" si="2"/>
        <v>S3</v>
      </c>
      <c r="G11" s="8" t="s">
        <v>144</v>
      </c>
      <c r="I11" s="8">
        <v>4</v>
      </c>
      <c r="J11">
        <v>1</v>
      </c>
      <c r="K11">
        <v>3</v>
      </c>
      <c r="L11">
        <v>6</v>
      </c>
      <c r="N11" s="3">
        <v>5.5</v>
      </c>
      <c r="O11" s="9"/>
      <c r="P11" s="9"/>
      <c r="Q11" s="9"/>
    </row>
    <row r="12" spans="1:17" x14ac:dyDescent="0.25">
      <c r="A12" s="5">
        <v>87</v>
      </c>
      <c r="B12" s="8" t="s">
        <v>128</v>
      </c>
      <c r="C12" s="3">
        <v>5.5</v>
      </c>
      <c r="D12" t="str">
        <f t="shared" si="0"/>
        <v>IV</v>
      </c>
      <c r="E12" t="str">
        <f t="shared" si="1"/>
        <v>rS</v>
      </c>
      <c r="F12" t="str">
        <f t="shared" si="2"/>
        <v>S4</v>
      </c>
      <c r="G12" s="8" t="s">
        <v>144</v>
      </c>
      <c r="I12" s="8">
        <v>4</v>
      </c>
      <c r="J12">
        <v>1</v>
      </c>
      <c r="K12">
        <v>4</v>
      </c>
      <c r="L12">
        <v>6</v>
      </c>
      <c r="N12" s="3">
        <v>5.5</v>
      </c>
      <c r="O12" s="9"/>
      <c r="P12" s="9"/>
      <c r="Q12" s="9"/>
    </row>
    <row r="13" spans="1:17" x14ac:dyDescent="0.25">
      <c r="A13" s="5">
        <v>86</v>
      </c>
      <c r="B13" s="8" t="s">
        <v>129</v>
      </c>
      <c r="C13" s="3">
        <v>5</v>
      </c>
      <c r="D13" t="str">
        <f t="shared" si="0"/>
        <v>IV</v>
      </c>
      <c r="E13" t="str">
        <f t="shared" si="1"/>
        <v>rS</v>
      </c>
      <c r="F13" t="str">
        <f t="shared" si="2"/>
        <v>S2</v>
      </c>
      <c r="G13" s="8" t="s">
        <v>144</v>
      </c>
      <c r="I13" s="8">
        <v>4</v>
      </c>
      <c r="J13">
        <v>1</v>
      </c>
      <c r="K13">
        <v>2</v>
      </c>
      <c r="L13">
        <v>6</v>
      </c>
      <c r="N13" s="3">
        <v>5</v>
      </c>
      <c r="O13" s="9"/>
      <c r="P13" s="9"/>
      <c r="Q13" s="9"/>
    </row>
    <row r="14" spans="1:17" x14ac:dyDescent="0.25">
      <c r="A14" s="5">
        <v>85</v>
      </c>
      <c r="B14" s="8" t="s">
        <v>130</v>
      </c>
      <c r="C14" s="3">
        <v>6</v>
      </c>
      <c r="D14" t="str">
        <f t="shared" si="0"/>
        <v>IV</v>
      </c>
      <c r="E14" t="str">
        <f t="shared" si="1"/>
        <v>r0</v>
      </c>
      <c r="F14" t="str">
        <f t="shared" si="2"/>
        <v>r0</v>
      </c>
      <c r="G14" s="8" t="s">
        <v>144</v>
      </c>
      <c r="I14" s="8">
        <v>4</v>
      </c>
      <c r="J14">
        <v>1</v>
      </c>
      <c r="K14">
        <v>6</v>
      </c>
      <c r="L14">
        <v>6</v>
      </c>
      <c r="N14" s="3">
        <v>6</v>
      </c>
      <c r="O14" s="9"/>
      <c r="P14" s="9"/>
      <c r="Q14" s="9"/>
    </row>
    <row r="15" spans="1:17" x14ac:dyDescent="0.25">
      <c r="A15" s="5">
        <v>84</v>
      </c>
      <c r="B15" s="8" t="s">
        <v>143</v>
      </c>
      <c r="C15" s="3">
        <v>3.9</v>
      </c>
      <c r="D15" t="str">
        <f t="shared" si="0"/>
        <v>IV</v>
      </c>
      <c r="E15" t="str">
        <f t="shared" si="1"/>
        <v>pS</v>
      </c>
      <c r="F15" t="str">
        <f t="shared" si="2"/>
        <v>S1</v>
      </c>
      <c r="G15" s="8" t="s">
        <v>144</v>
      </c>
      <c r="I15" s="8">
        <v>4</v>
      </c>
      <c r="J15">
        <v>3</v>
      </c>
      <c r="K15">
        <v>1</v>
      </c>
      <c r="L15">
        <v>6</v>
      </c>
      <c r="N15" s="3">
        <v>3.9</v>
      </c>
      <c r="O15" s="9"/>
      <c r="P15" s="9"/>
      <c r="Q15" s="9"/>
    </row>
    <row r="16" spans="1:17" x14ac:dyDescent="0.25">
      <c r="A16" s="5">
        <v>83</v>
      </c>
      <c r="B16" s="8" t="s">
        <v>131</v>
      </c>
      <c r="C16" s="3">
        <v>3.8</v>
      </c>
      <c r="D16" t="str">
        <f t="shared" si="0"/>
        <v>IV</v>
      </c>
      <c r="E16" t="str">
        <f t="shared" si="1"/>
        <v>pM</v>
      </c>
      <c r="F16" t="str">
        <f t="shared" si="2"/>
        <v>pM</v>
      </c>
      <c r="G16" s="8" t="s">
        <v>144</v>
      </c>
      <c r="I16" s="8">
        <v>4</v>
      </c>
      <c r="J16">
        <v>3</v>
      </c>
      <c r="K16">
        <v>5</v>
      </c>
      <c r="L16">
        <v>6</v>
      </c>
      <c r="N16" s="3">
        <v>3.8</v>
      </c>
      <c r="O16" s="9"/>
      <c r="P16" s="9"/>
      <c r="Q16" s="9"/>
    </row>
    <row r="17" spans="1:17" x14ac:dyDescent="0.25">
      <c r="A17" s="5">
        <v>82</v>
      </c>
      <c r="B17" s="8" t="s">
        <v>132</v>
      </c>
      <c r="C17" s="3">
        <v>3.8</v>
      </c>
      <c r="D17" t="str">
        <f t="shared" si="0"/>
        <v>IV</v>
      </c>
      <c r="E17" t="str">
        <f t="shared" si="1"/>
        <v>p0</v>
      </c>
      <c r="F17" t="str">
        <f t="shared" si="2"/>
        <v>p0</v>
      </c>
      <c r="G17" s="8" t="s">
        <v>144</v>
      </c>
      <c r="I17" s="8">
        <v>4</v>
      </c>
      <c r="J17">
        <v>3</v>
      </c>
      <c r="K17">
        <v>6</v>
      </c>
      <c r="L17">
        <v>6</v>
      </c>
      <c r="N17" s="3">
        <v>3.8</v>
      </c>
      <c r="O17" s="9"/>
      <c r="P17" s="9"/>
      <c r="Q17" s="9"/>
    </row>
    <row r="18" spans="1:17" x14ac:dyDescent="0.25">
      <c r="A18" s="5">
        <v>81</v>
      </c>
      <c r="B18" s="8" t="s">
        <v>133</v>
      </c>
      <c r="C18" s="3">
        <v>3.6</v>
      </c>
      <c r="D18" t="str">
        <f t="shared" si="0"/>
        <v>IV</v>
      </c>
      <c r="E18" t="str">
        <f t="shared" si="1"/>
        <v>pS</v>
      </c>
      <c r="F18" t="str">
        <f t="shared" si="2"/>
        <v>S2</v>
      </c>
      <c r="G18" s="8" t="s">
        <v>144</v>
      </c>
      <c r="I18" s="8">
        <v>4</v>
      </c>
      <c r="J18">
        <v>3</v>
      </c>
      <c r="K18">
        <v>2</v>
      </c>
      <c r="L18">
        <v>6</v>
      </c>
      <c r="N18" s="3">
        <v>3.6</v>
      </c>
      <c r="O18" s="9"/>
      <c r="P18" s="9"/>
      <c r="Q18" s="9"/>
    </row>
    <row r="19" spans="1:17" x14ac:dyDescent="0.25">
      <c r="A19" s="5">
        <v>80</v>
      </c>
      <c r="B19" s="8" t="s">
        <v>134</v>
      </c>
      <c r="C19" s="3">
        <v>5</v>
      </c>
      <c r="D19" t="str">
        <f t="shared" si="0"/>
        <v>IV</v>
      </c>
      <c r="E19" t="str">
        <f t="shared" si="1"/>
        <v>pS</v>
      </c>
      <c r="F19" t="str">
        <f t="shared" si="2"/>
        <v>S4</v>
      </c>
      <c r="G19" s="8" t="s">
        <v>144</v>
      </c>
      <c r="I19" s="8">
        <v>4</v>
      </c>
      <c r="J19">
        <v>3</v>
      </c>
      <c r="K19">
        <v>4</v>
      </c>
      <c r="L19">
        <v>6</v>
      </c>
      <c r="N19" s="3">
        <v>5</v>
      </c>
      <c r="O19" s="9"/>
      <c r="P19" s="9"/>
      <c r="Q19" s="9"/>
    </row>
    <row r="20" spans="1:17" x14ac:dyDescent="0.25">
      <c r="A20" s="5">
        <v>79</v>
      </c>
      <c r="B20" s="8" t="s">
        <v>135</v>
      </c>
      <c r="C20" s="3">
        <v>4.4000000000000004</v>
      </c>
      <c r="D20" t="str">
        <f t="shared" si="0"/>
        <v>IV</v>
      </c>
      <c r="E20" t="str">
        <f t="shared" si="1"/>
        <v>pS</v>
      </c>
      <c r="F20" t="str">
        <f t="shared" si="2"/>
        <v>S3</v>
      </c>
      <c r="G20" s="8" t="s">
        <v>144</v>
      </c>
      <c r="I20" s="8">
        <v>4</v>
      </c>
      <c r="J20">
        <v>3</v>
      </c>
      <c r="K20">
        <v>3</v>
      </c>
      <c r="L20">
        <v>6</v>
      </c>
      <c r="N20" s="3">
        <v>4.4000000000000004</v>
      </c>
      <c r="O20" s="9"/>
      <c r="P20" s="9"/>
      <c r="Q20" s="9"/>
    </row>
    <row r="21" spans="1:17" x14ac:dyDescent="0.25">
      <c r="A21" s="5">
        <v>78</v>
      </c>
      <c r="B21" s="8" t="s">
        <v>136</v>
      </c>
      <c r="C21" s="3">
        <v>3.5</v>
      </c>
      <c r="D21" t="str">
        <f t="shared" si="0"/>
        <v>IV</v>
      </c>
      <c r="E21" t="str">
        <f t="shared" si="1"/>
        <v>ak</v>
      </c>
      <c r="F21" t="str">
        <f t="shared" si="2"/>
        <v>k0</v>
      </c>
      <c r="G21" s="8" t="s">
        <v>144</v>
      </c>
      <c r="I21" s="8">
        <v>4</v>
      </c>
      <c r="J21">
        <v>4</v>
      </c>
      <c r="K21">
        <v>6</v>
      </c>
      <c r="L21">
        <v>6</v>
      </c>
      <c r="N21" s="3">
        <v>3.5</v>
      </c>
      <c r="O21" s="9"/>
      <c r="P21" s="9"/>
      <c r="Q21" s="9"/>
    </row>
    <row r="22" spans="1:17" x14ac:dyDescent="0.25">
      <c r="A22" s="5">
        <v>77</v>
      </c>
      <c r="B22" t="s">
        <v>108</v>
      </c>
      <c r="C22" s="3">
        <v>4.3</v>
      </c>
      <c r="D22" t="str">
        <f t="shared" si="0"/>
        <v>IV</v>
      </c>
      <c r="E22" t="str">
        <f t="shared" si="1"/>
        <v>ak</v>
      </c>
      <c r="F22" t="str">
        <f t="shared" si="2"/>
        <v>S4</v>
      </c>
      <c r="G22" s="8" t="s">
        <v>144</v>
      </c>
      <c r="I22" s="8">
        <v>4</v>
      </c>
      <c r="J22">
        <v>4</v>
      </c>
      <c r="K22">
        <v>4</v>
      </c>
      <c r="L22">
        <v>6</v>
      </c>
      <c r="N22" s="3">
        <v>4.3</v>
      </c>
      <c r="O22" s="9"/>
      <c r="P22" s="9"/>
      <c r="Q22" s="9"/>
    </row>
    <row r="23" spans="1:17" x14ac:dyDescent="0.25">
      <c r="A23" s="5">
        <v>76</v>
      </c>
      <c r="B23" t="s">
        <v>109</v>
      </c>
      <c r="C23" s="3">
        <v>4.2</v>
      </c>
      <c r="D23" t="str">
        <f t="shared" si="0"/>
        <v>IV</v>
      </c>
      <c r="E23" t="str">
        <f t="shared" si="1"/>
        <v>ak</v>
      </c>
      <c r="F23" t="str">
        <f t="shared" si="2"/>
        <v>S3</v>
      </c>
      <c r="G23" s="8" t="s">
        <v>144</v>
      </c>
      <c r="I23" s="8">
        <v>4</v>
      </c>
      <c r="J23">
        <v>4</v>
      </c>
      <c r="K23">
        <v>3</v>
      </c>
      <c r="L23">
        <v>6</v>
      </c>
      <c r="N23" s="3">
        <v>4.2</v>
      </c>
      <c r="O23" s="9"/>
      <c r="P23" s="9"/>
      <c r="Q23" s="9"/>
    </row>
    <row r="24" spans="1:17" x14ac:dyDescent="0.25">
      <c r="A24" s="5">
        <v>75</v>
      </c>
      <c r="B24" t="s">
        <v>110</v>
      </c>
      <c r="C24" s="3">
        <v>4.3</v>
      </c>
      <c r="D24" t="str">
        <f t="shared" si="0"/>
        <v>IV</v>
      </c>
      <c r="E24" t="str">
        <f t="shared" si="1"/>
        <v>ak</v>
      </c>
      <c r="F24" t="str">
        <f t="shared" si="2"/>
        <v>S1</v>
      </c>
      <c r="G24" s="8" t="s">
        <v>144</v>
      </c>
      <c r="I24" s="8">
        <v>4</v>
      </c>
      <c r="J24">
        <v>4</v>
      </c>
      <c r="K24">
        <v>1</v>
      </c>
      <c r="L24">
        <v>6</v>
      </c>
      <c r="N24" s="3">
        <v>4.3</v>
      </c>
      <c r="O24" s="9"/>
      <c r="P24" s="9"/>
      <c r="Q24" s="9"/>
    </row>
    <row r="25" spans="1:17" x14ac:dyDescent="0.25">
      <c r="A25" s="5">
        <v>74</v>
      </c>
      <c r="B25" t="s">
        <v>111</v>
      </c>
      <c r="C25" s="3">
        <v>8</v>
      </c>
      <c r="D25" t="str">
        <f t="shared" si="0"/>
        <v>IV</v>
      </c>
      <c r="E25" t="str">
        <f t="shared" si="1"/>
        <v>ak</v>
      </c>
      <c r="F25" t="str">
        <f t="shared" si="2"/>
        <v>S2</v>
      </c>
      <c r="G25" s="8" t="s">
        <v>144</v>
      </c>
      <c r="I25" s="8">
        <v>4</v>
      </c>
      <c r="J25">
        <v>4</v>
      </c>
      <c r="K25">
        <v>2</v>
      </c>
      <c r="L25">
        <v>6</v>
      </c>
      <c r="N25" s="3">
        <v>8</v>
      </c>
      <c r="O25" s="9"/>
      <c r="P25" s="9"/>
      <c r="Q25" s="9"/>
    </row>
    <row r="26" spans="1:17" x14ac:dyDescent="0.25">
      <c r="A26" s="5">
        <v>73</v>
      </c>
      <c r="B26" s="8" t="s">
        <v>137</v>
      </c>
      <c r="C26" s="3">
        <v>5</v>
      </c>
      <c r="D26" t="str">
        <f t="shared" si="0"/>
        <v>IV</v>
      </c>
      <c r="E26" t="str">
        <f t="shared" si="1"/>
        <v>ak</v>
      </c>
      <c r="F26" t="str">
        <f t="shared" si="2"/>
        <v>kM</v>
      </c>
      <c r="G26" s="8" t="s">
        <v>144</v>
      </c>
      <c r="I26" s="8">
        <v>4</v>
      </c>
      <c r="J26">
        <v>4</v>
      </c>
      <c r="K26">
        <v>6</v>
      </c>
      <c r="L26">
        <v>6</v>
      </c>
      <c r="N26" s="3">
        <v>5</v>
      </c>
      <c r="O26" s="9"/>
      <c r="P26" s="9"/>
      <c r="Q26" s="9"/>
    </row>
    <row r="27" spans="1:17" x14ac:dyDescent="0.25">
      <c r="A27" s="5">
        <v>72</v>
      </c>
      <c r="B27" s="8" t="s">
        <v>145</v>
      </c>
      <c r="C27" s="3">
        <v>5.5</v>
      </c>
      <c r="D27" t="str">
        <f t="shared" si="0"/>
        <v>Il</v>
      </c>
      <c r="E27" t="str">
        <f t="shared" si="1"/>
        <v>la</v>
      </c>
      <c r="F27" t="str">
        <f t="shared" si="2"/>
        <v>S4</v>
      </c>
      <c r="G27" s="8" t="s">
        <v>144</v>
      </c>
      <c r="I27">
        <v>3</v>
      </c>
      <c r="J27">
        <v>4</v>
      </c>
      <c r="K27">
        <v>4</v>
      </c>
      <c r="L27">
        <v>6</v>
      </c>
      <c r="N27" s="3">
        <v>5.5</v>
      </c>
      <c r="O27" s="9"/>
      <c r="P27" s="9"/>
      <c r="Q27" s="9"/>
    </row>
    <row r="28" spans="1:17" x14ac:dyDescent="0.25">
      <c r="A28" s="5">
        <v>71</v>
      </c>
      <c r="B28" s="8" t="s">
        <v>146</v>
      </c>
      <c r="C28" s="3">
        <v>4.4000000000000004</v>
      </c>
      <c r="D28" t="str">
        <f t="shared" si="0"/>
        <v>Il</v>
      </c>
      <c r="E28" t="str">
        <f t="shared" si="1"/>
        <v>la</v>
      </c>
      <c r="F28" t="str">
        <f t="shared" si="2"/>
        <v>S3</v>
      </c>
      <c r="G28" s="8" t="s">
        <v>144</v>
      </c>
      <c r="I28">
        <v>3</v>
      </c>
      <c r="J28">
        <v>4</v>
      </c>
      <c r="K28">
        <v>3</v>
      </c>
      <c r="L28">
        <v>6</v>
      </c>
      <c r="N28" s="3">
        <v>4.4000000000000004</v>
      </c>
      <c r="O28" s="9"/>
      <c r="P28" s="9"/>
      <c r="Q28" s="9"/>
    </row>
    <row r="29" spans="1:17" x14ac:dyDescent="0.25">
      <c r="A29" s="5">
        <v>70</v>
      </c>
      <c r="B29" t="s">
        <v>112</v>
      </c>
      <c r="C29" s="3">
        <v>3.5</v>
      </c>
      <c r="D29" t="str">
        <f t="shared" si="0"/>
        <v>ll</v>
      </c>
      <c r="E29" t="str">
        <f t="shared" si="1"/>
        <v>la</v>
      </c>
      <c r="F29" t="str">
        <f t="shared" si="2"/>
        <v>k0</v>
      </c>
      <c r="G29" s="8" t="s">
        <v>144</v>
      </c>
      <c r="I29">
        <v>3</v>
      </c>
      <c r="J29">
        <v>4</v>
      </c>
      <c r="K29">
        <v>6</v>
      </c>
      <c r="L29">
        <v>6</v>
      </c>
      <c r="N29" s="3">
        <v>3.5</v>
      </c>
      <c r="O29" s="9"/>
      <c r="P29" s="9"/>
      <c r="Q29" s="9"/>
    </row>
    <row r="30" spans="1:17" x14ac:dyDescent="0.25">
      <c r="A30" s="5">
        <v>69</v>
      </c>
      <c r="B30" t="s">
        <v>45</v>
      </c>
      <c r="C30" s="3">
        <v>5.5</v>
      </c>
      <c r="D30" t="str">
        <f t="shared" si="0"/>
        <v>ll</v>
      </c>
      <c r="E30" t="str">
        <f t="shared" si="1"/>
        <v>ak</v>
      </c>
      <c r="F30" t="str">
        <f t="shared" si="2"/>
        <v>S1</v>
      </c>
      <c r="G30" s="8" t="s">
        <v>144</v>
      </c>
      <c r="I30">
        <v>3</v>
      </c>
      <c r="J30">
        <v>4</v>
      </c>
      <c r="K30">
        <v>1</v>
      </c>
      <c r="L30">
        <v>6</v>
      </c>
      <c r="N30" s="3">
        <v>5.5</v>
      </c>
      <c r="O30" s="9"/>
      <c r="P30" s="9"/>
      <c r="Q30" s="9"/>
    </row>
    <row r="31" spans="1:17" x14ac:dyDescent="0.25">
      <c r="A31" s="5">
        <v>68</v>
      </c>
      <c r="B31" t="s">
        <v>41</v>
      </c>
      <c r="C31" s="3">
        <v>5</v>
      </c>
      <c r="D31" t="str">
        <f t="shared" si="0"/>
        <v>ll</v>
      </c>
      <c r="E31" t="str">
        <f t="shared" si="1"/>
        <v>ak</v>
      </c>
      <c r="F31" t="str">
        <f t="shared" si="2"/>
        <v>S2</v>
      </c>
      <c r="G31" s="8" t="s">
        <v>144</v>
      </c>
      <c r="I31">
        <v>3</v>
      </c>
      <c r="J31">
        <v>4</v>
      </c>
      <c r="K31">
        <v>2</v>
      </c>
      <c r="L31">
        <v>6</v>
      </c>
      <c r="N31" s="3">
        <v>5</v>
      </c>
      <c r="O31" s="9"/>
      <c r="P31" s="9"/>
      <c r="Q31" s="9"/>
    </row>
    <row r="32" spans="1:17" x14ac:dyDescent="0.25">
      <c r="A32" s="5">
        <v>67</v>
      </c>
      <c r="B32" t="s">
        <v>113</v>
      </c>
      <c r="C32" s="3">
        <v>4.5</v>
      </c>
      <c r="D32" t="str">
        <f t="shared" si="0"/>
        <v>ll</v>
      </c>
      <c r="E32" t="str">
        <f t="shared" si="1"/>
        <v>la</v>
      </c>
      <c r="F32" t="str">
        <f t="shared" si="2"/>
        <v>kM</v>
      </c>
      <c r="G32" s="8" t="s">
        <v>144</v>
      </c>
      <c r="I32">
        <v>3</v>
      </c>
      <c r="J32">
        <v>4</v>
      </c>
      <c r="K32">
        <v>5</v>
      </c>
      <c r="L32">
        <v>6</v>
      </c>
      <c r="N32" s="3">
        <v>4.5</v>
      </c>
      <c r="O32" s="9"/>
      <c r="P32" s="9"/>
      <c r="Q32" s="9"/>
    </row>
    <row r="33" spans="1:17" x14ac:dyDescent="0.25">
      <c r="A33" s="5">
        <v>66</v>
      </c>
      <c r="B33" s="8" t="s">
        <v>138</v>
      </c>
      <c r="C33" s="3">
        <v>4</v>
      </c>
      <c r="D33" t="str">
        <f t="shared" si="0"/>
        <v>ll</v>
      </c>
      <c r="E33" t="str">
        <f t="shared" si="1"/>
        <v>lp</v>
      </c>
      <c r="F33" t="str">
        <f t="shared" si="2"/>
        <v>pM</v>
      </c>
      <c r="G33" s="8" t="s">
        <v>144</v>
      </c>
      <c r="I33">
        <v>3</v>
      </c>
      <c r="J33">
        <v>3</v>
      </c>
      <c r="K33">
        <v>5</v>
      </c>
      <c r="L33">
        <v>6</v>
      </c>
      <c r="N33" s="3">
        <v>4</v>
      </c>
      <c r="O33" s="9"/>
      <c r="P33" s="9"/>
      <c r="Q33" s="9"/>
    </row>
    <row r="34" spans="1:17" x14ac:dyDescent="0.25">
      <c r="A34" s="5">
        <v>65</v>
      </c>
      <c r="B34" s="8" t="s">
        <v>139</v>
      </c>
      <c r="C34" s="3">
        <v>4.0999999999999996</v>
      </c>
      <c r="D34" t="str">
        <f t="shared" si="0"/>
        <v>ll</v>
      </c>
      <c r="E34" t="str">
        <f t="shared" si="1"/>
        <v>lp</v>
      </c>
      <c r="F34" t="str">
        <f t="shared" si="2"/>
        <v>p0</v>
      </c>
      <c r="G34" s="8" t="s">
        <v>144</v>
      </c>
      <c r="I34">
        <v>3</v>
      </c>
      <c r="J34">
        <v>3</v>
      </c>
      <c r="K34">
        <v>6</v>
      </c>
      <c r="L34">
        <v>6</v>
      </c>
      <c r="N34" s="3">
        <v>4.0999999999999996</v>
      </c>
      <c r="O34" s="9"/>
      <c r="P34" s="9"/>
      <c r="Q34" s="9"/>
    </row>
    <row r="35" spans="1:17" x14ac:dyDescent="0.25">
      <c r="A35" s="5">
        <v>64</v>
      </c>
      <c r="B35" t="s">
        <v>114</v>
      </c>
      <c r="C35" s="3">
        <v>4.5</v>
      </c>
      <c r="D35" t="str">
        <f t="shared" si="0"/>
        <v>ll</v>
      </c>
      <c r="E35" t="str">
        <f t="shared" si="1"/>
        <v>lp</v>
      </c>
      <c r="F35" t="str">
        <f t="shared" si="2"/>
        <v>S4</v>
      </c>
      <c r="G35" s="8" t="s">
        <v>144</v>
      </c>
      <c r="I35">
        <v>3</v>
      </c>
      <c r="J35">
        <v>3</v>
      </c>
      <c r="K35">
        <v>4</v>
      </c>
      <c r="L35">
        <v>6</v>
      </c>
      <c r="N35" s="3">
        <v>4.5</v>
      </c>
      <c r="O35" s="9"/>
      <c r="P35" s="9"/>
      <c r="Q35" s="9"/>
    </row>
    <row r="36" spans="1:17" x14ac:dyDescent="0.25">
      <c r="A36" s="5">
        <v>63</v>
      </c>
      <c r="B36" t="s">
        <v>115</v>
      </c>
      <c r="C36" s="3">
        <v>4.3</v>
      </c>
      <c r="D36" t="str">
        <f t="shared" si="0"/>
        <v>ll</v>
      </c>
      <c r="E36" t="str">
        <f t="shared" si="1"/>
        <v>lp</v>
      </c>
      <c r="F36" t="str">
        <f t="shared" si="2"/>
        <v>S1</v>
      </c>
      <c r="G36" s="8" t="s">
        <v>144</v>
      </c>
      <c r="I36">
        <v>3</v>
      </c>
      <c r="J36">
        <v>3</v>
      </c>
      <c r="K36">
        <v>1</v>
      </c>
      <c r="L36">
        <v>6</v>
      </c>
      <c r="N36" s="3">
        <v>4.3</v>
      </c>
      <c r="O36" s="9"/>
      <c r="P36" s="9"/>
      <c r="Q36" s="9"/>
    </row>
    <row r="37" spans="1:17" x14ac:dyDescent="0.25">
      <c r="A37" s="5">
        <v>62</v>
      </c>
      <c r="B37" t="s">
        <v>116</v>
      </c>
      <c r="C37" s="3">
        <v>4.4000000000000004</v>
      </c>
      <c r="D37" t="str">
        <f t="shared" si="0"/>
        <v>ll</v>
      </c>
      <c r="E37" t="str">
        <f t="shared" si="1"/>
        <v>lp</v>
      </c>
      <c r="F37" t="str">
        <f t="shared" si="2"/>
        <v>S3</v>
      </c>
      <c r="G37" s="8" t="s">
        <v>144</v>
      </c>
      <c r="I37">
        <v>3</v>
      </c>
      <c r="J37">
        <v>3</v>
      </c>
      <c r="K37">
        <v>3</v>
      </c>
      <c r="L37">
        <v>6</v>
      </c>
      <c r="N37" s="3">
        <v>4.4000000000000004</v>
      </c>
      <c r="O37" s="9"/>
      <c r="P37" s="9"/>
      <c r="Q37" s="9"/>
    </row>
    <row r="38" spans="1:17" x14ac:dyDescent="0.25">
      <c r="A38" s="5">
        <v>61</v>
      </c>
      <c r="B38" t="s">
        <v>117</v>
      </c>
      <c r="C38" s="3">
        <v>4.0999999999999996</v>
      </c>
      <c r="D38" t="str">
        <f t="shared" si="0"/>
        <v>ll</v>
      </c>
      <c r="E38" t="str">
        <f t="shared" si="1"/>
        <v>lp</v>
      </c>
      <c r="F38" t="str">
        <f t="shared" si="2"/>
        <v>S2</v>
      </c>
      <c r="G38" s="8" t="s">
        <v>144</v>
      </c>
      <c r="I38">
        <v>3</v>
      </c>
      <c r="J38">
        <v>3</v>
      </c>
      <c r="K38">
        <v>2</v>
      </c>
      <c r="L38">
        <v>6</v>
      </c>
      <c r="N38" s="3">
        <v>4.0999999999999996</v>
      </c>
      <c r="O38" s="9"/>
      <c r="P38" s="9"/>
      <c r="Q38" s="9"/>
    </row>
    <row r="39" spans="1:17" x14ac:dyDescent="0.25">
      <c r="A39" s="5">
        <v>60</v>
      </c>
      <c r="B39" t="s">
        <v>118</v>
      </c>
      <c r="C39" s="3">
        <v>4.5999999999999996</v>
      </c>
      <c r="D39" t="str">
        <f t="shared" si="0"/>
        <v>ll</v>
      </c>
      <c r="E39" t="str">
        <f t="shared" si="1"/>
        <v>lr</v>
      </c>
      <c r="F39" t="str">
        <f t="shared" si="2"/>
        <v>S4</v>
      </c>
      <c r="G39" s="8" t="s">
        <v>144</v>
      </c>
      <c r="I39">
        <v>3</v>
      </c>
      <c r="J39">
        <v>1</v>
      </c>
      <c r="K39">
        <v>4</v>
      </c>
      <c r="L39">
        <v>6</v>
      </c>
      <c r="N39" s="3">
        <v>4.5999999999999996</v>
      </c>
      <c r="O39" s="9"/>
      <c r="P39" s="9"/>
      <c r="Q39" s="9"/>
    </row>
    <row r="40" spans="1:17" x14ac:dyDescent="0.25">
      <c r="A40" s="5">
        <v>59</v>
      </c>
      <c r="B40" t="s">
        <v>119</v>
      </c>
      <c r="C40" s="3">
        <v>4.5</v>
      </c>
      <c r="D40" t="str">
        <f t="shared" si="0"/>
        <v>ll</v>
      </c>
      <c r="E40" t="str">
        <f t="shared" si="1"/>
        <v>lr</v>
      </c>
      <c r="F40" t="str">
        <f t="shared" si="2"/>
        <v>S2</v>
      </c>
      <c r="G40" s="8" t="s">
        <v>144</v>
      </c>
      <c r="I40">
        <v>3</v>
      </c>
      <c r="J40">
        <v>1</v>
      </c>
      <c r="K40">
        <v>2</v>
      </c>
      <c r="L40">
        <v>6</v>
      </c>
      <c r="N40" s="3">
        <v>4.5</v>
      </c>
      <c r="O40" s="9"/>
      <c r="P40" s="9"/>
      <c r="Q40" s="9"/>
    </row>
    <row r="41" spans="1:17" x14ac:dyDescent="0.25">
      <c r="A41" s="5">
        <v>58</v>
      </c>
      <c r="B41" s="8" t="s">
        <v>140</v>
      </c>
      <c r="C41" s="3">
        <v>4.0999999999999996</v>
      </c>
      <c r="D41" t="str">
        <f t="shared" si="0"/>
        <v>ll</v>
      </c>
      <c r="E41" t="str">
        <f t="shared" si="1"/>
        <v>lr</v>
      </c>
      <c r="F41" t="str">
        <f t="shared" si="2"/>
        <v>rM</v>
      </c>
      <c r="G41" s="8" t="s">
        <v>144</v>
      </c>
      <c r="I41">
        <v>3</v>
      </c>
      <c r="J41">
        <v>1</v>
      </c>
      <c r="K41">
        <v>5</v>
      </c>
      <c r="L41">
        <v>6</v>
      </c>
      <c r="N41" s="3">
        <v>4.0999999999999996</v>
      </c>
      <c r="O41" s="9"/>
      <c r="P41" s="9"/>
      <c r="Q41" s="9"/>
    </row>
    <row r="42" spans="1:17" x14ac:dyDescent="0.25">
      <c r="A42" s="5">
        <v>57</v>
      </c>
      <c r="B42" s="10" t="s">
        <v>141</v>
      </c>
      <c r="C42" s="3">
        <v>4</v>
      </c>
      <c r="D42" t="str">
        <f t="shared" si="0"/>
        <v>ll</v>
      </c>
      <c r="E42" t="str">
        <f t="shared" si="1"/>
        <v>lS</v>
      </c>
      <c r="F42" t="str">
        <f t="shared" si="2"/>
        <v>S3</v>
      </c>
      <c r="G42" s="8" t="s">
        <v>144</v>
      </c>
      <c r="I42">
        <v>3</v>
      </c>
      <c r="J42">
        <v>1</v>
      </c>
      <c r="K42">
        <v>3</v>
      </c>
      <c r="L42">
        <v>6</v>
      </c>
      <c r="N42" s="3">
        <v>4</v>
      </c>
      <c r="O42" s="9"/>
      <c r="P42" s="9"/>
      <c r="Q42" s="9"/>
    </row>
    <row r="43" spans="1:17" x14ac:dyDescent="0.25">
      <c r="A43" s="5">
        <v>56</v>
      </c>
      <c r="B43" s="8" t="s">
        <v>142</v>
      </c>
      <c r="C43" s="3">
        <v>3.3</v>
      </c>
      <c r="D43" t="str">
        <f t="shared" si="0"/>
        <v>ll</v>
      </c>
      <c r="E43" t="str">
        <f t="shared" si="1"/>
        <v>lr</v>
      </c>
      <c r="F43" t="str">
        <f t="shared" si="2"/>
        <v>r0</v>
      </c>
      <c r="G43" s="8" t="s">
        <v>144</v>
      </c>
      <c r="I43">
        <v>3</v>
      </c>
      <c r="J43">
        <v>1</v>
      </c>
      <c r="K43">
        <v>6</v>
      </c>
      <c r="L43">
        <v>6</v>
      </c>
      <c r="N43" s="3">
        <v>3.3</v>
      </c>
      <c r="O43" s="9"/>
      <c r="P43" s="9"/>
      <c r="Q43" s="9"/>
    </row>
    <row r="44" spans="1:17" x14ac:dyDescent="0.25">
      <c r="A44" s="5">
        <v>55</v>
      </c>
      <c r="B44" t="s">
        <v>120</v>
      </c>
      <c r="C44" s="3">
        <v>4.4000000000000004</v>
      </c>
      <c r="D44" t="str">
        <f t="shared" si="0"/>
        <v>ll</v>
      </c>
      <c r="E44" t="str">
        <f t="shared" si="1"/>
        <v>lr</v>
      </c>
      <c r="F44" t="str">
        <f t="shared" si="2"/>
        <v>S1</v>
      </c>
      <c r="G44" s="8" t="s">
        <v>144</v>
      </c>
      <c r="I44">
        <v>3</v>
      </c>
      <c r="J44">
        <v>1</v>
      </c>
      <c r="K44">
        <v>1</v>
      </c>
      <c r="L44">
        <v>6</v>
      </c>
      <c r="N44" s="3">
        <v>4.4000000000000004</v>
      </c>
      <c r="O44" s="9"/>
      <c r="P44" s="9"/>
      <c r="Q44" s="9"/>
    </row>
    <row r="45" spans="1:17" x14ac:dyDescent="0.25">
      <c r="A45" s="5">
        <v>54</v>
      </c>
      <c r="B45" t="s">
        <v>39</v>
      </c>
      <c r="C45" s="3">
        <v>3.5</v>
      </c>
      <c r="D45" t="str">
        <f t="shared" si="0"/>
        <v>ll</v>
      </c>
      <c r="E45" t="str">
        <f t="shared" si="1"/>
        <v>kk</v>
      </c>
      <c r="F45" t="str">
        <f t="shared" si="2"/>
        <v>S4</v>
      </c>
      <c r="G45" s="8" t="s">
        <v>144</v>
      </c>
      <c r="I45">
        <v>3</v>
      </c>
      <c r="J45">
        <v>2</v>
      </c>
      <c r="K45">
        <v>4</v>
      </c>
      <c r="L45">
        <v>6</v>
      </c>
      <c r="N45" s="3">
        <v>3.5</v>
      </c>
      <c r="O45" s="9"/>
      <c r="P45" s="9"/>
      <c r="Q45" s="9"/>
    </row>
    <row r="46" spans="1:17" x14ac:dyDescent="0.25">
      <c r="A46" s="5">
        <v>53</v>
      </c>
      <c r="B46" t="s">
        <v>35</v>
      </c>
      <c r="C46" s="3">
        <v>3.8</v>
      </c>
      <c r="D46" t="str">
        <f t="shared" si="0"/>
        <v>ll</v>
      </c>
      <c r="E46" t="str">
        <f t="shared" si="1"/>
        <v>kk</v>
      </c>
      <c r="F46" t="str">
        <f t="shared" si="2"/>
        <v>S3</v>
      </c>
      <c r="G46" s="8" t="s">
        <v>144</v>
      </c>
      <c r="I46">
        <v>3</v>
      </c>
      <c r="J46">
        <v>2</v>
      </c>
      <c r="K46">
        <v>3</v>
      </c>
      <c r="L46">
        <v>6</v>
      </c>
      <c r="N46" s="3">
        <v>3.8</v>
      </c>
      <c r="O46" s="9"/>
      <c r="P46" s="9"/>
      <c r="Q46" s="9"/>
    </row>
    <row r="47" spans="1:17" x14ac:dyDescent="0.25">
      <c r="A47" s="5">
        <v>52</v>
      </c>
      <c r="B47" t="s">
        <v>36</v>
      </c>
      <c r="C47" s="3">
        <v>4.3</v>
      </c>
      <c r="D47" t="str">
        <f t="shared" si="0"/>
        <v>ll</v>
      </c>
      <c r="E47" t="str">
        <f t="shared" si="1"/>
        <v>kk</v>
      </c>
      <c r="F47" t="str">
        <f t="shared" si="2"/>
        <v>S2</v>
      </c>
      <c r="G47" s="8" t="s">
        <v>144</v>
      </c>
      <c r="I47">
        <v>3</v>
      </c>
      <c r="J47">
        <v>2</v>
      </c>
      <c r="K47">
        <v>2</v>
      </c>
      <c r="L47">
        <v>6</v>
      </c>
      <c r="N47" s="3">
        <v>4.3</v>
      </c>
      <c r="O47" s="9"/>
      <c r="P47" s="9"/>
      <c r="Q47" s="9"/>
    </row>
    <row r="48" spans="1:17" x14ac:dyDescent="0.25">
      <c r="A48" s="5">
        <v>51</v>
      </c>
      <c r="B48" t="s">
        <v>121</v>
      </c>
      <c r="C48" s="3">
        <v>2.7</v>
      </c>
      <c r="D48" t="str">
        <f t="shared" si="0"/>
        <v>ll</v>
      </c>
      <c r="E48" t="str">
        <f t="shared" si="1"/>
        <v>lk</v>
      </c>
      <c r="F48" t="str">
        <f t="shared" si="2"/>
        <v>k0</v>
      </c>
      <c r="G48" s="8" t="s">
        <v>144</v>
      </c>
      <c r="I48">
        <v>3</v>
      </c>
      <c r="J48">
        <v>2</v>
      </c>
      <c r="K48">
        <v>6</v>
      </c>
      <c r="L48">
        <v>6</v>
      </c>
      <c r="N48" s="3">
        <v>2.7</v>
      </c>
      <c r="O48" s="9"/>
      <c r="P48" s="9"/>
      <c r="Q48" s="9"/>
    </row>
    <row r="49" spans="1:17" x14ac:dyDescent="0.25">
      <c r="A49" s="5">
        <v>50</v>
      </c>
      <c r="B49" t="s">
        <v>38</v>
      </c>
      <c r="C49" s="3">
        <v>3.1</v>
      </c>
      <c r="D49" t="str">
        <f t="shared" si="0"/>
        <v>ll</v>
      </c>
      <c r="E49" t="str">
        <f t="shared" si="1"/>
        <v>kk</v>
      </c>
      <c r="F49" t="str">
        <f t="shared" si="2"/>
        <v>S1</v>
      </c>
      <c r="G49" s="8" t="s">
        <v>144</v>
      </c>
      <c r="I49">
        <v>3</v>
      </c>
      <c r="J49">
        <v>2</v>
      </c>
      <c r="K49">
        <v>1</v>
      </c>
      <c r="L49">
        <v>6</v>
      </c>
      <c r="N49" s="3">
        <v>3.1</v>
      </c>
      <c r="O49" s="9"/>
      <c r="P49" s="9"/>
      <c r="Q49" s="9"/>
    </row>
    <row r="50" spans="1:17" x14ac:dyDescent="0.25">
      <c r="A50" s="5">
        <v>49</v>
      </c>
      <c r="B50" t="s">
        <v>122</v>
      </c>
      <c r="C50" s="3">
        <v>3.3</v>
      </c>
      <c r="D50" t="str">
        <f t="shared" si="0"/>
        <v>ll</v>
      </c>
      <c r="E50" t="str">
        <f t="shared" si="1"/>
        <v>lk</v>
      </c>
      <c r="F50" t="str">
        <f t="shared" si="2"/>
        <v>kM</v>
      </c>
      <c r="G50" s="8" t="s">
        <v>144</v>
      </c>
      <c r="I50">
        <v>3</v>
      </c>
      <c r="J50">
        <v>2</v>
      </c>
      <c r="K50">
        <v>5</v>
      </c>
      <c r="L50">
        <v>6</v>
      </c>
      <c r="N50" s="3">
        <v>3.3</v>
      </c>
      <c r="O50" s="9"/>
      <c r="P50" s="9"/>
      <c r="Q50" s="9"/>
    </row>
    <row r="51" spans="1:17" x14ac:dyDescent="0.25">
      <c r="A51" s="6">
        <v>48</v>
      </c>
      <c r="B51" s="3" t="s">
        <v>51</v>
      </c>
      <c r="C51" s="3">
        <v>1.9</v>
      </c>
      <c r="D51" t="str">
        <f t="shared" si="0"/>
        <v>ll</v>
      </c>
      <c r="E51" t="str">
        <f t="shared" si="1"/>
        <v>pM</v>
      </c>
      <c r="F51" t="str">
        <f t="shared" si="2"/>
        <v>pM</v>
      </c>
      <c r="G51" s="8" t="s">
        <v>144</v>
      </c>
      <c r="I51">
        <v>2</v>
      </c>
      <c r="J51">
        <v>3</v>
      </c>
      <c r="K51">
        <v>5</v>
      </c>
      <c r="L51">
        <v>6</v>
      </c>
      <c r="N51" s="3">
        <v>1.9</v>
      </c>
      <c r="O51" s="9"/>
      <c r="P51" s="9"/>
      <c r="Q51" s="9"/>
    </row>
    <row r="52" spans="1:17" x14ac:dyDescent="0.25">
      <c r="A52" s="6">
        <v>47</v>
      </c>
      <c r="B52" s="3" t="s">
        <v>50</v>
      </c>
      <c r="C52" s="3">
        <v>2.7</v>
      </c>
      <c r="D52" t="str">
        <f t="shared" si="0"/>
        <v>ll</v>
      </c>
      <c r="E52" t="str">
        <f t="shared" si="1"/>
        <v>pS</v>
      </c>
      <c r="F52" t="str">
        <f t="shared" si="2"/>
        <v>S1</v>
      </c>
      <c r="G52" s="8" t="s">
        <v>144</v>
      </c>
      <c r="I52">
        <v>2</v>
      </c>
      <c r="J52">
        <v>3</v>
      </c>
      <c r="K52">
        <v>1</v>
      </c>
      <c r="L52">
        <v>6</v>
      </c>
      <c r="N52" s="3">
        <v>2.7</v>
      </c>
      <c r="O52" s="9"/>
      <c r="P52" s="9"/>
      <c r="Q52" s="9"/>
    </row>
    <row r="53" spans="1:17" x14ac:dyDescent="0.25">
      <c r="A53" s="6">
        <v>46</v>
      </c>
      <c r="B53" s="3" t="s">
        <v>49</v>
      </c>
      <c r="C53" s="3">
        <v>2.9</v>
      </c>
      <c r="D53" t="str">
        <f t="shared" si="0"/>
        <v>ll</v>
      </c>
      <c r="E53" t="str">
        <f t="shared" si="1"/>
        <v>pS</v>
      </c>
      <c r="F53" t="str">
        <f t="shared" si="2"/>
        <v>S3</v>
      </c>
      <c r="G53" s="8" t="s">
        <v>144</v>
      </c>
      <c r="I53">
        <v>2</v>
      </c>
      <c r="J53">
        <v>3</v>
      </c>
      <c r="K53">
        <v>3</v>
      </c>
      <c r="L53">
        <v>6</v>
      </c>
      <c r="N53" s="3">
        <v>2.9</v>
      </c>
      <c r="O53" s="9"/>
      <c r="P53" s="9"/>
      <c r="Q53" s="9"/>
    </row>
    <row r="54" spans="1:17" x14ac:dyDescent="0.25">
      <c r="A54" s="6">
        <v>45</v>
      </c>
      <c r="B54" s="3" t="s">
        <v>48</v>
      </c>
      <c r="C54" s="3">
        <v>2</v>
      </c>
      <c r="D54" t="str">
        <f t="shared" si="0"/>
        <v>ll</v>
      </c>
      <c r="E54" t="str">
        <f t="shared" si="1"/>
        <v>p0</v>
      </c>
      <c r="F54" t="str">
        <f t="shared" si="2"/>
        <v>p0</v>
      </c>
      <c r="G54" s="8" t="s">
        <v>144</v>
      </c>
      <c r="I54">
        <v>2</v>
      </c>
      <c r="J54">
        <v>3</v>
      </c>
      <c r="K54">
        <v>6</v>
      </c>
      <c r="L54">
        <v>6</v>
      </c>
      <c r="N54" s="3">
        <v>2</v>
      </c>
      <c r="O54" s="9"/>
      <c r="P54" s="9"/>
      <c r="Q54" s="9"/>
    </row>
    <row r="55" spans="1:17" x14ac:dyDescent="0.25">
      <c r="A55" s="6">
        <v>44</v>
      </c>
      <c r="B55" s="3" t="s">
        <v>47</v>
      </c>
      <c r="C55" s="3">
        <v>2.6</v>
      </c>
      <c r="D55" t="str">
        <f t="shared" si="0"/>
        <v>ll</v>
      </c>
      <c r="E55" t="str">
        <f t="shared" si="1"/>
        <v>pS</v>
      </c>
      <c r="F55" t="str">
        <f t="shared" si="2"/>
        <v>S2</v>
      </c>
      <c r="G55" s="8" t="s">
        <v>144</v>
      </c>
      <c r="I55">
        <v>2</v>
      </c>
      <c r="J55">
        <v>3</v>
      </c>
      <c r="K55">
        <v>2</v>
      </c>
      <c r="L55">
        <v>6</v>
      </c>
      <c r="N55" s="3">
        <v>2.6</v>
      </c>
      <c r="O55" s="9"/>
      <c r="P55" s="9"/>
      <c r="Q55" s="9"/>
    </row>
    <row r="56" spans="1:17" x14ac:dyDescent="0.25">
      <c r="A56" s="6">
        <v>43</v>
      </c>
      <c r="B56" s="3" t="s">
        <v>46</v>
      </c>
      <c r="C56" s="3">
        <v>2.5</v>
      </c>
      <c r="D56" t="str">
        <f t="shared" si="0"/>
        <v>ll</v>
      </c>
      <c r="E56" t="str">
        <f t="shared" si="1"/>
        <v>pS</v>
      </c>
      <c r="F56" t="str">
        <f t="shared" si="2"/>
        <v>S4</v>
      </c>
      <c r="G56" s="8" t="s">
        <v>144</v>
      </c>
      <c r="I56">
        <v>2</v>
      </c>
      <c r="J56">
        <v>3</v>
      </c>
      <c r="K56">
        <v>4</v>
      </c>
      <c r="L56">
        <v>6</v>
      </c>
      <c r="N56" s="3">
        <v>2.5</v>
      </c>
      <c r="O56" s="9"/>
      <c r="P56" s="9"/>
      <c r="Q56" s="9"/>
    </row>
    <row r="57" spans="1:17" x14ac:dyDescent="0.25">
      <c r="A57" s="6">
        <v>42</v>
      </c>
      <c r="B57" s="3" t="s">
        <v>45</v>
      </c>
      <c r="C57" s="3">
        <v>3</v>
      </c>
      <c r="D57" t="str">
        <f t="shared" si="0"/>
        <v>ll</v>
      </c>
      <c r="E57" t="str">
        <f t="shared" si="1"/>
        <v>ak</v>
      </c>
      <c r="F57" t="str">
        <f t="shared" si="2"/>
        <v>S1</v>
      </c>
      <c r="G57" s="8" t="s">
        <v>144</v>
      </c>
      <c r="I57">
        <v>2</v>
      </c>
      <c r="J57">
        <v>4</v>
      </c>
      <c r="K57">
        <v>1</v>
      </c>
      <c r="L57">
        <v>6</v>
      </c>
      <c r="N57" s="3">
        <v>3</v>
      </c>
      <c r="O57" s="9"/>
      <c r="P57" s="9"/>
      <c r="Q57" s="9"/>
    </row>
    <row r="58" spans="1:17" x14ac:dyDescent="0.25">
      <c r="A58" s="6">
        <v>41</v>
      </c>
      <c r="B58" s="3" t="s">
        <v>44</v>
      </c>
      <c r="C58" s="3">
        <v>3.9</v>
      </c>
      <c r="D58" t="str">
        <f t="shared" si="0"/>
        <v>ll</v>
      </c>
      <c r="E58" t="str">
        <f t="shared" si="1"/>
        <v>ak</v>
      </c>
      <c r="F58" t="str">
        <f t="shared" si="2"/>
        <v>kM</v>
      </c>
      <c r="G58" s="8" t="s">
        <v>144</v>
      </c>
      <c r="I58">
        <v>2</v>
      </c>
      <c r="J58">
        <v>4</v>
      </c>
      <c r="K58">
        <v>5</v>
      </c>
      <c r="L58">
        <v>6</v>
      </c>
      <c r="N58" s="3">
        <v>3.9</v>
      </c>
      <c r="O58" s="9"/>
      <c r="P58" s="9"/>
      <c r="Q58" s="9"/>
    </row>
    <row r="59" spans="1:17" x14ac:dyDescent="0.25">
      <c r="A59" s="6">
        <v>40</v>
      </c>
      <c r="B59" s="3" t="s">
        <v>43</v>
      </c>
      <c r="C59" s="3">
        <v>3.2</v>
      </c>
      <c r="D59" t="str">
        <f t="shared" si="0"/>
        <v>ll</v>
      </c>
      <c r="E59" t="str">
        <f t="shared" si="1"/>
        <v>ak</v>
      </c>
      <c r="F59" t="str">
        <f t="shared" si="2"/>
        <v>k0</v>
      </c>
      <c r="G59" s="8" t="s">
        <v>144</v>
      </c>
      <c r="I59">
        <v>2</v>
      </c>
      <c r="J59">
        <v>4</v>
      </c>
      <c r="K59">
        <v>6</v>
      </c>
      <c r="L59">
        <v>6</v>
      </c>
      <c r="N59" s="3">
        <v>3.2</v>
      </c>
      <c r="O59" s="9"/>
      <c r="P59" s="9"/>
      <c r="Q59" s="9"/>
    </row>
    <row r="60" spans="1:17" x14ac:dyDescent="0.25">
      <c r="A60" s="6">
        <v>39</v>
      </c>
      <c r="B60" s="3" t="s">
        <v>42</v>
      </c>
      <c r="C60" s="3">
        <v>2.5</v>
      </c>
      <c r="D60" t="str">
        <f t="shared" si="0"/>
        <v>ll</v>
      </c>
      <c r="E60" t="str">
        <f t="shared" si="1"/>
        <v>ak</v>
      </c>
      <c r="F60" t="str">
        <f t="shared" si="2"/>
        <v>S4</v>
      </c>
      <c r="G60" s="8" t="s">
        <v>144</v>
      </c>
      <c r="I60">
        <v>2</v>
      </c>
      <c r="J60">
        <v>4</v>
      </c>
      <c r="K60">
        <v>4</v>
      </c>
      <c r="L60">
        <v>6</v>
      </c>
      <c r="N60" s="3">
        <v>2.5</v>
      </c>
      <c r="O60" s="9"/>
      <c r="P60" s="9"/>
      <c r="Q60" s="9"/>
    </row>
    <row r="61" spans="1:17" x14ac:dyDescent="0.25">
      <c r="A61" s="6">
        <v>38</v>
      </c>
      <c r="B61" s="3" t="s">
        <v>41</v>
      </c>
      <c r="C61" s="3">
        <v>3.1</v>
      </c>
      <c r="D61" t="str">
        <f t="shared" si="0"/>
        <v>ll</v>
      </c>
      <c r="E61" t="str">
        <f t="shared" si="1"/>
        <v>ak</v>
      </c>
      <c r="F61" t="str">
        <f t="shared" si="2"/>
        <v>S2</v>
      </c>
      <c r="G61" s="8" t="s">
        <v>144</v>
      </c>
      <c r="I61">
        <v>2</v>
      </c>
      <c r="J61">
        <v>4</v>
      </c>
      <c r="K61">
        <v>2</v>
      </c>
      <c r="L61">
        <v>6</v>
      </c>
      <c r="N61" s="3">
        <v>3.1</v>
      </c>
      <c r="O61" s="9"/>
      <c r="P61" s="9"/>
      <c r="Q61" s="9"/>
    </row>
    <row r="62" spans="1:17" x14ac:dyDescent="0.25">
      <c r="A62" s="6">
        <v>37</v>
      </c>
      <c r="B62" s="3" t="s">
        <v>40</v>
      </c>
      <c r="C62" s="3">
        <v>3.2</v>
      </c>
      <c r="D62" t="str">
        <f t="shared" si="0"/>
        <v>ll</v>
      </c>
      <c r="E62" t="str">
        <f t="shared" si="1"/>
        <v>ak</v>
      </c>
      <c r="F62" t="str">
        <f t="shared" si="2"/>
        <v>S3</v>
      </c>
      <c r="G62" s="8" t="s">
        <v>144</v>
      </c>
      <c r="I62">
        <v>2</v>
      </c>
      <c r="J62">
        <v>4</v>
      </c>
      <c r="K62">
        <v>3</v>
      </c>
      <c r="L62">
        <v>6</v>
      </c>
      <c r="N62" s="3">
        <v>3.2</v>
      </c>
      <c r="O62" s="9"/>
      <c r="P62" s="9"/>
      <c r="Q62" s="9"/>
    </row>
    <row r="63" spans="1:17" x14ac:dyDescent="0.25">
      <c r="A63" s="6">
        <v>36</v>
      </c>
      <c r="B63" s="3" t="s">
        <v>39</v>
      </c>
      <c r="C63" s="3">
        <v>3.4</v>
      </c>
      <c r="D63" t="str">
        <f t="shared" si="0"/>
        <v>ll</v>
      </c>
      <c r="E63" t="str">
        <f t="shared" si="1"/>
        <v>kk</v>
      </c>
      <c r="F63" t="str">
        <f t="shared" si="2"/>
        <v>S4</v>
      </c>
      <c r="G63" s="8" t="s">
        <v>144</v>
      </c>
      <c r="I63">
        <v>2</v>
      </c>
      <c r="J63">
        <v>2</v>
      </c>
      <c r="K63">
        <v>4</v>
      </c>
      <c r="L63">
        <v>6</v>
      </c>
      <c r="N63" s="3">
        <v>3.4</v>
      </c>
      <c r="O63" s="9"/>
      <c r="P63" s="9"/>
      <c r="Q63" s="9"/>
    </row>
    <row r="64" spans="1:17" x14ac:dyDescent="0.25">
      <c r="A64" s="6">
        <v>35</v>
      </c>
      <c r="B64" s="3" t="s">
        <v>38</v>
      </c>
      <c r="C64" s="3">
        <v>3</v>
      </c>
      <c r="D64" t="str">
        <f t="shared" si="0"/>
        <v>ll</v>
      </c>
      <c r="E64" t="str">
        <f t="shared" si="1"/>
        <v>kk</v>
      </c>
      <c r="F64" t="str">
        <f t="shared" si="2"/>
        <v>S1</v>
      </c>
      <c r="G64" s="8" t="s">
        <v>144</v>
      </c>
      <c r="I64">
        <v>2</v>
      </c>
      <c r="J64">
        <v>2</v>
      </c>
      <c r="K64">
        <v>1</v>
      </c>
      <c r="L64">
        <v>6</v>
      </c>
      <c r="N64" s="3">
        <v>3</v>
      </c>
      <c r="O64" s="9"/>
      <c r="P64" s="9"/>
      <c r="Q64" s="9"/>
    </row>
    <row r="65" spans="1:17" x14ac:dyDescent="0.25">
      <c r="A65" s="6">
        <v>34</v>
      </c>
      <c r="B65" s="3" t="s">
        <v>37</v>
      </c>
      <c r="C65" s="3">
        <v>3.6</v>
      </c>
      <c r="D65" t="str">
        <f t="shared" si="0"/>
        <v>ll</v>
      </c>
      <c r="E65" t="str">
        <f t="shared" si="1"/>
        <v>kk</v>
      </c>
      <c r="F65" t="str">
        <f t="shared" si="2"/>
        <v>kM</v>
      </c>
      <c r="G65" s="8" t="s">
        <v>144</v>
      </c>
      <c r="I65">
        <v>2</v>
      </c>
      <c r="J65">
        <v>2</v>
      </c>
      <c r="K65">
        <v>5</v>
      </c>
      <c r="L65">
        <v>6</v>
      </c>
      <c r="N65" s="3">
        <v>3.6</v>
      </c>
      <c r="O65" s="9"/>
      <c r="P65" s="9"/>
      <c r="Q65" s="9"/>
    </row>
    <row r="66" spans="1:17" x14ac:dyDescent="0.25">
      <c r="A66" s="6">
        <v>33</v>
      </c>
      <c r="B66" s="3" t="s">
        <v>36</v>
      </c>
      <c r="C66" s="3">
        <v>3.1</v>
      </c>
      <c r="D66" t="str">
        <f t="shared" si="0"/>
        <v>ll</v>
      </c>
      <c r="E66" t="str">
        <f t="shared" si="1"/>
        <v>kk</v>
      </c>
      <c r="F66" t="str">
        <f t="shared" si="2"/>
        <v>S2</v>
      </c>
      <c r="G66" s="8" t="s">
        <v>144</v>
      </c>
      <c r="I66">
        <v>2</v>
      </c>
      <c r="J66">
        <v>2</v>
      </c>
      <c r="K66">
        <v>2</v>
      </c>
      <c r="L66">
        <v>6</v>
      </c>
      <c r="N66" s="3">
        <v>3.1</v>
      </c>
      <c r="O66" s="9"/>
      <c r="P66" s="9"/>
      <c r="Q66" s="9"/>
    </row>
    <row r="67" spans="1:17" x14ac:dyDescent="0.25">
      <c r="A67" s="6">
        <v>32</v>
      </c>
      <c r="B67" s="3" t="s">
        <v>35</v>
      </c>
      <c r="C67" s="3">
        <v>3.7</v>
      </c>
      <c r="D67" t="str">
        <f t="shared" si="0"/>
        <v>ll</v>
      </c>
      <c r="E67" t="str">
        <f t="shared" si="1"/>
        <v>kk</v>
      </c>
      <c r="F67" t="str">
        <f t="shared" si="2"/>
        <v>S3</v>
      </c>
      <c r="G67" s="8" t="s">
        <v>144</v>
      </c>
      <c r="I67">
        <v>2</v>
      </c>
      <c r="J67">
        <v>2</v>
      </c>
      <c r="K67">
        <v>3</v>
      </c>
      <c r="L67">
        <v>6</v>
      </c>
      <c r="N67" s="3">
        <v>3.7</v>
      </c>
      <c r="O67" s="9"/>
      <c r="P67" s="9"/>
      <c r="Q67" s="9"/>
    </row>
    <row r="68" spans="1:17" x14ac:dyDescent="0.25">
      <c r="A68" s="6">
        <v>31</v>
      </c>
      <c r="B68" s="3" t="s">
        <v>34</v>
      </c>
      <c r="C68" s="3">
        <v>3.4</v>
      </c>
      <c r="D68" t="str">
        <f t="shared" ref="D68:D98" si="3">LEFT(B68,2)</f>
        <v>ll</v>
      </c>
      <c r="E68" t="str">
        <f t="shared" ref="E68:E98" si="4">MID(B68,3,2)</f>
        <v>kk</v>
      </c>
      <c r="F68" t="str">
        <f t="shared" ref="F68:F98" si="5">RIGHT(B68,2)</f>
        <v>k0</v>
      </c>
      <c r="G68" s="8" t="s">
        <v>144</v>
      </c>
      <c r="I68">
        <v>2</v>
      </c>
      <c r="J68">
        <v>2</v>
      </c>
      <c r="K68">
        <v>6</v>
      </c>
      <c r="L68">
        <v>6</v>
      </c>
      <c r="N68" s="3">
        <v>3.4</v>
      </c>
      <c r="O68" s="9"/>
      <c r="P68" s="9"/>
      <c r="Q68" s="9"/>
    </row>
    <row r="69" spans="1:17" x14ac:dyDescent="0.25">
      <c r="A69" s="6">
        <v>30</v>
      </c>
      <c r="B69" s="3" t="s">
        <v>33</v>
      </c>
      <c r="C69" s="3">
        <v>3.7</v>
      </c>
      <c r="D69" t="str">
        <f t="shared" si="3"/>
        <v>ll</v>
      </c>
      <c r="E69" t="str">
        <f t="shared" si="4"/>
        <v>rM</v>
      </c>
      <c r="F69" t="str">
        <f t="shared" si="5"/>
        <v>rM</v>
      </c>
      <c r="G69" s="8" t="s">
        <v>144</v>
      </c>
      <c r="I69">
        <v>2</v>
      </c>
      <c r="J69">
        <v>1</v>
      </c>
      <c r="K69">
        <v>5</v>
      </c>
      <c r="L69">
        <v>6</v>
      </c>
      <c r="N69" s="3">
        <v>3.7</v>
      </c>
      <c r="O69" s="9"/>
      <c r="P69" s="9"/>
      <c r="Q69" s="9"/>
    </row>
    <row r="70" spans="1:17" x14ac:dyDescent="0.25">
      <c r="A70" s="6">
        <v>29</v>
      </c>
      <c r="B70" s="3" t="s">
        <v>32</v>
      </c>
      <c r="C70" s="3">
        <v>3.6</v>
      </c>
      <c r="D70" t="str">
        <f t="shared" si="3"/>
        <v>ll</v>
      </c>
      <c r="E70" t="str">
        <f t="shared" si="4"/>
        <v>rS</v>
      </c>
      <c r="F70" t="str">
        <f t="shared" si="5"/>
        <v>S4</v>
      </c>
      <c r="G70" s="8" t="s">
        <v>144</v>
      </c>
      <c r="I70">
        <v>2</v>
      </c>
      <c r="J70">
        <v>1</v>
      </c>
      <c r="K70">
        <v>4</v>
      </c>
      <c r="L70">
        <v>6</v>
      </c>
      <c r="N70" s="3">
        <v>3.6</v>
      </c>
      <c r="O70" s="9"/>
      <c r="P70" s="9"/>
      <c r="Q70" s="9"/>
    </row>
    <row r="71" spans="1:17" x14ac:dyDescent="0.25">
      <c r="A71" s="6">
        <v>28</v>
      </c>
      <c r="B71" s="3" t="s">
        <v>31</v>
      </c>
      <c r="C71" s="3">
        <v>3</v>
      </c>
      <c r="D71" t="str">
        <f t="shared" si="3"/>
        <v>ll</v>
      </c>
      <c r="E71" t="str">
        <f t="shared" si="4"/>
        <v>r0</v>
      </c>
      <c r="F71" t="str">
        <f t="shared" si="5"/>
        <v>r0</v>
      </c>
      <c r="G71" s="8" t="s">
        <v>144</v>
      </c>
      <c r="I71">
        <v>2</v>
      </c>
      <c r="J71">
        <v>1</v>
      </c>
      <c r="K71">
        <v>6</v>
      </c>
      <c r="L71">
        <v>6</v>
      </c>
      <c r="N71" s="3">
        <v>3</v>
      </c>
      <c r="O71" s="9"/>
      <c r="P71" s="9"/>
      <c r="Q71" s="9"/>
    </row>
    <row r="72" spans="1:17" x14ac:dyDescent="0.25">
      <c r="A72" s="6">
        <v>27</v>
      </c>
      <c r="B72" s="3" t="s">
        <v>30</v>
      </c>
      <c r="C72" s="3">
        <v>3.2</v>
      </c>
      <c r="D72" t="str">
        <f t="shared" si="3"/>
        <v>ll</v>
      </c>
      <c r="E72" t="str">
        <f t="shared" si="4"/>
        <v>rS</v>
      </c>
      <c r="F72" t="str">
        <f t="shared" si="5"/>
        <v>S2</v>
      </c>
      <c r="G72" s="8" t="s">
        <v>144</v>
      </c>
      <c r="I72">
        <v>2</v>
      </c>
      <c r="J72">
        <v>1</v>
      </c>
      <c r="K72">
        <v>2</v>
      </c>
      <c r="L72">
        <v>6</v>
      </c>
      <c r="N72" s="3">
        <v>3.2</v>
      </c>
      <c r="O72" s="9"/>
      <c r="P72" s="9"/>
      <c r="Q72" s="9"/>
    </row>
    <row r="73" spans="1:17" x14ac:dyDescent="0.25">
      <c r="A73" s="6">
        <v>26</v>
      </c>
      <c r="B73" s="3" t="s">
        <v>29</v>
      </c>
      <c r="C73" s="3">
        <v>3</v>
      </c>
      <c r="D73" t="str">
        <f t="shared" si="3"/>
        <v>ll</v>
      </c>
      <c r="E73" t="str">
        <f t="shared" si="4"/>
        <v>rS</v>
      </c>
      <c r="F73" t="str">
        <f t="shared" si="5"/>
        <v>S3</v>
      </c>
      <c r="G73" s="8" t="s">
        <v>144</v>
      </c>
      <c r="I73">
        <v>2</v>
      </c>
      <c r="J73">
        <v>1</v>
      </c>
      <c r="K73">
        <v>3</v>
      </c>
      <c r="L73">
        <v>6</v>
      </c>
      <c r="N73" s="3">
        <v>3</v>
      </c>
      <c r="O73" s="9"/>
      <c r="P73" s="9"/>
      <c r="Q73" s="9"/>
    </row>
    <row r="74" spans="1:17" x14ac:dyDescent="0.25">
      <c r="A74" s="6">
        <v>25</v>
      </c>
      <c r="B74" s="3" t="s">
        <v>28</v>
      </c>
      <c r="C74" s="3">
        <v>4</v>
      </c>
      <c r="D74" t="str">
        <f t="shared" si="3"/>
        <v>ll</v>
      </c>
      <c r="E74" t="str">
        <f t="shared" si="4"/>
        <v>rS</v>
      </c>
      <c r="F74" t="str">
        <f t="shared" si="5"/>
        <v>S1</v>
      </c>
      <c r="G74" s="8" t="s">
        <v>144</v>
      </c>
      <c r="I74">
        <v>2</v>
      </c>
      <c r="J74">
        <v>1</v>
      </c>
      <c r="K74">
        <v>1</v>
      </c>
      <c r="L74">
        <v>6</v>
      </c>
      <c r="N74" s="3">
        <v>4</v>
      </c>
      <c r="O74" s="9"/>
      <c r="P74" s="9"/>
      <c r="Q74" s="9"/>
    </row>
    <row r="75" spans="1:17" x14ac:dyDescent="0.25">
      <c r="A75" s="6">
        <v>24</v>
      </c>
      <c r="B75" s="3" t="s">
        <v>27</v>
      </c>
      <c r="C75" s="3">
        <v>4.4000000000000004</v>
      </c>
      <c r="D75" t="str">
        <f>LEFT(B75,1)</f>
        <v>l</v>
      </c>
      <c r="E75" t="str">
        <f t="shared" si="4"/>
        <v>kS</v>
      </c>
      <c r="F75" t="str">
        <f t="shared" si="5"/>
        <v>S2</v>
      </c>
      <c r="G75" s="8" t="s">
        <v>144</v>
      </c>
      <c r="I75">
        <v>1</v>
      </c>
      <c r="J75">
        <v>4</v>
      </c>
      <c r="K75">
        <v>2</v>
      </c>
      <c r="L75">
        <v>6</v>
      </c>
      <c r="N75" s="3">
        <v>4.4000000000000004</v>
      </c>
      <c r="O75" s="9"/>
      <c r="P75" s="9"/>
      <c r="Q75" s="9"/>
    </row>
    <row r="76" spans="1:17" x14ac:dyDescent="0.25">
      <c r="A76" s="6">
        <v>23</v>
      </c>
      <c r="B76" s="3" t="s">
        <v>26</v>
      </c>
      <c r="C76" s="3">
        <v>3.7</v>
      </c>
      <c r="D76" t="str">
        <f t="shared" ref="D76:D98" si="6">LEFT(B76,1)</f>
        <v>l</v>
      </c>
      <c r="E76" t="str">
        <f t="shared" si="4"/>
        <v>kS</v>
      </c>
      <c r="F76" t="str">
        <f t="shared" si="5"/>
        <v>S1</v>
      </c>
      <c r="G76" s="8" t="s">
        <v>144</v>
      </c>
      <c r="I76">
        <v>1</v>
      </c>
      <c r="J76">
        <v>4</v>
      </c>
      <c r="K76">
        <v>1</v>
      </c>
      <c r="L76">
        <v>6</v>
      </c>
      <c r="N76" s="3">
        <v>3.7</v>
      </c>
      <c r="O76" s="9"/>
      <c r="P76" s="9"/>
      <c r="Q76" s="9"/>
    </row>
    <row r="77" spans="1:17" x14ac:dyDescent="0.25">
      <c r="A77" s="6">
        <v>22</v>
      </c>
      <c r="B77" s="3" t="s">
        <v>25</v>
      </c>
      <c r="C77" s="3">
        <v>2.7</v>
      </c>
      <c r="D77" t="str">
        <f t="shared" si="6"/>
        <v>l</v>
      </c>
      <c r="E77" t="str">
        <f t="shared" si="4"/>
        <v>kM</v>
      </c>
      <c r="F77" t="str">
        <f t="shared" si="5"/>
        <v>kM</v>
      </c>
      <c r="G77" s="8" t="s">
        <v>144</v>
      </c>
      <c r="I77">
        <v>1</v>
      </c>
      <c r="J77">
        <v>4</v>
      </c>
      <c r="K77">
        <v>5</v>
      </c>
      <c r="L77">
        <v>6</v>
      </c>
      <c r="N77" s="3">
        <v>2.7</v>
      </c>
      <c r="O77" s="9"/>
      <c r="P77" s="9"/>
      <c r="Q77" s="9"/>
    </row>
    <row r="78" spans="1:17" x14ac:dyDescent="0.25">
      <c r="A78" s="6">
        <v>21</v>
      </c>
      <c r="B78" s="3" t="s">
        <v>24</v>
      </c>
      <c r="C78" s="3">
        <v>3.6</v>
      </c>
      <c r="D78" t="str">
        <f t="shared" si="6"/>
        <v>l</v>
      </c>
      <c r="E78" t="str">
        <f t="shared" si="4"/>
        <v>kS</v>
      </c>
      <c r="F78" t="str">
        <f t="shared" si="5"/>
        <v>S3</v>
      </c>
      <c r="G78" s="8" t="s">
        <v>144</v>
      </c>
      <c r="I78">
        <v>1</v>
      </c>
      <c r="J78">
        <v>4</v>
      </c>
      <c r="K78">
        <v>3</v>
      </c>
      <c r="L78">
        <v>6</v>
      </c>
      <c r="N78" s="3">
        <v>3.6</v>
      </c>
      <c r="O78" s="9"/>
      <c r="P78" s="9"/>
      <c r="Q78" s="9"/>
    </row>
    <row r="79" spans="1:17" x14ac:dyDescent="0.25">
      <c r="A79" s="6">
        <v>20</v>
      </c>
      <c r="B79" s="3" t="s">
        <v>23</v>
      </c>
      <c r="C79" s="3">
        <v>3.3</v>
      </c>
      <c r="D79" t="str">
        <f t="shared" si="6"/>
        <v>l</v>
      </c>
      <c r="E79" t="str">
        <f t="shared" si="4"/>
        <v>kS</v>
      </c>
      <c r="F79" t="str">
        <f t="shared" si="5"/>
        <v>S4</v>
      </c>
      <c r="G79" s="8" t="s">
        <v>144</v>
      </c>
      <c r="I79">
        <v>1</v>
      </c>
      <c r="J79">
        <v>4</v>
      </c>
      <c r="K79">
        <v>4</v>
      </c>
      <c r="L79">
        <v>6</v>
      </c>
      <c r="N79" s="3">
        <v>3.3</v>
      </c>
      <c r="O79" s="9"/>
      <c r="P79" s="9"/>
      <c r="Q79" s="9"/>
    </row>
    <row r="80" spans="1:17" x14ac:dyDescent="0.25">
      <c r="A80" s="6">
        <v>19</v>
      </c>
      <c r="B80" s="3" t="s">
        <v>22</v>
      </c>
      <c r="C80" s="3">
        <v>3.3</v>
      </c>
      <c r="D80" t="str">
        <f t="shared" si="6"/>
        <v>l</v>
      </c>
      <c r="E80" t="str">
        <f t="shared" si="4"/>
        <v>k0</v>
      </c>
      <c r="F80" t="str">
        <f t="shared" si="5"/>
        <v>k0</v>
      </c>
      <c r="G80" s="8" t="s">
        <v>144</v>
      </c>
      <c r="I80">
        <v>1</v>
      </c>
      <c r="J80">
        <v>4</v>
      </c>
      <c r="K80">
        <v>6</v>
      </c>
      <c r="L80">
        <v>6</v>
      </c>
      <c r="N80" s="3">
        <v>3.3</v>
      </c>
      <c r="O80" s="9"/>
      <c r="P80" s="9"/>
      <c r="Q80" s="9"/>
    </row>
    <row r="81" spans="1:17" x14ac:dyDescent="0.25">
      <c r="A81" s="6">
        <v>18</v>
      </c>
      <c r="B81" s="3" t="s">
        <v>21</v>
      </c>
      <c r="C81" s="3">
        <v>3.7</v>
      </c>
      <c r="D81" t="str">
        <f t="shared" si="6"/>
        <v>l</v>
      </c>
      <c r="E81" t="str">
        <f t="shared" si="4"/>
        <v>S4</v>
      </c>
      <c r="F81" t="str">
        <f t="shared" si="5"/>
        <v>S4</v>
      </c>
      <c r="G81" s="8" t="s">
        <v>144</v>
      </c>
      <c r="I81">
        <v>1</v>
      </c>
      <c r="J81">
        <v>1</v>
      </c>
      <c r="K81">
        <v>4</v>
      </c>
      <c r="L81">
        <v>6</v>
      </c>
      <c r="N81" s="3">
        <v>3.7</v>
      </c>
      <c r="O81" s="9"/>
      <c r="P81" s="9"/>
      <c r="Q81" s="9"/>
    </row>
    <row r="82" spans="1:17" x14ac:dyDescent="0.25">
      <c r="A82" s="6">
        <v>17</v>
      </c>
      <c r="B82" s="3" t="s">
        <v>20</v>
      </c>
      <c r="C82" s="3">
        <v>3.1</v>
      </c>
      <c r="D82" t="str">
        <f t="shared" si="6"/>
        <v>l</v>
      </c>
      <c r="E82" t="str">
        <f t="shared" si="4"/>
        <v>S1</v>
      </c>
      <c r="F82" t="str">
        <f t="shared" si="5"/>
        <v>S1</v>
      </c>
      <c r="G82" s="8" t="s">
        <v>144</v>
      </c>
      <c r="I82">
        <v>1</v>
      </c>
      <c r="J82">
        <v>1</v>
      </c>
      <c r="K82">
        <v>1</v>
      </c>
      <c r="L82">
        <v>6</v>
      </c>
      <c r="N82" s="3">
        <v>3.1</v>
      </c>
      <c r="O82" s="9"/>
      <c r="P82" s="9"/>
      <c r="Q82" s="9"/>
    </row>
    <row r="83" spans="1:17" x14ac:dyDescent="0.25">
      <c r="A83" s="6">
        <v>16</v>
      </c>
      <c r="B83" s="3" t="s">
        <v>19</v>
      </c>
      <c r="C83" s="3">
        <v>3.3</v>
      </c>
      <c r="D83" t="str">
        <f t="shared" si="6"/>
        <v>l</v>
      </c>
      <c r="E83" t="str">
        <f t="shared" si="4"/>
        <v>S2</v>
      </c>
      <c r="F83" t="str">
        <f t="shared" si="5"/>
        <v>S2</v>
      </c>
      <c r="G83" s="8" t="s">
        <v>144</v>
      </c>
      <c r="I83">
        <v>1</v>
      </c>
      <c r="J83">
        <v>1</v>
      </c>
      <c r="K83">
        <v>2</v>
      </c>
      <c r="L83">
        <v>6</v>
      </c>
      <c r="N83" s="3">
        <v>3.3</v>
      </c>
      <c r="O83" s="9"/>
      <c r="P83" s="9"/>
      <c r="Q83" s="9"/>
    </row>
    <row r="84" spans="1:17" x14ac:dyDescent="0.25">
      <c r="A84" s="6">
        <v>15</v>
      </c>
      <c r="B84" s="3" t="s">
        <v>18</v>
      </c>
      <c r="C84" s="3">
        <v>3.1</v>
      </c>
      <c r="D84" t="str">
        <f t="shared" si="6"/>
        <v>l</v>
      </c>
      <c r="E84" t="str">
        <f t="shared" si="4"/>
        <v>S3</v>
      </c>
      <c r="F84" t="str">
        <f t="shared" si="5"/>
        <v>S3</v>
      </c>
      <c r="G84" s="8" t="s">
        <v>144</v>
      </c>
      <c r="I84">
        <v>1</v>
      </c>
      <c r="J84">
        <v>1</v>
      </c>
      <c r="K84">
        <v>3</v>
      </c>
      <c r="L84">
        <v>6</v>
      </c>
      <c r="N84" s="3">
        <v>3.1</v>
      </c>
      <c r="O84" s="9"/>
      <c r="P84" s="9"/>
      <c r="Q84" s="9"/>
    </row>
    <row r="85" spans="1:17" x14ac:dyDescent="0.25">
      <c r="A85" s="6">
        <v>14</v>
      </c>
      <c r="B85" s="3" t="s">
        <v>17</v>
      </c>
      <c r="C85" s="3">
        <v>2.5</v>
      </c>
      <c r="D85" t="str">
        <f t="shared" si="6"/>
        <v>l</v>
      </c>
      <c r="E85" t="str">
        <f t="shared" si="4"/>
        <v>M</v>
      </c>
      <c r="F85" t="str">
        <f t="shared" si="5"/>
        <v>rM</v>
      </c>
      <c r="G85" s="8" t="s">
        <v>144</v>
      </c>
      <c r="I85">
        <v>1</v>
      </c>
      <c r="J85">
        <v>1</v>
      </c>
      <c r="K85">
        <v>5</v>
      </c>
      <c r="L85">
        <v>6</v>
      </c>
      <c r="N85" s="3">
        <v>2.5</v>
      </c>
      <c r="O85" s="9"/>
      <c r="P85" s="9"/>
      <c r="Q85" s="9"/>
    </row>
    <row r="86" spans="1:17" x14ac:dyDescent="0.25">
      <c r="A86" s="6">
        <v>13</v>
      </c>
      <c r="B86" s="3" t="s">
        <v>16</v>
      </c>
      <c r="C86" s="3">
        <v>2.5</v>
      </c>
      <c r="D86" t="str">
        <f t="shared" si="6"/>
        <v>l</v>
      </c>
      <c r="E86" t="str">
        <f t="shared" si="4"/>
        <v>0</v>
      </c>
      <c r="F86" t="str">
        <f t="shared" si="5"/>
        <v>r0</v>
      </c>
      <c r="G86" s="8" t="s">
        <v>144</v>
      </c>
      <c r="I86">
        <v>1</v>
      </c>
      <c r="J86">
        <v>1</v>
      </c>
      <c r="K86">
        <v>6</v>
      </c>
      <c r="L86">
        <v>6</v>
      </c>
      <c r="N86" s="3">
        <v>2.5</v>
      </c>
      <c r="O86" s="9"/>
      <c r="P86" s="9"/>
      <c r="Q86" s="9"/>
    </row>
    <row r="87" spans="1:17" x14ac:dyDescent="0.25">
      <c r="A87" s="6">
        <v>12</v>
      </c>
      <c r="B87" s="3" t="s">
        <v>15</v>
      </c>
      <c r="C87" s="3">
        <v>3</v>
      </c>
      <c r="D87" t="str">
        <f t="shared" si="6"/>
        <v>l</v>
      </c>
      <c r="E87" t="str">
        <f t="shared" si="4"/>
        <v>M</v>
      </c>
      <c r="F87" t="str">
        <f t="shared" si="5"/>
        <v>pM</v>
      </c>
      <c r="G87" s="8" t="s">
        <v>144</v>
      </c>
      <c r="I87">
        <v>1</v>
      </c>
      <c r="J87">
        <v>3</v>
      </c>
      <c r="K87">
        <v>5</v>
      </c>
      <c r="L87">
        <v>6</v>
      </c>
      <c r="N87" s="3">
        <v>3</v>
      </c>
      <c r="O87" s="9"/>
      <c r="P87" s="9"/>
      <c r="Q87" s="9"/>
    </row>
    <row r="88" spans="1:17" x14ac:dyDescent="0.25">
      <c r="A88" s="6">
        <v>11</v>
      </c>
      <c r="B88" s="3" t="s">
        <v>14</v>
      </c>
      <c r="C88" s="3">
        <v>3.4</v>
      </c>
      <c r="D88" t="str">
        <f t="shared" si="6"/>
        <v>l</v>
      </c>
      <c r="E88" t="str">
        <f t="shared" si="4"/>
        <v>S1</v>
      </c>
      <c r="F88" t="str">
        <f t="shared" si="5"/>
        <v>S1</v>
      </c>
      <c r="G88" s="8" t="s">
        <v>144</v>
      </c>
      <c r="I88">
        <v>1</v>
      </c>
      <c r="J88">
        <v>3</v>
      </c>
      <c r="K88">
        <v>1</v>
      </c>
      <c r="L88">
        <v>6</v>
      </c>
      <c r="N88" s="3">
        <v>3.4</v>
      </c>
      <c r="O88" s="9"/>
      <c r="P88" s="9"/>
      <c r="Q88" s="9"/>
    </row>
    <row r="89" spans="1:17" x14ac:dyDescent="0.25">
      <c r="A89" s="6">
        <v>10</v>
      </c>
      <c r="B89" s="3" t="s">
        <v>13</v>
      </c>
      <c r="C89" s="3">
        <v>3.8</v>
      </c>
      <c r="D89" t="str">
        <f t="shared" si="6"/>
        <v>l</v>
      </c>
      <c r="E89" t="str">
        <f t="shared" si="4"/>
        <v>S4</v>
      </c>
      <c r="F89" t="str">
        <f t="shared" si="5"/>
        <v>S4</v>
      </c>
      <c r="G89" s="8" t="s">
        <v>144</v>
      </c>
      <c r="I89">
        <v>1</v>
      </c>
      <c r="J89">
        <v>3</v>
      </c>
      <c r="K89">
        <v>4</v>
      </c>
      <c r="L89">
        <v>6</v>
      </c>
      <c r="N89" s="3">
        <v>3.8</v>
      </c>
      <c r="O89" s="9"/>
      <c r="P89" s="9"/>
      <c r="Q89" s="9"/>
    </row>
    <row r="90" spans="1:17" x14ac:dyDescent="0.25">
      <c r="A90" s="6">
        <v>9</v>
      </c>
      <c r="B90" s="3" t="s">
        <v>12</v>
      </c>
      <c r="C90" s="3">
        <v>3.3</v>
      </c>
      <c r="D90" t="str">
        <f t="shared" si="6"/>
        <v>l</v>
      </c>
      <c r="E90" t="str">
        <f t="shared" si="4"/>
        <v>S3</v>
      </c>
      <c r="F90" t="str">
        <f t="shared" si="5"/>
        <v>S3</v>
      </c>
      <c r="G90" s="8" t="s">
        <v>144</v>
      </c>
      <c r="I90">
        <v>1</v>
      </c>
      <c r="J90">
        <v>3</v>
      </c>
      <c r="K90">
        <v>3</v>
      </c>
      <c r="L90">
        <v>6</v>
      </c>
      <c r="N90" s="3">
        <v>3.3</v>
      </c>
      <c r="O90" s="9"/>
      <c r="P90" s="9"/>
      <c r="Q90" s="9"/>
    </row>
    <row r="91" spans="1:17" x14ac:dyDescent="0.25">
      <c r="A91" s="6">
        <v>8</v>
      </c>
      <c r="B91" s="3" t="s">
        <v>11</v>
      </c>
      <c r="C91" s="3">
        <v>3.1</v>
      </c>
      <c r="D91" t="str">
        <f t="shared" si="6"/>
        <v>l</v>
      </c>
      <c r="E91" t="str">
        <f t="shared" si="4"/>
        <v>0</v>
      </c>
      <c r="F91" t="str">
        <f t="shared" si="5"/>
        <v>p0</v>
      </c>
      <c r="G91" s="8" t="s">
        <v>144</v>
      </c>
      <c r="I91">
        <v>1</v>
      </c>
      <c r="J91">
        <v>3</v>
      </c>
      <c r="K91">
        <v>6</v>
      </c>
      <c r="L91">
        <v>6</v>
      </c>
      <c r="N91" s="3">
        <v>3.1</v>
      </c>
      <c r="O91" s="9"/>
      <c r="P91" s="9"/>
      <c r="Q91" s="9"/>
    </row>
    <row r="92" spans="1:17" x14ac:dyDescent="0.25">
      <c r="A92" s="6">
        <v>7</v>
      </c>
      <c r="B92" s="3" t="s">
        <v>10</v>
      </c>
      <c r="C92" s="3">
        <v>4.0999999999999996</v>
      </c>
      <c r="D92" t="str">
        <f t="shared" si="6"/>
        <v>l</v>
      </c>
      <c r="E92" t="str">
        <f t="shared" si="4"/>
        <v>S2</v>
      </c>
      <c r="F92" t="str">
        <f t="shared" si="5"/>
        <v>S2</v>
      </c>
      <c r="G92" s="8" t="s">
        <v>144</v>
      </c>
      <c r="I92">
        <v>1</v>
      </c>
      <c r="J92">
        <v>3</v>
      </c>
      <c r="K92">
        <v>2</v>
      </c>
      <c r="L92">
        <v>6</v>
      </c>
      <c r="N92" s="3">
        <v>4.0999999999999996</v>
      </c>
      <c r="O92" s="9"/>
      <c r="P92" s="9"/>
      <c r="Q92" s="9"/>
    </row>
    <row r="93" spans="1:17" x14ac:dyDescent="0.25">
      <c r="A93" s="6">
        <v>6</v>
      </c>
      <c r="B93" s="3" t="s">
        <v>9</v>
      </c>
      <c r="C93" s="3">
        <v>3.4</v>
      </c>
      <c r="D93" t="str">
        <f t="shared" si="6"/>
        <v>l</v>
      </c>
      <c r="E93" t="str">
        <f t="shared" si="4"/>
        <v>kS</v>
      </c>
      <c r="F93" t="str">
        <f t="shared" si="5"/>
        <v>S4</v>
      </c>
      <c r="G93" s="8" t="s">
        <v>144</v>
      </c>
      <c r="I93">
        <v>1</v>
      </c>
      <c r="J93">
        <v>2</v>
      </c>
      <c r="K93">
        <v>4</v>
      </c>
      <c r="L93">
        <v>6</v>
      </c>
      <c r="N93" s="3">
        <v>3.4</v>
      </c>
      <c r="O93" s="9"/>
      <c r="P93" s="9"/>
      <c r="Q93" s="9"/>
    </row>
    <row r="94" spans="1:17" x14ac:dyDescent="0.25">
      <c r="A94" s="6">
        <v>5</v>
      </c>
      <c r="B94" s="3" t="s">
        <v>8</v>
      </c>
      <c r="C94" s="3">
        <v>3.3</v>
      </c>
      <c r="D94" t="str">
        <f t="shared" si="6"/>
        <v>l</v>
      </c>
      <c r="E94" t="str">
        <f t="shared" si="4"/>
        <v>kS</v>
      </c>
      <c r="F94" t="str">
        <f t="shared" si="5"/>
        <v>S2</v>
      </c>
      <c r="G94" s="8" t="s">
        <v>144</v>
      </c>
      <c r="I94">
        <v>1</v>
      </c>
      <c r="J94">
        <v>2</v>
      </c>
      <c r="K94">
        <v>2</v>
      </c>
      <c r="L94">
        <v>6</v>
      </c>
      <c r="N94" s="3">
        <v>3.3</v>
      </c>
      <c r="O94" s="9"/>
      <c r="P94" s="9"/>
      <c r="Q94" s="9"/>
    </row>
    <row r="95" spans="1:17" x14ac:dyDescent="0.25">
      <c r="A95" s="6">
        <v>4</v>
      </c>
      <c r="B95" s="3" t="s">
        <v>7</v>
      </c>
      <c r="C95" s="3">
        <v>2.2999999999999998</v>
      </c>
      <c r="D95" t="str">
        <f t="shared" si="6"/>
        <v>l</v>
      </c>
      <c r="E95" t="str">
        <f t="shared" si="4"/>
        <v>kS</v>
      </c>
      <c r="F95" t="str">
        <f t="shared" si="5"/>
        <v>S1</v>
      </c>
      <c r="G95" s="8" t="s">
        <v>144</v>
      </c>
      <c r="I95">
        <v>1</v>
      </c>
      <c r="J95">
        <v>2</v>
      </c>
      <c r="K95">
        <v>1</v>
      </c>
      <c r="L95">
        <v>6</v>
      </c>
      <c r="N95" s="3">
        <v>2.2999999999999998</v>
      </c>
      <c r="O95" s="9"/>
      <c r="P95" s="9"/>
      <c r="Q95" s="9"/>
    </row>
    <row r="96" spans="1:17" x14ac:dyDescent="0.25">
      <c r="A96" s="6">
        <v>3</v>
      </c>
      <c r="B96" s="3" t="s">
        <v>6</v>
      </c>
      <c r="C96" s="3">
        <v>2.8</v>
      </c>
      <c r="D96" t="str">
        <f t="shared" si="6"/>
        <v>l</v>
      </c>
      <c r="E96" t="str">
        <f t="shared" si="4"/>
        <v>kS</v>
      </c>
      <c r="F96" t="str">
        <f t="shared" si="5"/>
        <v>S3</v>
      </c>
      <c r="G96" s="8" t="s">
        <v>144</v>
      </c>
      <c r="I96">
        <v>1</v>
      </c>
      <c r="J96">
        <v>2</v>
      </c>
      <c r="K96">
        <v>3</v>
      </c>
      <c r="L96">
        <v>6</v>
      </c>
      <c r="N96" s="3">
        <v>2.8</v>
      </c>
      <c r="O96" s="9"/>
      <c r="P96" s="9"/>
      <c r="Q96" s="9"/>
    </row>
    <row r="97" spans="1:17" x14ac:dyDescent="0.25">
      <c r="A97" s="6">
        <v>2</v>
      </c>
      <c r="B97" s="3" t="s">
        <v>5</v>
      </c>
      <c r="C97" s="3">
        <v>2</v>
      </c>
      <c r="D97" t="str">
        <f t="shared" si="6"/>
        <v>l</v>
      </c>
      <c r="E97" t="str">
        <f t="shared" si="4"/>
        <v>k0</v>
      </c>
      <c r="F97" t="str">
        <f t="shared" si="5"/>
        <v>k0</v>
      </c>
      <c r="G97" s="8" t="s">
        <v>144</v>
      </c>
      <c r="I97">
        <v>1</v>
      </c>
      <c r="J97">
        <v>2</v>
      </c>
      <c r="K97">
        <v>6</v>
      </c>
      <c r="L97">
        <v>6</v>
      </c>
      <c r="N97" s="3">
        <v>2</v>
      </c>
      <c r="O97" s="9"/>
      <c r="P97" s="9"/>
      <c r="Q97" s="9"/>
    </row>
    <row r="98" spans="1:17" x14ac:dyDescent="0.25">
      <c r="A98" s="6">
        <v>1</v>
      </c>
      <c r="B98" s="3" t="s">
        <v>4</v>
      </c>
      <c r="C98" s="3">
        <v>2</v>
      </c>
      <c r="D98" t="str">
        <f t="shared" si="6"/>
        <v>l</v>
      </c>
      <c r="E98" t="str">
        <f t="shared" si="4"/>
        <v>kM</v>
      </c>
      <c r="F98" t="str">
        <f t="shared" si="5"/>
        <v>kM</v>
      </c>
      <c r="G98" s="8" t="s">
        <v>144</v>
      </c>
      <c r="I98">
        <v>1</v>
      </c>
      <c r="J98">
        <v>2</v>
      </c>
      <c r="K98">
        <v>5</v>
      </c>
      <c r="L98">
        <v>6</v>
      </c>
      <c r="N98" s="3">
        <v>2</v>
      </c>
      <c r="O98" s="9"/>
      <c r="P98" s="9"/>
      <c r="Q98" s="9"/>
    </row>
    <row r="103" spans="1:17" x14ac:dyDescent="0.25">
      <c r="H103">
        <f ca="1">RANDBETWEEN(1,96)</f>
        <v>81</v>
      </c>
    </row>
  </sheetData>
  <autoFilter ref="A2:C98">
    <sortState ref="A3:C98">
      <sortCondition descending="1" ref="A2:A9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abSelected="1" topLeftCell="A76" workbookViewId="0">
      <selection activeCell="U98" sqref="I3:U98"/>
    </sheetView>
  </sheetViews>
  <sheetFormatPr defaultRowHeight="13.2" x14ac:dyDescent="0.25"/>
  <cols>
    <col min="9" max="21" width="8.88671875" style="28"/>
  </cols>
  <sheetData>
    <row r="1" spans="1:21" ht="84" x14ac:dyDescent="0.4">
      <c r="A1" s="1" t="s">
        <v>0</v>
      </c>
      <c r="B1" s="1" t="s">
        <v>1</v>
      </c>
      <c r="C1" s="1" t="s">
        <v>2</v>
      </c>
      <c r="I1" s="23" t="s">
        <v>167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14.4" x14ac:dyDescent="0.3">
      <c r="A2" s="2"/>
      <c r="B2" s="2"/>
      <c r="C2" s="2" t="s">
        <v>3</v>
      </c>
      <c r="D2" s="8" t="s">
        <v>100</v>
      </c>
      <c r="E2" s="8" t="s">
        <v>101</v>
      </c>
      <c r="F2" s="8" t="s">
        <v>102</v>
      </c>
      <c r="G2" s="8" t="s">
        <v>103</v>
      </c>
      <c r="I2" s="24" t="s">
        <v>100</v>
      </c>
      <c r="J2" s="24" t="s">
        <v>101</v>
      </c>
      <c r="K2" s="24" t="s">
        <v>102</v>
      </c>
      <c r="L2" s="24" t="s">
        <v>103</v>
      </c>
      <c r="M2" s="25" t="s">
        <v>148</v>
      </c>
      <c r="N2" s="24" t="s">
        <v>147</v>
      </c>
      <c r="O2" s="25" t="s">
        <v>150</v>
      </c>
      <c r="P2" s="25" t="s">
        <v>151</v>
      </c>
      <c r="Q2" s="26" t="s">
        <v>152</v>
      </c>
      <c r="R2" s="27" t="s">
        <v>153</v>
      </c>
      <c r="S2" s="27" t="s">
        <v>154</v>
      </c>
      <c r="T2" s="27" t="s">
        <v>155</v>
      </c>
      <c r="U2" s="26" t="s">
        <v>156</v>
      </c>
    </row>
    <row r="3" spans="1:21" ht="14.4" x14ac:dyDescent="0.3">
      <c r="A3" s="3">
        <v>1</v>
      </c>
      <c r="B3" s="6" t="s">
        <v>4</v>
      </c>
      <c r="C3" s="3">
        <v>2</v>
      </c>
      <c r="D3" t="str">
        <f>LEFT(B3,1)</f>
        <v>l</v>
      </c>
      <c r="E3" t="str">
        <f>MID(B3,3,2)</f>
        <v>kM</v>
      </c>
      <c r="F3" t="str">
        <f>RIGHT(B3,2)</f>
        <v>kM</v>
      </c>
      <c r="G3" s="8" t="s">
        <v>144</v>
      </c>
      <c r="I3" s="28">
        <v>1</v>
      </c>
      <c r="J3" s="28">
        <v>2</v>
      </c>
      <c r="K3" s="28">
        <v>5</v>
      </c>
      <c r="L3" s="28">
        <v>6</v>
      </c>
      <c r="M3" s="24" t="s">
        <v>157</v>
      </c>
      <c r="N3" s="29">
        <v>2</v>
      </c>
      <c r="O3" s="30" t="s">
        <v>157</v>
      </c>
      <c r="P3" s="30" t="s">
        <v>157</v>
      </c>
      <c r="Q3" s="31">
        <v>1</v>
      </c>
      <c r="R3" s="32">
        <v>1</v>
      </c>
      <c r="S3" s="32">
        <v>1</v>
      </c>
      <c r="T3" s="32">
        <v>1</v>
      </c>
      <c r="U3" s="31">
        <v>1</v>
      </c>
    </row>
    <row r="4" spans="1:21" ht="14.4" x14ac:dyDescent="0.3">
      <c r="A4" s="3">
        <v>2</v>
      </c>
      <c r="B4" s="6" t="s">
        <v>5</v>
      </c>
      <c r="C4" s="3">
        <v>2</v>
      </c>
      <c r="D4" t="str">
        <f>LEFT(B4,1)</f>
        <v>l</v>
      </c>
      <c r="E4" t="str">
        <f>MID(B4,3,2)</f>
        <v>k0</v>
      </c>
      <c r="F4" t="str">
        <f>RIGHT(B4,2)</f>
        <v>k0</v>
      </c>
      <c r="G4" s="8" t="s">
        <v>144</v>
      </c>
      <c r="I4" s="28">
        <v>1</v>
      </c>
      <c r="J4" s="28">
        <v>2</v>
      </c>
      <c r="K4" s="28">
        <v>6</v>
      </c>
      <c r="L4" s="28">
        <v>6</v>
      </c>
      <c r="M4" s="24" t="s">
        <v>157</v>
      </c>
      <c r="N4" s="29">
        <v>2</v>
      </c>
      <c r="O4" s="30" t="s">
        <v>157</v>
      </c>
      <c r="P4" s="30" t="s">
        <v>157</v>
      </c>
      <c r="Q4" s="31">
        <v>0</v>
      </c>
      <c r="R4" s="32">
        <v>0</v>
      </c>
      <c r="S4" s="32">
        <v>0</v>
      </c>
      <c r="T4" s="32">
        <v>0</v>
      </c>
      <c r="U4" s="31">
        <v>0</v>
      </c>
    </row>
    <row r="5" spans="1:21" ht="14.4" x14ac:dyDescent="0.3">
      <c r="A5" s="3">
        <v>3</v>
      </c>
      <c r="B5" s="6" t="s">
        <v>6</v>
      </c>
      <c r="C5" s="3">
        <v>2.8</v>
      </c>
      <c r="D5" t="str">
        <f>LEFT(B5,1)</f>
        <v>l</v>
      </c>
      <c r="E5" t="str">
        <f>MID(B5,3,2)</f>
        <v>kS</v>
      </c>
      <c r="F5" t="str">
        <f>RIGHT(B5,2)</f>
        <v>S3</v>
      </c>
      <c r="G5" s="8" t="s">
        <v>144</v>
      </c>
      <c r="I5" s="28">
        <v>1</v>
      </c>
      <c r="J5" s="28">
        <v>2</v>
      </c>
      <c r="K5" s="28">
        <v>3</v>
      </c>
      <c r="L5" s="28">
        <v>6</v>
      </c>
      <c r="M5" s="24" t="s">
        <v>157</v>
      </c>
      <c r="N5" s="29">
        <v>2.8</v>
      </c>
      <c r="O5" s="30" t="s">
        <v>157</v>
      </c>
      <c r="P5" s="30" t="s">
        <v>157</v>
      </c>
      <c r="Q5" s="31">
        <v>229.58870999999999</v>
      </c>
      <c r="R5" s="32">
        <v>28.257072000000001</v>
      </c>
      <c r="S5" s="32">
        <v>54.615384615384606</v>
      </c>
      <c r="T5" s="32">
        <v>443.74999999999989</v>
      </c>
      <c r="U5" s="31">
        <v>12539.075699999998</v>
      </c>
    </row>
    <row r="6" spans="1:21" ht="14.4" x14ac:dyDescent="0.3">
      <c r="A6" s="3">
        <v>4</v>
      </c>
      <c r="B6" s="6" t="s">
        <v>7</v>
      </c>
      <c r="C6" s="3">
        <v>2.2999999999999998</v>
      </c>
      <c r="D6" t="str">
        <f>LEFT(B6,1)</f>
        <v>l</v>
      </c>
      <c r="E6" t="str">
        <f>MID(B6,3,2)</f>
        <v>kS</v>
      </c>
      <c r="F6" t="str">
        <f>RIGHT(B6,2)</f>
        <v>S1</v>
      </c>
      <c r="G6" s="8" t="s">
        <v>144</v>
      </c>
      <c r="I6" s="28">
        <v>1</v>
      </c>
      <c r="J6" s="28">
        <v>2</v>
      </c>
      <c r="K6" s="28">
        <v>1</v>
      </c>
      <c r="L6" s="28">
        <v>6</v>
      </c>
      <c r="M6" s="24" t="s">
        <v>157</v>
      </c>
      <c r="N6" s="29">
        <v>2.2999999999999998</v>
      </c>
      <c r="O6" s="30" t="s">
        <v>157</v>
      </c>
      <c r="P6" s="30" t="s">
        <v>157</v>
      </c>
      <c r="Q6" s="31">
        <v>298.35695999999996</v>
      </c>
      <c r="R6" s="32">
        <v>17.1555252</v>
      </c>
      <c r="S6" s="32">
        <v>65.833333333333343</v>
      </c>
      <c r="T6" s="32">
        <v>1144.9275362318842</v>
      </c>
      <c r="U6" s="31">
        <v>19641.833200000001</v>
      </c>
    </row>
    <row r="7" spans="1:21" ht="14.4" x14ac:dyDescent="0.3">
      <c r="A7" s="3">
        <v>5</v>
      </c>
      <c r="B7" s="6" t="s">
        <v>8</v>
      </c>
      <c r="C7" s="3">
        <v>3.3</v>
      </c>
      <c r="D7" t="str">
        <f>LEFT(B7,1)</f>
        <v>l</v>
      </c>
      <c r="E7" t="str">
        <f>MID(B7,3,2)</f>
        <v>kS</v>
      </c>
      <c r="F7" t="str">
        <f>RIGHT(B7,2)</f>
        <v>S2</v>
      </c>
      <c r="G7" s="8" t="s">
        <v>144</v>
      </c>
      <c r="I7" s="28">
        <v>1</v>
      </c>
      <c r="J7" s="28">
        <v>2</v>
      </c>
      <c r="K7" s="28">
        <v>2</v>
      </c>
      <c r="L7" s="28">
        <v>6</v>
      </c>
      <c r="M7" s="24" t="s">
        <v>157</v>
      </c>
      <c r="N7" s="29">
        <v>3.3</v>
      </c>
      <c r="O7" s="30" t="s">
        <v>157</v>
      </c>
      <c r="P7" s="30" t="s">
        <v>157</v>
      </c>
      <c r="Q7" s="31">
        <v>231.097285</v>
      </c>
      <c r="R7" s="32">
        <v>15.3253989</v>
      </c>
      <c r="S7" s="32">
        <v>76.84210526315789</v>
      </c>
      <c r="T7" s="32">
        <v>1158.7301587301588</v>
      </c>
      <c r="U7" s="31">
        <v>17758.001899999999</v>
      </c>
    </row>
    <row r="8" spans="1:21" ht="14.4" x14ac:dyDescent="0.3">
      <c r="A8" s="3">
        <v>6</v>
      </c>
      <c r="B8" s="6" t="s">
        <v>9</v>
      </c>
      <c r="C8" s="3">
        <v>3.4</v>
      </c>
      <c r="D8" t="str">
        <f>LEFT(B8,1)</f>
        <v>l</v>
      </c>
      <c r="E8" t="str">
        <f>MID(B8,3,2)</f>
        <v>kS</v>
      </c>
      <c r="F8" t="str">
        <f>RIGHT(B8,2)</f>
        <v>S4</v>
      </c>
      <c r="G8" s="8" t="s">
        <v>144</v>
      </c>
      <c r="I8" s="28">
        <v>1</v>
      </c>
      <c r="J8" s="28">
        <v>2</v>
      </c>
      <c r="K8" s="28">
        <v>4</v>
      </c>
      <c r="L8" s="28">
        <v>6</v>
      </c>
      <c r="M8" s="24" t="s">
        <v>157</v>
      </c>
      <c r="N8" s="29">
        <v>3.4</v>
      </c>
      <c r="O8" s="30" t="s">
        <v>157</v>
      </c>
      <c r="P8" s="30" t="s">
        <v>157</v>
      </c>
      <c r="Q8" s="31">
        <v>354.53949999999998</v>
      </c>
      <c r="R8" s="32">
        <v>27.856674999999996</v>
      </c>
      <c r="S8" s="32">
        <v>60.714285714285715</v>
      </c>
      <c r="T8" s="32">
        <v>772.72727272727286</v>
      </c>
      <c r="U8" s="31">
        <v>21525.612499999999</v>
      </c>
    </row>
    <row r="9" spans="1:21" ht="14.4" x14ac:dyDescent="0.3">
      <c r="A9" s="3">
        <v>7</v>
      </c>
      <c r="B9" s="6" t="s">
        <v>10</v>
      </c>
      <c r="C9" s="3">
        <v>4.0999999999999996</v>
      </c>
      <c r="D9" t="str">
        <f>LEFT(B9,1)</f>
        <v>l</v>
      </c>
      <c r="E9" t="str">
        <f>MID(B9,3,2)</f>
        <v>S2</v>
      </c>
      <c r="F9" t="str">
        <f>RIGHT(B9,2)</f>
        <v>S2</v>
      </c>
      <c r="G9" s="8" t="s">
        <v>144</v>
      </c>
      <c r="I9" s="28">
        <v>1</v>
      </c>
      <c r="J9" s="28">
        <v>3</v>
      </c>
      <c r="K9" s="28">
        <v>2</v>
      </c>
      <c r="L9" s="28">
        <v>6</v>
      </c>
      <c r="M9" s="24" t="s">
        <v>157</v>
      </c>
      <c r="N9" s="29">
        <v>4.0999999999999996</v>
      </c>
      <c r="O9" s="30" t="s">
        <v>157</v>
      </c>
      <c r="P9" s="30" t="s">
        <v>157</v>
      </c>
      <c r="Q9" s="31">
        <v>231.097285</v>
      </c>
      <c r="R9" s="32">
        <v>15.3253989</v>
      </c>
      <c r="S9" s="32">
        <v>76.84210526315789</v>
      </c>
      <c r="T9" s="32">
        <v>1158.7301587301588</v>
      </c>
      <c r="U9" s="31">
        <v>17758.001899999999</v>
      </c>
    </row>
    <row r="10" spans="1:21" ht="14.4" x14ac:dyDescent="0.3">
      <c r="A10" s="3">
        <v>8</v>
      </c>
      <c r="B10" s="6" t="s">
        <v>11</v>
      </c>
      <c r="C10" s="3">
        <v>3.1</v>
      </c>
      <c r="D10" t="str">
        <f>LEFT(B10,1)</f>
        <v>l</v>
      </c>
      <c r="E10" t="str">
        <f>MID(B10,3,2)</f>
        <v>0</v>
      </c>
      <c r="F10" t="str">
        <f>RIGHT(B10,2)</f>
        <v>p0</v>
      </c>
      <c r="G10" s="8" t="s">
        <v>144</v>
      </c>
      <c r="I10" s="28">
        <v>1</v>
      </c>
      <c r="J10" s="28">
        <v>3</v>
      </c>
      <c r="K10" s="28">
        <v>6</v>
      </c>
      <c r="L10" s="28">
        <v>6</v>
      </c>
      <c r="M10" s="24" t="s">
        <v>157</v>
      </c>
      <c r="N10" s="29">
        <v>3.1</v>
      </c>
      <c r="O10" s="30" t="s">
        <v>157</v>
      </c>
      <c r="P10" s="30" t="s">
        <v>157</v>
      </c>
      <c r="Q10" s="31">
        <v>0</v>
      </c>
      <c r="R10" s="32">
        <v>0</v>
      </c>
      <c r="S10" s="32">
        <v>0</v>
      </c>
      <c r="T10" s="32">
        <v>0</v>
      </c>
      <c r="U10" s="31">
        <v>0</v>
      </c>
    </row>
    <row r="11" spans="1:21" ht="14.4" x14ac:dyDescent="0.3">
      <c r="A11" s="3">
        <v>9</v>
      </c>
      <c r="B11" s="6" t="s">
        <v>12</v>
      </c>
      <c r="C11" s="3">
        <v>3.3</v>
      </c>
      <c r="D11" t="str">
        <f>LEFT(B11,1)</f>
        <v>l</v>
      </c>
      <c r="E11" t="str">
        <f>MID(B11,3,2)</f>
        <v>S3</v>
      </c>
      <c r="F11" t="str">
        <f>RIGHT(B11,2)</f>
        <v>S3</v>
      </c>
      <c r="G11" s="8" t="s">
        <v>144</v>
      </c>
      <c r="I11" s="28">
        <v>1</v>
      </c>
      <c r="J11" s="28">
        <v>3</v>
      </c>
      <c r="K11" s="28">
        <v>3</v>
      </c>
      <c r="L11" s="28">
        <v>6</v>
      </c>
      <c r="M11" s="24" t="s">
        <v>157</v>
      </c>
      <c r="N11" s="29">
        <v>3.3</v>
      </c>
      <c r="O11" s="30" t="s">
        <v>157</v>
      </c>
      <c r="P11" s="30" t="s">
        <v>157</v>
      </c>
      <c r="Q11" s="31">
        <v>229.58870999999999</v>
      </c>
      <c r="R11" s="32">
        <v>28.257072000000001</v>
      </c>
      <c r="S11" s="32">
        <v>54.615384615384606</v>
      </c>
      <c r="T11" s="32">
        <v>443.74999999999989</v>
      </c>
      <c r="U11" s="31">
        <v>12539.075699999998</v>
      </c>
    </row>
    <row r="12" spans="1:21" ht="14.4" x14ac:dyDescent="0.3">
      <c r="A12" s="3">
        <v>10</v>
      </c>
      <c r="B12" s="6" t="s">
        <v>13</v>
      </c>
      <c r="C12" s="3">
        <v>3.8</v>
      </c>
      <c r="D12" t="str">
        <f>LEFT(B12,1)</f>
        <v>l</v>
      </c>
      <c r="E12" t="str">
        <f>MID(B12,3,2)</f>
        <v>S4</v>
      </c>
      <c r="F12" t="str">
        <f>RIGHT(B12,2)</f>
        <v>S4</v>
      </c>
      <c r="G12" s="8" t="s">
        <v>144</v>
      </c>
      <c r="I12" s="28">
        <v>1</v>
      </c>
      <c r="J12" s="28">
        <v>3</v>
      </c>
      <c r="K12" s="28">
        <v>4</v>
      </c>
      <c r="L12" s="28">
        <v>6</v>
      </c>
      <c r="M12" s="24" t="s">
        <v>157</v>
      </c>
      <c r="N12" s="29">
        <v>3.8</v>
      </c>
      <c r="O12" s="30" t="s">
        <v>157</v>
      </c>
      <c r="P12" s="30" t="s">
        <v>157</v>
      </c>
      <c r="Q12" s="31">
        <v>354.53949999999998</v>
      </c>
      <c r="R12" s="32">
        <v>27.856674999999996</v>
      </c>
      <c r="S12" s="32">
        <v>60.714285714285715</v>
      </c>
      <c r="T12" s="32">
        <v>772.72727272727286</v>
      </c>
      <c r="U12" s="31">
        <v>21525.612499999999</v>
      </c>
    </row>
    <row r="13" spans="1:21" ht="14.4" x14ac:dyDescent="0.3">
      <c r="A13" s="3">
        <v>11</v>
      </c>
      <c r="B13" s="6" t="s">
        <v>14</v>
      </c>
      <c r="C13" s="3">
        <v>3.4</v>
      </c>
      <c r="D13" t="str">
        <f>LEFT(B13,1)</f>
        <v>l</v>
      </c>
      <c r="E13" t="str">
        <f>MID(B13,3,2)</f>
        <v>S1</v>
      </c>
      <c r="F13" t="str">
        <f>RIGHT(B13,2)</f>
        <v>S1</v>
      </c>
      <c r="G13" s="8" t="s">
        <v>144</v>
      </c>
      <c r="I13" s="28">
        <v>1</v>
      </c>
      <c r="J13" s="28">
        <v>3</v>
      </c>
      <c r="K13" s="28">
        <v>1</v>
      </c>
      <c r="L13" s="28">
        <v>6</v>
      </c>
      <c r="M13" s="24" t="s">
        <v>157</v>
      </c>
      <c r="N13" s="29">
        <v>3.4</v>
      </c>
      <c r="O13" s="30" t="s">
        <v>157</v>
      </c>
      <c r="P13" s="30" t="s">
        <v>157</v>
      </c>
      <c r="Q13" s="31">
        <v>298.35695999999996</v>
      </c>
      <c r="R13" s="32">
        <v>17.1555252</v>
      </c>
      <c r="S13" s="32">
        <v>65.833333333333343</v>
      </c>
      <c r="T13" s="32">
        <v>1144.9275362318842</v>
      </c>
      <c r="U13" s="31">
        <v>19641.833200000001</v>
      </c>
    </row>
    <row r="14" spans="1:21" ht="14.4" x14ac:dyDescent="0.3">
      <c r="A14" s="3">
        <v>12</v>
      </c>
      <c r="B14" s="6" t="s">
        <v>15</v>
      </c>
      <c r="C14" s="3">
        <v>3</v>
      </c>
      <c r="D14" t="str">
        <f>LEFT(B14,1)</f>
        <v>l</v>
      </c>
      <c r="E14" t="str">
        <f>MID(B14,3,2)</f>
        <v>M</v>
      </c>
      <c r="F14" t="str">
        <f>RIGHT(B14,2)</f>
        <v>pM</v>
      </c>
      <c r="G14" s="8" t="s">
        <v>144</v>
      </c>
      <c r="I14" s="28">
        <v>1</v>
      </c>
      <c r="J14" s="28">
        <v>3</v>
      </c>
      <c r="K14" s="28">
        <v>5</v>
      </c>
      <c r="L14" s="28">
        <v>6</v>
      </c>
      <c r="M14" s="24" t="s">
        <v>157</v>
      </c>
      <c r="N14" s="29">
        <v>3</v>
      </c>
      <c r="O14" s="30" t="s">
        <v>157</v>
      </c>
      <c r="P14" s="30" t="s">
        <v>157</v>
      </c>
      <c r="Q14" s="31">
        <v>1</v>
      </c>
      <c r="R14" s="32">
        <v>1</v>
      </c>
      <c r="S14" s="32">
        <v>1</v>
      </c>
      <c r="T14" s="32">
        <v>1</v>
      </c>
      <c r="U14" s="31">
        <v>1</v>
      </c>
    </row>
    <row r="15" spans="1:21" ht="14.4" x14ac:dyDescent="0.3">
      <c r="A15" s="3">
        <v>13</v>
      </c>
      <c r="B15" s="6" t="s">
        <v>16</v>
      </c>
      <c r="C15" s="3">
        <v>2.5</v>
      </c>
      <c r="D15" t="str">
        <f>LEFT(B15,1)</f>
        <v>l</v>
      </c>
      <c r="E15" t="str">
        <f>MID(B15,3,2)</f>
        <v>0</v>
      </c>
      <c r="F15" t="str">
        <f>RIGHT(B15,2)</f>
        <v>r0</v>
      </c>
      <c r="G15" s="8" t="s">
        <v>144</v>
      </c>
      <c r="I15" s="28">
        <v>1</v>
      </c>
      <c r="J15" s="28">
        <v>1</v>
      </c>
      <c r="K15" s="28">
        <v>6</v>
      </c>
      <c r="L15" s="28">
        <v>6</v>
      </c>
      <c r="M15" s="24" t="s">
        <v>157</v>
      </c>
      <c r="N15" s="29">
        <v>2.5</v>
      </c>
      <c r="O15" s="30" t="s">
        <v>157</v>
      </c>
      <c r="P15" s="30" t="s">
        <v>157</v>
      </c>
      <c r="Q15" s="31">
        <v>0</v>
      </c>
      <c r="R15" s="32">
        <v>0</v>
      </c>
      <c r="S15" s="32">
        <v>0</v>
      </c>
      <c r="T15" s="32">
        <v>0</v>
      </c>
      <c r="U15" s="31">
        <v>0</v>
      </c>
    </row>
    <row r="16" spans="1:21" ht="14.4" x14ac:dyDescent="0.3">
      <c r="A16" s="3">
        <v>14</v>
      </c>
      <c r="B16" s="6" t="s">
        <v>17</v>
      </c>
      <c r="C16" s="3">
        <v>2.5</v>
      </c>
      <c r="D16" t="str">
        <f>LEFT(B16,1)</f>
        <v>l</v>
      </c>
      <c r="E16" t="str">
        <f>MID(B16,3,2)</f>
        <v>M</v>
      </c>
      <c r="F16" t="str">
        <f>RIGHT(B16,2)</f>
        <v>rM</v>
      </c>
      <c r="G16" s="8" t="s">
        <v>144</v>
      </c>
      <c r="I16" s="28">
        <v>1</v>
      </c>
      <c r="J16" s="28">
        <v>1</v>
      </c>
      <c r="K16" s="28">
        <v>5</v>
      </c>
      <c r="L16" s="28">
        <v>6</v>
      </c>
      <c r="M16" s="24" t="s">
        <v>157</v>
      </c>
      <c r="N16" s="29">
        <v>2.5</v>
      </c>
      <c r="O16" s="30" t="s">
        <v>157</v>
      </c>
      <c r="P16" s="30" t="s">
        <v>157</v>
      </c>
      <c r="Q16" s="31">
        <v>1</v>
      </c>
      <c r="R16" s="32">
        <v>1</v>
      </c>
      <c r="S16" s="32">
        <v>1</v>
      </c>
      <c r="T16" s="32">
        <v>1</v>
      </c>
      <c r="U16" s="31">
        <v>1</v>
      </c>
    </row>
    <row r="17" spans="1:21" ht="14.4" x14ac:dyDescent="0.3">
      <c r="A17" s="3">
        <v>15</v>
      </c>
      <c r="B17" s="6" t="s">
        <v>18</v>
      </c>
      <c r="C17" s="3">
        <v>3.1</v>
      </c>
      <c r="D17" t="str">
        <f>LEFT(B17,1)</f>
        <v>l</v>
      </c>
      <c r="E17" t="str">
        <f>MID(B17,3,2)</f>
        <v>S3</v>
      </c>
      <c r="F17" t="str">
        <f>RIGHT(B17,2)</f>
        <v>S3</v>
      </c>
      <c r="G17" s="8" t="s">
        <v>144</v>
      </c>
      <c r="I17" s="28">
        <v>1</v>
      </c>
      <c r="J17" s="28">
        <v>1</v>
      </c>
      <c r="K17" s="28">
        <v>3</v>
      </c>
      <c r="L17" s="28">
        <v>6</v>
      </c>
      <c r="M17" s="24" t="s">
        <v>157</v>
      </c>
      <c r="N17" s="29">
        <v>3.1</v>
      </c>
      <c r="O17" s="30" t="s">
        <v>157</v>
      </c>
      <c r="P17" s="30" t="s">
        <v>157</v>
      </c>
      <c r="Q17" s="31">
        <v>229.58870999999999</v>
      </c>
      <c r="R17" s="32">
        <v>28.257072000000001</v>
      </c>
      <c r="S17" s="32">
        <v>54.615384615384606</v>
      </c>
      <c r="T17" s="32">
        <v>443.74999999999989</v>
      </c>
      <c r="U17" s="31">
        <v>12539.075699999998</v>
      </c>
    </row>
    <row r="18" spans="1:21" ht="14.4" x14ac:dyDescent="0.3">
      <c r="A18" s="3">
        <v>16</v>
      </c>
      <c r="B18" s="6" t="s">
        <v>19</v>
      </c>
      <c r="C18" s="3">
        <v>3.3</v>
      </c>
      <c r="D18" t="str">
        <f>LEFT(B18,1)</f>
        <v>l</v>
      </c>
      <c r="E18" t="str">
        <f>MID(B18,3,2)</f>
        <v>S2</v>
      </c>
      <c r="F18" t="str">
        <f>RIGHT(B18,2)</f>
        <v>S2</v>
      </c>
      <c r="G18" s="8" t="s">
        <v>144</v>
      </c>
      <c r="I18" s="28">
        <v>1</v>
      </c>
      <c r="J18" s="28">
        <v>1</v>
      </c>
      <c r="K18" s="28">
        <v>2</v>
      </c>
      <c r="L18" s="28">
        <v>6</v>
      </c>
      <c r="M18" s="24" t="s">
        <v>157</v>
      </c>
      <c r="N18" s="29">
        <v>3.3</v>
      </c>
      <c r="O18" s="30" t="s">
        <v>157</v>
      </c>
      <c r="P18" s="30" t="s">
        <v>157</v>
      </c>
      <c r="Q18" s="31">
        <v>231.097285</v>
      </c>
      <c r="R18" s="32">
        <v>15.3253989</v>
      </c>
      <c r="S18" s="32">
        <v>76.84210526315789</v>
      </c>
      <c r="T18" s="32">
        <v>1158.7301587301588</v>
      </c>
      <c r="U18" s="31">
        <v>17758.001899999999</v>
      </c>
    </row>
    <row r="19" spans="1:21" ht="14.4" x14ac:dyDescent="0.3">
      <c r="A19" s="3">
        <v>17</v>
      </c>
      <c r="B19" s="6" t="s">
        <v>20</v>
      </c>
      <c r="C19" s="3">
        <v>3.1</v>
      </c>
      <c r="D19" t="str">
        <f>LEFT(B19,1)</f>
        <v>l</v>
      </c>
      <c r="E19" t="str">
        <f>MID(B19,3,2)</f>
        <v>S1</v>
      </c>
      <c r="F19" t="str">
        <f>RIGHT(B19,2)</f>
        <v>S1</v>
      </c>
      <c r="G19" s="8" t="s">
        <v>144</v>
      </c>
      <c r="I19" s="28">
        <v>1</v>
      </c>
      <c r="J19" s="28">
        <v>1</v>
      </c>
      <c r="K19" s="28">
        <v>1</v>
      </c>
      <c r="L19" s="28">
        <v>6</v>
      </c>
      <c r="M19" s="24" t="s">
        <v>157</v>
      </c>
      <c r="N19" s="29">
        <v>3.1</v>
      </c>
      <c r="O19" s="30" t="s">
        <v>157</v>
      </c>
      <c r="P19" s="30" t="s">
        <v>157</v>
      </c>
      <c r="Q19" s="31">
        <v>298.35695999999996</v>
      </c>
      <c r="R19" s="32">
        <v>17.1555252</v>
      </c>
      <c r="S19" s="32">
        <v>65.833333333333343</v>
      </c>
      <c r="T19" s="32">
        <v>1144.9275362318842</v>
      </c>
      <c r="U19" s="31">
        <v>19641.833200000001</v>
      </c>
    </row>
    <row r="20" spans="1:21" ht="14.4" x14ac:dyDescent="0.3">
      <c r="A20" s="3">
        <v>18</v>
      </c>
      <c r="B20" s="6" t="s">
        <v>21</v>
      </c>
      <c r="C20" s="3">
        <v>3.7</v>
      </c>
      <c r="D20" t="str">
        <f>LEFT(B20,1)</f>
        <v>l</v>
      </c>
      <c r="E20" t="str">
        <f>MID(B20,3,2)</f>
        <v>S4</v>
      </c>
      <c r="F20" t="str">
        <f>RIGHT(B20,2)</f>
        <v>S4</v>
      </c>
      <c r="G20" s="8" t="s">
        <v>144</v>
      </c>
      <c r="I20" s="28">
        <v>1</v>
      </c>
      <c r="J20" s="28">
        <v>1</v>
      </c>
      <c r="K20" s="28">
        <v>4</v>
      </c>
      <c r="L20" s="28">
        <v>6</v>
      </c>
      <c r="M20" s="24" t="s">
        <v>157</v>
      </c>
      <c r="N20" s="29">
        <v>3.7</v>
      </c>
      <c r="O20" s="30" t="s">
        <v>157</v>
      </c>
      <c r="P20" s="30" t="s">
        <v>157</v>
      </c>
      <c r="Q20" s="31">
        <v>354.53949999999998</v>
      </c>
      <c r="R20" s="32">
        <v>27.856674999999996</v>
      </c>
      <c r="S20" s="32">
        <v>60.714285714285715</v>
      </c>
      <c r="T20" s="32">
        <v>772.72727272727286</v>
      </c>
      <c r="U20" s="31">
        <v>21525.612499999999</v>
      </c>
    </row>
    <row r="21" spans="1:21" ht="14.4" x14ac:dyDescent="0.3">
      <c r="A21" s="3">
        <v>19</v>
      </c>
      <c r="B21" s="6" t="s">
        <v>22</v>
      </c>
      <c r="C21" s="3">
        <v>3.3</v>
      </c>
      <c r="D21" t="str">
        <f>LEFT(B21,1)</f>
        <v>l</v>
      </c>
      <c r="E21" t="str">
        <f>MID(B21,3,2)</f>
        <v>k0</v>
      </c>
      <c r="F21" t="str">
        <f>RIGHT(B21,2)</f>
        <v>k0</v>
      </c>
      <c r="G21" s="8" t="s">
        <v>144</v>
      </c>
      <c r="I21" s="28">
        <v>1</v>
      </c>
      <c r="J21" s="28">
        <v>4</v>
      </c>
      <c r="K21" s="28">
        <v>6</v>
      </c>
      <c r="L21" s="28">
        <v>6</v>
      </c>
      <c r="M21" s="24" t="s">
        <v>157</v>
      </c>
      <c r="N21" s="29">
        <v>3.3</v>
      </c>
      <c r="O21" s="30" t="s">
        <v>157</v>
      </c>
      <c r="P21" s="30" t="s">
        <v>157</v>
      </c>
      <c r="Q21" s="31">
        <v>0</v>
      </c>
      <c r="R21" s="32">
        <v>0</v>
      </c>
      <c r="S21" s="32">
        <v>0</v>
      </c>
      <c r="T21" s="32">
        <v>0</v>
      </c>
      <c r="U21" s="31">
        <v>0</v>
      </c>
    </row>
    <row r="22" spans="1:21" ht="14.4" x14ac:dyDescent="0.3">
      <c r="A22" s="3">
        <v>20</v>
      </c>
      <c r="B22" s="6" t="s">
        <v>23</v>
      </c>
      <c r="C22" s="3">
        <v>3.3</v>
      </c>
      <c r="D22" t="str">
        <f>LEFT(B22,1)</f>
        <v>l</v>
      </c>
      <c r="E22" t="str">
        <f>MID(B22,3,2)</f>
        <v>kS</v>
      </c>
      <c r="F22" t="str">
        <f>RIGHT(B22,2)</f>
        <v>S4</v>
      </c>
      <c r="G22" s="8" t="s">
        <v>144</v>
      </c>
      <c r="I22" s="28">
        <v>1</v>
      </c>
      <c r="J22" s="28">
        <v>4</v>
      </c>
      <c r="K22" s="28">
        <v>4</v>
      </c>
      <c r="L22" s="28">
        <v>6</v>
      </c>
      <c r="M22" s="24" t="s">
        <v>157</v>
      </c>
      <c r="N22" s="29">
        <v>3.3</v>
      </c>
      <c r="O22" s="30" t="s">
        <v>157</v>
      </c>
      <c r="P22" s="30" t="s">
        <v>157</v>
      </c>
      <c r="Q22" s="31">
        <v>354.53949999999998</v>
      </c>
      <c r="R22" s="32">
        <v>27.856674999999996</v>
      </c>
      <c r="S22" s="32">
        <v>60.714285714285715</v>
      </c>
      <c r="T22" s="32">
        <v>772.72727272727286</v>
      </c>
      <c r="U22" s="31">
        <v>21525.612499999999</v>
      </c>
    </row>
    <row r="23" spans="1:21" ht="14.4" x14ac:dyDescent="0.3">
      <c r="A23" s="3">
        <v>21</v>
      </c>
      <c r="B23" s="6" t="s">
        <v>24</v>
      </c>
      <c r="C23" s="3">
        <v>3.6</v>
      </c>
      <c r="D23" t="str">
        <f>LEFT(B23,1)</f>
        <v>l</v>
      </c>
      <c r="E23" t="str">
        <f>MID(B23,3,2)</f>
        <v>kS</v>
      </c>
      <c r="F23" t="str">
        <f>RIGHT(B23,2)</f>
        <v>S3</v>
      </c>
      <c r="G23" s="8" t="s">
        <v>144</v>
      </c>
      <c r="I23" s="28">
        <v>1</v>
      </c>
      <c r="J23" s="28">
        <v>4</v>
      </c>
      <c r="K23" s="28">
        <v>3</v>
      </c>
      <c r="L23" s="28">
        <v>6</v>
      </c>
      <c r="M23" s="24" t="s">
        <v>157</v>
      </c>
      <c r="N23" s="29">
        <v>3.6</v>
      </c>
      <c r="O23" s="30" t="s">
        <v>157</v>
      </c>
      <c r="P23" s="30" t="s">
        <v>157</v>
      </c>
      <c r="Q23" s="31">
        <v>229.58870999999999</v>
      </c>
      <c r="R23" s="32">
        <v>28.257072000000001</v>
      </c>
      <c r="S23" s="32">
        <v>54.615384615384606</v>
      </c>
      <c r="T23" s="32">
        <v>443.74999999999989</v>
      </c>
      <c r="U23" s="31">
        <v>12539.075699999998</v>
      </c>
    </row>
    <row r="24" spans="1:21" ht="14.4" x14ac:dyDescent="0.3">
      <c r="A24" s="3">
        <v>22</v>
      </c>
      <c r="B24" s="6" t="s">
        <v>25</v>
      </c>
      <c r="C24" s="3">
        <v>2.7</v>
      </c>
      <c r="D24" t="str">
        <f>LEFT(B24,1)</f>
        <v>l</v>
      </c>
      <c r="E24" t="str">
        <f>MID(B24,3,2)</f>
        <v>kM</v>
      </c>
      <c r="F24" t="str">
        <f>RIGHT(B24,2)</f>
        <v>kM</v>
      </c>
      <c r="G24" s="8" t="s">
        <v>144</v>
      </c>
      <c r="I24" s="28">
        <v>1</v>
      </c>
      <c r="J24" s="28">
        <v>4</v>
      </c>
      <c r="K24" s="28">
        <v>5</v>
      </c>
      <c r="L24" s="28">
        <v>6</v>
      </c>
      <c r="M24" s="24" t="s">
        <v>157</v>
      </c>
      <c r="N24" s="29">
        <v>2.7</v>
      </c>
      <c r="O24" s="30" t="s">
        <v>157</v>
      </c>
      <c r="P24" s="30" t="s">
        <v>157</v>
      </c>
      <c r="Q24" s="31">
        <v>1</v>
      </c>
      <c r="R24" s="32">
        <v>1</v>
      </c>
      <c r="S24" s="32">
        <v>1</v>
      </c>
      <c r="T24" s="32">
        <v>1</v>
      </c>
      <c r="U24" s="31">
        <v>1</v>
      </c>
    </row>
    <row r="25" spans="1:21" ht="14.4" x14ac:dyDescent="0.3">
      <c r="A25" s="3">
        <v>23</v>
      </c>
      <c r="B25" s="6" t="s">
        <v>26</v>
      </c>
      <c r="C25" s="3">
        <v>3.7</v>
      </c>
      <c r="D25" t="str">
        <f>LEFT(B25,1)</f>
        <v>l</v>
      </c>
      <c r="E25" t="str">
        <f>MID(B25,3,2)</f>
        <v>kS</v>
      </c>
      <c r="F25" t="str">
        <f>RIGHT(B25,2)</f>
        <v>S1</v>
      </c>
      <c r="G25" s="8" t="s">
        <v>144</v>
      </c>
      <c r="I25" s="28">
        <v>1</v>
      </c>
      <c r="J25" s="28">
        <v>4</v>
      </c>
      <c r="K25" s="28">
        <v>1</v>
      </c>
      <c r="L25" s="28">
        <v>6</v>
      </c>
      <c r="M25" s="24" t="s">
        <v>157</v>
      </c>
      <c r="N25" s="29">
        <v>3.7</v>
      </c>
      <c r="O25" s="30" t="s">
        <v>157</v>
      </c>
      <c r="P25" s="30" t="s">
        <v>157</v>
      </c>
      <c r="Q25" s="31">
        <v>298.35695999999996</v>
      </c>
      <c r="R25" s="32">
        <v>17.1555252</v>
      </c>
      <c r="S25" s="32">
        <v>65.833333333333343</v>
      </c>
      <c r="T25" s="32">
        <v>1144.9275362318842</v>
      </c>
      <c r="U25" s="31">
        <v>19641.833200000001</v>
      </c>
    </row>
    <row r="26" spans="1:21" ht="14.4" x14ac:dyDescent="0.3">
      <c r="A26" s="3">
        <v>24</v>
      </c>
      <c r="B26" s="6" t="s">
        <v>27</v>
      </c>
      <c r="C26" s="3">
        <v>4.4000000000000004</v>
      </c>
      <c r="D26" t="str">
        <f>LEFT(B26,1)</f>
        <v>l</v>
      </c>
      <c r="E26" t="str">
        <f>MID(B26,3,2)</f>
        <v>kS</v>
      </c>
      <c r="F26" t="str">
        <f>RIGHT(B26,2)</f>
        <v>S2</v>
      </c>
      <c r="G26" s="8" t="s">
        <v>144</v>
      </c>
      <c r="I26" s="28">
        <v>1</v>
      </c>
      <c r="J26" s="28">
        <v>4</v>
      </c>
      <c r="K26" s="28">
        <v>2</v>
      </c>
      <c r="L26" s="28">
        <v>6</v>
      </c>
      <c r="M26" s="24" t="s">
        <v>157</v>
      </c>
      <c r="N26" s="29">
        <v>4.4000000000000004</v>
      </c>
      <c r="O26" s="30" t="s">
        <v>157</v>
      </c>
      <c r="P26" s="30" t="s">
        <v>157</v>
      </c>
      <c r="Q26" s="31">
        <v>231.097285</v>
      </c>
      <c r="R26" s="32">
        <v>15.3253989</v>
      </c>
      <c r="S26" s="32">
        <v>76.84210526315789</v>
      </c>
      <c r="T26" s="32">
        <v>1158.7301587301588</v>
      </c>
      <c r="U26" s="31">
        <v>17758.001899999999</v>
      </c>
    </row>
    <row r="27" spans="1:21" ht="14.4" x14ac:dyDescent="0.3">
      <c r="A27" s="3">
        <v>25</v>
      </c>
      <c r="B27" s="6" t="s">
        <v>28</v>
      </c>
      <c r="C27" s="3">
        <v>4</v>
      </c>
      <c r="D27" t="str">
        <f>LEFT(B27,2)</f>
        <v>ll</v>
      </c>
      <c r="E27" t="str">
        <f>MID(B27,3,2)</f>
        <v>rS</v>
      </c>
      <c r="F27" t="str">
        <f>RIGHT(B27,2)</f>
        <v>S1</v>
      </c>
      <c r="G27" s="8" t="s">
        <v>144</v>
      </c>
      <c r="I27" s="28">
        <v>2</v>
      </c>
      <c r="J27" s="28">
        <v>1</v>
      </c>
      <c r="K27" s="28">
        <v>1</v>
      </c>
      <c r="L27" s="28">
        <v>6</v>
      </c>
      <c r="M27" s="24" t="s">
        <v>157</v>
      </c>
      <c r="N27" s="29">
        <v>4</v>
      </c>
      <c r="O27" s="30" t="s">
        <v>157</v>
      </c>
      <c r="P27" s="30" t="s">
        <v>157</v>
      </c>
      <c r="Q27" s="31">
        <v>298.35695999999996</v>
      </c>
      <c r="R27" s="32">
        <v>17.1555252</v>
      </c>
      <c r="S27" s="32">
        <v>65.833333333333343</v>
      </c>
      <c r="T27" s="32">
        <v>1144.9275362318842</v>
      </c>
      <c r="U27" s="31">
        <v>19641.833200000001</v>
      </c>
    </row>
    <row r="28" spans="1:21" ht="14.4" x14ac:dyDescent="0.3">
      <c r="A28" s="3">
        <v>26</v>
      </c>
      <c r="B28" s="6" t="s">
        <v>29</v>
      </c>
      <c r="C28" s="3">
        <v>3</v>
      </c>
      <c r="D28" t="str">
        <f>LEFT(B28,2)</f>
        <v>ll</v>
      </c>
      <c r="E28" t="str">
        <f>MID(B28,3,2)</f>
        <v>rS</v>
      </c>
      <c r="F28" t="str">
        <f>RIGHT(B28,2)</f>
        <v>S3</v>
      </c>
      <c r="G28" s="8" t="s">
        <v>144</v>
      </c>
      <c r="I28" s="28">
        <v>2</v>
      </c>
      <c r="J28" s="28">
        <v>1</v>
      </c>
      <c r="K28" s="28">
        <v>3</v>
      </c>
      <c r="L28" s="28">
        <v>6</v>
      </c>
      <c r="M28" s="24" t="s">
        <v>157</v>
      </c>
      <c r="N28" s="29">
        <v>3</v>
      </c>
      <c r="O28" s="30" t="s">
        <v>157</v>
      </c>
      <c r="P28" s="30" t="s">
        <v>157</v>
      </c>
      <c r="Q28" s="31">
        <v>229.58870999999999</v>
      </c>
      <c r="R28" s="32">
        <v>28.257072000000001</v>
      </c>
      <c r="S28" s="32">
        <v>54.615384615384606</v>
      </c>
      <c r="T28" s="32">
        <v>443.74999999999989</v>
      </c>
      <c r="U28" s="31">
        <v>12539.075699999998</v>
      </c>
    </row>
    <row r="29" spans="1:21" ht="14.4" x14ac:dyDescent="0.3">
      <c r="A29" s="3">
        <v>27</v>
      </c>
      <c r="B29" s="6" t="s">
        <v>30</v>
      </c>
      <c r="C29" s="3">
        <v>3.2</v>
      </c>
      <c r="D29" t="str">
        <f>LEFT(B29,2)</f>
        <v>ll</v>
      </c>
      <c r="E29" t="str">
        <f>MID(B29,3,2)</f>
        <v>rS</v>
      </c>
      <c r="F29" t="str">
        <f>RIGHT(B29,2)</f>
        <v>S2</v>
      </c>
      <c r="G29" s="8" t="s">
        <v>144</v>
      </c>
      <c r="I29" s="28">
        <v>2</v>
      </c>
      <c r="J29" s="28">
        <v>1</v>
      </c>
      <c r="K29" s="28">
        <v>2</v>
      </c>
      <c r="L29" s="28">
        <v>6</v>
      </c>
      <c r="M29" s="24" t="s">
        <v>157</v>
      </c>
      <c r="N29" s="29">
        <v>3.2</v>
      </c>
      <c r="O29" s="30" t="s">
        <v>157</v>
      </c>
      <c r="P29" s="30" t="s">
        <v>157</v>
      </c>
      <c r="Q29" s="31">
        <v>231.097285</v>
      </c>
      <c r="R29" s="32">
        <v>15.3253989</v>
      </c>
      <c r="S29" s="32">
        <v>76.84210526315789</v>
      </c>
      <c r="T29" s="32">
        <v>1158.7301587301588</v>
      </c>
      <c r="U29" s="31">
        <v>17758.001899999999</v>
      </c>
    </row>
    <row r="30" spans="1:21" ht="14.4" x14ac:dyDescent="0.3">
      <c r="A30" s="3">
        <v>28</v>
      </c>
      <c r="B30" s="6" t="s">
        <v>31</v>
      </c>
      <c r="C30" s="3">
        <v>3</v>
      </c>
      <c r="D30" t="str">
        <f>LEFT(B30,2)</f>
        <v>ll</v>
      </c>
      <c r="E30" t="str">
        <f>MID(B30,3,2)</f>
        <v>r0</v>
      </c>
      <c r="F30" t="str">
        <f>RIGHT(B30,2)</f>
        <v>r0</v>
      </c>
      <c r="G30" s="8" t="s">
        <v>144</v>
      </c>
      <c r="I30" s="28">
        <v>2</v>
      </c>
      <c r="J30" s="28">
        <v>1</v>
      </c>
      <c r="K30" s="28">
        <v>6</v>
      </c>
      <c r="L30" s="28">
        <v>6</v>
      </c>
      <c r="M30" s="24" t="s">
        <v>157</v>
      </c>
      <c r="N30" s="29">
        <v>3</v>
      </c>
      <c r="O30" s="30" t="s">
        <v>157</v>
      </c>
      <c r="P30" s="30" t="s">
        <v>157</v>
      </c>
      <c r="Q30" s="31">
        <v>0</v>
      </c>
      <c r="R30" s="32">
        <v>0</v>
      </c>
      <c r="S30" s="32">
        <v>0</v>
      </c>
      <c r="T30" s="32">
        <v>0</v>
      </c>
      <c r="U30" s="31">
        <v>0</v>
      </c>
    </row>
    <row r="31" spans="1:21" ht="14.4" x14ac:dyDescent="0.3">
      <c r="A31" s="3">
        <v>29</v>
      </c>
      <c r="B31" s="6" t="s">
        <v>32</v>
      </c>
      <c r="C31" s="3">
        <v>3.6</v>
      </c>
      <c r="D31" t="str">
        <f>LEFT(B31,2)</f>
        <v>ll</v>
      </c>
      <c r="E31" t="str">
        <f>MID(B31,3,2)</f>
        <v>rS</v>
      </c>
      <c r="F31" t="str">
        <f>RIGHT(B31,2)</f>
        <v>S4</v>
      </c>
      <c r="G31" s="8" t="s">
        <v>144</v>
      </c>
      <c r="I31" s="28">
        <v>2</v>
      </c>
      <c r="J31" s="28">
        <v>1</v>
      </c>
      <c r="K31" s="28">
        <v>4</v>
      </c>
      <c r="L31" s="28">
        <v>6</v>
      </c>
      <c r="M31" s="24" t="s">
        <v>157</v>
      </c>
      <c r="N31" s="29">
        <v>3.6</v>
      </c>
      <c r="O31" s="30" t="s">
        <v>157</v>
      </c>
      <c r="P31" s="30" t="s">
        <v>157</v>
      </c>
      <c r="Q31" s="31">
        <v>354.53949999999998</v>
      </c>
      <c r="R31" s="32">
        <v>27.856674999999996</v>
      </c>
      <c r="S31" s="32">
        <v>60.714285714285715</v>
      </c>
      <c r="T31" s="32">
        <v>772.72727272727286</v>
      </c>
      <c r="U31" s="31">
        <v>21525.612499999999</v>
      </c>
    </row>
    <row r="32" spans="1:21" ht="14.4" x14ac:dyDescent="0.3">
      <c r="A32" s="3">
        <v>30</v>
      </c>
      <c r="B32" s="6" t="s">
        <v>33</v>
      </c>
      <c r="C32" s="3">
        <v>3.7</v>
      </c>
      <c r="D32" t="str">
        <f>LEFT(B32,2)</f>
        <v>ll</v>
      </c>
      <c r="E32" t="str">
        <f>MID(B32,3,2)</f>
        <v>rM</v>
      </c>
      <c r="F32" t="str">
        <f>RIGHT(B32,2)</f>
        <v>rM</v>
      </c>
      <c r="G32" s="8" t="s">
        <v>144</v>
      </c>
      <c r="I32" s="28">
        <v>2</v>
      </c>
      <c r="J32" s="28">
        <v>1</v>
      </c>
      <c r="K32" s="28">
        <v>5</v>
      </c>
      <c r="L32" s="28">
        <v>6</v>
      </c>
      <c r="M32" s="24" t="s">
        <v>157</v>
      </c>
      <c r="N32" s="29">
        <v>3.7</v>
      </c>
      <c r="O32" s="30" t="s">
        <v>157</v>
      </c>
      <c r="P32" s="30" t="s">
        <v>157</v>
      </c>
      <c r="Q32" s="31">
        <v>1</v>
      </c>
      <c r="R32" s="32">
        <v>1</v>
      </c>
      <c r="S32" s="32">
        <v>1</v>
      </c>
      <c r="T32" s="32">
        <v>1</v>
      </c>
      <c r="U32" s="31">
        <v>1</v>
      </c>
    </row>
    <row r="33" spans="1:21" ht="14.4" x14ac:dyDescent="0.3">
      <c r="A33" s="3">
        <v>31</v>
      </c>
      <c r="B33" s="6" t="s">
        <v>34</v>
      </c>
      <c r="C33" s="3">
        <v>3.4</v>
      </c>
      <c r="D33" t="str">
        <f>LEFT(B33,2)</f>
        <v>ll</v>
      </c>
      <c r="E33" t="str">
        <f>MID(B33,3,2)</f>
        <v>kk</v>
      </c>
      <c r="F33" t="str">
        <f>RIGHT(B33,2)</f>
        <v>k0</v>
      </c>
      <c r="G33" s="8" t="s">
        <v>144</v>
      </c>
      <c r="I33" s="28">
        <v>2</v>
      </c>
      <c r="J33" s="28">
        <v>2</v>
      </c>
      <c r="K33" s="28">
        <v>6</v>
      </c>
      <c r="L33" s="28">
        <v>6</v>
      </c>
      <c r="M33" s="24" t="s">
        <v>157</v>
      </c>
      <c r="N33" s="29">
        <v>3.4</v>
      </c>
      <c r="O33" s="30" t="s">
        <v>157</v>
      </c>
      <c r="P33" s="30" t="s">
        <v>157</v>
      </c>
      <c r="Q33" s="31">
        <v>0</v>
      </c>
      <c r="R33" s="32">
        <v>0</v>
      </c>
      <c r="S33" s="32">
        <v>0</v>
      </c>
      <c r="T33" s="32">
        <v>0</v>
      </c>
      <c r="U33" s="31">
        <v>0</v>
      </c>
    </row>
    <row r="34" spans="1:21" ht="14.4" x14ac:dyDescent="0.3">
      <c r="A34" s="3">
        <v>32</v>
      </c>
      <c r="B34" s="6" t="s">
        <v>35</v>
      </c>
      <c r="C34" s="3">
        <v>3.7</v>
      </c>
      <c r="D34" t="str">
        <f>LEFT(B34,2)</f>
        <v>ll</v>
      </c>
      <c r="E34" t="str">
        <f>MID(B34,3,2)</f>
        <v>kk</v>
      </c>
      <c r="F34" t="str">
        <f>RIGHT(B34,2)</f>
        <v>S3</v>
      </c>
      <c r="G34" s="8" t="s">
        <v>144</v>
      </c>
      <c r="I34" s="28">
        <v>2</v>
      </c>
      <c r="J34" s="28">
        <v>2</v>
      </c>
      <c r="K34" s="28">
        <v>3</v>
      </c>
      <c r="L34" s="28">
        <v>6</v>
      </c>
      <c r="M34" s="24" t="s">
        <v>157</v>
      </c>
      <c r="N34" s="29">
        <v>3.7</v>
      </c>
      <c r="O34" s="30" t="s">
        <v>157</v>
      </c>
      <c r="P34" s="30" t="s">
        <v>157</v>
      </c>
      <c r="Q34" s="31">
        <v>229.58870999999999</v>
      </c>
      <c r="R34" s="32">
        <v>28.257072000000001</v>
      </c>
      <c r="S34" s="32">
        <v>54.615384615384606</v>
      </c>
      <c r="T34" s="32">
        <v>443.74999999999989</v>
      </c>
      <c r="U34" s="31">
        <v>12539.075699999998</v>
      </c>
    </row>
    <row r="35" spans="1:21" ht="14.4" x14ac:dyDescent="0.3">
      <c r="A35" s="3">
        <v>33</v>
      </c>
      <c r="B35" s="6" t="s">
        <v>36</v>
      </c>
      <c r="C35" s="3">
        <v>3.1</v>
      </c>
      <c r="D35" t="str">
        <f>LEFT(B35,2)</f>
        <v>ll</v>
      </c>
      <c r="E35" t="str">
        <f>MID(B35,3,2)</f>
        <v>kk</v>
      </c>
      <c r="F35" t="str">
        <f>RIGHT(B35,2)</f>
        <v>S2</v>
      </c>
      <c r="G35" s="8" t="s">
        <v>144</v>
      </c>
      <c r="I35" s="28">
        <v>2</v>
      </c>
      <c r="J35" s="28">
        <v>2</v>
      </c>
      <c r="K35" s="28">
        <v>2</v>
      </c>
      <c r="L35" s="28">
        <v>6</v>
      </c>
      <c r="M35" s="24" t="s">
        <v>157</v>
      </c>
      <c r="N35" s="29">
        <v>3.1</v>
      </c>
      <c r="O35" s="30" t="s">
        <v>157</v>
      </c>
      <c r="P35" s="30" t="s">
        <v>157</v>
      </c>
      <c r="Q35" s="31">
        <v>231.097285</v>
      </c>
      <c r="R35" s="32">
        <v>15.3253989</v>
      </c>
      <c r="S35" s="32">
        <v>76.84210526315789</v>
      </c>
      <c r="T35" s="32">
        <v>1158.7301587301588</v>
      </c>
      <c r="U35" s="31">
        <v>17758.001899999999</v>
      </c>
    </row>
    <row r="36" spans="1:21" ht="14.4" x14ac:dyDescent="0.3">
      <c r="A36" s="3">
        <v>34</v>
      </c>
      <c r="B36" s="6" t="s">
        <v>37</v>
      </c>
      <c r="C36" s="3">
        <v>3.6</v>
      </c>
      <c r="D36" t="str">
        <f>LEFT(B36,2)</f>
        <v>ll</v>
      </c>
      <c r="E36" t="str">
        <f>MID(B36,3,2)</f>
        <v>kk</v>
      </c>
      <c r="F36" t="str">
        <f>RIGHT(B36,2)</f>
        <v>kM</v>
      </c>
      <c r="G36" s="8" t="s">
        <v>144</v>
      </c>
      <c r="I36" s="28">
        <v>2</v>
      </c>
      <c r="J36" s="28">
        <v>2</v>
      </c>
      <c r="K36" s="28">
        <v>5</v>
      </c>
      <c r="L36" s="28">
        <v>6</v>
      </c>
      <c r="M36" s="24" t="s">
        <v>157</v>
      </c>
      <c r="N36" s="29">
        <v>3.6</v>
      </c>
      <c r="O36" s="30" t="s">
        <v>157</v>
      </c>
      <c r="P36" s="30" t="s">
        <v>157</v>
      </c>
      <c r="Q36" s="31">
        <v>1</v>
      </c>
      <c r="R36" s="32">
        <v>1</v>
      </c>
      <c r="S36" s="32">
        <v>1</v>
      </c>
      <c r="T36" s="32">
        <v>1</v>
      </c>
      <c r="U36" s="31">
        <v>1</v>
      </c>
    </row>
    <row r="37" spans="1:21" ht="14.4" x14ac:dyDescent="0.3">
      <c r="A37" s="3">
        <v>35</v>
      </c>
      <c r="B37" s="6" t="s">
        <v>38</v>
      </c>
      <c r="C37" s="3">
        <v>3</v>
      </c>
      <c r="D37" t="str">
        <f>LEFT(B37,2)</f>
        <v>ll</v>
      </c>
      <c r="E37" t="str">
        <f>MID(B37,3,2)</f>
        <v>kk</v>
      </c>
      <c r="F37" t="str">
        <f>RIGHT(B37,2)</f>
        <v>S1</v>
      </c>
      <c r="G37" s="8" t="s">
        <v>144</v>
      </c>
      <c r="I37" s="28">
        <v>2</v>
      </c>
      <c r="J37" s="28">
        <v>2</v>
      </c>
      <c r="K37" s="28">
        <v>1</v>
      </c>
      <c r="L37" s="28">
        <v>6</v>
      </c>
      <c r="M37" s="24" t="s">
        <v>157</v>
      </c>
      <c r="N37" s="29">
        <v>3</v>
      </c>
      <c r="O37" s="30" t="s">
        <v>157</v>
      </c>
      <c r="P37" s="30" t="s">
        <v>157</v>
      </c>
      <c r="Q37" s="31">
        <v>298.35695999999996</v>
      </c>
      <c r="R37" s="32">
        <v>17.1555252</v>
      </c>
      <c r="S37" s="32">
        <v>65.833333333333343</v>
      </c>
      <c r="T37" s="32">
        <v>1144.9275362318842</v>
      </c>
      <c r="U37" s="31">
        <v>19641.833200000001</v>
      </c>
    </row>
    <row r="38" spans="1:21" ht="14.4" x14ac:dyDescent="0.3">
      <c r="A38" s="3">
        <v>36</v>
      </c>
      <c r="B38" s="6" t="s">
        <v>39</v>
      </c>
      <c r="C38" s="3">
        <v>3.4</v>
      </c>
      <c r="D38" t="str">
        <f>LEFT(B38,2)</f>
        <v>ll</v>
      </c>
      <c r="E38" t="str">
        <f>MID(B38,3,2)</f>
        <v>kk</v>
      </c>
      <c r="F38" t="str">
        <f>RIGHT(B38,2)</f>
        <v>S4</v>
      </c>
      <c r="G38" s="8" t="s">
        <v>144</v>
      </c>
      <c r="I38" s="28">
        <v>2</v>
      </c>
      <c r="J38" s="28">
        <v>2</v>
      </c>
      <c r="K38" s="28">
        <v>4</v>
      </c>
      <c r="L38" s="28">
        <v>6</v>
      </c>
      <c r="M38" s="24" t="s">
        <v>157</v>
      </c>
      <c r="N38" s="29">
        <v>3.4</v>
      </c>
      <c r="O38" s="30" t="s">
        <v>157</v>
      </c>
      <c r="P38" s="30" t="s">
        <v>157</v>
      </c>
      <c r="Q38" s="31">
        <v>354.53949999999998</v>
      </c>
      <c r="R38" s="32">
        <v>27.856674999999996</v>
      </c>
      <c r="S38" s="32">
        <v>60.714285714285715</v>
      </c>
      <c r="T38" s="32">
        <v>772.72727272727286</v>
      </c>
      <c r="U38" s="31">
        <v>21525.612499999999</v>
      </c>
    </row>
    <row r="39" spans="1:21" ht="14.4" x14ac:dyDescent="0.3">
      <c r="A39" s="3">
        <v>37</v>
      </c>
      <c r="B39" s="6" t="s">
        <v>40</v>
      </c>
      <c r="C39" s="3">
        <v>3.2</v>
      </c>
      <c r="D39" t="str">
        <f>LEFT(B39,2)</f>
        <v>ll</v>
      </c>
      <c r="E39" t="str">
        <f>MID(B39,3,2)</f>
        <v>ak</v>
      </c>
      <c r="F39" t="str">
        <f>RIGHT(B39,2)</f>
        <v>S3</v>
      </c>
      <c r="G39" s="8" t="s">
        <v>144</v>
      </c>
      <c r="I39" s="28">
        <v>2</v>
      </c>
      <c r="J39" s="28">
        <v>4</v>
      </c>
      <c r="K39" s="28">
        <v>3</v>
      </c>
      <c r="L39" s="28">
        <v>6</v>
      </c>
      <c r="M39" s="24" t="s">
        <v>157</v>
      </c>
      <c r="N39" s="29">
        <v>3.2</v>
      </c>
      <c r="O39" s="30" t="s">
        <v>157</v>
      </c>
      <c r="P39" s="30" t="s">
        <v>157</v>
      </c>
      <c r="Q39" s="31">
        <v>229.58870999999999</v>
      </c>
      <c r="R39" s="32">
        <v>28.257072000000001</v>
      </c>
      <c r="S39" s="32">
        <v>54.615384615384606</v>
      </c>
      <c r="T39" s="32">
        <v>443.74999999999989</v>
      </c>
      <c r="U39" s="31">
        <v>12539.075699999998</v>
      </c>
    </row>
    <row r="40" spans="1:21" ht="14.4" x14ac:dyDescent="0.3">
      <c r="A40" s="3">
        <v>38</v>
      </c>
      <c r="B40" s="6" t="s">
        <v>41</v>
      </c>
      <c r="C40" s="3">
        <v>3.1</v>
      </c>
      <c r="D40" t="str">
        <f>LEFT(B40,2)</f>
        <v>ll</v>
      </c>
      <c r="E40" t="str">
        <f>MID(B40,3,2)</f>
        <v>ak</v>
      </c>
      <c r="F40" t="str">
        <f>RIGHT(B40,2)</f>
        <v>S2</v>
      </c>
      <c r="G40" s="8" t="s">
        <v>144</v>
      </c>
      <c r="I40" s="28">
        <v>2</v>
      </c>
      <c r="J40" s="28">
        <v>4</v>
      </c>
      <c r="K40" s="28">
        <v>2</v>
      </c>
      <c r="L40" s="28">
        <v>6</v>
      </c>
      <c r="M40" s="24" t="s">
        <v>157</v>
      </c>
      <c r="N40" s="29">
        <v>3.1</v>
      </c>
      <c r="O40" s="30" t="s">
        <v>157</v>
      </c>
      <c r="P40" s="30" t="s">
        <v>157</v>
      </c>
      <c r="Q40" s="31">
        <v>231.097285</v>
      </c>
      <c r="R40" s="32">
        <v>15.3253989</v>
      </c>
      <c r="S40" s="32">
        <v>76.84210526315789</v>
      </c>
      <c r="T40" s="32">
        <v>1158.7301587301588</v>
      </c>
      <c r="U40" s="31">
        <v>17758.001899999999</v>
      </c>
    </row>
    <row r="41" spans="1:21" ht="14.4" x14ac:dyDescent="0.3">
      <c r="A41" s="3">
        <v>39</v>
      </c>
      <c r="B41" s="6" t="s">
        <v>42</v>
      </c>
      <c r="C41" s="3">
        <v>2.5</v>
      </c>
      <c r="D41" t="str">
        <f>LEFT(B41,2)</f>
        <v>ll</v>
      </c>
      <c r="E41" t="str">
        <f>MID(B41,3,2)</f>
        <v>ak</v>
      </c>
      <c r="F41" t="str">
        <f>RIGHT(B41,2)</f>
        <v>S4</v>
      </c>
      <c r="G41" s="8" t="s">
        <v>144</v>
      </c>
      <c r="I41" s="28">
        <v>2</v>
      </c>
      <c r="J41" s="28">
        <v>4</v>
      </c>
      <c r="K41" s="28">
        <v>4</v>
      </c>
      <c r="L41" s="28">
        <v>6</v>
      </c>
      <c r="M41" s="24" t="s">
        <v>157</v>
      </c>
      <c r="N41" s="29">
        <v>2.5</v>
      </c>
      <c r="O41" s="30" t="s">
        <v>157</v>
      </c>
      <c r="P41" s="30" t="s">
        <v>157</v>
      </c>
      <c r="Q41" s="31">
        <v>354.53949999999998</v>
      </c>
      <c r="R41" s="32">
        <v>27.856674999999996</v>
      </c>
      <c r="S41" s="32">
        <v>60.714285714285715</v>
      </c>
      <c r="T41" s="32">
        <v>772.72727272727286</v>
      </c>
      <c r="U41" s="31">
        <v>21525.612499999999</v>
      </c>
    </row>
    <row r="42" spans="1:21" ht="14.4" x14ac:dyDescent="0.3">
      <c r="A42" s="3">
        <v>40</v>
      </c>
      <c r="B42" s="6" t="s">
        <v>43</v>
      </c>
      <c r="C42" s="3">
        <v>3.2</v>
      </c>
      <c r="D42" t="str">
        <f>LEFT(B42,2)</f>
        <v>ll</v>
      </c>
      <c r="E42" t="str">
        <f>MID(B42,3,2)</f>
        <v>ak</v>
      </c>
      <c r="F42" t="str">
        <f>RIGHT(B42,2)</f>
        <v>k0</v>
      </c>
      <c r="G42" s="8" t="s">
        <v>144</v>
      </c>
      <c r="I42" s="28">
        <v>2</v>
      </c>
      <c r="J42" s="28">
        <v>4</v>
      </c>
      <c r="K42" s="28">
        <v>6</v>
      </c>
      <c r="L42" s="28">
        <v>6</v>
      </c>
      <c r="M42" s="24" t="s">
        <v>157</v>
      </c>
      <c r="N42" s="29">
        <v>3.2</v>
      </c>
      <c r="O42" s="30" t="s">
        <v>157</v>
      </c>
      <c r="P42" s="30" t="s">
        <v>157</v>
      </c>
      <c r="Q42" s="31">
        <v>0</v>
      </c>
      <c r="R42" s="32">
        <v>0</v>
      </c>
      <c r="S42" s="32">
        <v>0</v>
      </c>
      <c r="T42" s="32">
        <v>0</v>
      </c>
      <c r="U42" s="31">
        <v>0</v>
      </c>
    </row>
    <row r="43" spans="1:21" ht="14.4" x14ac:dyDescent="0.3">
      <c r="A43" s="3">
        <v>41</v>
      </c>
      <c r="B43" s="6" t="s">
        <v>44</v>
      </c>
      <c r="C43" s="3">
        <v>3.9</v>
      </c>
      <c r="D43" t="str">
        <f>LEFT(B43,2)</f>
        <v>ll</v>
      </c>
      <c r="E43" t="str">
        <f>MID(B43,3,2)</f>
        <v>ak</v>
      </c>
      <c r="F43" t="str">
        <f>RIGHT(B43,2)</f>
        <v>kM</v>
      </c>
      <c r="G43" s="8" t="s">
        <v>144</v>
      </c>
      <c r="I43" s="28">
        <v>2</v>
      </c>
      <c r="J43" s="28">
        <v>4</v>
      </c>
      <c r="K43" s="28">
        <v>5</v>
      </c>
      <c r="L43" s="28">
        <v>6</v>
      </c>
      <c r="M43" s="24" t="s">
        <v>157</v>
      </c>
      <c r="N43" s="29">
        <v>3.9</v>
      </c>
      <c r="O43" s="30" t="s">
        <v>157</v>
      </c>
      <c r="P43" s="30" t="s">
        <v>157</v>
      </c>
      <c r="Q43" s="31">
        <v>1</v>
      </c>
      <c r="R43" s="32">
        <v>1</v>
      </c>
      <c r="S43" s="32">
        <v>1</v>
      </c>
      <c r="T43" s="32">
        <v>1</v>
      </c>
      <c r="U43" s="31">
        <v>1</v>
      </c>
    </row>
    <row r="44" spans="1:21" ht="14.4" x14ac:dyDescent="0.3">
      <c r="A44" s="3">
        <v>42</v>
      </c>
      <c r="B44" s="6" t="s">
        <v>45</v>
      </c>
      <c r="C44" s="3">
        <v>3</v>
      </c>
      <c r="D44" t="str">
        <f>LEFT(B44,2)</f>
        <v>ll</v>
      </c>
      <c r="E44" t="str">
        <f>MID(B44,3,2)</f>
        <v>ak</v>
      </c>
      <c r="F44" t="str">
        <f>RIGHT(B44,2)</f>
        <v>S1</v>
      </c>
      <c r="G44" s="8" t="s">
        <v>144</v>
      </c>
      <c r="I44" s="28">
        <v>2</v>
      </c>
      <c r="J44" s="28">
        <v>4</v>
      </c>
      <c r="K44" s="28">
        <v>1</v>
      </c>
      <c r="L44" s="28">
        <v>6</v>
      </c>
      <c r="M44" s="24" t="s">
        <v>157</v>
      </c>
      <c r="N44" s="29">
        <v>3</v>
      </c>
      <c r="O44" s="30" t="s">
        <v>157</v>
      </c>
      <c r="P44" s="30" t="s">
        <v>157</v>
      </c>
      <c r="Q44" s="31">
        <v>298.35695999999996</v>
      </c>
      <c r="R44" s="32">
        <v>17.1555252</v>
      </c>
      <c r="S44" s="32">
        <v>65.833333333333343</v>
      </c>
      <c r="T44" s="32">
        <v>1144.9275362318842</v>
      </c>
      <c r="U44" s="31">
        <v>19641.833200000001</v>
      </c>
    </row>
    <row r="45" spans="1:21" ht="14.4" x14ac:dyDescent="0.3">
      <c r="A45" s="3">
        <v>43</v>
      </c>
      <c r="B45" s="6" t="s">
        <v>46</v>
      </c>
      <c r="C45" s="3">
        <v>2.5</v>
      </c>
      <c r="D45" t="str">
        <f>LEFT(B45,2)</f>
        <v>ll</v>
      </c>
      <c r="E45" t="str">
        <f>MID(B45,3,2)</f>
        <v>pS</v>
      </c>
      <c r="F45" t="str">
        <f>RIGHT(B45,2)</f>
        <v>S4</v>
      </c>
      <c r="G45" s="8" t="s">
        <v>144</v>
      </c>
      <c r="I45" s="28">
        <v>2</v>
      </c>
      <c r="J45" s="28">
        <v>3</v>
      </c>
      <c r="K45" s="28">
        <v>4</v>
      </c>
      <c r="L45" s="28">
        <v>6</v>
      </c>
      <c r="M45" s="24" t="s">
        <v>157</v>
      </c>
      <c r="N45" s="29">
        <v>2.5</v>
      </c>
      <c r="O45" s="30" t="s">
        <v>157</v>
      </c>
      <c r="P45" s="30" t="s">
        <v>157</v>
      </c>
      <c r="Q45" s="31">
        <v>354.53949999999998</v>
      </c>
      <c r="R45" s="32">
        <v>27.856674999999996</v>
      </c>
      <c r="S45" s="32">
        <v>60.714285714285715</v>
      </c>
      <c r="T45" s="32">
        <v>772.72727272727286</v>
      </c>
      <c r="U45" s="31">
        <v>21525.612499999999</v>
      </c>
    </row>
    <row r="46" spans="1:21" ht="14.4" x14ac:dyDescent="0.3">
      <c r="A46" s="3">
        <v>44</v>
      </c>
      <c r="B46" s="6" t="s">
        <v>47</v>
      </c>
      <c r="C46" s="3">
        <v>2.6</v>
      </c>
      <c r="D46" t="str">
        <f>LEFT(B46,2)</f>
        <v>ll</v>
      </c>
      <c r="E46" t="str">
        <f>MID(B46,3,2)</f>
        <v>pS</v>
      </c>
      <c r="F46" t="str">
        <f>RIGHT(B46,2)</f>
        <v>S2</v>
      </c>
      <c r="G46" s="8" t="s">
        <v>144</v>
      </c>
      <c r="I46" s="28">
        <v>2</v>
      </c>
      <c r="J46" s="28">
        <v>3</v>
      </c>
      <c r="K46" s="28">
        <v>2</v>
      </c>
      <c r="L46" s="28">
        <v>6</v>
      </c>
      <c r="M46" s="24" t="s">
        <v>157</v>
      </c>
      <c r="N46" s="29">
        <v>2.6</v>
      </c>
      <c r="O46" s="30" t="s">
        <v>157</v>
      </c>
      <c r="P46" s="30" t="s">
        <v>157</v>
      </c>
      <c r="Q46" s="31">
        <v>231.097285</v>
      </c>
      <c r="R46" s="32">
        <v>15.3253989</v>
      </c>
      <c r="S46" s="32">
        <v>76.84210526315789</v>
      </c>
      <c r="T46" s="32">
        <v>1158.7301587301588</v>
      </c>
      <c r="U46" s="31">
        <v>17758.001899999999</v>
      </c>
    </row>
    <row r="47" spans="1:21" ht="14.4" x14ac:dyDescent="0.3">
      <c r="A47" s="3">
        <v>45</v>
      </c>
      <c r="B47" s="6" t="s">
        <v>48</v>
      </c>
      <c r="C47" s="3">
        <v>2</v>
      </c>
      <c r="D47" t="str">
        <f>LEFT(B47,2)</f>
        <v>ll</v>
      </c>
      <c r="E47" t="str">
        <f>MID(B47,3,2)</f>
        <v>p0</v>
      </c>
      <c r="F47" t="str">
        <f>RIGHT(B47,2)</f>
        <v>p0</v>
      </c>
      <c r="G47" s="8" t="s">
        <v>144</v>
      </c>
      <c r="I47" s="28">
        <v>2</v>
      </c>
      <c r="J47" s="28">
        <v>3</v>
      </c>
      <c r="K47" s="28">
        <v>6</v>
      </c>
      <c r="L47" s="28">
        <v>6</v>
      </c>
      <c r="M47" s="24" t="s">
        <v>157</v>
      </c>
      <c r="N47" s="29">
        <v>2</v>
      </c>
      <c r="O47" s="30" t="s">
        <v>157</v>
      </c>
      <c r="P47" s="30" t="s">
        <v>157</v>
      </c>
      <c r="Q47" s="31">
        <v>0</v>
      </c>
      <c r="R47" s="32">
        <v>0</v>
      </c>
      <c r="S47" s="32">
        <v>0</v>
      </c>
      <c r="T47" s="32">
        <v>0</v>
      </c>
      <c r="U47" s="31">
        <v>0</v>
      </c>
    </row>
    <row r="48" spans="1:21" ht="14.4" x14ac:dyDescent="0.3">
      <c r="A48" s="3">
        <v>46</v>
      </c>
      <c r="B48" s="6" t="s">
        <v>49</v>
      </c>
      <c r="C48" s="3">
        <v>2.9</v>
      </c>
      <c r="D48" t="str">
        <f>LEFT(B48,2)</f>
        <v>ll</v>
      </c>
      <c r="E48" t="str">
        <f>MID(B48,3,2)</f>
        <v>pS</v>
      </c>
      <c r="F48" t="str">
        <f>RIGHT(B48,2)</f>
        <v>S3</v>
      </c>
      <c r="G48" s="8" t="s">
        <v>144</v>
      </c>
      <c r="I48" s="28">
        <v>2</v>
      </c>
      <c r="J48" s="28">
        <v>3</v>
      </c>
      <c r="K48" s="28">
        <v>3</v>
      </c>
      <c r="L48" s="28">
        <v>6</v>
      </c>
      <c r="M48" s="24" t="s">
        <v>157</v>
      </c>
      <c r="N48" s="29">
        <v>2.9</v>
      </c>
      <c r="O48" s="30" t="s">
        <v>157</v>
      </c>
      <c r="P48" s="30" t="s">
        <v>157</v>
      </c>
      <c r="Q48" s="31">
        <v>229.58870999999999</v>
      </c>
      <c r="R48" s="32">
        <v>28.257072000000001</v>
      </c>
      <c r="S48" s="32">
        <v>54.615384615384606</v>
      </c>
      <c r="T48" s="32">
        <v>443.74999999999989</v>
      </c>
      <c r="U48" s="31">
        <v>12539.075699999998</v>
      </c>
    </row>
    <row r="49" spans="1:21" ht="14.4" x14ac:dyDescent="0.3">
      <c r="A49" s="3">
        <v>47</v>
      </c>
      <c r="B49" s="6" t="s">
        <v>50</v>
      </c>
      <c r="C49" s="3">
        <v>2.7</v>
      </c>
      <c r="D49" t="str">
        <f>LEFT(B49,2)</f>
        <v>ll</v>
      </c>
      <c r="E49" t="str">
        <f>MID(B49,3,2)</f>
        <v>pS</v>
      </c>
      <c r="F49" t="str">
        <f>RIGHT(B49,2)</f>
        <v>S1</v>
      </c>
      <c r="G49" s="8" t="s">
        <v>144</v>
      </c>
      <c r="I49" s="28">
        <v>2</v>
      </c>
      <c r="J49" s="28">
        <v>3</v>
      </c>
      <c r="K49" s="28">
        <v>1</v>
      </c>
      <c r="L49" s="28">
        <v>6</v>
      </c>
      <c r="M49" s="24" t="s">
        <v>157</v>
      </c>
      <c r="N49" s="29">
        <v>2.7</v>
      </c>
      <c r="O49" s="30" t="s">
        <v>157</v>
      </c>
      <c r="P49" s="30" t="s">
        <v>157</v>
      </c>
      <c r="Q49" s="31">
        <v>298.35695999999996</v>
      </c>
      <c r="R49" s="32">
        <v>17.1555252</v>
      </c>
      <c r="S49" s="32">
        <v>65.833333333333343</v>
      </c>
      <c r="T49" s="32">
        <v>1144.9275362318842</v>
      </c>
      <c r="U49" s="31">
        <v>19641.833200000001</v>
      </c>
    </row>
    <row r="50" spans="1:21" ht="14.4" x14ac:dyDescent="0.3">
      <c r="A50" s="3">
        <v>48</v>
      </c>
      <c r="B50" s="6" t="s">
        <v>51</v>
      </c>
      <c r="C50" s="3">
        <v>1.9</v>
      </c>
      <c r="D50" t="str">
        <f>LEFT(B50,2)</f>
        <v>ll</v>
      </c>
      <c r="E50" t="str">
        <f>MID(B50,3,2)</f>
        <v>pM</v>
      </c>
      <c r="F50" t="str">
        <f>RIGHT(B50,2)</f>
        <v>pM</v>
      </c>
      <c r="G50" s="8" t="s">
        <v>144</v>
      </c>
      <c r="I50" s="28">
        <v>2</v>
      </c>
      <c r="J50" s="28">
        <v>3</v>
      </c>
      <c r="K50" s="28">
        <v>5</v>
      </c>
      <c r="L50" s="28">
        <v>6</v>
      </c>
      <c r="M50" s="24" t="s">
        <v>157</v>
      </c>
      <c r="N50" s="29">
        <v>1.9</v>
      </c>
      <c r="O50" s="30" t="s">
        <v>157</v>
      </c>
      <c r="P50" s="30" t="s">
        <v>157</v>
      </c>
      <c r="Q50" s="31">
        <v>1</v>
      </c>
      <c r="R50" s="32">
        <v>1</v>
      </c>
      <c r="S50" s="32">
        <v>1</v>
      </c>
      <c r="T50" s="32">
        <v>1</v>
      </c>
      <c r="U50" s="31">
        <v>1</v>
      </c>
    </row>
    <row r="51" spans="1:21" ht="14.4" x14ac:dyDescent="0.3">
      <c r="A51" s="7">
        <v>49</v>
      </c>
      <c r="B51" s="13" t="s">
        <v>122</v>
      </c>
      <c r="C51" s="3">
        <v>3.3</v>
      </c>
      <c r="D51" t="str">
        <f>LEFT(B51,2)</f>
        <v>ll</v>
      </c>
      <c r="E51" t="str">
        <f>MID(B51,3,2)</f>
        <v>lk</v>
      </c>
      <c r="F51" t="str">
        <f>RIGHT(B51,2)</f>
        <v>kM</v>
      </c>
      <c r="G51" s="8" t="s">
        <v>144</v>
      </c>
      <c r="I51" s="28">
        <v>3</v>
      </c>
      <c r="J51" s="28">
        <v>2</v>
      </c>
      <c r="K51" s="28">
        <v>5</v>
      </c>
      <c r="L51" s="28">
        <v>6</v>
      </c>
      <c r="M51" s="24" t="s">
        <v>157</v>
      </c>
      <c r="N51" s="29">
        <v>3.3</v>
      </c>
      <c r="O51" s="30" t="s">
        <v>157</v>
      </c>
      <c r="P51" s="30" t="s">
        <v>157</v>
      </c>
      <c r="Q51" s="31">
        <v>1</v>
      </c>
      <c r="R51" s="32">
        <v>1</v>
      </c>
      <c r="S51" s="32">
        <v>1</v>
      </c>
      <c r="T51" s="32">
        <v>1</v>
      </c>
      <c r="U51" s="31">
        <v>1</v>
      </c>
    </row>
    <row r="52" spans="1:21" ht="14.4" x14ac:dyDescent="0.3">
      <c r="A52" s="7">
        <v>50</v>
      </c>
      <c r="B52" s="13" t="s">
        <v>38</v>
      </c>
      <c r="C52" s="3">
        <v>3.1</v>
      </c>
      <c r="D52" t="str">
        <f>LEFT(B52,2)</f>
        <v>ll</v>
      </c>
      <c r="E52" t="str">
        <f>MID(B52,3,2)</f>
        <v>kk</v>
      </c>
      <c r="F52" t="str">
        <f>RIGHT(B52,2)</f>
        <v>S1</v>
      </c>
      <c r="G52" s="8" t="s">
        <v>144</v>
      </c>
      <c r="I52" s="28">
        <v>3</v>
      </c>
      <c r="J52" s="28">
        <v>2</v>
      </c>
      <c r="K52" s="28">
        <v>1</v>
      </c>
      <c r="L52" s="28">
        <v>6</v>
      </c>
      <c r="M52" s="24" t="s">
        <v>157</v>
      </c>
      <c r="N52" s="29">
        <v>3.1</v>
      </c>
      <c r="O52" s="30" t="s">
        <v>157</v>
      </c>
      <c r="P52" s="30" t="s">
        <v>157</v>
      </c>
      <c r="Q52" s="31">
        <v>298.35695999999996</v>
      </c>
      <c r="R52" s="32">
        <v>17.1555252</v>
      </c>
      <c r="S52" s="32">
        <v>65.833333333333343</v>
      </c>
      <c r="T52" s="32">
        <v>1144.9275362318842</v>
      </c>
      <c r="U52" s="31">
        <v>19641.833200000001</v>
      </c>
    </row>
    <row r="53" spans="1:21" ht="14.4" x14ac:dyDescent="0.3">
      <c r="A53" s="7">
        <v>51</v>
      </c>
      <c r="B53" s="13" t="s">
        <v>121</v>
      </c>
      <c r="C53" s="3">
        <v>2.7</v>
      </c>
      <c r="D53" t="str">
        <f>LEFT(B53,2)</f>
        <v>ll</v>
      </c>
      <c r="E53" t="str">
        <f>MID(B53,3,2)</f>
        <v>lk</v>
      </c>
      <c r="F53" t="str">
        <f>RIGHT(B53,2)</f>
        <v>k0</v>
      </c>
      <c r="G53" s="8" t="s">
        <v>144</v>
      </c>
      <c r="I53" s="28">
        <v>3</v>
      </c>
      <c r="J53" s="28">
        <v>2</v>
      </c>
      <c r="K53" s="28">
        <v>6</v>
      </c>
      <c r="L53" s="28">
        <v>6</v>
      </c>
      <c r="M53" s="24" t="s">
        <v>157</v>
      </c>
      <c r="N53" s="29">
        <v>2.7</v>
      </c>
      <c r="O53" s="30" t="s">
        <v>157</v>
      </c>
      <c r="P53" s="30" t="s">
        <v>157</v>
      </c>
      <c r="Q53" s="31">
        <v>0</v>
      </c>
      <c r="R53" s="32">
        <v>0</v>
      </c>
      <c r="S53" s="32">
        <v>0</v>
      </c>
      <c r="T53" s="32">
        <v>0</v>
      </c>
      <c r="U53" s="31">
        <v>0</v>
      </c>
    </row>
    <row r="54" spans="1:21" ht="14.4" x14ac:dyDescent="0.3">
      <c r="A54" s="7">
        <v>52</v>
      </c>
      <c r="B54" s="13" t="s">
        <v>36</v>
      </c>
      <c r="C54" s="3">
        <v>4.3</v>
      </c>
      <c r="D54" t="str">
        <f>LEFT(B54,2)</f>
        <v>ll</v>
      </c>
      <c r="E54" t="str">
        <f>MID(B54,3,2)</f>
        <v>kk</v>
      </c>
      <c r="F54" t="str">
        <f>RIGHT(B54,2)</f>
        <v>S2</v>
      </c>
      <c r="G54" s="8" t="s">
        <v>144</v>
      </c>
      <c r="I54" s="28">
        <v>3</v>
      </c>
      <c r="J54" s="28">
        <v>2</v>
      </c>
      <c r="K54" s="28">
        <v>2</v>
      </c>
      <c r="L54" s="28">
        <v>6</v>
      </c>
      <c r="M54" s="24" t="s">
        <v>157</v>
      </c>
      <c r="N54" s="29">
        <v>4.3</v>
      </c>
      <c r="O54" s="30" t="s">
        <v>157</v>
      </c>
      <c r="P54" s="30" t="s">
        <v>157</v>
      </c>
      <c r="Q54" s="31">
        <v>231.097285</v>
      </c>
      <c r="R54" s="32">
        <v>15.3253989</v>
      </c>
      <c r="S54" s="32">
        <v>76.84210526315789</v>
      </c>
      <c r="T54" s="32">
        <v>1158.7301587301588</v>
      </c>
      <c r="U54" s="31">
        <v>17758.001899999999</v>
      </c>
    </row>
    <row r="55" spans="1:21" ht="14.4" x14ac:dyDescent="0.3">
      <c r="A55" s="7">
        <v>53</v>
      </c>
      <c r="B55" s="13" t="s">
        <v>35</v>
      </c>
      <c r="C55" s="3">
        <v>3.8</v>
      </c>
      <c r="D55" t="str">
        <f>LEFT(B55,2)</f>
        <v>ll</v>
      </c>
      <c r="E55" t="str">
        <f>MID(B55,3,2)</f>
        <v>kk</v>
      </c>
      <c r="F55" t="str">
        <f>RIGHT(B55,2)</f>
        <v>S3</v>
      </c>
      <c r="G55" s="8" t="s">
        <v>144</v>
      </c>
      <c r="I55" s="28">
        <v>3</v>
      </c>
      <c r="J55" s="28">
        <v>2</v>
      </c>
      <c r="K55" s="28">
        <v>3</v>
      </c>
      <c r="L55" s="28">
        <v>6</v>
      </c>
      <c r="M55" s="24" t="s">
        <v>157</v>
      </c>
      <c r="N55" s="29">
        <v>3.8</v>
      </c>
      <c r="O55" s="30" t="s">
        <v>157</v>
      </c>
      <c r="P55" s="30" t="s">
        <v>157</v>
      </c>
      <c r="Q55" s="31">
        <v>229.58870999999999</v>
      </c>
      <c r="R55" s="32">
        <v>28.257072000000001</v>
      </c>
      <c r="S55" s="32">
        <v>54.615384615384606</v>
      </c>
      <c r="T55" s="32">
        <v>443.74999999999989</v>
      </c>
      <c r="U55" s="31">
        <v>12539.075699999998</v>
      </c>
    </row>
    <row r="56" spans="1:21" ht="14.4" x14ac:dyDescent="0.3">
      <c r="A56" s="7">
        <v>54</v>
      </c>
      <c r="B56" s="13" t="s">
        <v>39</v>
      </c>
      <c r="C56" s="3">
        <v>3.5</v>
      </c>
      <c r="D56" t="str">
        <f>LEFT(B56,2)</f>
        <v>ll</v>
      </c>
      <c r="E56" t="str">
        <f>MID(B56,3,2)</f>
        <v>kk</v>
      </c>
      <c r="F56" t="str">
        <f>RIGHT(B56,2)</f>
        <v>S4</v>
      </c>
      <c r="G56" s="8" t="s">
        <v>144</v>
      </c>
      <c r="I56" s="28">
        <v>3</v>
      </c>
      <c r="J56" s="28">
        <v>2</v>
      </c>
      <c r="K56" s="28">
        <v>4</v>
      </c>
      <c r="L56" s="28">
        <v>6</v>
      </c>
      <c r="M56" s="24" t="s">
        <v>157</v>
      </c>
      <c r="N56" s="29">
        <v>3.5</v>
      </c>
      <c r="O56" s="30" t="s">
        <v>157</v>
      </c>
      <c r="P56" s="30" t="s">
        <v>157</v>
      </c>
      <c r="Q56" s="31">
        <v>354.53949999999998</v>
      </c>
      <c r="R56" s="32">
        <v>27.856674999999996</v>
      </c>
      <c r="S56" s="32">
        <v>60.714285714285715</v>
      </c>
      <c r="T56" s="32">
        <v>772.72727272727286</v>
      </c>
      <c r="U56" s="31">
        <v>21525.612499999999</v>
      </c>
    </row>
    <row r="57" spans="1:21" ht="14.4" x14ac:dyDescent="0.3">
      <c r="A57" s="7">
        <v>55</v>
      </c>
      <c r="B57" s="13" t="s">
        <v>120</v>
      </c>
      <c r="C57" s="3">
        <v>4.4000000000000004</v>
      </c>
      <c r="D57" t="str">
        <f>LEFT(B57,2)</f>
        <v>ll</v>
      </c>
      <c r="E57" t="str">
        <f>MID(B57,3,2)</f>
        <v>lr</v>
      </c>
      <c r="F57" t="str">
        <f>RIGHT(B57,2)</f>
        <v>S1</v>
      </c>
      <c r="G57" s="8" t="s">
        <v>144</v>
      </c>
      <c r="I57" s="28">
        <v>3</v>
      </c>
      <c r="J57" s="28">
        <v>1</v>
      </c>
      <c r="K57" s="28">
        <v>1</v>
      </c>
      <c r="L57" s="28">
        <v>6</v>
      </c>
      <c r="M57" s="24" t="s">
        <v>157</v>
      </c>
      <c r="N57" s="29">
        <v>4.4000000000000004</v>
      </c>
      <c r="O57" s="30" t="s">
        <v>157</v>
      </c>
      <c r="P57" s="30" t="s">
        <v>157</v>
      </c>
      <c r="Q57" s="31">
        <v>298.35695999999996</v>
      </c>
      <c r="R57" s="32">
        <v>17.1555252</v>
      </c>
      <c r="S57" s="32">
        <v>65.833333333333343</v>
      </c>
      <c r="T57" s="32">
        <v>1144.9275362318842</v>
      </c>
      <c r="U57" s="31">
        <v>19641.833200000001</v>
      </c>
    </row>
    <row r="58" spans="1:21" ht="14.4" x14ac:dyDescent="0.3">
      <c r="A58" s="7">
        <v>56</v>
      </c>
      <c r="B58" s="12" t="s">
        <v>142</v>
      </c>
      <c r="C58" s="3">
        <v>3.3</v>
      </c>
      <c r="D58" t="str">
        <f>LEFT(B58,2)</f>
        <v>ll</v>
      </c>
      <c r="E58" t="str">
        <f>MID(B58,3,2)</f>
        <v>lr</v>
      </c>
      <c r="F58" t="str">
        <f>RIGHT(B58,2)</f>
        <v>r0</v>
      </c>
      <c r="G58" s="8" t="s">
        <v>144</v>
      </c>
      <c r="I58" s="28">
        <v>3</v>
      </c>
      <c r="J58" s="28">
        <v>1</v>
      </c>
      <c r="K58" s="28">
        <v>6</v>
      </c>
      <c r="L58" s="28">
        <v>6</v>
      </c>
      <c r="M58" s="24" t="s">
        <v>157</v>
      </c>
      <c r="N58" s="29">
        <v>3.3</v>
      </c>
      <c r="O58" s="30" t="s">
        <v>157</v>
      </c>
      <c r="P58" s="30" t="s">
        <v>157</v>
      </c>
      <c r="Q58" s="31">
        <v>0</v>
      </c>
      <c r="R58" s="32">
        <v>0</v>
      </c>
      <c r="S58" s="32">
        <v>0</v>
      </c>
      <c r="T58" s="32">
        <v>0</v>
      </c>
      <c r="U58" s="31">
        <v>0</v>
      </c>
    </row>
    <row r="59" spans="1:21" ht="14.4" x14ac:dyDescent="0.3">
      <c r="A59" s="7">
        <v>57</v>
      </c>
      <c r="B59" s="14" t="s">
        <v>141</v>
      </c>
      <c r="C59" s="3">
        <v>4</v>
      </c>
      <c r="D59" t="str">
        <f>LEFT(B59,2)</f>
        <v>ll</v>
      </c>
      <c r="E59" t="str">
        <f>MID(B59,3,2)</f>
        <v>lS</v>
      </c>
      <c r="F59" t="str">
        <f>RIGHT(B59,2)</f>
        <v>S3</v>
      </c>
      <c r="G59" s="8" t="s">
        <v>144</v>
      </c>
      <c r="I59" s="28">
        <v>3</v>
      </c>
      <c r="J59" s="28">
        <v>1</v>
      </c>
      <c r="K59" s="28">
        <v>3</v>
      </c>
      <c r="L59" s="28">
        <v>6</v>
      </c>
      <c r="M59" s="24" t="s">
        <v>157</v>
      </c>
      <c r="N59" s="29">
        <v>4</v>
      </c>
      <c r="O59" s="30" t="s">
        <v>157</v>
      </c>
      <c r="P59" s="30" t="s">
        <v>157</v>
      </c>
      <c r="Q59" s="31">
        <v>229.58870999999999</v>
      </c>
      <c r="R59" s="32">
        <v>28.257072000000001</v>
      </c>
      <c r="S59" s="32">
        <v>54.615384615384606</v>
      </c>
      <c r="T59" s="32">
        <v>443.74999999999989</v>
      </c>
      <c r="U59" s="31">
        <v>12539.075699999998</v>
      </c>
    </row>
    <row r="60" spans="1:21" ht="14.4" x14ac:dyDescent="0.3">
      <c r="A60" s="7">
        <v>58</v>
      </c>
      <c r="B60" s="12" t="s">
        <v>140</v>
      </c>
      <c r="C60" s="3">
        <v>4.0999999999999996</v>
      </c>
      <c r="D60" t="str">
        <f>LEFT(B60,2)</f>
        <v>ll</v>
      </c>
      <c r="E60" t="str">
        <f>MID(B60,3,2)</f>
        <v>lr</v>
      </c>
      <c r="F60" t="str">
        <f>RIGHT(B60,2)</f>
        <v>rM</v>
      </c>
      <c r="G60" s="8" t="s">
        <v>144</v>
      </c>
      <c r="I60" s="28">
        <v>3</v>
      </c>
      <c r="J60" s="28">
        <v>1</v>
      </c>
      <c r="K60" s="28">
        <v>5</v>
      </c>
      <c r="L60" s="28">
        <v>6</v>
      </c>
      <c r="M60" s="24" t="s">
        <v>157</v>
      </c>
      <c r="N60" s="29">
        <v>4.0999999999999996</v>
      </c>
      <c r="O60" s="30" t="s">
        <v>157</v>
      </c>
      <c r="P60" s="30" t="s">
        <v>157</v>
      </c>
      <c r="Q60" s="31">
        <v>1</v>
      </c>
      <c r="R60" s="32">
        <v>1</v>
      </c>
      <c r="S60" s="32">
        <v>1</v>
      </c>
      <c r="T60" s="32">
        <v>1</v>
      </c>
      <c r="U60" s="31">
        <v>1</v>
      </c>
    </row>
    <row r="61" spans="1:21" ht="14.4" x14ac:dyDescent="0.3">
      <c r="A61" s="7">
        <v>59</v>
      </c>
      <c r="B61" s="13" t="s">
        <v>119</v>
      </c>
      <c r="C61" s="3">
        <v>4.5</v>
      </c>
      <c r="D61" t="str">
        <f>LEFT(B61,2)</f>
        <v>ll</v>
      </c>
      <c r="E61" t="str">
        <f>MID(B61,3,2)</f>
        <v>lr</v>
      </c>
      <c r="F61" t="str">
        <f>RIGHT(B61,2)</f>
        <v>S2</v>
      </c>
      <c r="G61" s="8" t="s">
        <v>144</v>
      </c>
      <c r="I61" s="28">
        <v>3</v>
      </c>
      <c r="J61" s="28">
        <v>1</v>
      </c>
      <c r="K61" s="28">
        <v>2</v>
      </c>
      <c r="L61" s="28">
        <v>6</v>
      </c>
      <c r="M61" s="24" t="s">
        <v>157</v>
      </c>
      <c r="N61" s="29">
        <v>4.5</v>
      </c>
      <c r="O61" s="30" t="s">
        <v>157</v>
      </c>
      <c r="P61" s="30" t="s">
        <v>157</v>
      </c>
      <c r="Q61" s="31">
        <v>231.097285</v>
      </c>
      <c r="R61" s="32">
        <v>15.3253989</v>
      </c>
      <c r="S61" s="32">
        <v>76.84210526315789</v>
      </c>
      <c r="T61" s="32">
        <v>1158.7301587301588</v>
      </c>
      <c r="U61" s="31">
        <v>17758.001899999999</v>
      </c>
    </row>
    <row r="62" spans="1:21" ht="14.4" x14ac:dyDescent="0.3">
      <c r="A62" s="7">
        <v>60</v>
      </c>
      <c r="B62" s="13" t="s">
        <v>118</v>
      </c>
      <c r="C62" s="3">
        <v>4.5999999999999996</v>
      </c>
      <c r="D62" t="str">
        <f>LEFT(B62,2)</f>
        <v>ll</v>
      </c>
      <c r="E62" t="str">
        <f>MID(B62,3,2)</f>
        <v>lr</v>
      </c>
      <c r="F62" t="str">
        <f>RIGHT(B62,2)</f>
        <v>S4</v>
      </c>
      <c r="G62" s="8" t="s">
        <v>144</v>
      </c>
      <c r="I62" s="28">
        <v>3</v>
      </c>
      <c r="J62" s="28">
        <v>1</v>
      </c>
      <c r="K62" s="28">
        <v>4</v>
      </c>
      <c r="L62" s="28">
        <v>6</v>
      </c>
      <c r="M62" s="24" t="s">
        <v>157</v>
      </c>
      <c r="N62" s="29">
        <v>4.5999999999999996</v>
      </c>
      <c r="O62" s="30" t="s">
        <v>157</v>
      </c>
      <c r="P62" s="30" t="s">
        <v>157</v>
      </c>
      <c r="Q62" s="31">
        <v>354.53949999999998</v>
      </c>
      <c r="R62" s="32">
        <v>27.856674999999996</v>
      </c>
      <c r="S62" s="32">
        <v>60.714285714285715</v>
      </c>
      <c r="T62" s="32">
        <v>772.72727272727286</v>
      </c>
      <c r="U62" s="31">
        <v>21525.612499999999</v>
      </c>
    </row>
    <row r="63" spans="1:21" ht="14.4" x14ac:dyDescent="0.3">
      <c r="A63" s="7">
        <v>61</v>
      </c>
      <c r="B63" s="13" t="s">
        <v>117</v>
      </c>
      <c r="C63" s="3">
        <v>4.0999999999999996</v>
      </c>
      <c r="D63" t="str">
        <f>LEFT(B63,2)</f>
        <v>ll</v>
      </c>
      <c r="E63" t="str">
        <f>MID(B63,3,2)</f>
        <v>lp</v>
      </c>
      <c r="F63" t="str">
        <f>RIGHT(B63,2)</f>
        <v>S2</v>
      </c>
      <c r="G63" s="8" t="s">
        <v>144</v>
      </c>
      <c r="I63" s="28">
        <v>3</v>
      </c>
      <c r="J63" s="28">
        <v>3</v>
      </c>
      <c r="K63" s="28">
        <v>2</v>
      </c>
      <c r="L63" s="28">
        <v>6</v>
      </c>
      <c r="M63" s="24" t="s">
        <v>157</v>
      </c>
      <c r="N63" s="29">
        <v>4.0999999999999996</v>
      </c>
      <c r="O63" s="30" t="s">
        <v>157</v>
      </c>
      <c r="P63" s="30" t="s">
        <v>157</v>
      </c>
      <c r="Q63" s="31">
        <v>231.097285</v>
      </c>
      <c r="R63" s="32">
        <v>15.3253989</v>
      </c>
      <c r="S63" s="32">
        <v>76.84210526315789</v>
      </c>
      <c r="T63" s="32">
        <v>1158.7301587301588</v>
      </c>
      <c r="U63" s="31">
        <v>17758.001899999999</v>
      </c>
    </row>
    <row r="64" spans="1:21" ht="14.4" x14ac:dyDescent="0.3">
      <c r="A64" s="7">
        <v>62</v>
      </c>
      <c r="B64" s="13" t="s">
        <v>116</v>
      </c>
      <c r="C64" s="3">
        <v>4.4000000000000004</v>
      </c>
      <c r="D64" t="str">
        <f>LEFT(B64,2)</f>
        <v>ll</v>
      </c>
      <c r="E64" t="str">
        <f>MID(B64,3,2)</f>
        <v>lp</v>
      </c>
      <c r="F64" t="str">
        <f>RIGHT(B64,2)</f>
        <v>S3</v>
      </c>
      <c r="G64" s="8" t="s">
        <v>144</v>
      </c>
      <c r="I64" s="28">
        <v>3</v>
      </c>
      <c r="J64" s="28">
        <v>3</v>
      </c>
      <c r="K64" s="28">
        <v>3</v>
      </c>
      <c r="L64" s="28">
        <v>6</v>
      </c>
      <c r="M64" s="24" t="s">
        <v>157</v>
      </c>
      <c r="N64" s="29">
        <v>4.4000000000000004</v>
      </c>
      <c r="O64" s="30" t="s">
        <v>157</v>
      </c>
      <c r="P64" s="30" t="s">
        <v>157</v>
      </c>
      <c r="Q64" s="31">
        <v>229.58870999999999</v>
      </c>
      <c r="R64" s="32">
        <v>28.257072000000001</v>
      </c>
      <c r="S64" s="32">
        <v>54.615384615384606</v>
      </c>
      <c r="T64" s="32">
        <v>443.74999999999989</v>
      </c>
      <c r="U64" s="31">
        <v>12539.075699999998</v>
      </c>
    </row>
    <row r="65" spans="1:21" ht="14.4" x14ac:dyDescent="0.3">
      <c r="A65" s="7">
        <v>63</v>
      </c>
      <c r="B65" s="13" t="s">
        <v>115</v>
      </c>
      <c r="C65" s="3">
        <v>4.3</v>
      </c>
      <c r="D65" t="str">
        <f>LEFT(B65,2)</f>
        <v>ll</v>
      </c>
      <c r="E65" t="str">
        <f>MID(B65,3,2)</f>
        <v>lp</v>
      </c>
      <c r="F65" t="str">
        <f>RIGHT(B65,2)</f>
        <v>S1</v>
      </c>
      <c r="G65" s="8" t="s">
        <v>144</v>
      </c>
      <c r="I65" s="28">
        <v>3</v>
      </c>
      <c r="J65" s="28">
        <v>3</v>
      </c>
      <c r="K65" s="28">
        <v>1</v>
      </c>
      <c r="L65" s="28">
        <v>6</v>
      </c>
      <c r="M65" s="24" t="s">
        <v>157</v>
      </c>
      <c r="N65" s="29">
        <v>4.3</v>
      </c>
      <c r="O65" s="30" t="s">
        <v>157</v>
      </c>
      <c r="P65" s="30" t="s">
        <v>157</v>
      </c>
      <c r="Q65" s="31">
        <v>298.35695999999996</v>
      </c>
      <c r="R65" s="32">
        <v>17.1555252</v>
      </c>
      <c r="S65" s="32">
        <v>65.833333333333343</v>
      </c>
      <c r="T65" s="32">
        <v>1144.9275362318842</v>
      </c>
      <c r="U65" s="31">
        <v>19641.833200000001</v>
      </c>
    </row>
    <row r="66" spans="1:21" ht="14.4" x14ac:dyDescent="0.3">
      <c r="A66" s="7">
        <v>64</v>
      </c>
      <c r="B66" s="13" t="s">
        <v>114</v>
      </c>
      <c r="C66" s="3">
        <v>4.5</v>
      </c>
      <c r="D66" t="str">
        <f>LEFT(B66,2)</f>
        <v>ll</v>
      </c>
      <c r="E66" t="str">
        <f>MID(B66,3,2)</f>
        <v>lp</v>
      </c>
      <c r="F66" t="str">
        <f>RIGHT(B66,2)</f>
        <v>S4</v>
      </c>
      <c r="G66" s="8" t="s">
        <v>144</v>
      </c>
      <c r="I66" s="28">
        <v>3</v>
      </c>
      <c r="J66" s="28">
        <v>3</v>
      </c>
      <c r="K66" s="28">
        <v>4</v>
      </c>
      <c r="L66" s="28">
        <v>6</v>
      </c>
      <c r="M66" s="24" t="s">
        <v>157</v>
      </c>
      <c r="N66" s="29">
        <v>4.5</v>
      </c>
      <c r="O66" s="30" t="s">
        <v>157</v>
      </c>
      <c r="P66" s="30" t="s">
        <v>157</v>
      </c>
      <c r="Q66" s="31">
        <v>354.53949999999998</v>
      </c>
      <c r="R66" s="32">
        <v>27.856674999999996</v>
      </c>
      <c r="S66" s="32">
        <v>60.714285714285715</v>
      </c>
      <c r="T66" s="32">
        <v>772.72727272727286</v>
      </c>
      <c r="U66" s="31">
        <v>21525.612499999999</v>
      </c>
    </row>
    <row r="67" spans="1:21" ht="14.4" x14ac:dyDescent="0.3">
      <c r="A67" s="7">
        <v>65</v>
      </c>
      <c r="B67" s="12" t="s">
        <v>139</v>
      </c>
      <c r="C67" s="3">
        <v>4.0999999999999996</v>
      </c>
      <c r="D67" t="str">
        <f>LEFT(B67,2)</f>
        <v>ll</v>
      </c>
      <c r="E67" t="str">
        <f>MID(B67,3,2)</f>
        <v>lp</v>
      </c>
      <c r="F67" t="str">
        <f>RIGHT(B67,2)</f>
        <v>p0</v>
      </c>
      <c r="G67" s="8" t="s">
        <v>144</v>
      </c>
      <c r="I67" s="28">
        <v>3</v>
      </c>
      <c r="J67" s="28">
        <v>3</v>
      </c>
      <c r="K67" s="28">
        <v>6</v>
      </c>
      <c r="L67" s="28">
        <v>6</v>
      </c>
      <c r="M67" s="24" t="s">
        <v>157</v>
      </c>
      <c r="N67" s="29">
        <v>4.0999999999999996</v>
      </c>
      <c r="O67" s="30" t="s">
        <v>157</v>
      </c>
      <c r="P67" s="30" t="s">
        <v>157</v>
      </c>
      <c r="Q67" s="31">
        <v>0</v>
      </c>
      <c r="R67" s="32">
        <v>0</v>
      </c>
      <c r="S67" s="32">
        <v>0</v>
      </c>
      <c r="T67" s="32">
        <v>0</v>
      </c>
      <c r="U67" s="31">
        <v>0</v>
      </c>
    </row>
    <row r="68" spans="1:21" ht="14.4" x14ac:dyDescent="0.3">
      <c r="A68" s="7">
        <v>66</v>
      </c>
      <c r="B68" s="12" t="s">
        <v>138</v>
      </c>
      <c r="C68" s="3">
        <v>4</v>
      </c>
      <c r="D68" t="str">
        <f>LEFT(B68,2)</f>
        <v>ll</v>
      </c>
      <c r="E68" t="str">
        <f>MID(B68,3,2)</f>
        <v>lp</v>
      </c>
      <c r="F68" t="str">
        <f>RIGHT(B68,2)</f>
        <v>pM</v>
      </c>
      <c r="G68" s="8" t="s">
        <v>144</v>
      </c>
      <c r="I68" s="28">
        <v>3</v>
      </c>
      <c r="J68" s="28">
        <v>3</v>
      </c>
      <c r="K68" s="28">
        <v>5</v>
      </c>
      <c r="L68" s="28">
        <v>6</v>
      </c>
      <c r="M68" s="24" t="s">
        <v>157</v>
      </c>
      <c r="N68" s="29">
        <v>4</v>
      </c>
      <c r="O68" s="30" t="s">
        <v>157</v>
      </c>
      <c r="P68" s="30" t="s">
        <v>157</v>
      </c>
      <c r="Q68" s="31">
        <v>1</v>
      </c>
      <c r="R68" s="32">
        <v>1</v>
      </c>
      <c r="S68" s="32">
        <v>1</v>
      </c>
      <c r="T68" s="32">
        <v>1</v>
      </c>
      <c r="U68" s="31">
        <v>1</v>
      </c>
    </row>
    <row r="69" spans="1:21" ht="14.4" x14ac:dyDescent="0.3">
      <c r="A69" s="7">
        <v>67</v>
      </c>
      <c r="B69" s="13" t="s">
        <v>113</v>
      </c>
      <c r="C69" s="3">
        <v>4.5</v>
      </c>
      <c r="D69" t="str">
        <f>LEFT(B69,2)</f>
        <v>ll</v>
      </c>
      <c r="E69" t="str">
        <f>MID(B69,3,2)</f>
        <v>la</v>
      </c>
      <c r="F69" t="str">
        <f>RIGHT(B69,2)</f>
        <v>kM</v>
      </c>
      <c r="G69" s="8" t="s">
        <v>144</v>
      </c>
      <c r="I69" s="28">
        <v>3</v>
      </c>
      <c r="J69" s="28">
        <v>4</v>
      </c>
      <c r="K69" s="28">
        <v>5</v>
      </c>
      <c r="L69" s="28">
        <v>6</v>
      </c>
      <c r="M69" s="24" t="s">
        <v>157</v>
      </c>
      <c r="N69" s="29">
        <v>4.5</v>
      </c>
      <c r="O69" s="30" t="s">
        <v>157</v>
      </c>
      <c r="P69" s="30" t="s">
        <v>157</v>
      </c>
      <c r="Q69" s="31">
        <v>1</v>
      </c>
      <c r="R69" s="32">
        <v>1</v>
      </c>
      <c r="S69" s="32">
        <v>1</v>
      </c>
      <c r="T69" s="32">
        <v>1</v>
      </c>
      <c r="U69" s="31">
        <v>1</v>
      </c>
    </row>
    <row r="70" spans="1:21" ht="14.4" x14ac:dyDescent="0.3">
      <c r="A70" s="7">
        <v>68</v>
      </c>
      <c r="B70" s="13" t="s">
        <v>41</v>
      </c>
      <c r="C70" s="3">
        <v>5</v>
      </c>
      <c r="D70" t="str">
        <f>LEFT(B70,2)</f>
        <v>ll</v>
      </c>
      <c r="E70" t="str">
        <f>MID(B70,3,2)</f>
        <v>ak</v>
      </c>
      <c r="F70" t="str">
        <f>RIGHT(B70,2)</f>
        <v>S2</v>
      </c>
      <c r="G70" s="8" t="s">
        <v>144</v>
      </c>
      <c r="I70" s="28">
        <v>3</v>
      </c>
      <c r="J70" s="28">
        <v>4</v>
      </c>
      <c r="K70" s="28">
        <v>2</v>
      </c>
      <c r="L70" s="28">
        <v>6</v>
      </c>
      <c r="M70" s="24" t="s">
        <v>157</v>
      </c>
      <c r="N70" s="29">
        <v>5</v>
      </c>
      <c r="O70" s="30" t="s">
        <v>157</v>
      </c>
      <c r="P70" s="30" t="s">
        <v>157</v>
      </c>
      <c r="Q70" s="31">
        <v>231.097285</v>
      </c>
      <c r="R70" s="32">
        <v>15.3253989</v>
      </c>
      <c r="S70" s="32">
        <v>76.84210526315789</v>
      </c>
      <c r="T70" s="32">
        <v>1158.7301587301588</v>
      </c>
      <c r="U70" s="31">
        <v>17758.001899999999</v>
      </c>
    </row>
    <row r="71" spans="1:21" ht="14.4" x14ac:dyDescent="0.3">
      <c r="A71" s="7">
        <v>69</v>
      </c>
      <c r="B71" s="13" t="s">
        <v>45</v>
      </c>
      <c r="C71" s="3">
        <v>5.5</v>
      </c>
      <c r="D71" t="str">
        <f>LEFT(B71,2)</f>
        <v>ll</v>
      </c>
      <c r="E71" t="str">
        <f>MID(B71,3,2)</f>
        <v>ak</v>
      </c>
      <c r="F71" t="str">
        <f>RIGHT(B71,2)</f>
        <v>S1</v>
      </c>
      <c r="G71" s="8" t="s">
        <v>144</v>
      </c>
      <c r="I71" s="28">
        <v>3</v>
      </c>
      <c r="J71" s="28">
        <v>4</v>
      </c>
      <c r="K71" s="28">
        <v>1</v>
      </c>
      <c r="L71" s="28">
        <v>6</v>
      </c>
      <c r="M71" s="24" t="s">
        <v>157</v>
      </c>
      <c r="N71" s="29">
        <v>5.5</v>
      </c>
      <c r="O71" s="30" t="s">
        <v>157</v>
      </c>
      <c r="P71" s="30" t="s">
        <v>157</v>
      </c>
      <c r="Q71" s="31">
        <v>298.35695999999996</v>
      </c>
      <c r="R71" s="32">
        <v>17.1555252</v>
      </c>
      <c r="S71" s="32">
        <v>65.833333333333343</v>
      </c>
      <c r="T71" s="32">
        <v>1144.9275362318842</v>
      </c>
      <c r="U71" s="31">
        <v>19641.833200000001</v>
      </c>
    </row>
    <row r="72" spans="1:21" ht="14.4" x14ac:dyDescent="0.3">
      <c r="A72" s="7">
        <v>70</v>
      </c>
      <c r="B72" s="13" t="s">
        <v>112</v>
      </c>
      <c r="C72" s="3">
        <v>3.5</v>
      </c>
      <c r="D72" t="str">
        <f>LEFT(B72,2)</f>
        <v>ll</v>
      </c>
      <c r="E72" t="str">
        <f>MID(B72,3,2)</f>
        <v>la</v>
      </c>
      <c r="F72" t="str">
        <f>RIGHT(B72,2)</f>
        <v>k0</v>
      </c>
      <c r="G72" s="8" t="s">
        <v>144</v>
      </c>
      <c r="I72" s="28">
        <v>3</v>
      </c>
      <c r="J72" s="28">
        <v>4</v>
      </c>
      <c r="K72" s="28">
        <v>6</v>
      </c>
      <c r="L72" s="28">
        <v>6</v>
      </c>
      <c r="M72" s="24" t="s">
        <v>157</v>
      </c>
      <c r="N72" s="29">
        <v>3.5</v>
      </c>
      <c r="O72" s="30" t="s">
        <v>157</v>
      </c>
      <c r="P72" s="30" t="s">
        <v>157</v>
      </c>
      <c r="Q72" s="31">
        <v>0</v>
      </c>
      <c r="R72" s="32">
        <v>0</v>
      </c>
      <c r="S72" s="32">
        <v>0</v>
      </c>
      <c r="T72" s="32">
        <v>0</v>
      </c>
      <c r="U72" s="31">
        <v>0</v>
      </c>
    </row>
    <row r="73" spans="1:21" ht="14.4" x14ac:dyDescent="0.3">
      <c r="A73" s="7">
        <v>71</v>
      </c>
      <c r="B73" s="12" t="s">
        <v>146</v>
      </c>
      <c r="C73" s="3">
        <v>4.4000000000000004</v>
      </c>
      <c r="D73" t="str">
        <f>LEFT(B73,2)</f>
        <v>Il</v>
      </c>
      <c r="E73" t="str">
        <f>MID(B73,3,2)</f>
        <v>la</v>
      </c>
      <c r="F73" t="str">
        <f>RIGHT(B73,2)</f>
        <v>S3</v>
      </c>
      <c r="G73" s="8" t="s">
        <v>144</v>
      </c>
      <c r="I73" s="28">
        <v>3</v>
      </c>
      <c r="J73" s="28">
        <v>4</v>
      </c>
      <c r="K73" s="28">
        <v>3</v>
      </c>
      <c r="L73" s="28">
        <v>6</v>
      </c>
      <c r="M73" s="24" t="s">
        <v>157</v>
      </c>
      <c r="N73" s="29">
        <v>4.4000000000000004</v>
      </c>
      <c r="O73" s="30" t="s">
        <v>157</v>
      </c>
      <c r="P73" s="30" t="s">
        <v>157</v>
      </c>
      <c r="Q73" s="31">
        <v>229.58870999999999</v>
      </c>
      <c r="R73" s="32">
        <v>28.257072000000001</v>
      </c>
      <c r="S73" s="32">
        <v>54.615384615384606</v>
      </c>
      <c r="T73" s="32">
        <v>443.74999999999989</v>
      </c>
      <c r="U73" s="31">
        <v>12539.075699999998</v>
      </c>
    </row>
    <row r="74" spans="1:21" ht="14.4" x14ac:dyDescent="0.3">
      <c r="A74" s="7">
        <v>72</v>
      </c>
      <c r="B74" s="12" t="s">
        <v>145</v>
      </c>
      <c r="C74" s="3">
        <v>5.5</v>
      </c>
      <c r="D74" t="str">
        <f>LEFT(B74,2)</f>
        <v>Il</v>
      </c>
      <c r="E74" t="str">
        <f>MID(B74,3,2)</f>
        <v>la</v>
      </c>
      <c r="F74" t="str">
        <f>RIGHT(B74,2)</f>
        <v>S4</v>
      </c>
      <c r="G74" s="8" t="s">
        <v>144</v>
      </c>
      <c r="I74" s="28">
        <v>3</v>
      </c>
      <c r="J74" s="28">
        <v>4</v>
      </c>
      <c r="K74" s="28">
        <v>4</v>
      </c>
      <c r="L74" s="28">
        <v>6</v>
      </c>
      <c r="M74" s="24" t="s">
        <v>157</v>
      </c>
      <c r="N74" s="29">
        <v>5.5</v>
      </c>
      <c r="O74" s="30" t="s">
        <v>157</v>
      </c>
      <c r="P74" s="30" t="s">
        <v>157</v>
      </c>
      <c r="Q74" s="31">
        <v>354.53949999999998</v>
      </c>
      <c r="R74" s="32">
        <v>27.856674999999996</v>
      </c>
      <c r="S74" s="32">
        <v>60.714285714285715</v>
      </c>
      <c r="T74" s="32">
        <v>772.72727272727286</v>
      </c>
      <c r="U74" s="31">
        <v>21525.612499999999</v>
      </c>
    </row>
    <row r="75" spans="1:21" ht="14.4" x14ac:dyDescent="0.3">
      <c r="A75" s="7">
        <v>73</v>
      </c>
      <c r="B75" s="12" t="s">
        <v>137</v>
      </c>
      <c r="C75" s="3">
        <v>5</v>
      </c>
      <c r="D75" t="str">
        <f>LEFT(B75,2)</f>
        <v>IV</v>
      </c>
      <c r="E75" t="str">
        <f>MID(B75,3,2)</f>
        <v>ak</v>
      </c>
      <c r="F75" t="str">
        <f>RIGHT(B75,2)</f>
        <v>kM</v>
      </c>
      <c r="G75" s="8" t="s">
        <v>144</v>
      </c>
      <c r="I75" s="24">
        <v>4</v>
      </c>
      <c r="J75" s="28">
        <v>4</v>
      </c>
      <c r="K75" s="28">
        <v>6</v>
      </c>
      <c r="L75" s="28">
        <v>6</v>
      </c>
      <c r="M75" s="24" t="s">
        <v>157</v>
      </c>
      <c r="N75" s="29">
        <v>5</v>
      </c>
      <c r="O75" s="30" t="s">
        <v>157</v>
      </c>
      <c r="P75" s="30" t="s">
        <v>157</v>
      </c>
      <c r="Q75" s="31">
        <v>0</v>
      </c>
      <c r="R75" s="32">
        <v>0</v>
      </c>
      <c r="S75" s="32">
        <v>0</v>
      </c>
      <c r="T75" s="32">
        <v>0</v>
      </c>
      <c r="U75" s="31">
        <v>0</v>
      </c>
    </row>
    <row r="76" spans="1:21" ht="14.4" x14ac:dyDescent="0.3">
      <c r="A76" s="7">
        <v>74</v>
      </c>
      <c r="B76" s="13" t="s">
        <v>111</v>
      </c>
      <c r="C76" s="3">
        <v>8</v>
      </c>
      <c r="D76" t="str">
        <f>LEFT(B76,2)</f>
        <v>IV</v>
      </c>
      <c r="E76" t="str">
        <f>MID(B76,3,2)</f>
        <v>ak</v>
      </c>
      <c r="F76" t="str">
        <f>RIGHT(B76,2)</f>
        <v>S2</v>
      </c>
      <c r="G76" s="8" t="s">
        <v>144</v>
      </c>
      <c r="I76" s="24">
        <v>4</v>
      </c>
      <c r="J76" s="28">
        <v>4</v>
      </c>
      <c r="K76" s="28">
        <v>2</v>
      </c>
      <c r="L76" s="28">
        <v>6</v>
      </c>
      <c r="M76" s="24" t="s">
        <v>157</v>
      </c>
      <c r="N76" s="29">
        <v>8</v>
      </c>
      <c r="O76" s="30" t="s">
        <v>157</v>
      </c>
      <c r="P76" s="30" t="s">
        <v>157</v>
      </c>
      <c r="Q76" s="31">
        <v>231.097285</v>
      </c>
      <c r="R76" s="32">
        <v>15.3253989</v>
      </c>
      <c r="S76" s="32">
        <v>76.84210526315789</v>
      </c>
      <c r="T76" s="32">
        <v>1158.7301587301588</v>
      </c>
      <c r="U76" s="31">
        <v>17758.001899999999</v>
      </c>
    </row>
    <row r="77" spans="1:21" ht="14.4" x14ac:dyDescent="0.3">
      <c r="A77" s="7">
        <v>75</v>
      </c>
      <c r="B77" s="13" t="s">
        <v>110</v>
      </c>
      <c r="C77" s="3">
        <v>4.3</v>
      </c>
      <c r="D77" t="str">
        <f>LEFT(B77,2)</f>
        <v>IV</v>
      </c>
      <c r="E77" t="str">
        <f>MID(B77,3,2)</f>
        <v>ak</v>
      </c>
      <c r="F77" t="str">
        <f>RIGHT(B77,2)</f>
        <v>S1</v>
      </c>
      <c r="G77" s="8" t="s">
        <v>144</v>
      </c>
      <c r="I77" s="24">
        <v>4</v>
      </c>
      <c r="J77" s="28">
        <v>4</v>
      </c>
      <c r="K77" s="28">
        <v>1</v>
      </c>
      <c r="L77" s="28">
        <v>6</v>
      </c>
      <c r="M77" s="24" t="s">
        <v>157</v>
      </c>
      <c r="N77" s="29">
        <v>4.3</v>
      </c>
      <c r="O77" s="30" t="s">
        <v>157</v>
      </c>
      <c r="P77" s="30" t="s">
        <v>157</v>
      </c>
      <c r="Q77" s="31">
        <v>298.35695999999996</v>
      </c>
      <c r="R77" s="32">
        <v>17.1555252</v>
      </c>
      <c r="S77" s="32">
        <v>65.833333333333343</v>
      </c>
      <c r="T77" s="32">
        <v>1144.9275362318842</v>
      </c>
      <c r="U77" s="31">
        <v>19641.833200000001</v>
      </c>
    </row>
    <row r="78" spans="1:21" ht="14.4" x14ac:dyDescent="0.3">
      <c r="A78" s="7">
        <v>76</v>
      </c>
      <c r="B78" s="13" t="s">
        <v>109</v>
      </c>
      <c r="C78" s="3">
        <v>4.2</v>
      </c>
      <c r="D78" t="str">
        <f>LEFT(B78,2)</f>
        <v>IV</v>
      </c>
      <c r="E78" t="str">
        <f>MID(B78,3,2)</f>
        <v>ak</v>
      </c>
      <c r="F78" t="str">
        <f>RIGHT(B78,2)</f>
        <v>S3</v>
      </c>
      <c r="G78" s="8" t="s">
        <v>144</v>
      </c>
      <c r="I78" s="24">
        <v>4</v>
      </c>
      <c r="J78" s="28">
        <v>4</v>
      </c>
      <c r="K78" s="28">
        <v>3</v>
      </c>
      <c r="L78" s="28">
        <v>6</v>
      </c>
      <c r="M78" s="24" t="s">
        <v>157</v>
      </c>
      <c r="N78" s="29">
        <v>4.2</v>
      </c>
      <c r="O78" s="30" t="s">
        <v>157</v>
      </c>
      <c r="P78" s="30" t="s">
        <v>157</v>
      </c>
      <c r="Q78" s="31">
        <v>229.58870999999999</v>
      </c>
      <c r="R78" s="32">
        <v>28.257072000000001</v>
      </c>
      <c r="S78" s="32">
        <v>54.615384615384606</v>
      </c>
      <c r="T78" s="32">
        <v>443.74999999999989</v>
      </c>
      <c r="U78" s="31">
        <v>12539.075699999998</v>
      </c>
    </row>
    <row r="79" spans="1:21" ht="14.4" x14ac:dyDescent="0.3">
      <c r="A79" s="7">
        <v>77</v>
      </c>
      <c r="B79" s="13" t="s">
        <v>108</v>
      </c>
      <c r="C79" s="3">
        <v>4.3</v>
      </c>
      <c r="D79" t="str">
        <f>LEFT(B79,2)</f>
        <v>IV</v>
      </c>
      <c r="E79" t="str">
        <f>MID(B79,3,2)</f>
        <v>ak</v>
      </c>
      <c r="F79" t="str">
        <f>RIGHT(B79,2)</f>
        <v>S4</v>
      </c>
      <c r="G79" s="8" t="s">
        <v>144</v>
      </c>
      <c r="I79" s="24">
        <v>4</v>
      </c>
      <c r="J79" s="28">
        <v>4</v>
      </c>
      <c r="K79" s="28">
        <v>4</v>
      </c>
      <c r="L79" s="28">
        <v>6</v>
      </c>
      <c r="M79" s="24" t="s">
        <v>157</v>
      </c>
      <c r="N79" s="29">
        <v>4.3</v>
      </c>
      <c r="O79" s="30" t="s">
        <v>157</v>
      </c>
      <c r="P79" s="30" t="s">
        <v>157</v>
      </c>
      <c r="Q79" s="31">
        <v>354.53949999999998</v>
      </c>
      <c r="R79" s="32">
        <v>27.856674999999996</v>
      </c>
      <c r="S79" s="32">
        <v>60.714285714285715</v>
      </c>
      <c r="T79" s="32">
        <v>772.72727272727286</v>
      </c>
      <c r="U79" s="31">
        <v>21525.612499999999</v>
      </c>
    </row>
    <row r="80" spans="1:21" ht="14.4" x14ac:dyDescent="0.3">
      <c r="A80" s="7">
        <v>78</v>
      </c>
      <c r="B80" s="12" t="s">
        <v>136</v>
      </c>
      <c r="C80" s="3">
        <v>3.5</v>
      </c>
      <c r="D80" t="str">
        <f>LEFT(B80,2)</f>
        <v>IV</v>
      </c>
      <c r="E80" t="str">
        <f>MID(B80,3,2)</f>
        <v>ak</v>
      </c>
      <c r="F80" t="str">
        <f>RIGHT(B80,2)</f>
        <v>k0</v>
      </c>
      <c r="G80" s="8" t="s">
        <v>144</v>
      </c>
      <c r="I80" s="24">
        <v>4</v>
      </c>
      <c r="J80" s="28">
        <v>4</v>
      </c>
      <c r="K80" s="28">
        <v>5</v>
      </c>
      <c r="L80" s="28">
        <v>6</v>
      </c>
      <c r="M80" s="24" t="s">
        <v>157</v>
      </c>
      <c r="N80" s="29">
        <v>3.5</v>
      </c>
      <c r="O80" s="30" t="s">
        <v>157</v>
      </c>
      <c r="P80" s="30" t="s">
        <v>157</v>
      </c>
      <c r="Q80" s="31">
        <v>1</v>
      </c>
      <c r="R80" s="31">
        <v>1</v>
      </c>
      <c r="S80" s="31">
        <v>1</v>
      </c>
      <c r="T80" s="31">
        <v>1</v>
      </c>
      <c r="U80" s="31">
        <v>1</v>
      </c>
    </row>
    <row r="81" spans="1:21" ht="14.4" x14ac:dyDescent="0.3">
      <c r="A81" s="7">
        <v>79</v>
      </c>
      <c r="B81" s="12" t="s">
        <v>135</v>
      </c>
      <c r="C81" s="3">
        <v>4.4000000000000004</v>
      </c>
      <c r="D81" t="str">
        <f>LEFT(B81,2)</f>
        <v>IV</v>
      </c>
      <c r="E81" t="str">
        <f>MID(B81,3,2)</f>
        <v>pS</v>
      </c>
      <c r="F81" t="str">
        <f>RIGHT(B81,2)</f>
        <v>S3</v>
      </c>
      <c r="G81" s="8" t="s">
        <v>144</v>
      </c>
      <c r="I81" s="24">
        <v>4</v>
      </c>
      <c r="J81" s="28">
        <v>3</v>
      </c>
      <c r="K81" s="28">
        <v>3</v>
      </c>
      <c r="L81" s="28">
        <v>6</v>
      </c>
      <c r="M81" s="24" t="s">
        <v>157</v>
      </c>
      <c r="N81" s="29">
        <v>4.4000000000000004</v>
      </c>
      <c r="O81" s="30" t="s">
        <v>157</v>
      </c>
      <c r="P81" s="30" t="s">
        <v>157</v>
      </c>
      <c r="Q81" s="31">
        <v>229.58870999999999</v>
      </c>
      <c r="R81" s="32">
        <v>28.257072000000001</v>
      </c>
      <c r="S81" s="32">
        <v>54.615384615384606</v>
      </c>
      <c r="T81" s="32">
        <v>443.74999999999989</v>
      </c>
      <c r="U81" s="31">
        <v>12539.075699999998</v>
      </c>
    </row>
    <row r="82" spans="1:21" ht="14.4" x14ac:dyDescent="0.3">
      <c r="A82" s="7">
        <v>80</v>
      </c>
      <c r="B82" s="12" t="s">
        <v>134</v>
      </c>
      <c r="C82" s="3">
        <v>5</v>
      </c>
      <c r="D82" t="str">
        <f>LEFT(B82,2)</f>
        <v>IV</v>
      </c>
      <c r="E82" t="str">
        <f>MID(B82,3,2)</f>
        <v>pS</v>
      </c>
      <c r="F82" t="str">
        <f>RIGHT(B82,2)</f>
        <v>S4</v>
      </c>
      <c r="G82" s="8" t="s">
        <v>144</v>
      </c>
      <c r="I82" s="24">
        <v>4</v>
      </c>
      <c r="J82" s="28">
        <v>3</v>
      </c>
      <c r="K82" s="28">
        <v>4</v>
      </c>
      <c r="L82" s="28">
        <v>6</v>
      </c>
      <c r="M82" s="24" t="s">
        <v>157</v>
      </c>
      <c r="N82" s="29">
        <v>5</v>
      </c>
      <c r="O82" s="30" t="s">
        <v>157</v>
      </c>
      <c r="P82" s="30" t="s">
        <v>157</v>
      </c>
      <c r="Q82" s="31">
        <v>354.53949999999998</v>
      </c>
      <c r="R82" s="32">
        <v>27.856674999999996</v>
      </c>
      <c r="S82" s="32">
        <v>60.714285714285715</v>
      </c>
      <c r="T82" s="32">
        <v>772.72727272727286</v>
      </c>
      <c r="U82" s="31">
        <v>21525.612499999999</v>
      </c>
    </row>
    <row r="83" spans="1:21" ht="14.4" x14ac:dyDescent="0.3">
      <c r="A83" s="7">
        <v>81</v>
      </c>
      <c r="B83" s="12" t="s">
        <v>133</v>
      </c>
      <c r="C83" s="3">
        <v>3.6</v>
      </c>
      <c r="D83" t="str">
        <f>LEFT(B83,2)</f>
        <v>IV</v>
      </c>
      <c r="E83" t="str">
        <f>MID(B83,3,2)</f>
        <v>pS</v>
      </c>
      <c r="F83" t="str">
        <f>RIGHT(B83,2)</f>
        <v>S2</v>
      </c>
      <c r="G83" s="8" t="s">
        <v>144</v>
      </c>
      <c r="I83" s="24">
        <v>4</v>
      </c>
      <c r="J83" s="28">
        <v>3</v>
      </c>
      <c r="K83" s="28">
        <v>2</v>
      </c>
      <c r="L83" s="28">
        <v>6</v>
      </c>
      <c r="M83" s="24" t="s">
        <v>157</v>
      </c>
      <c r="N83" s="29">
        <v>3.6</v>
      </c>
      <c r="O83" s="30" t="s">
        <v>157</v>
      </c>
      <c r="P83" s="30" t="s">
        <v>157</v>
      </c>
      <c r="Q83" s="31">
        <v>231.097285</v>
      </c>
      <c r="R83" s="32">
        <v>15.3253989</v>
      </c>
      <c r="S83" s="32">
        <v>76.84210526315789</v>
      </c>
      <c r="T83" s="32">
        <v>1158.7301587301588</v>
      </c>
      <c r="U83" s="31">
        <v>17758.001899999999</v>
      </c>
    </row>
    <row r="84" spans="1:21" ht="14.4" x14ac:dyDescent="0.3">
      <c r="A84" s="7">
        <v>82</v>
      </c>
      <c r="B84" s="12" t="s">
        <v>132</v>
      </c>
      <c r="C84" s="3">
        <v>3.8</v>
      </c>
      <c r="D84" t="str">
        <f>LEFT(B84,2)</f>
        <v>IV</v>
      </c>
      <c r="E84" t="str">
        <f>MID(B84,3,2)</f>
        <v>p0</v>
      </c>
      <c r="F84" t="str">
        <f>RIGHT(B84,2)</f>
        <v>p0</v>
      </c>
      <c r="G84" s="8" t="s">
        <v>144</v>
      </c>
      <c r="I84" s="24">
        <v>4</v>
      </c>
      <c r="J84" s="28">
        <v>3</v>
      </c>
      <c r="K84" s="28">
        <v>6</v>
      </c>
      <c r="L84" s="28">
        <v>6</v>
      </c>
      <c r="M84" s="24" t="s">
        <v>157</v>
      </c>
      <c r="N84" s="29">
        <v>3.8</v>
      </c>
      <c r="O84" s="30" t="s">
        <v>157</v>
      </c>
      <c r="P84" s="30" t="s">
        <v>157</v>
      </c>
      <c r="Q84" s="31">
        <v>0</v>
      </c>
      <c r="R84" s="32">
        <v>0</v>
      </c>
      <c r="S84" s="32">
        <v>0</v>
      </c>
      <c r="T84" s="32">
        <v>0</v>
      </c>
      <c r="U84" s="31">
        <v>0</v>
      </c>
    </row>
    <row r="85" spans="1:21" ht="14.4" x14ac:dyDescent="0.3">
      <c r="A85" s="7">
        <v>83</v>
      </c>
      <c r="B85" s="12" t="s">
        <v>131</v>
      </c>
      <c r="C85" s="3">
        <v>3.8</v>
      </c>
      <c r="D85" t="str">
        <f>LEFT(B85,2)</f>
        <v>IV</v>
      </c>
      <c r="E85" t="str">
        <f>MID(B85,3,2)</f>
        <v>pM</v>
      </c>
      <c r="F85" t="str">
        <f>RIGHT(B85,2)</f>
        <v>pM</v>
      </c>
      <c r="G85" s="8" t="s">
        <v>144</v>
      </c>
      <c r="I85" s="24">
        <v>4</v>
      </c>
      <c r="J85" s="28">
        <v>3</v>
      </c>
      <c r="K85" s="28">
        <v>5</v>
      </c>
      <c r="L85" s="28">
        <v>6</v>
      </c>
      <c r="M85" s="24" t="s">
        <v>157</v>
      </c>
      <c r="N85" s="29">
        <v>3.8</v>
      </c>
      <c r="O85" s="30" t="s">
        <v>157</v>
      </c>
      <c r="P85" s="30" t="s">
        <v>157</v>
      </c>
      <c r="Q85" s="31">
        <v>1</v>
      </c>
      <c r="R85" s="32">
        <v>1</v>
      </c>
      <c r="S85" s="32">
        <v>1</v>
      </c>
      <c r="T85" s="32">
        <v>1</v>
      </c>
      <c r="U85" s="31">
        <v>1</v>
      </c>
    </row>
    <row r="86" spans="1:21" ht="14.4" x14ac:dyDescent="0.3">
      <c r="A86" s="7">
        <v>84</v>
      </c>
      <c r="B86" s="12" t="s">
        <v>143</v>
      </c>
      <c r="C86" s="3">
        <v>3.9</v>
      </c>
      <c r="D86" t="str">
        <f>LEFT(B86,2)</f>
        <v>IV</v>
      </c>
      <c r="E86" t="str">
        <f>MID(B86,3,2)</f>
        <v>pS</v>
      </c>
      <c r="F86" t="str">
        <f>RIGHT(B86,2)</f>
        <v>S1</v>
      </c>
      <c r="G86" s="8" t="s">
        <v>144</v>
      </c>
      <c r="I86" s="24">
        <v>4</v>
      </c>
      <c r="J86" s="28">
        <v>3</v>
      </c>
      <c r="K86" s="28">
        <v>1</v>
      </c>
      <c r="L86" s="28">
        <v>6</v>
      </c>
      <c r="M86" s="24" t="s">
        <v>157</v>
      </c>
      <c r="N86" s="29">
        <v>3.9</v>
      </c>
      <c r="O86" s="30" t="s">
        <v>157</v>
      </c>
      <c r="P86" s="30" t="s">
        <v>157</v>
      </c>
      <c r="Q86" s="31">
        <v>298.35695999999996</v>
      </c>
      <c r="R86" s="32">
        <v>17.1555252</v>
      </c>
      <c r="S86" s="32">
        <v>65.833333333333343</v>
      </c>
      <c r="T86" s="32">
        <v>1144.9275362318842</v>
      </c>
      <c r="U86" s="31">
        <v>19641.833200000001</v>
      </c>
    </row>
    <row r="87" spans="1:21" ht="14.4" x14ac:dyDescent="0.3">
      <c r="A87" s="7">
        <v>85</v>
      </c>
      <c r="B87" s="12" t="s">
        <v>130</v>
      </c>
      <c r="C87" s="3">
        <v>6</v>
      </c>
      <c r="D87" t="str">
        <f>LEFT(B87,2)</f>
        <v>IV</v>
      </c>
      <c r="E87" t="str">
        <f>MID(B87,3,2)</f>
        <v>r0</v>
      </c>
      <c r="F87" t="str">
        <f>RIGHT(B87,2)</f>
        <v>r0</v>
      </c>
      <c r="G87" s="8" t="s">
        <v>144</v>
      </c>
      <c r="I87" s="24">
        <v>4</v>
      </c>
      <c r="J87" s="28">
        <v>1</v>
      </c>
      <c r="K87" s="28">
        <v>6</v>
      </c>
      <c r="L87" s="28">
        <v>6</v>
      </c>
      <c r="M87" s="24" t="s">
        <v>157</v>
      </c>
      <c r="N87" s="29">
        <v>6</v>
      </c>
      <c r="O87" s="30" t="s">
        <v>157</v>
      </c>
      <c r="P87" s="30" t="s">
        <v>157</v>
      </c>
      <c r="Q87" s="31">
        <v>0</v>
      </c>
      <c r="R87" s="32">
        <v>0</v>
      </c>
      <c r="S87" s="32">
        <v>0</v>
      </c>
      <c r="T87" s="32">
        <v>0</v>
      </c>
      <c r="U87" s="31">
        <v>0</v>
      </c>
    </row>
    <row r="88" spans="1:21" ht="14.4" x14ac:dyDescent="0.3">
      <c r="A88" s="7">
        <v>86</v>
      </c>
      <c r="B88" s="12" t="s">
        <v>129</v>
      </c>
      <c r="C88" s="3">
        <v>5</v>
      </c>
      <c r="D88" t="str">
        <f>LEFT(B88,2)</f>
        <v>IV</v>
      </c>
      <c r="E88" t="str">
        <f>MID(B88,3,2)</f>
        <v>rS</v>
      </c>
      <c r="F88" t="str">
        <f>RIGHT(B88,2)</f>
        <v>S2</v>
      </c>
      <c r="G88" s="8" t="s">
        <v>144</v>
      </c>
      <c r="I88" s="24">
        <v>4</v>
      </c>
      <c r="J88" s="28">
        <v>1</v>
      </c>
      <c r="K88" s="28">
        <v>2</v>
      </c>
      <c r="L88" s="28">
        <v>6</v>
      </c>
      <c r="M88" s="24" t="s">
        <v>157</v>
      </c>
      <c r="N88" s="29">
        <v>5</v>
      </c>
      <c r="O88" s="30" t="s">
        <v>157</v>
      </c>
      <c r="P88" s="30" t="s">
        <v>157</v>
      </c>
      <c r="Q88" s="31">
        <v>231.097285</v>
      </c>
      <c r="R88" s="32">
        <v>15.3253989</v>
      </c>
      <c r="S88" s="32">
        <v>76.84210526315789</v>
      </c>
      <c r="T88" s="32">
        <v>1158.7301587301588</v>
      </c>
      <c r="U88" s="31">
        <v>17758.001899999999</v>
      </c>
    </row>
    <row r="89" spans="1:21" ht="14.4" x14ac:dyDescent="0.3">
      <c r="A89" s="7">
        <v>87</v>
      </c>
      <c r="B89" s="12" t="s">
        <v>128</v>
      </c>
      <c r="C89" s="3">
        <v>5.5</v>
      </c>
      <c r="D89" t="str">
        <f>LEFT(B89,2)</f>
        <v>IV</v>
      </c>
      <c r="E89" t="str">
        <f>MID(B89,3,2)</f>
        <v>rS</v>
      </c>
      <c r="F89" t="str">
        <f>RIGHT(B89,2)</f>
        <v>S4</v>
      </c>
      <c r="G89" s="8" t="s">
        <v>144</v>
      </c>
      <c r="I89" s="24">
        <v>4</v>
      </c>
      <c r="J89" s="28">
        <v>1</v>
      </c>
      <c r="K89" s="28">
        <v>4</v>
      </c>
      <c r="L89" s="28">
        <v>6</v>
      </c>
      <c r="M89" s="24" t="s">
        <v>157</v>
      </c>
      <c r="N89" s="29">
        <v>5.5</v>
      </c>
      <c r="O89" s="30" t="s">
        <v>157</v>
      </c>
      <c r="P89" s="30" t="s">
        <v>157</v>
      </c>
      <c r="Q89" s="31">
        <v>354.53949999999998</v>
      </c>
      <c r="R89" s="32">
        <v>27.856674999999996</v>
      </c>
      <c r="S89" s="32">
        <v>60.714285714285715</v>
      </c>
      <c r="T89" s="32">
        <v>772.72727272727286</v>
      </c>
      <c r="U89" s="31">
        <v>21525.612499999999</v>
      </c>
    </row>
    <row r="90" spans="1:21" ht="14.4" x14ac:dyDescent="0.3">
      <c r="A90" s="7">
        <v>88</v>
      </c>
      <c r="B90" s="12" t="s">
        <v>127</v>
      </c>
      <c r="C90" s="3">
        <v>5.5</v>
      </c>
      <c r="D90" t="str">
        <f>LEFT(B90,2)</f>
        <v>IV</v>
      </c>
      <c r="E90" t="str">
        <f>MID(B90,3,2)</f>
        <v>rS</v>
      </c>
      <c r="F90" t="str">
        <f>RIGHT(B90,2)</f>
        <v>S3</v>
      </c>
      <c r="G90" s="8" t="s">
        <v>144</v>
      </c>
      <c r="I90" s="24">
        <v>4</v>
      </c>
      <c r="J90" s="28">
        <v>1</v>
      </c>
      <c r="K90" s="28">
        <v>3</v>
      </c>
      <c r="L90" s="28">
        <v>6</v>
      </c>
      <c r="M90" s="24" t="s">
        <v>157</v>
      </c>
      <c r="N90" s="29">
        <v>5.5</v>
      </c>
      <c r="O90" s="30" t="s">
        <v>157</v>
      </c>
      <c r="P90" s="30" t="s">
        <v>157</v>
      </c>
      <c r="Q90" s="31">
        <v>229.58870999999999</v>
      </c>
      <c r="R90" s="32">
        <v>28.257072000000001</v>
      </c>
      <c r="S90" s="32">
        <v>54.615384615384606</v>
      </c>
      <c r="T90" s="32">
        <v>443.74999999999989</v>
      </c>
      <c r="U90" s="31">
        <v>12539.075699999998</v>
      </c>
    </row>
    <row r="91" spans="1:21" ht="14.4" x14ac:dyDescent="0.3">
      <c r="A91" s="7">
        <v>89</v>
      </c>
      <c r="B91" s="12" t="s">
        <v>126</v>
      </c>
      <c r="C91" s="3">
        <v>5</v>
      </c>
      <c r="D91" t="str">
        <f>LEFT(B91,2)</f>
        <v>IV</v>
      </c>
      <c r="E91" t="str">
        <f>MID(B91,3,2)</f>
        <v>rM</v>
      </c>
      <c r="F91" t="str">
        <f>RIGHT(B91,2)</f>
        <v>rM</v>
      </c>
      <c r="G91" s="8" t="s">
        <v>144</v>
      </c>
      <c r="I91" s="24">
        <v>4</v>
      </c>
      <c r="J91" s="28">
        <v>1</v>
      </c>
      <c r="K91" s="28">
        <v>5</v>
      </c>
      <c r="L91" s="28">
        <v>6</v>
      </c>
      <c r="M91" s="24" t="s">
        <v>157</v>
      </c>
      <c r="N91" s="29">
        <v>5</v>
      </c>
      <c r="O91" s="30" t="s">
        <v>157</v>
      </c>
      <c r="P91" s="30" t="s">
        <v>157</v>
      </c>
      <c r="Q91" s="31">
        <v>1</v>
      </c>
      <c r="R91" s="32">
        <v>1</v>
      </c>
      <c r="S91" s="32">
        <v>1</v>
      </c>
      <c r="T91" s="32">
        <v>1</v>
      </c>
      <c r="U91" s="31">
        <v>1</v>
      </c>
    </row>
    <row r="92" spans="1:21" ht="14.4" x14ac:dyDescent="0.3">
      <c r="A92" s="7">
        <v>90</v>
      </c>
      <c r="B92" s="12" t="s">
        <v>125</v>
      </c>
      <c r="C92" s="3">
        <v>5</v>
      </c>
      <c r="D92" t="str">
        <f>LEFT(B92,2)</f>
        <v>IV</v>
      </c>
      <c r="E92" t="str">
        <f>MID(B92,3,2)</f>
        <v>rS</v>
      </c>
      <c r="F92" t="str">
        <f>RIGHT(B92,2)</f>
        <v>S1</v>
      </c>
      <c r="G92" s="8" t="s">
        <v>144</v>
      </c>
      <c r="I92" s="24">
        <v>4</v>
      </c>
      <c r="J92" s="28">
        <v>1</v>
      </c>
      <c r="K92" s="28">
        <v>1</v>
      </c>
      <c r="L92" s="28">
        <v>6</v>
      </c>
      <c r="M92" s="24" t="s">
        <v>157</v>
      </c>
      <c r="N92" s="29">
        <v>5</v>
      </c>
      <c r="O92" s="30" t="s">
        <v>157</v>
      </c>
      <c r="P92" s="30" t="s">
        <v>157</v>
      </c>
      <c r="Q92" s="31">
        <v>298.35695999999996</v>
      </c>
      <c r="R92" s="32">
        <v>17.1555252</v>
      </c>
      <c r="S92" s="32">
        <v>65.833333333333343</v>
      </c>
      <c r="T92" s="32">
        <v>1144.9275362318842</v>
      </c>
      <c r="U92" s="31">
        <v>19641.833200000001</v>
      </c>
    </row>
    <row r="93" spans="1:21" ht="14.4" x14ac:dyDescent="0.3">
      <c r="A93" s="7">
        <v>91</v>
      </c>
      <c r="B93" s="13" t="s">
        <v>107</v>
      </c>
      <c r="C93" s="3">
        <v>5</v>
      </c>
      <c r="D93" t="str">
        <f>LEFT(B93,2)</f>
        <v>IV</v>
      </c>
      <c r="E93" t="str">
        <f>MID(B93,3,2)</f>
        <v>kk</v>
      </c>
      <c r="F93" t="str">
        <f>RIGHT(B93,2)</f>
        <v>S2</v>
      </c>
      <c r="G93" s="8" t="s">
        <v>144</v>
      </c>
      <c r="I93" s="24">
        <v>4</v>
      </c>
      <c r="J93" s="28">
        <v>2</v>
      </c>
      <c r="K93" s="28">
        <v>2</v>
      </c>
      <c r="L93" s="28">
        <v>6</v>
      </c>
      <c r="M93" s="24" t="s">
        <v>157</v>
      </c>
      <c r="N93" s="29">
        <v>5</v>
      </c>
      <c r="O93" s="30" t="s">
        <v>157</v>
      </c>
      <c r="P93" s="30" t="s">
        <v>157</v>
      </c>
      <c r="Q93" s="31">
        <v>231.097285</v>
      </c>
      <c r="R93" s="32">
        <v>15.3253989</v>
      </c>
      <c r="S93" s="32">
        <v>76.84210526315789</v>
      </c>
      <c r="T93" s="32">
        <v>1158.7301587301588</v>
      </c>
      <c r="U93" s="31">
        <v>17758.001899999999</v>
      </c>
    </row>
    <row r="94" spans="1:21" ht="14.4" x14ac:dyDescent="0.3">
      <c r="A94" s="7">
        <v>92</v>
      </c>
      <c r="B94" s="13" t="s">
        <v>106</v>
      </c>
      <c r="C94" s="3">
        <v>5</v>
      </c>
      <c r="D94" t="str">
        <f>LEFT(B94,2)</f>
        <v>IV</v>
      </c>
      <c r="E94" t="str">
        <f>MID(B94,3,2)</f>
        <v>kk</v>
      </c>
      <c r="F94" t="str">
        <f>RIGHT(B94,2)</f>
        <v>S3</v>
      </c>
      <c r="G94" s="8" t="s">
        <v>144</v>
      </c>
      <c r="I94" s="24">
        <v>4</v>
      </c>
      <c r="J94" s="28">
        <v>2</v>
      </c>
      <c r="K94" s="28">
        <v>3</v>
      </c>
      <c r="L94" s="28">
        <v>6</v>
      </c>
      <c r="M94" s="24" t="s">
        <v>157</v>
      </c>
      <c r="N94" s="29">
        <v>5</v>
      </c>
      <c r="O94" s="30" t="s">
        <v>157</v>
      </c>
      <c r="P94" s="30" t="s">
        <v>157</v>
      </c>
      <c r="Q94" s="31">
        <v>229.58870999999999</v>
      </c>
      <c r="R94" s="32">
        <v>28.257072000000001</v>
      </c>
      <c r="S94" s="32">
        <v>54.615384615384606</v>
      </c>
      <c r="T94" s="32">
        <v>443.74999999999989</v>
      </c>
      <c r="U94" s="31">
        <v>12539.075699999998</v>
      </c>
    </row>
    <row r="95" spans="1:21" ht="14.4" x14ac:dyDescent="0.3">
      <c r="A95" s="7">
        <v>93</v>
      </c>
      <c r="B95" s="12" t="s">
        <v>124</v>
      </c>
      <c r="C95" s="3">
        <v>5.5</v>
      </c>
      <c r="D95" t="str">
        <f>LEFT(B95,2)</f>
        <v>IV</v>
      </c>
      <c r="E95" t="str">
        <f>MID(B95,3,2)</f>
        <v>kk</v>
      </c>
      <c r="F95" t="str">
        <f>RIGHT(B95,2)</f>
        <v>kM</v>
      </c>
      <c r="G95" s="8" t="s">
        <v>144</v>
      </c>
      <c r="I95" s="24">
        <v>4</v>
      </c>
      <c r="J95" s="28">
        <v>2</v>
      </c>
      <c r="K95" s="28">
        <v>5</v>
      </c>
      <c r="L95" s="28">
        <v>6</v>
      </c>
      <c r="M95" s="24" t="s">
        <v>157</v>
      </c>
      <c r="N95" s="29">
        <v>5.5</v>
      </c>
      <c r="O95" s="30" t="s">
        <v>157</v>
      </c>
      <c r="P95" s="30" t="s">
        <v>157</v>
      </c>
      <c r="Q95" s="31">
        <v>1</v>
      </c>
      <c r="R95" s="32">
        <v>1</v>
      </c>
      <c r="S95" s="32">
        <v>1</v>
      </c>
      <c r="T95" s="32">
        <v>1</v>
      </c>
      <c r="U95" s="31">
        <v>1</v>
      </c>
    </row>
    <row r="96" spans="1:21" ht="14.4" x14ac:dyDescent="0.3">
      <c r="A96" s="7">
        <v>94</v>
      </c>
      <c r="B96" s="13" t="s">
        <v>105</v>
      </c>
      <c r="C96" s="3">
        <v>5</v>
      </c>
      <c r="D96" t="str">
        <f>LEFT(B96,2)</f>
        <v>IV</v>
      </c>
      <c r="E96" t="str">
        <f>MID(B96,3,2)</f>
        <v>kk</v>
      </c>
      <c r="F96" t="str">
        <f>RIGHT(B96,2)</f>
        <v>S1</v>
      </c>
      <c r="G96" s="8" t="s">
        <v>144</v>
      </c>
      <c r="I96" s="24">
        <v>4</v>
      </c>
      <c r="J96" s="28">
        <v>2</v>
      </c>
      <c r="K96" s="28">
        <v>1</v>
      </c>
      <c r="L96" s="28">
        <v>6</v>
      </c>
      <c r="M96" s="24" t="s">
        <v>157</v>
      </c>
      <c r="N96" s="29">
        <v>5</v>
      </c>
      <c r="O96" s="30" t="s">
        <v>157</v>
      </c>
      <c r="P96" s="30" t="s">
        <v>157</v>
      </c>
      <c r="Q96" s="31">
        <v>298.35695999999996</v>
      </c>
      <c r="R96" s="32">
        <v>17.1555252</v>
      </c>
      <c r="S96" s="32">
        <v>65.833333333333343</v>
      </c>
      <c r="T96" s="32">
        <v>1144.9275362318842</v>
      </c>
      <c r="U96" s="31">
        <v>19641.833200000001</v>
      </c>
    </row>
    <row r="97" spans="1:21" ht="14.4" x14ac:dyDescent="0.3">
      <c r="A97" s="7">
        <v>95</v>
      </c>
      <c r="B97" s="13" t="s">
        <v>104</v>
      </c>
      <c r="C97" s="3">
        <v>4.5</v>
      </c>
      <c r="D97" t="str">
        <f>LEFT(B97,2)</f>
        <v>IV</v>
      </c>
      <c r="E97" t="str">
        <f>MID(B97,3,2)</f>
        <v>kk</v>
      </c>
      <c r="F97" t="str">
        <f>RIGHT(B97,2)</f>
        <v>S4</v>
      </c>
      <c r="G97" s="8" t="s">
        <v>144</v>
      </c>
      <c r="I97" s="24">
        <v>4</v>
      </c>
      <c r="J97" s="28">
        <v>2</v>
      </c>
      <c r="K97" s="28">
        <v>4</v>
      </c>
      <c r="L97" s="28">
        <v>6</v>
      </c>
      <c r="M97" s="24" t="s">
        <v>157</v>
      </c>
      <c r="N97" s="29">
        <v>4.5</v>
      </c>
      <c r="O97" s="30" t="s">
        <v>157</v>
      </c>
      <c r="P97" s="30" t="s">
        <v>157</v>
      </c>
      <c r="Q97" s="31">
        <v>354.53949999999998</v>
      </c>
      <c r="R97" s="32">
        <v>27.856674999999996</v>
      </c>
      <c r="S97" s="32">
        <v>60.714285714285715</v>
      </c>
      <c r="T97" s="32">
        <v>772.72727272727286</v>
      </c>
      <c r="U97" s="31">
        <v>21525.612499999999</v>
      </c>
    </row>
    <row r="98" spans="1:21" ht="14.4" x14ac:dyDescent="0.3">
      <c r="A98" s="7">
        <v>96</v>
      </c>
      <c r="B98" s="12" t="s">
        <v>123</v>
      </c>
      <c r="C98" s="3">
        <v>4.7</v>
      </c>
      <c r="D98" t="str">
        <f>LEFT(B98,2)</f>
        <v>IV</v>
      </c>
      <c r="E98" t="str">
        <f>MID(B98,3,2)</f>
        <v>kk</v>
      </c>
      <c r="F98" t="str">
        <f>RIGHT(B98,2)</f>
        <v>k0</v>
      </c>
      <c r="G98" s="8" t="s">
        <v>144</v>
      </c>
      <c r="I98" s="24">
        <v>4</v>
      </c>
      <c r="J98" s="28">
        <v>2</v>
      </c>
      <c r="K98" s="28">
        <v>6</v>
      </c>
      <c r="L98" s="28">
        <v>6</v>
      </c>
      <c r="M98" s="24" t="s">
        <v>157</v>
      </c>
      <c r="N98" s="29">
        <v>4.7</v>
      </c>
      <c r="O98" s="30" t="s">
        <v>157</v>
      </c>
      <c r="P98" s="30" t="s">
        <v>157</v>
      </c>
      <c r="Q98" s="31">
        <v>0</v>
      </c>
      <c r="R98" s="32">
        <v>0</v>
      </c>
      <c r="S98" s="32">
        <v>0</v>
      </c>
      <c r="T98" s="32">
        <v>0</v>
      </c>
      <c r="U98" s="31">
        <v>0</v>
      </c>
    </row>
    <row r="102" spans="1:21" x14ac:dyDescent="0.25">
      <c r="J102" s="24" t="s">
        <v>164</v>
      </c>
      <c r="K102" s="24" t="s">
        <v>165</v>
      </c>
      <c r="L102" s="24" t="s">
        <v>166</v>
      </c>
    </row>
    <row r="103" spans="1:21" x14ac:dyDescent="0.25">
      <c r="J103" s="24" t="s">
        <v>158</v>
      </c>
      <c r="K103" s="28">
        <f>COUNTIF($K$3:$K$98,"=1")</f>
        <v>16</v>
      </c>
    </row>
    <row r="104" spans="1:21" x14ac:dyDescent="0.25">
      <c r="J104" s="24" t="s">
        <v>159</v>
      </c>
      <c r="K104" s="28">
        <f>COUNTIF($K$3:$K$98,"=2")</f>
        <v>16</v>
      </c>
    </row>
    <row r="105" spans="1:21" x14ac:dyDescent="0.25">
      <c r="J105" s="24" t="s">
        <v>160</v>
      </c>
      <c r="K105" s="28">
        <f>COUNTIF($K$3:$K$98,"=3")</f>
        <v>16</v>
      </c>
    </row>
    <row r="106" spans="1:21" x14ac:dyDescent="0.25">
      <c r="J106" s="24" t="s">
        <v>161</v>
      </c>
      <c r="K106" s="28">
        <f>COUNTIF($K$3:$K$98,"=4")</f>
        <v>16</v>
      </c>
    </row>
    <row r="107" spans="1:21" x14ac:dyDescent="0.25">
      <c r="J107" s="24" t="s">
        <v>162</v>
      </c>
      <c r="K107" s="28">
        <f t="shared" ref="K104:K110" si="0">COUNTIF($K$3:$K$98,"=5")</f>
        <v>16</v>
      </c>
    </row>
    <row r="108" spans="1:21" x14ac:dyDescent="0.25">
      <c r="J108" s="33" t="s">
        <v>163</v>
      </c>
      <c r="K108" s="28">
        <f>COUNTIF($K$3:$K$98,"=6")</f>
        <v>16</v>
      </c>
    </row>
  </sheetData>
  <autoFilter ref="A2:U2">
    <sortState ref="A3:U98">
      <sortCondition ref="A2"/>
    </sortState>
  </autoFilter>
  <mergeCells count="1">
    <mergeCell ref="I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L7" sqref="H7:L7"/>
    </sheetView>
  </sheetViews>
  <sheetFormatPr defaultRowHeight="13.2" x14ac:dyDescent="0.25"/>
  <sheetData>
    <row r="1" spans="1:12" ht="14.4" x14ac:dyDescent="0.3">
      <c r="A1" s="9" t="s">
        <v>102</v>
      </c>
      <c r="B1" s="9" t="s">
        <v>103</v>
      </c>
      <c r="C1" s="9" t="s">
        <v>148</v>
      </c>
      <c r="D1" s="9" t="s">
        <v>147</v>
      </c>
      <c r="E1" s="9" t="s">
        <v>149</v>
      </c>
      <c r="F1" s="9" t="s">
        <v>150</v>
      </c>
      <c r="G1" s="9" t="s">
        <v>151</v>
      </c>
      <c r="H1" s="15" t="s">
        <v>152</v>
      </c>
      <c r="I1" s="16" t="s">
        <v>153</v>
      </c>
      <c r="J1" s="16" t="s">
        <v>154</v>
      </c>
      <c r="K1" s="16" t="s">
        <v>155</v>
      </c>
      <c r="L1" s="17" t="s">
        <v>156</v>
      </c>
    </row>
    <row r="2" spans="1:12" ht="14.4" x14ac:dyDescent="0.3">
      <c r="A2" s="9">
        <v>1</v>
      </c>
      <c r="B2" s="9">
        <v>1</v>
      </c>
      <c r="C2" s="18">
        <v>0.09</v>
      </c>
      <c r="D2" s="19">
        <v>5.5</v>
      </c>
      <c r="E2" s="19">
        <v>5.5</v>
      </c>
      <c r="F2" s="19">
        <v>73</v>
      </c>
      <c r="G2" s="19">
        <v>110</v>
      </c>
      <c r="H2" s="20">
        <v>298.35695999999996</v>
      </c>
      <c r="I2" s="21">
        <v>17.1555252</v>
      </c>
      <c r="J2" s="21">
        <v>65.833333333333343</v>
      </c>
      <c r="K2" s="21">
        <v>1144.9275362318842</v>
      </c>
      <c r="L2" s="22">
        <v>19641.833200000001</v>
      </c>
    </row>
    <row r="3" spans="1:12" ht="14.4" x14ac:dyDescent="0.3">
      <c r="A3" s="9">
        <v>2</v>
      </c>
      <c r="B3" s="9">
        <v>1</v>
      </c>
      <c r="C3" s="18">
        <v>0.06</v>
      </c>
      <c r="D3" s="19">
        <v>6</v>
      </c>
      <c r="E3" s="19">
        <v>6</v>
      </c>
      <c r="F3" s="19">
        <v>66</v>
      </c>
      <c r="G3" s="19">
        <v>94</v>
      </c>
      <c r="H3" s="20">
        <v>231.097285</v>
      </c>
      <c r="I3" s="21">
        <v>15.3253989</v>
      </c>
      <c r="J3" s="21">
        <v>76.84210526315789</v>
      </c>
      <c r="K3" s="21">
        <v>1158.7301587301588</v>
      </c>
      <c r="L3" s="22">
        <v>17758.001899999999</v>
      </c>
    </row>
    <row r="4" spans="1:12" ht="14.4" x14ac:dyDescent="0.3">
      <c r="A4" s="9">
        <v>3</v>
      </c>
      <c r="B4" s="9">
        <v>1</v>
      </c>
      <c r="C4" s="18">
        <v>0.26</v>
      </c>
      <c r="D4" s="19">
        <v>6</v>
      </c>
      <c r="E4" s="19">
        <v>6</v>
      </c>
      <c r="F4" s="19">
        <v>55</v>
      </c>
      <c r="G4" s="19">
        <v>80</v>
      </c>
      <c r="H4" s="20">
        <v>229.58870999999999</v>
      </c>
      <c r="I4" s="21">
        <v>28.257072000000001</v>
      </c>
      <c r="J4" s="21">
        <v>54.615384615384606</v>
      </c>
      <c r="K4" s="21">
        <v>443.74999999999989</v>
      </c>
      <c r="L4" s="22">
        <v>12539.075699999998</v>
      </c>
    </row>
    <row r="5" spans="1:12" ht="14.4" x14ac:dyDescent="0.3">
      <c r="A5" s="9">
        <v>4</v>
      </c>
      <c r="B5" s="9">
        <v>1</v>
      </c>
      <c r="C5" s="18">
        <v>1.8</v>
      </c>
      <c r="D5" s="19">
        <v>7</v>
      </c>
      <c r="E5" s="19">
        <v>8.8000000000000007</v>
      </c>
      <c r="F5" s="19">
        <v>60</v>
      </c>
      <c r="G5" s="19">
        <v>90</v>
      </c>
      <c r="H5" s="20">
        <v>354.53949999999998</v>
      </c>
      <c r="I5" s="21">
        <v>27.856674999999996</v>
      </c>
      <c r="J5" s="21">
        <v>60.714285714285715</v>
      </c>
      <c r="K5" s="21">
        <v>772.72727272727286</v>
      </c>
      <c r="L5" s="22">
        <v>21525.612499999999</v>
      </c>
    </row>
    <row r="6" spans="1:12" ht="14.4" x14ac:dyDescent="0.3">
      <c r="A6" s="9">
        <v>5</v>
      </c>
      <c r="B6" s="9">
        <v>1</v>
      </c>
      <c r="C6" s="18">
        <v>0.14000000000000001</v>
      </c>
      <c r="D6" s="19">
        <v>5.7</v>
      </c>
      <c r="E6" s="19">
        <v>5.7</v>
      </c>
      <c r="F6" s="19">
        <v>60</v>
      </c>
      <c r="G6" s="19">
        <v>85</v>
      </c>
      <c r="H6" s="20">
        <v>1</v>
      </c>
      <c r="I6" s="21">
        <v>1</v>
      </c>
      <c r="J6" s="21">
        <v>1</v>
      </c>
      <c r="K6" s="21">
        <v>1</v>
      </c>
      <c r="L6" s="22">
        <v>1</v>
      </c>
    </row>
    <row r="7" spans="1:12" ht="14.4" x14ac:dyDescent="0.3">
      <c r="A7" s="9">
        <v>6</v>
      </c>
      <c r="B7" s="9">
        <v>1</v>
      </c>
      <c r="C7" s="18">
        <v>0.14000000000000001</v>
      </c>
      <c r="D7" s="19">
        <v>6.8</v>
      </c>
      <c r="E7" s="19">
        <v>6.8</v>
      </c>
      <c r="F7" s="19">
        <v>51</v>
      </c>
      <c r="G7" s="19">
        <v>72</v>
      </c>
      <c r="H7" s="20">
        <v>0</v>
      </c>
      <c r="I7" s="21">
        <v>0</v>
      </c>
      <c r="J7" s="21">
        <v>0</v>
      </c>
      <c r="K7" s="21">
        <v>0</v>
      </c>
      <c r="L7" s="22">
        <v>0</v>
      </c>
    </row>
  </sheetData>
  <autoFilter ref="A1:L1">
    <sortState ref="A2:L7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Hakutulos</vt:lpstr>
      <vt:lpstr>Käänteinen</vt:lpstr>
      <vt:lpstr>Lopullinen</vt:lpstr>
      <vt:lpstr>Esimerkki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Kinnula, Sari S</dc:creator>
  <cp:lastModifiedBy>Reviewer</cp:lastModifiedBy>
  <dcterms:created xsi:type="dcterms:W3CDTF">2017-12-21T12:11:37Z</dcterms:created>
  <dcterms:modified xsi:type="dcterms:W3CDTF">2018-02-27T15:20:10Z</dcterms:modified>
</cp:coreProperties>
</file>