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12082067eddf68/"/>
    </mc:Choice>
  </mc:AlternateContent>
  <bookViews>
    <workbookView xWindow="480" yWindow="945" windowWidth="21120" windowHeight="9135"/>
  </bookViews>
  <sheets>
    <sheet name="PAYROLL2015" sheetId="12" r:id="rId1"/>
  </sheets>
  <calcPr calcId="171027"/>
</workbook>
</file>

<file path=xl/calcChain.xml><?xml version="1.0" encoding="utf-8"?>
<calcChain xmlns="http://schemas.openxmlformats.org/spreadsheetml/2006/main">
  <c r="L815" i="12" l="1"/>
  <c r="D819" i="12"/>
  <c r="N809" i="12"/>
  <c r="I810" i="12"/>
  <c r="D810" i="12"/>
  <c r="N799" i="12"/>
  <c r="I799" i="12"/>
  <c r="D799" i="12"/>
  <c r="F864" i="12" l="1"/>
  <c r="F862" i="12"/>
  <c r="F860" i="12"/>
  <c r="F858" i="12"/>
  <c r="F857" i="12"/>
  <c r="N783" i="12"/>
  <c r="S781" i="12"/>
  <c r="D780" i="12"/>
  <c r="N774" i="12"/>
  <c r="S773" i="12"/>
  <c r="I773" i="12"/>
  <c r="D773" i="12"/>
  <c r="V776" i="12" s="1"/>
  <c r="S760" i="12"/>
  <c r="N760" i="12"/>
  <c r="I760" i="12"/>
  <c r="D760" i="12"/>
  <c r="V760" i="12" s="1"/>
  <c r="X756" i="12"/>
  <c r="S750" i="12"/>
  <c r="N749" i="12"/>
  <c r="I749" i="12"/>
  <c r="D749" i="12"/>
  <c r="F867" i="12" l="1"/>
  <c r="D722" i="12"/>
  <c r="N722" i="12"/>
  <c r="X740" i="12"/>
  <c r="G736" i="12"/>
  <c r="AB722" i="12"/>
  <c r="X721" i="12"/>
  <c r="I721" i="12"/>
  <c r="S721" i="12"/>
  <c r="L726" i="12" l="1"/>
  <c r="I704" i="12" l="1"/>
  <c r="AB704" i="12"/>
  <c r="D704" i="12"/>
  <c r="X704" i="12"/>
  <c r="S704" i="12"/>
  <c r="N704" i="12"/>
  <c r="D688" i="12" l="1"/>
  <c r="X685" i="12" l="1"/>
  <c r="S685" i="12"/>
  <c r="N685" i="12"/>
  <c r="I685" i="12"/>
  <c r="D685" i="12"/>
  <c r="L691" i="12" l="1"/>
  <c r="N671" i="12"/>
  <c r="X671" i="12"/>
  <c r="D648" i="12" l="1"/>
  <c r="S670" i="12" l="1"/>
  <c r="I670" i="12"/>
  <c r="D670" i="12"/>
  <c r="D655" i="12"/>
  <c r="S649" i="12"/>
  <c r="N647" i="12"/>
  <c r="L674" i="12" l="1"/>
  <c r="N633" i="12"/>
  <c r="N624" i="12"/>
  <c r="N661" i="12" l="1"/>
  <c r="S624" i="12"/>
  <c r="I655" i="12"/>
  <c r="I647" i="12"/>
  <c r="S630" i="12"/>
  <c r="I625" i="12"/>
  <c r="D631" i="12"/>
  <c r="D624" i="12" l="1"/>
  <c r="N601" i="12"/>
  <c r="S657" i="12" l="1"/>
  <c r="D605" i="12" l="1"/>
  <c r="S637" i="12"/>
  <c r="N608" i="12"/>
  <c r="I599" i="12"/>
  <c r="W583" i="12"/>
  <c r="S598" i="12"/>
  <c r="D601" i="12"/>
  <c r="D580" i="12"/>
  <c r="G585" i="12"/>
  <c r="X577" i="12" l="1"/>
  <c r="N588" i="12"/>
  <c r="G586" i="12" l="1"/>
  <c r="S576" i="12"/>
  <c r="N576" i="12"/>
  <c r="I576" i="12"/>
  <c r="S565" i="12"/>
  <c r="S550" i="12"/>
  <c r="I550" i="12"/>
  <c r="D550" i="12"/>
  <c r="R584" i="12" l="1"/>
  <c r="R587" i="12" s="1"/>
  <c r="N556" i="12"/>
  <c r="I555" i="12"/>
  <c r="N551" i="12"/>
  <c r="S537" i="12"/>
  <c r="L560" i="12" l="1"/>
  <c r="D537" i="12"/>
  <c r="W526" i="12"/>
  <c r="S529" i="12"/>
  <c r="N529" i="12"/>
  <c r="I529" i="12"/>
  <c r="D529" i="12"/>
  <c r="L535" i="12" l="1"/>
  <c r="G516" i="12"/>
  <c r="D497" i="12"/>
  <c r="I497" i="12"/>
  <c r="N497" i="12"/>
  <c r="S497" i="12"/>
  <c r="N485" i="12" l="1"/>
  <c r="S479" i="12" l="1"/>
  <c r="I480" i="12" l="1"/>
  <c r="I482" i="12" s="1"/>
  <c r="M500" i="12" s="1"/>
  <c r="D480" i="12"/>
  <c r="R463" i="12"/>
  <c r="I465" i="12"/>
  <c r="D465" i="12"/>
  <c r="H470" i="12" l="1"/>
  <c r="D482" i="12"/>
  <c r="H484" i="12"/>
  <c r="N455" i="12"/>
  <c r="I455" i="12"/>
  <c r="D455" i="12"/>
  <c r="S455" i="12" l="1"/>
  <c r="X442" i="12"/>
  <c r="S442" i="12"/>
  <c r="N442" i="12"/>
  <c r="I442" i="12"/>
  <c r="D442" i="12"/>
  <c r="M445" i="12" l="1"/>
  <c r="X435" i="12"/>
  <c r="X430" i="12"/>
  <c r="S431" i="12"/>
  <c r="N432" i="12"/>
  <c r="I431" i="12"/>
  <c r="D432" i="12"/>
  <c r="S412" i="12" l="1"/>
  <c r="D421" i="12"/>
  <c r="I423" i="12"/>
  <c r="N413" i="12"/>
  <c r="I414" i="12"/>
  <c r="D412" i="12"/>
  <c r="M435" i="12" l="1"/>
  <c r="R414" i="12"/>
  <c r="I404" i="12"/>
  <c r="D404" i="12"/>
  <c r="N380" i="12" l="1"/>
  <c r="I380" i="12"/>
  <c r="D380" i="12"/>
  <c r="I392" i="12" l="1"/>
  <c r="L403" i="12" s="1"/>
  <c r="D366" i="12"/>
  <c r="N359" i="12"/>
  <c r="I359" i="12"/>
  <c r="D359" i="12"/>
  <c r="I346" i="12" l="1"/>
  <c r="D326" i="12"/>
  <c r="N341" i="12"/>
  <c r="I341" i="12"/>
  <c r="D341" i="12"/>
  <c r="Q340" i="12" l="1"/>
  <c r="O422" i="12"/>
  <c r="M424" i="12" s="1"/>
  <c r="N322" i="12"/>
  <c r="I322" i="12"/>
  <c r="D322" i="12"/>
  <c r="I329" i="12"/>
  <c r="I349" i="12" l="1"/>
  <c r="I370" i="12"/>
  <c r="I309" i="12"/>
  <c r="D331" i="12"/>
  <c r="H333" i="12" s="1"/>
  <c r="N304" i="12"/>
  <c r="I304" i="12"/>
  <c r="D304" i="12"/>
  <c r="H313" i="12" l="1"/>
  <c r="N291" i="12"/>
  <c r="I291" i="12"/>
  <c r="D291" i="12"/>
  <c r="I296" i="12" l="1"/>
  <c r="N275" i="12"/>
  <c r="I276" i="12"/>
  <c r="D276" i="12"/>
  <c r="I280" i="12" l="1"/>
  <c r="N263" i="12"/>
  <c r="N253" i="12"/>
  <c r="I254" i="12"/>
  <c r="D255" i="12"/>
  <c r="R267" i="12" l="1"/>
  <c r="H266" i="12"/>
  <c r="N243" i="12"/>
  <c r="N239" i="12"/>
  <c r="D242" i="12"/>
  <c r="I243" i="12"/>
  <c r="D232" i="12"/>
  <c r="N232" i="12"/>
  <c r="I231" i="12"/>
  <c r="D221" i="12"/>
  <c r="N212" i="12"/>
  <c r="I212" i="12"/>
  <c r="D212" i="12"/>
  <c r="C245" i="12" l="1"/>
  <c r="M218" i="12"/>
  <c r="I197" i="12"/>
  <c r="D196" i="12"/>
  <c r="I187" i="12"/>
  <c r="I220" i="12"/>
  <c r="D176" i="12"/>
  <c r="I165" i="12" l="1"/>
  <c r="D163" i="12"/>
  <c r="S162" i="12"/>
  <c r="S164" i="12" s="1"/>
  <c r="S150" i="12"/>
  <c r="D155" i="12"/>
  <c r="S142" i="12" l="1"/>
  <c r="S138" i="12"/>
  <c r="N140" i="12"/>
  <c r="I143" i="12"/>
  <c r="D143" i="12"/>
  <c r="S130" i="12"/>
  <c r="N132" i="12"/>
  <c r="M143" i="12" l="1"/>
  <c r="I128" i="12"/>
  <c r="D129" i="12"/>
  <c r="I120" i="12"/>
  <c r="D116" i="12"/>
  <c r="D108" i="12" l="1"/>
  <c r="N105" i="12" l="1"/>
  <c r="R104" i="12" s="1"/>
  <c r="D95" i="12" l="1"/>
  <c r="S97" i="12"/>
  <c r="D87" i="12"/>
  <c r="N98" i="12"/>
  <c r="I93" i="12"/>
  <c r="X78" i="12"/>
  <c r="S75" i="12"/>
  <c r="D79" i="12"/>
  <c r="N72" i="12"/>
  <c r="I74" i="12"/>
  <c r="H96" i="12" l="1"/>
  <c r="S31" i="12"/>
  <c r="D20" i="12"/>
  <c r="S64" i="12"/>
  <c r="N61" i="12"/>
  <c r="I63" i="12"/>
  <c r="D63" i="12"/>
  <c r="D49" i="12"/>
  <c r="I50" i="12"/>
  <c r="N49" i="12"/>
  <c r="O63" i="12" l="1"/>
  <c r="S44" i="12"/>
  <c r="S53" i="12"/>
  <c r="I38" i="12"/>
  <c r="D39" i="12"/>
  <c r="G42" i="12" l="1"/>
  <c r="N16" i="12"/>
  <c r="S17" i="12"/>
  <c r="N25" i="12" l="1"/>
  <c r="D14" i="12"/>
  <c r="I16" i="12"/>
  <c r="I8" i="12"/>
</calcChain>
</file>

<file path=xl/sharedStrings.xml><?xml version="1.0" encoding="utf-8"?>
<sst xmlns="http://schemas.openxmlformats.org/spreadsheetml/2006/main" count="1316" uniqueCount="146">
  <si>
    <t>adelanto</t>
  </si>
  <si>
    <t>German</t>
  </si>
  <si>
    <t>Willian</t>
  </si>
  <si>
    <t>Ari</t>
  </si>
  <si>
    <t>Jose</t>
  </si>
  <si>
    <t>recibos</t>
  </si>
  <si>
    <t>Ednelson</t>
  </si>
  <si>
    <t xml:space="preserve"> </t>
  </si>
  <si>
    <t>Omar</t>
  </si>
  <si>
    <t>Wilian</t>
  </si>
  <si>
    <t>Lucas</t>
  </si>
  <si>
    <t>Paulo</t>
  </si>
  <si>
    <t>Total</t>
  </si>
  <si>
    <t>Jose German</t>
  </si>
  <si>
    <t>600sf</t>
  </si>
  <si>
    <t>William</t>
  </si>
  <si>
    <t>Adelanto</t>
  </si>
  <si>
    <t>Jason</t>
  </si>
  <si>
    <t>.</t>
  </si>
  <si>
    <t>Recibos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</si>
  <si>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</si>
  <si>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</si>
  <si>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</si>
  <si>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</si>
  <si>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</si>
  <si>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</si>
  <si>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</si>
  <si>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</si>
  <si>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</si>
  <si>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</si>
  <si>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</si>
  <si>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</si>
  <si>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</si>
  <si>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</si>
  <si>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</si>
  <si>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</si>
  <si>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</si>
  <si>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</si>
  <si>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</si>
  <si>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</si>
  <si>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</si>
  <si>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</si>
  <si>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</si>
  <si>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</si>
  <si>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</si>
  <si>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</si>
  <si>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</si>
  <si>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</si>
  <si>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</si>
  <si>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</si>
  <si>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</si>
  <si>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</si>
  <si>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</si>
  <si>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</si>
  <si>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</si>
  <si>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</si>
  <si>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</si>
  <si>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</si>
  <si>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</si>
  <si>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</si>
  <si>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</si>
  <si>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</si>
  <si>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</si>
  <si>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</si>
  <si>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</si>
  <si>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</si>
  <si>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</si>
  <si>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</si>
  <si>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</si>
  <si>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</si>
  <si>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</si>
  <si>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</si>
  <si>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</si>
  <si>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</si>
  <si>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</si>
  <si>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</si>
  <si>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</si>
  <si>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</si>
  <si>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</si>
  <si>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</si>
  <si>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</si>
  <si>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</si>
  <si>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</si>
  <si>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</si>
  <si>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</si>
  <si>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</si>
  <si>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</si>
  <si>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</si>
  <si>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</si>
  <si>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</si>
  <si>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</si>
  <si>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</si>
  <si>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</si>
  <si>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</si>
  <si>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</si>
  <si>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</si>
  <si>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</si>
  <si>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</si>
  <si>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</si>
  <si>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</si>
  <si>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</si>
  <si>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</si>
  <si>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</si>
  <si>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</si>
  <si>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</si>
  <si>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</si>
  <si>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</si>
  <si>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</si>
  <si>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</si>
  <si>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</si>
  <si>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</si>
  <si>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</si>
  <si>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Leone</t>
  </si>
  <si>
    <t>mao hoboken</t>
  </si>
  <si>
    <t>1200sf</t>
  </si>
  <si>
    <t>extra reparo</t>
  </si>
  <si>
    <t>255 W 14ST</t>
  </si>
  <si>
    <t>116 Thompson</t>
  </si>
  <si>
    <t>65 4ave</t>
  </si>
  <si>
    <t>extra 2 apt</t>
  </si>
  <si>
    <t>127 4ave</t>
  </si>
  <si>
    <t>extra 1 apt</t>
  </si>
  <si>
    <t>127 4 ave</t>
  </si>
  <si>
    <t>lixa 2 apt</t>
  </si>
  <si>
    <t>850sf</t>
  </si>
  <si>
    <t>Danny</t>
  </si>
  <si>
    <t>extra</t>
  </si>
  <si>
    <t>Warley</t>
  </si>
  <si>
    <t>Carlo</t>
  </si>
  <si>
    <t>everton</t>
  </si>
  <si>
    <t>Address</t>
  </si>
  <si>
    <t xml:space="preserve">Apt   </t>
  </si>
  <si>
    <t>SF Amount</t>
  </si>
  <si>
    <t>Price</t>
  </si>
  <si>
    <t>total</t>
  </si>
  <si>
    <t xml:space="preserve">65 4th Ave </t>
  </si>
  <si>
    <t>Apt PHE</t>
  </si>
  <si>
    <t>300 1st Ave</t>
  </si>
  <si>
    <t>9F</t>
  </si>
  <si>
    <t>520 E 20 ST</t>
  </si>
  <si>
    <t>3G</t>
  </si>
  <si>
    <t>440 E 27St</t>
  </si>
  <si>
    <t>luis</t>
  </si>
  <si>
    <t>juan</t>
  </si>
  <si>
    <t>gil</t>
  </si>
  <si>
    <t>Adilio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</si>
</sst>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7">
    <xf numFmtId="0" fontId="0" fillId="0" borderId="0" xfId="0"/>
    <xf numFmtId="16" fontId="0" fillId="0" borderId="0" xfId="0" applyNumberFormat="1"/>
    <xf numFmtId="44" fontId="0" fillId="0" borderId="0" xfId="0" applyNumberFormat="1"/>
    <xf numFmtId="0" fontId="1" fillId="0" borderId="0" xfId="0" applyFont="1"/>
    <xf numFmtId="44" fontId="0" fillId="2" borderId="0" xfId="0" applyNumberFormat="1" applyFill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44" fontId="0" fillId="0" borderId="0" xfId="1" applyFont="1"/>
    <xf numFmtId="44" fontId="1" fillId="2" borderId="0" xfId="0" applyNumberFormat="1" applyFon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0" fontId="0" fillId="0" borderId="1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7" xfId="0" applyFill="1" applyBorder="1"/>
    <xf numFmtId="16" fontId="0" fillId="2" borderId="7" xfId="0" applyNumberFormat="1" applyFill="1" applyBorder="1"/>
    <xf numFmtId="16" fontId="0" fillId="2" borderId="5" xfId="0" applyNumberFormat="1" applyFill="1" applyBorder="1"/>
    <xf numFmtId="0" fontId="0" fillId="0" borderId="0" xfId="0" applyFill="1" applyBorder="1"/>
    <xf numFmtId="44" fontId="0" fillId="2" borderId="7" xfId="0" applyNumberFormat="1" applyFill="1" applyBorder="1"/>
    <xf numFmtId="16" fontId="0" fillId="0" borderId="2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5" xfId="0" applyFill="1" applyBorder="1"/>
    <xf numFmtId="16" fontId="0" fillId="0" borderId="7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7" xfId="0" applyNumberFormat="1" applyFont="1" applyBorder="1"/>
    <xf numFmtId="0" fontId="4" fillId="0" borderId="7" xfId="0" applyFont="1" applyBorder="1"/>
    <xf numFmtId="44" fontId="4" fillId="0" borderId="7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7" xfId="0" applyFont="1" applyBorder="1"/>
    <xf numFmtId="44" fontId="0" fillId="0" borderId="7" xfId="0" applyNumberFormat="1" applyFont="1" applyBorder="1"/>
    <xf numFmtId="0" fontId="1" fillId="0" borderId="0" xfId="0" applyFont="1" applyBorder="1"/>
    <xf numFmtId="44" fontId="1" fillId="0" borderId="0" xfId="0" applyNumberFormat="1" applyFont="1" applyBorder="1"/>
    <xf numFmtId="164" fontId="0" fillId="0" borderId="1" xfId="0" applyNumberFormat="1" applyBorder="1"/>
    <xf numFmtId="164" fontId="0" fillId="0" borderId="4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5" xfId="0" applyNumberFormat="1" applyFill="1" applyBorder="1"/>
    <xf numFmtId="0" fontId="0" fillId="0" borderId="7" xfId="0" applyBorder="1" applyAlignment="1">
      <alignment horizontal="right"/>
    </xf>
    <xf numFmtId="16" fontId="0" fillId="0" borderId="9" xfId="0" applyNumberFormat="1" applyBorder="1"/>
    <xf numFmtId="0" fontId="0" fillId="0" borderId="10" xfId="0" applyBorder="1"/>
    <xf numFmtId="4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1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0" fontId="0" fillId="0" borderId="17" xfId="0" applyBorder="1"/>
    <xf numFmtId="44" fontId="0" fillId="0" borderId="10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2" borderId="0" xfId="1" applyFont="1" applyFill="1" applyBorder="1"/>
    <xf numFmtId="16" fontId="0" fillId="0" borderId="14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6" xfId="0" applyNumberFormat="1" applyBorder="1"/>
    <xf numFmtId="0" fontId="0" fillId="0" borderId="16" xfId="0" applyFill="1" applyBorder="1"/>
    <xf numFmtId="44" fontId="0" fillId="0" borderId="16" xfId="0" applyNumberFormat="1" applyFill="1" applyBorder="1"/>
    <xf numFmtId="16" fontId="0" fillId="2" borderId="13" xfId="0" applyNumberFormat="1" applyFill="1" applyBorder="1"/>
    <xf numFmtId="44" fontId="0" fillId="5" borderId="0" xfId="0" applyNumberFormat="1" applyFill="1" applyBorder="1"/>
    <xf numFmtId="16" fontId="0" fillId="5" borderId="13" xfId="0" applyNumberFormat="1" applyFill="1" applyBorder="1"/>
    <xf numFmtId="43" fontId="0" fillId="0" borderId="0" xfId="0" applyNumberFormat="1" applyBorder="1"/>
    <xf numFmtId="0" fontId="0" fillId="0" borderId="7" xfId="0" applyFill="1" applyBorder="1"/>
    <xf numFmtId="43" fontId="0" fillId="0" borderId="7" xfId="0" applyNumberFormat="1" applyFill="1" applyBorder="1"/>
    <xf numFmtId="16" fontId="0" fillId="0" borderId="6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7" xfId="0" applyNumberFormat="1" applyFont="1" applyBorder="1"/>
    <xf numFmtId="0" fontId="6" fillId="0" borderId="7" xfId="0" applyFont="1" applyBorder="1"/>
    <xf numFmtId="44" fontId="6" fillId="0" borderId="7" xfId="1" applyFont="1" applyBorder="1"/>
    <xf numFmtId="16" fontId="1" fillId="2" borderId="0" xfId="0" applyNumberFormat="1" applyFont="1" applyFill="1" applyBorder="1"/>
    <xf numFmtId="0" fontId="0" fillId="2" borderId="10" xfId="0" applyFill="1" applyBorder="1"/>
    <xf numFmtId="44" fontId="0" fillId="3" borderId="16" xfId="0" applyNumberFormat="1" applyFill="1" applyBorder="1"/>
    <xf numFmtId="16" fontId="0" fillId="4" borderId="0" xfId="0" applyNumberFormat="1" applyFill="1" applyBorder="1"/>
    <xf numFmtId="44" fontId="0" fillId="0" borderId="16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9" xfId="0" applyBorder="1"/>
    <xf numFmtId="16" fontId="0" fillId="0" borderId="15" xfId="0" applyNumberFormat="1" applyBorder="1"/>
    <xf numFmtId="0" fontId="0" fillId="0" borderId="16" xfId="0" applyFont="1" applyBorder="1"/>
    <xf numFmtId="44" fontId="0" fillId="0" borderId="16" xfId="0" applyNumberFormat="1" applyFont="1" applyBorder="1"/>
    <xf numFmtId="16" fontId="0" fillId="0" borderId="15" xfId="0" applyNumberFormat="1" applyFont="1" applyBorder="1"/>
    <xf numFmtId="8" fontId="0" fillId="0" borderId="16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7" xfId="1" applyFont="1" applyFill="1" applyBorder="1"/>
    <xf numFmtId="164" fontId="0" fillId="2" borderId="0" xfId="0" applyNumberFormat="1" applyFill="1" applyBorder="1"/>
    <xf numFmtId="13" fontId="0" fillId="2" borderId="0" xfId="0" applyNumberFormat="1" applyFill="1" applyBorder="1"/>
    <xf numFmtId="37" fontId="0" fillId="0" borderId="0" xfId="0" applyNumberFormat="1" applyBorder="1"/>
    <xf numFmtId="37" fontId="0" fillId="0" borderId="16" xfId="0" applyNumberFormat="1" applyBorder="1"/>
    <xf numFmtId="0" fontId="0" fillId="2" borderId="13" xfId="0" applyFill="1" applyBorder="1"/>
    <xf numFmtId="44" fontId="2" fillId="2" borderId="0" xfId="1" applyFont="1" applyFill="1" applyBorder="1"/>
    <xf numFmtId="44" fontId="0" fillId="2" borderId="16" xfId="0" applyNumberFormat="1" applyFill="1" applyBorder="1"/>
    <xf numFmtId="164" fontId="0" fillId="0" borderId="0" xfId="0" applyNumberFormat="1" applyBorder="1"/>
    <xf numFmtId="8" fontId="0" fillId="4" borderId="0" xfId="0" applyNumberFormat="1" applyFill="1" applyBorder="1"/>
    <xf numFmtId="16" fontId="0" fillId="2" borderId="16" xfId="0" applyNumberFormat="1" applyFill="1" applyBorder="1"/>
    <xf numFmtId="0" fontId="0" fillId="2" borderId="16" xfId="0" applyFill="1" applyBorder="1"/>
    <xf numFmtId="13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/>
    <xf numFmtId="14" fontId="0" fillId="2" borderId="0" xfId="0" applyNumberFormat="1" applyFill="1"/>
    <xf numFmtId="0" fontId="0" fillId="0" borderId="10" xfId="0" applyFill="1" applyBorder="1"/>
    <xf numFmtId="44" fontId="7" fillId="3" borderId="0" xfId="0" applyNumberFormat="1" applyFont="1" applyFill="1" applyBorder="1"/>
    <xf numFmtId="44" fontId="0" fillId="0" borderId="13" xfId="0" applyNumberFormat="1" applyBorder="1"/>
    <xf numFmtId="44" fontId="0" fillId="0" borderId="11" xfId="0" applyNumberFormat="1" applyBorder="1"/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867"/>
  <sheetViews>
    <sheetView tabSelected="1" topLeftCell="A787" zoomScaleNormal="100" workbookViewId="0">
      <selection activeCell="G814" sqref="G814"/>
    </sheetView>
  </sheetViews>
  <sheetFormatPr defaultRowHeight="15" x14ac:dyDescent="0.25"/>
  <cols>
    <col min="1" max="1" width="5" customWidth="1"/>
    <col min="2" max="2" width="9.28515625" bestFit="1" customWidth="1"/>
    <col min="3" max="3" width="13.5703125" customWidth="1"/>
    <col min="4" max="4" width="12.7109375" style="2" bestFit="1" customWidth="1"/>
    <col min="5" max="5" width="10.7109375" customWidth="1"/>
    <col min="6" max="6" width="0.140625" hidden="1" customWidth="1"/>
    <col min="7" max="7" width="11.85546875" bestFit="1" customWidth="1"/>
    <col min="8" max="8" width="12.28515625" bestFit="1" customWidth="1"/>
    <col min="9" max="9" width="11.5703125" style="2" bestFit="1" customWidth="1"/>
    <col min="10" max="10" width="8.140625" customWidth="1"/>
    <col min="11" max="11" width="3.85546875" customWidth="1"/>
    <col min="12" max="12" width="11.5703125" bestFit="1" customWidth="1"/>
    <col min="13" max="13" width="11.42578125" customWidth="1"/>
    <col min="14" max="14" width="10.5703125" bestFit="1" customWidth="1"/>
    <col min="15" max="15" width="9.140625" customWidth="1"/>
    <col min="16" max="16" width="3.85546875" customWidth="1"/>
    <col min="17" max="17" width="10.5703125" bestFit="1" customWidth="1"/>
    <col min="18" max="18" width="12" customWidth="1"/>
    <col min="19" max="19" width="10.5703125" bestFit="1" customWidth="1"/>
    <col min="20" max="20" width="10.7109375" bestFit="1" customWidth="1"/>
    <col min="21" max="21" width="4.7109375" customWidth="1"/>
    <col min="22" max="22" width="7.140625" customWidth="1"/>
    <col min="23" max="23" width="7.42578125" customWidth="1"/>
    <col min="24" max="24" width="9.140625" bestFit="1" customWidth="1"/>
    <col min="25" max="25" width="7.28515625" customWidth="1"/>
    <col min="28" max="28" width="11.28515625" bestFit="1" customWidth="1"/>
  </cols>
  <sheetData>
    <row r="3" spans="2:19" x14ac:dyDescent="0.25">
      <c r="B3" s="1">
        <v>41932</v>
      </c>
      <c r="C3" t="s">
        <v>11</v>
      </c>
      <c r="D3" s="2">
        <v>210</v>
      </c>
      <c r="G3" s="1">
        <v>41939</v>
      </c>
      <c r="H3" t="s">
        <v>1</v>
      </c>
      <c r="I3" s="2">
        <v>185</v>
      </c>
      <c r="L3" s="1">
        <v>41946</v>
      </c>
      <c r="M3" t="s">
        <v>1</v>
      </c>
      <c r="N3">
        <v>185</v>
      </c>
      <c r="Q3" s="1">
        <v>41946</v>
      </c>
      <c r="R3" t="s">
        <v>13</v>
      </c>
      <c r="S3">
        <v>160</v>
      </c>
    </row>
    <row r="4" spans="2:19" x14ac:dyDescent="0.25">
      <c r="G4" s="1">
        <v>41940</v>
      </c>
      <c r="H4" t="s">
        <v>1</v>
      </c>
      <c r="I4" s="2">
        <v>185</v>
      </c>
      <c r="L4" s="1">
        <v>41947</v>
      </c>
      <c r="M4" t="s">
        <v>1</v>
      </c>
      <c r="N4">
        <v>185</v>
      </c>
      <c r="Q4" s="1">
        <v>41947</v>
      </c>
      <c r="R4" t="s">
        <v>13</v>
      </c>
      <c r="S4">
        <v>160</v>
      </c>
    </row>
    <row r="5" spans="2:19" x14ac:dyDescent="0.25">
      <c r="G5" s="1">
        <v>41941</v>
      </c>
      <c r="H5" t="s">
        <v>1</v>
      </c>
      <c r="I5" s="2">
        <v>185</v>
      </c>
      <c r="L5" s="1">
        <v>41948</v>
      </c>
      <c r="M5" t="s">
        <v>1</v>
      </c>
      <c r="N5">
        <v>185</v>
      </c>
      <c r="Q5" s="1">
        <v>41948</v>
      </c>
      <c r="R5" t="s">
        <v>13</v>
      </c>
      <c r="S5">
        <v>160</v>
      </c>
    </row>
    <row r="6" spans="2:19" x14ac:dyDescent="0.25">
      <c r="B6" s="1">
        <v>41927</v>
      </c>
      <c r="C6" t="s">
        <v>6</v>
      </c>
      <c r="D6" s="2">
        <v>270</v>
      </c>
      <c r="G6" s="1">
        <v>41942</v>
      </c>
      <c r="H6" t="s">
        <v>1</v>
      </c>
      <c r="I6" s="2">
        <v>185</v>
      </c>
      <c r="L6" s="1">
        <v>41949</v>
      </c>
      <c r="M6" t="s">
        <v>1</v>
      </c>
      <c r="N6">
        <v>185</v>
      </c>
      <c r="Q6" s="1">
        <v>41949</v>
      </c>
      <c r="R6" t="s">
        <v>13</v>
      </c>
      <c r="S6">
        <v>180</v>
      </c>
    </row>
    <row r="7" spans="2:19" x14ac:dyDescent="0.25">
      <c r="B7" s="1">
        <v>41952</v>
      </c>
      <c r="C7" t="s">
        <v>6</v>
      </c>
      <c r="D7" s="2">
        <v>250</v>
      </c>
      <c r="G7" s="1">
        <v>41943</v>
      </c>
      <c r="H7" t="s">
        <v>1</v>
      </c>
      <c r="I7" s="2">
        <v>185</v>
      </c>
      <c r="L7" s="1">
        <v>41950</v>
      </c>
      <c r="M7" t="s">
        <v>1</v>
      </c>
      <c r="N7">
        <v>220</v>
      </c>
      <c r="Q7" s="1">
        <v>41950</v>
      </c>
      <c r="R7" t="s">
        <v>13</v>
      </c>
      <c r="S7">
        <v>200</v>
      </c>
    </row>
    <row r="8" spans="2:19" x14ac:dyDescent="0.25">
      <c r="H8" t="s">
        <v>12</v>
      </c>
      <c r="I8" s="4">
        <f>SUM(I3:I7)</f>
        <v>925</v>
      </c>
      <c r="J8" s="5">
        <v>41951</v>
      </c>
      <c r="L8" s="1">
        <v>41952</v>
      </c>
      <c r="M8" t="s">
        <v>1</v>
      </c>
      <c r="N8">
        <v>185</v>
      </c>
      <c r="Q8" s="1">
        <v>41951</v>
      </c>
      <c r="R8" t="s">
        <v>13</v>
      </c>
      <c r="S8">
        <v>160</v>
      </c>
    </row>
    <row r="9" spans="2:19" x14ac:dyDescent="0.25">
      <c r="B9" s="1">
        <v>41939</v>
      </c>
      <c r="C9" t="s">
        <v>2</v>
      </c>
      <c r="D9" s="2">
        <v>225</v>
      </c>
      <c r="L9" s="1">
        <v>41953</v>
      </c>
      <c r="M9" t="s">
        <v>1</v>
      </c>
      <c r="N9">
        <v>185</v>
      </c>
      <c r="Q9" s="1">
        <v>41952</v>
      </c>
      <c r="R9" t="s">
        <v>13</v>
      </c>
      <c r="S9">
        <v>160</v>
      </c>
    </row>
    <row r="10" spans="2:19" x14ac:dyDescent="0.25">
      <c r="B10" s="1">
        <v>41940</v>
      </c>
      <c r="C10" t="s">
        <v>2</v>
      </c>
      <c r="D10" s="2">
        <v>225</v>
      </c>
      <c r="L10" s="1">
        <v>41954</v>
      </c>
      <c r="M10" t="s">
        <v>1</v>
      </c>
      <c r="N10">
        <v>185</v>
      </c>
      <c r="Q10" s="1">
        <v>41953</v>
      </c>
      <c r="R10" t="s">
        <v>13</v>
      </c>
      <c r="S10">
        <v>160</v>
      </c>
    </row>
    <row r="11" spans="2:19" x14ac:dyDescent="0.25">
      <c r="B11" s="1">
        <v>41941</v>
      </c>
      <c r="C11" t="s">
        <v>2</v>
      </c>
      <c r="D11" s="2">
        <v>225</v>
      </c>
      <c r="G11" s="1">
        <v>41939</v>
      </c>
      <c r="H11" t="s">
        <v>8</v>
      </c>
      <c r="I11" s="2">
        <v>165</v>
      </c>
      <c r="L11" s="1">
        <v>41956</v>
      </c>
      <c r="M11" t="s">
        <v>1</v>
      </c>
      <c r="N11">
        <v>185</v>
      </c>
      <c r="Q11" s="1">
        <v>41954</v>
      </c>
      <c r="R11" t="s">
        <v>13</v>
      </c>
      <c r="S11">
        <v>160</v>
      </c>
    </row>
    <row r="12" spans="2:19" x14ac:dyDescent="0.25">
      <c r="B12" s="1">
        <v>41942</v>
      </c>
      <c r="C12" t="s">
        <v>2</v>
      </c>
      <c r="D12" s="2">
        <v>220</v>
      </c>
      <c r="G12" s="1">
        <v>41940</v>
      </c>
      <c r="H12" t="s">
        <v>8</v>
      </c>
      <c r="I12" s="2">
        <v>165</v>
      </c>
      <c r="L12" s="1">
        <v>41957</v>
      </c>
      <c r="M12" t="s">
        <v>1</v>
      </c>
      <c r="N12">
        <v>185</v>
      </c>
      <c r="Q12" s="1">
        <v>41955</v>
      </c>
      <c r="R12" t="s">
        <v>13</v>
      </c>
      <c r="S12">
        <v>160</v>
      </c>
    </row>
    <row r="13" spans="2:19" x14ac:dyDescent="0.25">
      <c r="B13" s="1">
        <v>41943</v>
      </c>
      <c r="C13" t="s">
        <v>2</v>
      </c>
      <c r="D13" s="2">
        <v>220</v>
      </c>
      <c r="G13" s="1">
        <v>41941</v>
      </c>
      <c r="H13" t="s">
        <v>8</v>
      </c>
      <c r="I13" s="2">
        <v>165</v>
      </c>
      <c r="L13" s="1">
        <v>41958</v>
      </c>
      <c r="M13" t="s">
        <v>1</v>
      </c>
      <c r="N13">
        <v>185</v>
      </c>
      <c r="Q13" s="1">
        <v>41956</v>
      </c>
      <c r="R13" t="s">
        <v>13</v>
      </c>
      <c r="S13">
        <v>160</v>
      </c>
    </row>
    <row r="14" spans="2:19" x14ac:dyDescent="0.25">
      <c r="C14" t="s">
        <v>12</v>
      </c>
      <c r="D14" s="2">
        <f>SUM(D9:D13)</f>
        <v>1115</v>
      </c>
      <c r="G14" s="1">
        <v>41942</v>
      </c>
      <c r="H14" t="s">
        <v>8</v>
      </c>
      <c r="I14" s="2">
        <v>165</v>
      </c>
      <c r="L14" s="1">
        <v>41958</v>
      </c>
      <c r="M14" t="s">
        <v>0</v>
      </c>
      <c r="N14">
        <v>-500</v>
      </c>
      <c r="Q14" s="1">
        <v>41957</v>
      </c>
      <c r="R14" t="s">
        <v>13</v>
      </c>
      <c r="S14">
        <v>160</v>
      </c>
    </row>
    <row r="15" spans="2:19" x14ac:dyDescent="0.25">
      <c r="G15" s="1">
        <v>41943</v>
      </c>
      <c r="H15" t="s">
        <v>8</v>
      </c>
      <c r="I15" s="2">
        <v>165</v>
      </c>
      <c r="L15" s="1">
        <v>41958</v>
      </c>
      <c r="M15" t="s">
        <v>20</v>
      </c>
      <c r="N15">
        <v>-500</v>
      </c>
      <c r="Q15" s="1">
        <v>41958</v>
      </c>
      <c r="R15" t="s">
        <v>13</v>
      </c>
      <c r="S15">
        <v>160</v>
      </c>
    </row>
    <row r="16" spans="2:19" x14ac:dyDescent="0.25">
      <c r="H16" t="s">
        <v>12</v>
      </c>
      <c r="I16" s="4">
        <f>SUM(I11:I15)</f>
        <v>825</v>
      </c>
      <c r="J16" s="5">
        <v>41951</v>
      </c>
      <c r="L16" s="1"/>
      <c r="N16" s="6">
        <f>SUM(N3:N15)</f>
        <v>1070</v>
      </c>
      <c r="O16" s="5">
        <v>41965</v>
      </c>
      <c r="Q16" s="1">
        <v>41958</v>
      </c>
      <c r="R16" t="s">
        <v>0</v>
      </c>
      <c r="S16">
        <v>-1000</v>
      </c>
    </row>
    <row r="17" spans="2:20" x14ac:dyDescent="0.25">
      <c r="B17" s="1">
        <v>41939</v>
      </c>
      <c r="C17" t="s">
        <v>13</v>
      </c>
      <c r="D17" s="2">
        <v>160</v>
      </c>
      <c r="L17" s="1"/>
      <c r="S17" s="6">
        <f>SUM(S3:S16)</f>
        <v>1140</v>
      </c>
      <c r="T17" s="5">
        <v>41965</v>
      </c>
    </row>
    <row r="18" spans="2:20" x14ac:dyDescent="0.25">
      <c r="B18" s="1">
        <v>41940</v>
      </c>
      <c r="C18" t="s">
        <v>13</v>
      </c>
      <c r="D18" s="2">
        <v>160</v>
      </c>
      <c r="L18" s="1"/>
    </row>
    <row r="19" spans="2:20" x14ac:dyDescent="0.25">
      <c r="B19" s="1">
        <v>41941</v>
      </c>
      <c r="C19" t="s">
        <v>13</v>
      </c>
      <c r="D19" s="2">
        <v>160</v>
      </c>
      <c r="G19" s="13"/>
    </row>
    <row r="20" spans="2:20" x14ac:dyDescent="0.25">
      <c r="C20" t="s">
        <v>12</v>
      </c>
      <c r="D20" s="4">
        <f>SUM(D17:D19)</f>
        <v>480</v>
      </c>
      <c r="E20" s="5">
        <v>41951</v>
      </c>
      <c r="L20" s="1">
        <v>41949</v>
      </c>
      <c r="M20" t="s">
        <v>2</v>
      </c>
      <c r="N20">
        <v>230</v>
      </c>
      <c r="O20" s="14"/>
      <c r="Q20" s="1">
        <v>41960</v>
      </c>
      <c r="R20" t="s">
        <v>8</v>
      </c>
      <c r="S20">
        <v>165</v>
      </c>
    </row>
    <row r="21" spans="2:20" x14ac:dyDescent="0.25">
      <c r="L21" s="1"/>
      <c r="Q21" s="1">
        <v>41961</v>
      </c>
      <c r="R21" t="s">
        <v>8</v>
      </c>
      <c r="S21">
        <v>165</v>
      </c>
    </row>
    <row r="22" spans="2:20" x14ac:dyDescent="0.25">
      <c r="Q22" s="1">
        <v>41962</v>
      </c>
      <c r="R22" t="s">
        <v>8</v>
      </c>
      <c r="S22">
        <v>165</v>
      </c>
    </row>
    <row r="23" spans="2:20" x14ac:dyDescent="0.25">
      <c r="Q23" s="1">
        <v>41963</v>
      </c>
      <c r="R23" t="s">
        <v>8</v>
      </c>
      <c r="S23">
        <v>165</v>
      </c>
    </row>
    <row r="24" spans="2:20" x14ac:dyDescent="0.25">
      <c r="Q24" s="1">
        <v>41964</v>
      </c>
      <c r="R24" t="s">
        <v>8</v>
      </c>
      <c r="S24">
        <v>165</v>
      </c>
    </row>
    <row r="25" spans="2:20" x14ac:dyDescent="0.25">
      <c r="N25" s="7">
        <f>N16+S17+S33</f>
        <v>2210</v>
      </c>
      <c r="Q25" s="1">
        <v>41965</v>
      </c>
      <c r="R25" t="s">
        <v>8</v>
      </c>
      <c r="S25">
        <v>165</v>
      </c>
    </row>
    <row r="26" spans="2:20" x14ac:dyDescent="0.25">
      <c r="Q26" s="1">
        <v>41967</v>
      </c>
      <c r="R26" t="s">
        <v>8</v>
      </c>
      <c r="S26">
        <v>200</v>
      </c>
    </row>
    <row r="27" spans="2:20" x14ac:dyDescent="0.25">
      <c r="Q27" s="1">
        <v>41968</v>
      </c>
      <c r="R27" t="s">
        <v>8</v>
      </c>
      <c r="S27">
        <v>165</v>
      </c>
    </row>
    <row r="28" spans="2:20" x14ac:dyDescent="0.25">
      <c r="I28" s="2" t="s">
        <v>7</v>
      </c>
      <c r="Q28" s="1">
        <v>41969</v>
      </c>
      <c r="R28" t="s">
        <v>8</v>
      </c>
      <c r="S28">
        <v>165</v>
      </c>
    </row>
    <row r="29" spans="2:20" x14ac:dyDescent="0.25">
      <c r="Q29" s="1" t="s">
        <v>25</v>
      </c>
      <c r="S29">
        <v>110</v>
      </c>
    </row>
    <row r="30" spans="2:20" x14ac:dyDescent="0.25">
      <c r="Q30" s="1" t="s">
        <v>0</v>
      </c>
      <c r="S30">
        <v>-1500</v>
      </c>
    </row>
    <row r="31" spans="2:20" x14ac:dyDescent="0.25">
      <c r="Q31" s="1"/>
      <c r="S31">
        <f>SUM(S20:S30)</f>
        <v>130</v>
      </c>
    </row>
    <row r="32" spans="2:20" x14ac:dyDescent="0.25">
      <c r="Q32" s="1"/>
    </row>
    <row r="33" spans="2:20" x14ac:dyDescent="0.25">
      <c r="S33" s="9"/>
    </row>
    <row r="35" spans="2:20" x14ac:dyDescent="0.25">
      <c r="B35" s="1" t="s">
        <v>7</v>
      </c>
      <c r="C35" t="s">
        <v>8</v>
      </c>
      <c r="D35" s="2">
        <v>200</v>
      </c>
      <c r="G35" s="1">
        <v>41967</v>
      </c>
      <c r="H35" t="s">
        <v>13</v>
      </c>
      <c r="I35" s="2">
        <v>160</v>
      </c>
    </row>
    <row r="36" spans="2:20" x14ac:dyDescent="0.25">
      <c r="B36" s="1">
        <v>41968</v>
      </c>
      <c r="C36" t="s">
        <v>8</v>
      </c>
      <c r="D36" s="2">
        <v>165</v>
      </c>
      <c r="G36" s="1">
        <v>41968</v>
      </c>
      <c r="H36" t="s">
        <v>13</v>
      </c>
      <c r="I36" s="2">
        <v>160</v>
      </c>
    </row>
    <row r="37" spans="2:20" x14ac:dyDescent="0.25">
      <c r="B37" s="1">
        <v>41969</v>
      </c>
      <c r="C37" t="s">
        <v>8</v>
      </c>
      <c r="D37" s="2">
        <v>165</v>
      </c>
      <c r="G37" s="1">
        <v>41969</v>
      </c>
      <c r="H37" t="s">
        <v>13</v>
      </c>
      <c r="I37" s="2">
        <v>160</v>
      </c>
    </row>
    <row r="38" spans="2:20" x14ac:dyDescent="0.25">
      <c r="C38" t="s">
        <v>21</v>
      </c>
      <c r="D38" s="2">
        <v>130</v>
      </c>
      <c r="H38" s="3" t="s">
        <v>12</v>
      </c>
      <c r="I38" s="12">
        <f>SUM(I35:I37)</f>
        <v>480</v>
      </c>
      <c r="J38" s="5">
        <v>41980</v>
      </c>
    </row>
    <row r="39" spans="2:20" x14ac:dyDescent="0.25">
      <c r="C39" s="3" t="s">
        <v>12</v>
      </c>
      <c r="D39" s="12">
        <f>SUM(D35:D38)</f>
        <v>660</v>
      </c>
      <c r="E39" s="5">
        <v>41980</v>
      </c>
      <c r="Q39" s="1">
        <v>41968</v>
      </c>
      <c r="R39" t="s">
        <v>1</v>
      </c>
      <c r="S39">
        <v>185</v>
      </c>
    </row>
    <row r="40" spans="2:20" x14ac:dyDescent="0.25">
      <c r="Q40" s="1">
        <v>41969</v>
      </c>
      <c r="R40" t="s">
        <v>1</v>
      </c>
      <c r="S40">
        <v>185</v>
      </c>
    </row>
    <row r="41" spans="2:20" x14ac:dyDescent="0.25">
      <c r="Q41" s="1">
        <v>41971</v>
      </c>
      <c r="R41" t="s">
        <v>1</v>
      </c>
      <c r="S41">
        <v>185</v>
      </c>
    </row>
    <row r="42" spans="2:20" x14ac:dyDescent="0.25">
      <c r="G42" s="2">
        <f>D39+I38+S44++N42</f>
        <v>2125</v>
      </c>
      <c r="L42" t="s">
        <v>23</v>
      </c>
      <c r="M42" t="s">
        <v>3</v>
      </c>
      <c r="N42" s="6">
        <v>180</v>
      </c>
      <c r="O42" s="5">
        <v>41986</v>
      </c>
      <c r="R42" t="s">
        <v>22</v>
      </c>
      <c r="S42">
        <v>150</v>
      </c>
      <c r="T42" s="10"/>
    </row>
    <row r="43" spans="2:20" x14ac:dyDescent="0.25">
      <c r="G43" t="s">
        <v>24</v>
      </c>
      <c r="R43" t="s">
        <v>21</v>
      </c>
      <c r="S43">
        <v>100</v>
      </c>
    </row>
    <row r="44" spans="2:20" x14ac:dyDescent="0.25">
      <c r="R44" s="3" t="s">
        <v>12</v>
      </c>
      <c r="S44" s="8">
        <f>SUM(S39:S43)</f>
        <v>805</v>
      </c>
    </row>
    <row r="47" spans="2:20" x14ac:dyDescent="0.25">
      <c r="B47" s="1">
        <v>41974</v>
      </c>
      <c r="C47" t="s">
        <v>1</v>
      </c>
      <c r="D47" s="2">
        <v>200</v>
      </c>
      <c r="G47" s="1">
        <v>41974</v>
      </c>
      <c r="H47" t="s">
        <v>13</v>
      </c>
      <c r="I47" s="2">
        <v>160</v>
      </c>
      <c r="L47" s="1">
        <v>41976</v>
      </c>
      <c r="M47" t="s">
        <v>8</v>
      </c>
      <c r="N47">
        <v>165</v>
      </c>
    </row>
    <row r="48" spans="2:20" x14ac:dyDescent="0.25">
      <c r="B48" s="1">
        <v>41975</v>
      </c>
      <c r="C48" t="s">
        <v>1</v>
      </c>
      <c r="D48" s="2">
        <v>200</v>
      </c>
      <c r="G48" s="1">
        <v>41975</v>
      </c>
      <c r="H48" t="s">
        <v>13</v>
      </c>
      <c r="I48" s="2">
        <v>160</v>
      </c>
      <c r="L48" s="1">
        <v>41977</v>
      </c>
      <c r="M48" t="s">
        <v>8</v>
      </c>
      <c r="N48">
        <v>200</v>
      </c>
    </row>
    <row r="49" spans="2:20" x14ac:dyDescent="0.25">
      <c r="B49" s="1"/>
      <c r="C49" s="3" t="s">
        <v>12</v>
      </c>
      <c r="D49" s="12">
        <f>SUM(D47:D48)</f>
        <v>400</v>
      </c>
      <c r="E49" s="5">
        <v>41986</v>
      </c>
      <c r="G49" s="1">
        <v>41976</v>
      </c>
      <c r="H49" t="s">
        <v>13</v>
      </c>
      <c r="I49" s="2">
        <v>160</v>
      </c>
      <c r="M49" s="3" t="s">
        <v>12</v>
      </c>
      <c r="N49" s="8">
        <f>SUM(N47:N48)</f>
        <v>365</v>
      </c>
      <c r="O49" s="5">
        <v>41986</v>
      </c>
    </row>
    <row r="50" spans="2:20" x14ac:dyDescent="0.25">
      <c r="H50" s="3" t="s">
        <v>12</v>
      </c>
      <c r="I50" s="12">
        <f>SUM(I47:I49)</f>
        <v>480</v>
      </c>
      <c r="J50" s="5">
        <v>41986</v>
      </c>
      <c r="Q50" s="1">
        <v>41967</v>
      </c>
      <c r="R50" t="s">
        <v>9</v>
      </c>
      <c r="S50">
        <v>230</v>
      </c>
    </row>
    <row r="51" spans="2:20" x14ac:dyDescent="0.25">
      <c r="Q51" s="1">
        <v>41968</v>
      </c>
      <c r="R51" t="s">
        <v>9</v>
      </c>
      <c r="S51">
        <v>240</v>
      </c>
    </row>
    <row r="52" spans="2:20" x14ac:dyDescent="0.25">
      <c r="Q52" s="1">
        <v>41969</v>
      </c>
      <c r="R52" t="s">
        <v>9</v>
      </c>
      <c r="S52">
        <v>240</v>
      </c>
    </row>
    <row r="53" spans="2:20" x14ac:dyDescent="0.25">
      <c r="R53" t="s">
        <v>12</v>
      </c>
      <c r="S53" s="6">
        <f>SUM(S50:S52)</f>
        <v>710</v>
      </c>
      <c r="T53" s="5">
        <v>41980</v>
      </c>
    </row>
    <row r="58" spans="2:20" x14ac:dyDescent="0.25">
      <c r="B58" s="1">
        <v>41982</v>
      </c>
      <c r="C58" t="s">
        <v>8</v>
      </c>
      <c r="D58" s="2">
        <v>165</v>
      </c>
      <c r="G58" s="1">
        <v>41982</v>
      </c>
      <c r="H58" t="s">
        <v>13</v>
      </c>
      <c r="I58" s="2">
        <v>160</v>
      </c>
      <c r="L58" s="1">
        <v>41983</v>
      </c>
      <c r="M58" t="s">
        <v>2</v>
      </c>
      <c r="N58">
        <v>270</v>
      </c>
    </row>
    <row r="59" spans="2:20" x14ac:dyDescent="0.25">
      <c r="B59" s="1">
        <v>41983</v>
      </c>
      <c r="C59" t="s">
        <v>8</v>
      </c>
      <c r="D59" s="2">
        <v>165</v>
      </c>
      <c r="G59" s="1">
        <v>41983</v>
      </c>
      <c r="H59" t="s">
        <v>13</v>
      </c>
      <c r="I59" s="2">
        <v>160</v>
      </c>
      <c r="L59" s="1">
        <v>41984</v>
      </c>
      <c r="M59" t="s">
        <v>2</v>
      </c>
      <c r="N59">
        <v>235</v>
      </c>
    </row>
    <row r="60" spans="2:20" x14ac:dyDescent="0.25">
      <c r="B60" s="1">
        <v>41984</v>
      </c>
      <c r="C60" t="s">
        <v>8</v>
      </c>
      <c r="D60" s="2">
        <v>165</v>
      </c>
      <c r="G60" s="1">
        <v>41984</v>
      </c>
      <c r="H60" t="s">
        <v>13</v>
      </c>
      <c r="I60" s="2">
        <v>160</v>
      </c>
      <c r="L60" s="1">
        <v>41985</v>
      </c>
      <c r="M60" t="s">
        <v>2</v>
      </c>
      <c r="N60">
        <v>235</v>
      </c>
    </row>
    <row r="61" spans="2:20" x14ac:dyDescent="0.25">
      <c r="B61" s="1">
        <v>41985</v>
      </c>
      <c r="C61" t="s">
        <v>8</v>
      </c>
      <c r="D61" s="2">
        <v>165</v>
      </c>
      <c r="G61" s="1">
        <v>41985</v>
      </c>
      <c r="H61" t="s">
        <v>13</v>
      </c>
      <c r="I61" s="2">
        <v>160</v>
      </c>
      <c r="M61" t="s">
        <v>12</v>
      </c>
      <c r="N61" s="6">
        <f>SUM(N58:N60)</f>
        <v>740</v>
      </c>
      <c r="O61" s="5">
        <v>41995</v>
      </c>
      <c r="Q61" s="1">
        <v>41984</v>
      </c>
      <c r="R61" t="s">
        <v>1</v>
      </c>
      <c r="S61">
        <v>200</v>
      </c>
    </row>
    <row r="62" spans="2:20" x14ac:dyDescent="0.25">
      <c r="B62" s="1">
        <v>41986</v>
      </c>
      <c r="C62" t="s">
        <v>8</v>
      </c>
      <c r="D62" s="2">
        <v>165</v>
      </c>
      <c r="G62" s="1">
        <v>41986</v>
      </c>
      <c r="H62" t="s">
        <v>13</v>
      </c>
      <c r="I62" s="2">
        <v>160</v>
      </c>
      <c r="Q62" s="1">
        <v>41985</v>
      </c>
      <c r="R62" t="s">
        <v>1</v>
      </c>
      <c r="S62">
        <v>200</v>
      </c>
      <c r="T62" s="10"/>
    </row>
    <row r="63" spans="2:20" x14ac:dyDescent="0.25">
      <c r="C63" s="9" t="s">
        <v>12</v>
      </c>
      <c r="D63" s="4">
        <f>SUM(D58:D62)</f>
        <v>825</v>
      </c>
      <c r="E63" s="5">
        <v>41993</v>
      </c>
      <c r="H63" t="s">
        <v>12</v>
      </c>
      <c r="I63" s="4">
        <f>SUM(I58:I62)</f>
        <v>800</v>
      </c>
      <c r="J63" s="5">
        <v>41993</v>
      </c>
      <c r="O63" s="2">
        <f>D63+I63+N61+S64</f>
        <v>2965</v>
      </c>
      <c r="Q63" s="1">
        <v>41986</v>
      </c>
      <c r="R63" t="s">
        <v>1</v>
      </c>
      <c r="S63">
        <v>200</v>
      </c>
    </row>
    <row r="64" spans="2:20" x14ac:dyDescent="0.25">
      <c r="R64" t="s">
        <v>12</v>
      </c>
      <c r="S64" s="6">
        <f>SUM(S61:S63)</f>
        <v>600</v>
      </c>
      <c r="T64" s="5">
        <v>41993</v>
      </c>
    </row>
    <row r="69" spans="2:25" x14ac:dyDescent="0.25">
      <c r="B69" s="1">
        <v>41988</v>
      </c>
      <c r="C69" t="s">
        <v>1</v>
      </c>
      <c r="D69" s="2">
        <v>200</v>
      </c>
      <c r="G69" s="1">
        <v>41988</v>
      </c>
      <c r="H69" t="s">
        <v>15</v>
      </c>
      <c r="I69" s="2">
        <v>260</v>
      </c>
      <c r="L69" s="1">
        <v>41988</v>
      </c>
      <c r="M69" t="s">
        <v>6</v>
      </c>
      <c r="N69">
        <v>250</v>
      </c>
    </row>
    <row r="70" spans="2:25" x14ac:dyDescent="0.25">
      <c r="B70" s="1">
        <v>41989</v>
      </c>
      <c r="C70" t="s">
        <v>1</v>
      </c>
      <c r="D70" s="2">
        <v>200</v>
      </c>
      <c r="G70" s="1">
        <v>41989</v>
      </c>
      <c r="H70" t="s">
        <v>15</v>
      </c>
      <c r="I70" s="2">
        <v>260</v>
      </c>
      <c r="L70" s="1">
        <v>41989</v>
      </c>
      <c r="M70" t="s">
        <v>6</v>
      </c>
      <c r="N70">
        <v>250</v>
      </c>
      <c r="Q70" s="1">
        <v>41989</v>
      </c>
      <c r="R70" t="s">
        <v>8</v>
      </c>
      <c r="S70">
        <v>165</v>
      </c>
      <c r="V70" s="1">
        <v>41989</v>
      </c>
      <c r="W70" t="s">
        <v>13</v>
      </c>
      <c r="X70">
        <v>160</v>
      </c>
    </row>
    <row r="71" spans="2:25" x14ac:dyDescent="0.25">
      <c r="B71" s="1">
        <v>41990</v>
      </c>
      <c r="C71" t="s">
        <v>1</v>
      </c>
      <c r="D71" s="2">
        <v>200</v>
      </c>
      <c r="G71" s="1">
        <v>41990</v>
      </c>
      <c r="H71" t="s">
        <v>15</v>
      </c>
      <c r="I71" s="2">
        <v>280</v>
      </c>
      <c r="L71" s="1">
        <v>41990</v>
      </c>
      <c r="M71" t="s">
        <v>6</v>
      </c>
      <c r="N71">
        <v>250</v>
      </c>
      <c r="Q71" s="1">
        <v>41990</v>
      </c>
      <c r="R71" t="s">
        <v>8</v>
      </c>
      <c r="S71">
        <v>165</v>
      </c>
      <c r="V71" s="1">
        <v>41990</v>
      </c>
      <c r="W71" t="s">
        <v>13</v>
      </c>
      <c r="X71">
        <v>160</v>
      </c>
    </row>
    <row r="72" spans="2:25" x14ac:dyDescent="0.25">
      <c r="B72" s="1">
        <v>41991</v>
      </c>
      <c r="C72" t="s">
        <v>1</v>
      </c>
      <c r="D72" s="2">
        <v>200</v>
      </c>
      <c r="G72" s="1">
        <v>41991</v>
      </c>
      <c r="H72" t="s">
        <v>15</v>
      </c>
      <c r="I72" s="2">
        <v>260</v>
      </c>
      <c r="L72" s="1"/>
      <c r="N72" s="6">
        <f>SUM(N69:N71)</f>
        <v>750</v>
      </c>
      <c r="O72" s="5">
        <v>42343</v>
      </c>
      <c r="Q72" s="1">
        <v>41991</v>
      </c>
      <c r="R72" t="s">
        <v>8</v>
      </c>
      <c r="S72">
        <v>165</v>
      </c>
      <c r="V72" s="1">
        <v>41991</v>
      </c>
      <c r="W72" t="s">
        <v>13</v>
      </c>
      <c r="X72">
        <v>160</v>
      </c>
    </row>
    <row r="73" spans="2:25" x14ac:dyDescent="0.25">
      <c r="B73" s="1">
        <v>41992</v>
      </c>
      <c r="C73" t="s">
        <v>1</v>
      </c>
      <c r="D73" s="2">
        <v>200</v>
      </c>
      <c r="G73" s="1">
        <v>41992</v>
      </c>
      <c r="H73" t="s">
        <v>15</v>
      </c>
      <c r="I73" s="2">
        <v>260</v>
      </c>
      <c r="L73" s="1"/>
      <c r="Q73" s="1">
        <v>41996</v>
      </c>
      <c r="R73" t="s">
        <v>8</v>
      </c>
      <c r="S73">
        <v>165</v>
      </c>
      <c r="V73" s="1">
        <v>41992</v>
      </c>
      <c r="W73" t="s">
        <v>13</v>
      </c>
      <c r="X73">
        <v>160</v>
      </c>
    </row>
    <row r="74" spans="2:25" x14ac:dyDescent="0.25">
      <c r="B74" s="1">
        <v>41996</v>
      </c>
      <c r="C74" t="s">
        <v>1</v>
      </c>
      <c r="D74" s="2">
        <v>200</v>
      </c>
      <c r="I74" s="4">
        <f>SUM(I69:I73)</f>
        <v>1320</v>
      </c>
      <c r="J74" s="5">
        <v>42343</v>
      </c>
      <c r="M74" s="2"/>
      <c r="R74" t="s">
        <v>0</v>
      </c>
      <c r="S74">
        <v>-400</v>
      </c>
      <c r="V74" s="1">
        <v>41996</v>
      </c>
      <c r="W74" t="s">
        <v>13</v>
      </c>
      <c r="X74">
        <v>160</v>
      </c>
    </row>
    <row r="75" spans="2:25" x14ac:dyDescent="0.25">
      <c r="B75" s="1">
        <v>42006</v>
      </c>
      <c r="C75" t="s">
        <v>1</v>
      </c>
      <c r="D75" s="2">
        <v>200</v>
      </c>
      <c r="S75" s="6">
        <f>SUM(S70:S74)</f>
        <v>260</v>
      </c>
      <c r="T75" s="5">
        <v>42012</v>
      </c>
      <c r="V75" s="1">
        <v>41997</v>
      </c>
      <c r="W75" t="s">
        <v>13</v>
      </c>
      <c r="X75">
        <v>160</v>
      </c>
    </row>
    <row r="76" spans="2:25" x14ac:dyDescent="0.25">
      <c r="B76" s="1">
        <v>42027</v>
      </c>
      <c r="C76" t="s">
        <v>1</v>
      </c>
      <c r="D76" s="2">
        <v>200</v>
      </c>
      <c r="L76" s="1">
        <v>41997</v>
      </c>
      <c r="M76" t="s">
        <v>3</v>
      </c>
      <c r="N76" s="6">
        <v>180</v>
      </c>
      <c r="O76" s="5">
        <v>42014</v>
      </c>
      <c r="V76" s="1">
        <v>41999</v>
      </c>
      <c r="W76" t="s">
        <v>13</v>
      </c>
      <c r="X76">
        <v>160</v>
      </c>
    </row>
    <row r="77" spans="2:25" x14ac:dyDescent="0.25">
      <c r="C77" t="s">
        <v>20</v>
      </c>
      <c r="D77" s="2">
        <v>-500</v>
      </c>
      <c r="W77" t="s">
        <v>0</v>
      </c>
      <c r="X77">
        <v>-400</v>
      </c>
    </row>
    <row r="78" spans="2:25" x14ac:dyDescent="0.25">
      <c r="C78" t="s">
        <v>0</v>
      </c>
      <c r="D78" s="2">
        <v>-500</v>
      </c>
      <c r="X78" s="6">
        <f>SUM(X70:X77)</f>
        <v>720</v>
      </c>
      <c r="Y78" s="5">
        <v>42341</v>
      </c>
    </row>
    <row r="79" spans="2:25" x14ac:dyDescent="0.25">
      <c r="B79" s="1"/>
      <c r="D79" s="4">
        <f>SUM(D69:D78)</f>
        <v>600</v>
      </c>
      <c r="E79" s="6" t="s">
        <v>26</v>
      </c>
      <c r="M79" s="13"/>
    </row>
    <row r="84" spans="2:20" x14ac:dyDescent="0.25">
      <c r="B84" s="1">
        <v>42360</v>
      </c>
      <c r="C84" t="s">
        <v>13</v>
      </c>
      <c r="D84" s="2">
        <v>160</v>
      </c>
    </row>
    <row r="85" spans="2:20" x14ac:dyDescent="0.25">
      <c r="B85" s="1">
        <v>42006</v>
      </c>
      <c r="C85" t="s">
        <v>13</v>
      </c>
      <c r="D85" s="2">
        <v>165</v>
      </c>
    </row>
    <row r="86" spans="2:20" x14ac:dyDescent="0.25">
      <c r="B86" s="1">
        <v>42007</v>
      </c>
      <c r="C86" t="s">
        <v>13</v>
      </c>
      <c r="D86" s="2">
        <v>165</v>
      </c>
    </row>
    <row r="87" spans="2:20" x14ac:dyDescent="0.25">
      <c r="B87" s="1"/>
      <c r="C87" t="s">
        <v>12</v>
      </c>
      <c r="D87" s="4">
        <f>SUM(D84:D86)</f>
        <v>490</v>
      </c>
      <c r="E87" s="5">
        <v>42014</v>
      </c>
    </row>
    <row r="88" spans="2:20" x14ac:dyDescent="0.25">
      <c r="B88" s="1"/>
    </row>
    <row r="89" spans="2:20" x14ac:dyDescent="0.25">
      <c r="B89" s="1"/>
    </row>
    <row r="90" spans="2:20" x14ac:dyDescent="0.25">
      <c r="B90" s="15"/>
      <c r="C90" s="16"/>
      <c r="D90" s="17"/>
      <c r="E90" s="16"/>
      <c r="F90" s="16"/>
      <c r="G90" s="16"/>
      <c r="H90" s="16"/>
      <c r="I90" s="17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8"/>
    </row>
    <row r="91" spans="2:20" x14ac:dyDescent="0.25">
      <c r="B91" s="19">
        <v>42009</v>
      </c>
      <c r="C91" s="20" t="s">
        <v>13</v>
      </c>
      <c r="D91" s="21">
        <v>165</v>
      </c>
      <c r="E91" s="20"/>
      <c r="F91" s="20"/>
      <c r="G91" s="22">
        <v>42367</v>
      </c>
      <c r="H91" s="22" t="s">
        <v>2</v>
      </c>
      <c r="I91" s="21">
        <v>260</v>
      </c>
      <c r="J91" s="20"/>
      <c r="K91" s="20"/>
      <c r="L91" s="22">
        <v>42011</v>
      </c>
      <c r="M91" s="20" t="s">
        <v>1</v>
      </c>
      <c r="N91" s="20">
        <v>200</v>
      </c>
      <c r="O91" s="20"/>
      <c r="P91" s="20"/>
      <c r="Q91" s="22">
        <v>42013</v>
      </c>
      <c r="R91" s="20" t="s">
        <v>8</v>
      </c>
      <c r="S91" s="20">
        <v>165</v>
      </c>
      <c r="T91" s="23"/>
    </row>
    <row r="92" spans="2:20" x14ac:dyDescent="0.25">
      <c r="B92" s="19">
        <v>42010</v>
      </c>
      <c r="C92" s="20" t="s">
        <v>13</v>
      </c>
      <c r="D92" s="21">
        <v>165</v>
      </c>
      <c r="E92" s="20"/>
      <c r="F92" s="20"/>
      <c r="G92" s="22">
        <v>42011</v>
      </c>
      <c r="H92" s="20" t="s">
        <v>2</v>
      </c>
      <c r="I92" s="21">
        <v>300</v>
      </c>
      <c r="J92" s="20"/>
      <c r="K92" s="20"/>
      <c r="L92" s="22">
        <v>42012</v>
      </c>
      <c r="M92" s="20" t="s">
        <v>1</v>
      </c>
      <c r="N92" s="20">
        <v>200</v>
      </c>
      <c r="O92" s="20"/>
      <c r="P92" s="20"/>
      <c r="Q92" s="22">
        <v>42014</v>
      </c>
      <c r="R92" s="20" t="s">
        <v>8</v>
      </c>
      <c r="S92" s="20">
        <v>165</v>
      </c>
      <c r="T92" s="23"/>
    </row>
    <row r="93" spans="2:20" x14ac:dyDescent="0.25">
      <c r="B93" s="19">
        <v>42011</v>
      </c>
      <c r="C93" s="20" t="s">
        <v>13</v>
      </c>
      <c r="D93" s="21">
        <v>165</v>
      </c>
      <c r="E93" s="20"/>
      <c r="F93" s="20"/>
      <c r="G93" s="20"/>
      <c r="H93" s="20"/>
      <c r="I93" s="31">
        <f>SUM(I91:I92)</f>
        <v>560</v>
      </c>
      <c r="J93" s="33">
        <v>42021</v>
      </c>
      <c r="K93" s="20"/>
      <c r="L93" s="22">
        <v>42013</v>
      </c>
      <c r="M93" s="20" t="s">
        <v>1</v>
      </c>
      <c r="N93" s="20">
        <v>200</v>
      </c>
      <c r="O93" s="20"/>
      <c r="P93" s="20"/>
      <c r="Q93" s="22">
        <v>42016</v>
      </c>
      <c r="R93" s="20" t="s">
        <v>8</v>
      </c>
      <c r="S93" s="20">
        <v>165</v>
      </c>
      <c r="T93" s="23"/>
    </row>
    <row r="94" spans="2:20" x14ac:dyDescent="0.25">
      <c r="B94" s="19">
        <v>42013</v>
      </c>
      <c r="C94" s="20" t="s">
        <v>13</v>
      </c>
      <c r="D94" s="21">
        <v>165</v>
      </c>
      <c r="E94" s="20"/>
      <c r="F94" s="20"/>
      <c r="G94" s="20"/>
      <c r="H94" s="20"/>
      <c r="I94" s="21"/>
      <c r="J94" s="20"/>
      <c r="K94" s="20"/>
      <c r="L94" s="22">
        <v>42014</v>
      </c>
      <c r="M94" s="20" t="s">
        <v>1</v>
      </c>
      <c r="N94" s="20">
        <v>200</v>
      </c>
      <c r="O94" s="20"/>
      <c r="P94" s="20"/>
      <c r="Q94" s="22">
        <v>42017</v>
      </c>
      <c r="R94" s="20" t="s">
        <v>8</v>
      </c>
      <c r="S94" s="20">
        <v>165</v>
      </c>
      <c r="T94" s="23"/>
    </row>
    <row r="95" spans="2:20" x14ac:dyDescent="0.25">
      <c r="B95" s="24"/>
      <c r="C95" s="20" t="s">
        <v>12</v>
      </c>
      <c r="D95" s="31">
        <f>SUM(D91:D94)</f>
        <v>660</v>
      </c>
      <c r="E95" s="33">
        <v>42021</v>
      </c>
      <c r="F95" s="20"/>
      <c r="G95" s="20"/>
      <c r="H95" s="20"/>
      <c r="I95" s="21"/>
      <c r="J95" s="20"/>
      <c r="K95" s="20"/>
      <c r="L95" s="22">
        <v>42016</v>
      </c>
      <c r="M95" s="20" t="s">
        <v>1</v>
      </c>
      <c r="N95" s="20">
        <v>200</v>
      </c>
      <c r="O95" s="20"/>
      <c r="P95" s="20"/>
      <c r="Q95" s="22"/>
      <c r="R95" s="20" t="s">
        <v>0</v>
      </c>
      <c r="S95" s="20">
        <v>-200</v>
      </c>
      <c r="T95" s="23"/>
    </row>
    <row r="96" spans="2:20" x14ac:dyDescent="0.25">
      <c r="B96" s="24"/>
      <c r="C96" s="20"/>
      <c r="D96" s="21"/>
      <c r="E96" s="20"/>
      <c r="F96" s="20"/>
      <c r="G96" s="20"/>
      <c r="H96" s="30">
        <f>I93+D95+N98+S97</f>
        <v>2300</v>
      </c>
      <c r="I96" s="21"/>
      <c r="J96" s="20"/>
      <c r="K96" s="20"/>
      <c r="L96" s="22">
        <v>42017</v>
      </c>
      <c r="M96" s="20" t="s">
        <v>1</v>
      </c>
      <c r="N96" s="20">
        <v>200</v>
      </c>
      <c r="O96" s="20"/>
      <c r="P96" s="20"/>
      <c r="Q96" s="20"/>
      <c r="R96" s="20" t="s">
        <v>0</v>
      </c>
      <c r="S96" s="20">
        <v>-80</v>
      </c>
      <c r="T96" s="23"/>
    </row>
    <row r="97" spans="2:20" x14ac:dyDescent="0.25">
      <c r="B97" s="24"/>
      <c r="C97" s="20"/>
      <c r="D97" s="21"/>
      <c r="E97" s="20"/>
      <c r="F97" s="20"/>
      <c r="G97" s="20"/>
      <c r="H97" s="20"/>
      <c r="I97" s="21"/>
      <c r="J97" s="20"/>
      <c r="K97" s="20"/>
      <c r="L97" s="20"/>
      <c r="M97" s="20" t="s">
        <v>0</v>
      </c>
      <c r="N97" s="20">
        <v>-500</v>
      </c>
      <c r="O97" s="20"/>
      <c r="P97" s="20"/>
      <c r="Q97" s="20"/>
      <c r="R97" s="20"/>
      <c r="S97" s="32">
        <f>SUM(S91:S96)</f>
        <v>380</v>
      </c>
      <c r="T97" s="36">
        <v>42021</v>
      </c>
    </row>
    <row r="98" spans="2:20" x14ac:dyDescent="0.25">
      <c r="B98" s="25"/>
      <c r="C98" s="26"/>
      <c r="D98" s="27"/>
      <c r="E98" s="26"/>
      <c r="F98" s="26"/>
      <c r="G98" s="26"/>
      <c r="H98" s="26"/>
      <c r="I98" s="27"/>
      <c r="J98" s="26"/>
      <c r="K98" s="26"/>
      <c r="L98" s="26"/>
      <c r="M98" s="26"/>
      <c r="N98" s="34">
        <f>SUM(N91:N97)</f>
        <v>700</v>
      </c>
      <c r="O98" s="35">
        <v>42021</v>
      </c>
      <c r="P98" s="26"/>
      <c r="Q98" s="26"/>
      <c r="R98" s="26"/>
      <c r="S98" s="26"/>
      <c r="T98" s="28"/>
    </row>
    <row r="100" spans="2:20" x14ac:dyDescent="0.25">
      <c r="B100" s="29"/>
      <c r="C100" s="16"/>
      <c r="D100" s="17"/>
      <c r="E100" s="16"/>
      <c r="F100" s="16"/>
      <c r="G100" s="16"/>
      <c r="H100" s="16"/>
      <c r="I100" s="17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8"/>
    </row>
    <row r="101" spans="2:20" x14ac:dyDescent="0.25">
      <c r="B101" s="19">
        <v>42016</v>
      </c>
      <c r="C101" s="20" t="s">
        <v>13</v>
      </c>
      <c r="D101" s="21">
        <v>165</v>
      </c>
      <c r="E101" s="20"/>
      <c r="F101" s="20"/>
      <c r="G101" s="22"/>
      <c r="H101" s="20"/>
      <c r="I101" s="21"/>
      <c r="J101" s="20"/>
      <c r="K101" s="20"/>
      <c r="L101" s="22">
        <v>42018</v>
      </c>
      <c r="M101" s="20" t="s">
        <v>8</v>
      </c>
      <c r="N101" s="20">
        <v>165</v>
      </c>
      <c r="O101" s="20"/>
      <c r="P101" s="20"/>
      <c r="Q101" s="22">
        <v>42021</v>
      </c>
      <c r="R101" s="20" t="s">
        <v>27</v>
      </c>
      <c r="S101" s="32">
        <v>150</v>
      </c>
      <c r="T101" s="36">
        <v>42021</v>
      </c>
    </row>
    <row r="102" spans="2:20" x14ac:dyDescent="0.25">
      <c r="B102" s="19">
        <v>42017</v>
      </c>
      <c r="C102" s="20" t="s">
        <v>13</v>
      </c>
      <c r="D102" s="21">
        <v>165</v>
      </c>
      <c r="E102" s="20"/>
      <c r="F102" s="20"/>
      <c r="G102" s="22"/>
      <c r="H102" s="20"/>
      <c r="I102" s="21"/>
      <c r="J102" s="20"/>
      <c r="K102" s="20"/>
      <c r="L102" s="22">
        <v>42019</v>
      </c>
      <c r="M102" s="20" t="s">
        <v>8</v>
      </c>
      <c r="N102" s="20">
        <v>165</v>
      </c>
      <c r="O102" s="20"/>
      <c r="P102" s="20"/>
      <c r="Q102" s="20"/>
      <c r="R102" s="20"/>
      <c r="S102" s="20"/>
      <c r="T102" s="23"/>
    </row>
    <row r="103" spans="2:20" x14ac:dyDescent="0.25">
      <c r="B103" s="19">
        <v>42018</v>
      </c>
      <c r="C103" s="20" t="s">
        <v>13</v>
      </c>
      <c r="D103" s="21">
        <v>165</v>
      </c>
      <c r="E103" s="20"/>
      <c r="F103" s="20"/>
      <c r="G103" s="22"/>
      <c r="H103" s="20"/>
      <c r="I103" s="21"/>
      <c r="J103" s="20"/>
      <c r="K103" s="20"/>
      <c r="L103" s="22">
        <v>42020</v>
      </c>
      <c r="M103" s="20" t="s">
        <v>8</v>
      </c>
      <c r="N103" s="20">
        <v>165</v>
      </c>
      <c r="O103" s="20"/>
      <c r="P103" s="20"/>
      <c r="Q103" s="20"/>
      <c r="R103" s="20"/>
      <c r="S103" s="20"/>
      <c r="T103" s="23"/>
    </row>
    <row r="104" spans="2:20" x14ac:dyDescent="0.25">
      <c r="B104" s="19">
        <v>42019</v>
      </c>
      <c r="C104" s="20" t="s">
        <v>13</v>
      </c>
      <c r="D104" s="21">
        <v>165</v>
      </c>
      <c r="E104" s="20"/>
      <c r="F104" s="20"/>
      <c r="G104" s="22"/>
      <c r="H104" s="20"/>
      <c r="I104" s="21"/>
      <c r="J104" s="20"/>
      <c r="K104" s="20"/>
      <c r="L104" s="22">
        <v>42021</v>
      </c>
      <c r="M104" s="20" t="s">
        <v>8</v>
      </c>
      <c r="N104" s="20">
        <v>165</v>
      </c>
      <c r="O104" s="20"/>
      <c r="P104" s="20"/>
      <c r="Q104" s="20"/>
      <c r="R104" s="30">
        <f>S101+N105+I106+D108</f>
        <v>1921</v>
      </c>
      <c r="S104" s="20"/>
      <c r="T104" s="23"/>
    </row>
    <row r="105" spans="2:20" x14ac:dyDescent="0.25">
      <c r="B105" s="19">
        <v>42020</v>
      </c>
      <c r="C105" s="20" t="s">
        <v>13</v>
      </c>
      <c r="D105" s="21">
        <v>165</v>
      </c>
      <c r="E105" s="20"/>
      <c r="F105" s="20"/>
      <c r="G105" s="20"/>
      <c r="H105" s="37"/>
      <c r="I105" s="21"/>
      <c r="J105" s="20"/>
      <c r="K105" s="20"/>
      <c r="L105" s="20"/>
      <c r="M105" s="20" t="s">
        <v>12</v>
      </c>
      <c r="N105" s="32">
        <f>SUM(N101:N104)</f>
        <v>660</v>
      </c>
      <c r="O105" s="33">
        <v>42033</v>
      </c>
      <c r="P105" s="20"/>
      <c r="Q105" s="20"/>
      <c r="R105" s="20"/>
      <c r="S105" s="20"/>
      <c r="T105" s="23"/>
    </row>
    <row r="106" spans="2:20" x14ac:dyDescent="0.25">
      <c r="B106" s="19">
        <v>42021</v>
      </c>
      <c r="C106" s="20" t="s">
        <v>13</v>
      </c>
      <c r="D106" s="21">
        <v>165</v>
      </c>
      <c r="E106" s="20"/>
      <c r="F106" s="20"/>
      <c r="G106" s="20"/>
      <c r="H106" s="20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3"/>
    </row>
    <row r="107" spans="2:20" x14ac:dyDescent="0.25">
      <c r="B107" s="24"/>
      <c r="C107" s="37" t="s">
        <v>28</v>
      </c>
      <c r="D107" s="21">
        <v>121</v>
      </c>
      <c r="E107" s="20"/>
      <c r="F107" s="20"/>
      <c r="G107" s="20"/>
      <c r="H107" s="20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3"/>
    </row>
    <row r="108" spans="2:20" x14ac:dyDescent="0.25">
      <c r="B108" s="25"/>
      <c r="C108" s="26" t="s">
        <v>12</v>
      </c>
      <c r="D108" s="38">
        <f>SUM(D101:D107)</f>
        <v>1111</v>
      </c>
      <c r="E108" s="35">
        <v>42028</v>
      </c>
      <c r="F108" s="26"/>
      <c r="G108" s="26"/>
      <c r="H108" s="26"/>
      <c r="I108" s="27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8"/>
    </row>
    <row r="110" spans="2:20" x14ac:dyDescent="0.25">
      <c r="B110" s="29"/>
      <c r="C110" s="16"/>
      <c r="D110" s="17"/>
      <c r="E110" s="16"/>
      <c r="F110" s="16"/>
      <c r="G110" s="39">
        <v>42018</v>
      </c>
      <c r="H110" s="16" t="s">
        <v>1</v>
      </c>
      <c r="I110" s="17">
        <v>200</v>
      </c>
      <c r="J110" s="16"/>
      <c r="K110" s="18"/>
    </row>
    <row r="111" spans="2:20" x14ac:dyDescent="0.25">
      <c r="B111" s="19">
        <v>42024</v>
      </c>
      <c r="C111" s="20" t="s">
        <v>13</v>
      </c>
      <c r="D111" s="21">
        <v>165</v>
      </c>
      <c r="E111" s="20"/>
      <c r="F111" s="20"/>
      <c r="G111" s="22">
        <v>42019</v>
      </c>
      <c r="H111" s="20" t="s">
        <v>1</v>
      </c>
      <c r="I111" s="21">
        <v>200</v>
      </c>
      <c r="J111" s="20"/>
      <c r="K111" s="23"/>
    </row>
    <row r="112" spans="2:20" x14ac:dyDescent="0.25">
      <c r="B112" s="19">
        <v>42025</v>
      </c>
      <c r="C112" s="20" t="s">
        <v>13</v>
      </c>
      <c r="D112" s="21">
        <v>165</v>
      </c>
      <c r="E112" s="20"/>
      <c r="F112" s="20"/>
      <c r="G112" s="22">
        <v>42020</v>
      </c>
      <c r="H112" s="20" t="s">
        <v>1</v>
      </c>
      <c r="I112" s="21">
        <v>200</v>
      </c>
      <c r="J112" s="20"/>
      <c r="K112" s="23"/>
    </row>
    <row r="113" spans="2:20" x14ac:dyDescent="0.25">
      <c r="B113" s="19">
        <v>42026</v>
      </c>
      <c r="C113" s="20" t="s">
        <v>13</v>
      </c>
      <c r="D113" s="21">
        <v>165</v>
      </c>
      <c r="E113" s="20"/>
      <c r="F113" s="20"/>
      <c r="G113" s="22">
        <v>42021</v>
      </c>
      <c r="H113" s="20" t="s">
        <v>1</v>
      </c>
      <c r="I113" s="21">
        <v>200</v>
      </c>
      <c r="J113" s="20"/>
      <c r="K113" s="23"/>
    </row>
    <row r="114" spans="2:20" x14ac:dyDescent="0.25">
      <c r="B114" s="19">
        <v>42027</v>
      </c>
      <c r="C114" s="20" t="s">
        <v>13</v>
      </c>
      <c r="D114" s="21">
        <v>165</v>
      </c>
      <c r="E114" s="20"/>
      <c r="F114" s="20"/>
      <c r="G114" s="22">
        <v>42024</v>
      </c>
      <c r="H114" s="37" t="s">
        <v>1</v>
      </c>
      <c r="I114" s="21">
        <v>200</v>
      </c>
      <c r="J114" s="20"/>
      <c r="K114" s="23"/>
    </row>
    <row r="115" spans="2:20" x14ac:dyDescent="0.25">
      <c r="B115" s="24"/>
      <c r="C115" s="20" t="s">
        <v>5</v>
      </c>
      <c r="D115" s="21">
        <v>40</v>
      </c>
      <c r="E115" s="20"/>
      <c r="F115" s="20"/>
      <c r="G115" s="22">
        <v>42025</v>
      </c>
      <c r="H115" s="37" t="s">
        <v>1</v>
      </c>
      <c r="I115" s="21">
        <v>200</v>
      </c>
      <c r="J115" s="20"/>
      <c r="K115" s="23"/>
    </row>
    <row r="116" spans="2:20" x14ac:dyDescent="0.25">
      <c r="B116" s="24"/>
      <c r="C116" s="20" t="s">
        <v>12</v>
      </c>
      <c r="D116" s="31">
        <f>SUM(D111:D115)</f>
        <v>700</v>
      </c>
      <c r="E116" s="33">
        <v>42034</v>
      </c>
      <c r="F116" s="20"/>
      <c r="G116" s="22">
        <v>42026</v>
      </c>
      <c r="H116" s="37" t="s">
        <v>1</v>
      </c>
      <c r="I116" s="21">
        <v>200</v>
      </c>
      <c r="J116" s="20"/>
      <c r="K116" s="23"/>
    </row>
    <row r="117" spans="2:20" x14ac:dyDescent="0.25">
      <c r="B117" s="24"/>
      <c r="C117" s="20"/>
      <c r="D117" s="21"/>
      <c r="E117" s="20"/>
      <c r="F117" s="20"/>
      <c r="G117" s="22">
        <v>42027</v>
      </c>
      <c r="H117" s="37" t="s">
        <v>1</v>
      </c>
      <c r="I117" s="21">
        <v>200</v>
      </c>
      <c r="J117" s="20"/>
      <c r="K117" s="23"/>
    </row>
    <row r="118" spans="2:20" x14ac:dyDescent="0.25">
      <c r="B118" s="24"/>
      <c r="C118" s="20"/>
      <c r="D118" s="21"/>
      <c r="E118" s="20"/>
      <c r="F118" s="20"/>
      <c r="G118" s="20"/>
      <c r="H118" s="37" t="s">
        <v>0</v>
      </c>
      <c r="I118" s="21">
        <v>-500</v>
      </c>
      <c r="J118" s="20"/>
      <c r="K118" s="23"/>
    </row>
    <row r="119" spans="2:20" x14ac:dyDescent="0.25">
      <c r="B119" s="24"/>
      <c r="C119" s="20"/>
      <c r="D119" s="21"/>
      <c r="E119" s="20"/>
      <c r="F119" s="20"/>
      <c r="G119" s="20"/>
      <c r="H119" s="37" t="s">
        <v>20</v>
      </c>
      <c r="I119" s="21">
        <v>-500</v>
      </c>
      <c r="J119" s="20"/>
      <c r="K119" s="23"/>
    </row>
    <row r="120" spans="2:20" x14ac:dyDescent="0.25">
      <c r="B120" s="24"/>
      <c r="C120" s="20"/>
      <c r="D120" s="21"/>
      <c r="E120" s="20"/>
      <c r="F120" s="20"/>
      <c r="G120" s="20"/>
      <c r="H120" s="20" t="s">
        <v>7</v>
      </c>
      <c r="I120" s="31">
        <f>SUM(I110:I119)</f>
        <v>600</v>
      </c>
      <c r="J120" s="33">
        <v>42034</v>
      </c>
      <c r="K120" s="23"/>
    </row>
    <row r="121" spans="2:20" x14ac:dyDescent="0.25">
      <c r="B121" s="25"/>
      <c r="C121" s="26"/>
      <c r="D121" s="27"/>
      <c r="E121" s="26"/>
      <c r="F121" s="26"/>
      <c r="G121" s="26"/>
      <c r="H121" s="26"/>
      <c r="I121" s="27"/>
      <c r="J121" s="26"/>
      <c r="K121" s="28"/>
    </row>
    <row r="123" spans="2:20" x14ac:dyDescent="0.25">
      <c r="B123" s="29"/>
      <c r="C123" s="16"/>
      <c r="D123" s="17"/>
      <c r="E123" s="16"/>
      <c r="F123" s="16"/>
      <c r="G123" s="16"/>
      <c r="H123" s="16"/>
      <c r="I123" s="17"/>
      <c r="J123" s="16"/>
      <c r="K123" s="16"/>
      <c r="L123" s="22">
        <v>42030</v>
      </c>
      <c r="M123" s="20" t="s">
        <v>2</v>
      </c>
      <c r="N123" s="20">
        <v>220</v>
      </c>
      <c r="O123" s="16"/>
      <c r="P123" s="16"/>
      <c r="Q123" s="16"/>
      <c r="R123" s="16"/>
      <c r="S123" s="16"/>
      <c r="T123" s="18"/>
    </row>
    <row r="124" spans="2:20" x14ac:dyDescent="0.25">
      <c r="B124" s="19">
        <v>42030</v>
      </c>
      <c r="C124" s="20" t="s">
        <v>13</v>
      </c>
      <c r="D124" s="21">
        <v>165</v>
      </c>
      <c r="E124" s="20"/>
      <c r="F124" s="20"/>
      <c r="G124" s="22">
        <v>42030</v>
      </c>
      <c r="H124" s="20" t="s">
        <v>1</v>
      </c>
      <c r="I124" s="21">
        <v>200</v>
      </c>
      <c r="J124" s="20"/>
      <c r="K124" s="20"/>
      <c r="L124" s="22">
        <v>42032</v>
      </c>
      <c r="M124" s="20" t="s">
        <v>2</v>
      </c>
      <c r="N124" s="20">
        <v>220</v>
      </c>
      <c r="O124" s="20"/>
      <c r="P124" s="20"/>
      <c r="Q124" s="22">
        <v>42030</v>
      </c>
      <c r="R124" s="20" t="s">
        <v>6</v>
      </c>
      <c r="S124" s="20">
        <v>210</v>
      </c>
      <c r="T124" s="23"/>
    </row>
    <row r="125" spans="2:20" x14ac:dyDescent="0.25">
      <c r="B125" s="19">
        <v>42032</v>
      </c>
      <c r="C125" s="20" t="s">
        <v>13</v>
      </c>
      <c r="D125" s="21">
        <v>165</v>
      </c>
      <c r="E125" s="20"/>
      <c r="F125" s="20"/>
      <c r="G125" s="22">
        <v>42032</v>
      </c>
      <c r="H125" s="20" t="s">
        <v>1</v>
      </c>
      <c r="I125" s="21">
        <v>200</v>
      </c>
      <c r="J125" s="20"/>
      <c r="K125" s="20"/>
      <c r="L125" s="22">
        <v>42033</v>
      </c>
      <c r="M125" s="20" t="s">
        <v>2</v>
      </c>
      <c r="N125" s="20">
        <v>220</v>
      </c>
      <c r="O125" s="20"/>
      <c r="P125" s="20"/>
      <c r="Q125" s="22">
        <v>42032</v>
      </c>
      <c r="R125" s="20" t="s">
        <v>6</v>
      </c>
      <c r="S125" s="20">
        <v>230</v>
      </c>
      <c r="T125" s="23"/>
    </row>
    <row r="126" spans="2:20" x14ac:dyDescent="0.25">
      <c r="B126" s="19">
        <v>42033</v>
      </c>
      <c r="C126" s="22" t="s">
        <v>13</v>
      </c>
      <c r="D126" s="21">
        <v>165</v>
      </c>
      <c r="E126" s="20"/>
      <c r="F126" s="20"/>
      <c r="G126" s="22">
        <v>42033</v>
      </c>
      <c r="H126" s="20" t="s">
        <v>1</v>
      </c>
      <c r="I126" s="21">
        <v>200</v>
      </c>
      <c r="J126" s="20"/>
      <c r="K126" s="20"/>
      <c r="L126" s="22">
        <v>42037</v>
      </c>
      <c r="M126" s="37" t="s">
        <v>2</v>
      </c>
      <c r="N126" s="37">
        <v>230</v>
      </c>
      <c r="O126" s="20"/>
      <c r="P126" s="20"/>
      <c r="Q126" s="1">
        <v>42037</v>
      </c>
      <c r="R126" t="s">
        <v>6</v>
      </c>
      <c r="S126">
        <v>230</v>
      </c>
      <c r="T126" s="23"/>
    </row>
    <row r="127" spans="2:20" x14ac:dyDescent="0.25">
      <c r="B127" s="19">
        <v>42034</v>
      </c>
      <c r="C127" s="22" t="s">
        <v>13</v>
      </c>
      <c r="D127" s="21">
        <v>165</v>
      </c>
      <c r="E127" s="20"/>
      <c r="F127" s="20"/>
      <c r="G127" s="22">
        <v>42035</v>
      </c>
      <c r="H127" s="20" t="s">
        <v>1</v>
      </c>
      <c r="I127" s="21">
        <v>200</v>
      </c>
      <c r="J127" s="20"/>
      <c r="K127" s="20"/>
      <c r="L127" s="22">
        <v>42038</v>
      </c>
      <c r="M127" s="37" t="s">
        <v>2</v>
      </c>
      <c r="N127" s="37">
        <v>230</v>
      </c>
      <c r="O127" s="20"/>
      <c r="P127" s="20"/>
      <c r="Q127" s="22">
        <v>42038</v>
      </c>
      <c r="R127" s="20" t="s">
        <v>6</v>
      </c>
      <c r="S127" s="20">
        <v>230</v>
      </c>
      <c r="T127" s="23"/>
    </row>
    <row r="128" spans="2:20" x14ac:dyDescent="0.25">
      <c r="B128" s="19">
        <v>42035</v>
      </c>
      <c r="C128" s="22" t="s">
        <v>13</v>
      </c>
      <c r="D128" s="40">
        <v>165</v>
      </c>
      <c r="E128" s="20"/>
      <c r="F128" s="20"/>
      <c r="G128" s="20"/>
      <c r="H128" s="20" t="s">
        <v>12</v>
      </c>
      <c r="I128" s="31">
        <f>SUM(I124:I127)</f>
        <v>800</v>
      </c>
      <c r="J128" s="33">
        <v>42042</v>
      </c>
      <c r="K128" s="20"/>
      <c r="L128" s="22">
        <v>42039</v>
      </c>
      <c r="M128" s="37" t="s">
        <v>2</v>
      </c>
      <c r="N128" s="37">
        <v>230</v>
      </c>
      <c r="O128" s="20"/>
      <c r="P128" s="20"/>
      <c r="Q128" s="1">
        <v>42039</v>
      </c>
      <c r="R128" s="37" t="s">
        <v>6</v>
      </c>
      <c r="S128" s="37">
        <v>230</v>
      </c>
      <c r="T128" s="23"/>
    </row>
    <row r="129" spans="2:20" x14ac:dyDescent="0.25">
      <c r="B129" s="24"/>
      <c r="C129" s="22" t="s">
        <v>12</v>
      </c>
      <c r="D129" s="41">
        <f>SUM(D124:D128)</f>
        <v>825</v>
      </c>
      <c r="E129" s="42">
        <v>42042</v>
      </c>
      <c r="F129" s="20"/>
      <c r="G129" s="20"/>
      <c r="H129" s="20"/>
      <c r="I129" s="21"/>
      <c r="J129" s="20"/>
      <c r="K129" s="20"/>
      <c r="L129" s="22">
        <v>42040</v>
      </c>
      <c r="M129" s="37" t="s">
        <v>2</v>
      </c>
      <c r="N129" s="37">
        <v>230</v>
      </c>
      <c r="O129" s="20"/>
      <c r="P129" s="20"/>
      <c r="Q129" s="22">
        <v>42040</v>
      </c>
      <c r="R129" s="37" t="s">
        <v>6</v>
      </c>
      <c r="S129" s="37">
        <v>230</v>
      </c>
      <c r="T129" s="23"/>
    </row>
    <row r="130" spans="2:20" x14ac:dyDescent="0.25">
      <c r="B130" s="24"/>
      <c r="C130" s="20"/>
      <c r="D130" s="20"/>
      <c r="E130" s="20"/>
      <c r="F130" s="20"/>
      <c r="G130" s="20"/>
      <c r="H130" s="20"/>
      <c r="I130" s="21"/>
      <c r="J130" s="20"/>
      <c r="K130" s="20"/>
      <c r="L130" s="22">
        <v>42041</v>
      </c>
      <c r="M130" s="37" t="s">
        <v>2</v>
      </c>
      <c r="N130" s="20">
        <v>270</v>
      </c>
      <c r="O130" s="20"/>
      <c r="P130" s="20"/>
      <c r="Q130" s="20"/>
      <c r="R130" s="37" t="s">
        <v>12</v>
      </c>
      <c r="S130" s="32">
        <f>SUM(S124:S129)</f>
        <v>1360</v>
      </c>
      <c r="T130" s="43"/>
    </row>
    <row r="131" spans="2:20" x14ac:dyDescent="0.25">
      <c r="B131" s="24"/>
      <c r="C131" s="20"/>
      <c r="D131" s="20"/>
      <c r="E131" s="20"/>
      <c r="F131" s="20"/>
      <c r="G131" s="20"/>
      <c r="H131" s="20"/>
      <c r="I131" s="21"/>
      <c r="J131" s="20"/>
      <c r="K131" s="20"/>
      <c r="L131" s="22">
        <v>42042</v>
      </c>
      <c r="M131" s="37" t="s">
        <v>2</v>
      </c>
      <c r="N131" s="37">
        <v>240</v>
      </c>
      <c r="O131" s="20"/>
      <c r="P131" s="20"/>
      <c r="Q131" s="20"/>
      <c r="R131" s="20"/>
      <c r="S131" s="20"/>
      <c r="T131" s="23"/>
    </row>
    <row r="132" spans="2:20" x14ac:dyDescent="0.25">
      <c r="B132" s="25"/>
      <c r="C132" s="26"/>
      <c r="D132" s="27"/>
      <c r="E132" s="26"/>
      <c r="F132" s="26"/>
      <c r="G132" s="26"/>
      <c r="H132" s="26"/>
      <c r="I132" s="27"/>
      <c r="J132" s="26"/>
      <c r="K132" s="26"/>
      <c r="L132" s="26"/>
      <c r="M132" s="26" t="s">
        <v>12</v>
      </c>
      <c r="N132" s="34">
        <f>SUM(N123:N131)</f>
        <v>2090</v>
      </c>
      <c r="O132" s="34"/>
      <c r="P132" s="26"/>
      <c r="Q132" s="26"/>
      <c r="R132" s="26"/>
      <c r="S132" s="26"/>
      <c r="T132" s="28"/>
    </row>
    <row r="136" spans="2:20" x14ac:dyDescent="0.25">
      <c r="B136" s="29"/>
      <c r="C136" s="16"/>
      <c r="D136" s="17"/>
      <c r="E136" s="16"/>
      <c r="F136" s="16"/>
      <c r="G136" s="16"/>
      <c r="H136" s="16"/>
      <c r="I136" s="17"/>
      <c r="J136" s="16"/>
      <c r="K136" s="16"/>
      <c r="L136" s="16"/>
      <c r="M136" s="16"/>
      <c r="N136" s="16"/>
      <c r="O136" s="16"/>
      <c r="P136" s="16"/>
      <c r="Q136" s="39">
        <v>42033</v>
      </c>
      <c r="R136" s="16" t="s">
        <v>29</v>
      </c>
      <c r="S136" s="16">
        <v>150</v>
      </c>
      <c r="T136" s="18"/>
    </row>
    <row r="137" spans="2:20" x14ac:dyDescent="0.25">
      <c r="B137" s="19">
        <v>42037</v>
      </c>
      <c r="C137" s="20" t="s">
        <v>13</v>
      </c>
      <c r="D137" s="21">
        <v>165</v>
      </c>
      <c r="E137" s="20"/>
      <c r="F137" s="20"/>
      <c r="G137" s="22">
        <v>42037</v>
      </c>
      <c r="H137" s="20" t="s">
        <v>1</v>
      </c>
      <c r="I137" s="21">
        <v>200</v>
      </c>
      <c r="J137" s="20"/>
      <c r="K137" s="20"/>
      <c r="L137" s="22">
        <v>42038</v>
      </c>
      <c r="M137" s="20" t="s">
        <v>11</v>
      </c>
      <c r="N137" s="20">
        <v>210</v>
      </c>
      <c r="O137" s="20"/>
      <c r="P137" s="20"/>
      <c r="Q137" s="22">
        <v>42037</v>
      </c>
      <c r="R137" s="37" t="s">
        <v>29</v>
      </c>
      <c r="S137" s="37">
        <v>150</v>
      </c>
      <c r="T137" s="23"/>
    </row>
    <row r="138" spans="2:20" x14ac:dyDescent="0.25">
      <c r="B138" s="19">
        <v>42038</v>
      </c>
      <c r="C138" s="20" t="s">
        <v>13</v>
      </c>
      <c r="D138" s="21">
        <v>165</v>
      </c>
      <c r="E138" s="20"/>
      <c r="F138" s="20"/>
      <c r="G138" s="22">
        <v>42038</v>
      </c>
      <c r="H138" s="20" t="s">
        <v>1</v>
      </c>
      <c r="I138" s="21">
        <v>200</v>
      </c>
      <c r="J138" s="20"/>
      <c r="K138" s="20"/>
      <c r="L138" s="22">
        <v>42039</v>
      </c>
      <c r="M138" s="20" t="s">
        <v>11</v>
      </c>
      <c r="N138" s="20">
        <v>210</v>
      </c>
      <c r="O138" s="20"/>
      <c r="P138" s="20"/>
      <c r="Q138" s="20"/>
      <c r="R138" s="20" t="s">
        <v>12</v>
      </c>
      <c r="S138" s="32">
        <f>SUM(S136:S137)</f>
        <v>300</v>
      </c>
      <c r="T138" s="43"/>
    </row>
    <row r="139" spans="2:20" x14ac:dyDescent="0.25">
      <c r="B139" s="19">
        <v>42039</v>
      </c>
      <c r="C139" s="20" t="s">
        <v>13</v>
      </c>
      <c r="D139" s="21">
        <v>165</v>
      </c>
      <c r="E139" s="20"/>
      <c r="F139" s="20"/>
      <c r="G139" s="22">
        <v>42039</v>
      </c>
      <c r="H139" s="20" t="s">
        <v>1</v>
      </c>
      <c r="I139" s="21">
        <v>200</v>
      </c>
      <c r="J139" s="20"/>
      <c r="K139" s="20"/>
      <c r="L139" s="22">
        <v>42041</v>
      </c>
      <c r="M139" s="20" t="s">
        <v>11</v>
      </c>
      <c r="N139" s="20">
        <v>230</v>
      </c>
      <c r="O139" s="20"/>
      <c r="P139" s="20"/>
      <c r="Q139" s="20"/>
      <c r="R139" s="20"/>
      <c r="S139" s="20"/>
      <c r="T139" s="23"/>
    </row>
    <row r="140" spans="2:20" x14ac:dyDescent="0.25">
      <c r="B140" s="19">
        <v>42040</v>
      </c>
      <c r="C140" s="20" t="s">
        <v>13</v>
      </c>
      <c r="D140" s="21">
        <v>165</v>
      </c>
      <c r="E140" s="20"/>
      <c r="F140" s="20"/>
      <c r="G140" s="22">
        <v>42040</v>
      </c>
      <c r="H140" s="20" t="s">
        <v>1</v>
      </c>
      <c r="I140" s="21">
        <v>200</v>
      </c>
      <c r="J140" s="20"/>
      <c r="K140" s="20"/>
      <c r="L140" s="20"/>
      <c r="M140" s="20" t="s">
        <v>12</v>
      </c>
      <c r="N140" s="32">
        <f>SUM(N137:N139)</f>
        <v>650</v>
      </c>
      <c r="O140" s="32"/>
      <c r="P140" s="20"/>
      <c r="Q140" s="22">
        <v>42038</v>
      </c>
      <c r="R140" s="20" t="s">
        <v>3</v>
      </c>
      <c r="S140" s="20">
        <v>180</v>
      </c>
      <c r="T140" s="23"/>
    </row>
    <row r="141" spans="2:20" x14ac:dyDescent="0.25">
      <c r="B141" s="19">
        <v>42041</v>
      </c>
      <c r="C141" s="20" t="s">
        <v>13</v>
      </c>
      <c r="D141" s="21">
        <v>165</v>
      </c>
      <c r="E141" s="20"/>
      <c r="F141" s="20"/>
      <c r="G141" s="22">
        <v>42041</v>
      </c>
      <c r="H141" s="20" t="s">
        <v>1</v>
      </c>
      <c r="I141" s="21">
        <v>200</v>
      </c>
      <c r="J141" s="20"/>
      <c r="K141" s="20"/>
      <c r="L141" s="20"/>
      <c r="M141" s="20"/>
      <c r="N141" s="20"/>
      <c r="O141" s="20"/>
      <c r="P141" s="20"/>
      <c r="Q141" s="22">
        <v>42039</v>
      </c>
      <c r="R141" s="20" t="s">
        <v>3</v>
      </c>
      <c r="S141" s="20">
        <v>180</v>
      </c>
      <c r="T141" s="23"/>
    </row>
    <row r="142" spans="2:20" x14ac:dyDescent="0.25">
      <c r="B142" s="19">
        <v>42042</v>
      </c>
      <c r="C142" s="20" t="s">
        <v>13</v>
      </c>
      <c r="D142" s="21">
        <v>165</v>
      </c>
      <c r="E142" s="20"/>
      <c r="F142" s="20"/>
      <c r="G142" s="22">
        <v>42042</v>
      </c>
      <c r="H142" s="20" t="s">
        <v>1</v>
      </c>
      <c r="I142" s="21">
        <v>200</v>
      </c>
      <c r="J142" s="20"/>
      <c r="K142" s="20"/>
      <c r="L142" s="20"/>
      <c r="M142" s="20"/>
      <c r="N142" s="20"/>
      <c r="O142" s="20"/>
      <c r="P142" s="20"/>
      <c r="Q142" s="20"/>
      <c r="R142" s="20" t="s">
        <v>12</v>
      </c>
      <c r="S142" s="32">
        <f>SUM(S140:S141)</f>
        <v>360</v>
      </c>
      <c r="T142" s="43"/>
    </row>
    <row r="143" spans="2:20" x14ac:dyDescent="0.25">
      <c r="B143" s="24"/>
      <c r="C143" s="20" t="s">
        <v>12</v>
      </c>
      <c r="D143" s="31">
        <f>SUM(D137:D142)</f>
        <v>990</v>
      </c>
      <c r="E143" s="32"/>
      <c r="F143" s="20"/>
      <c r="G143" s="22"/>
      <c r="H143" s="20" t="s">
        <v>12</v>
      </c>
      <c r="I143" s="31">
        <f>SUM(I137:I142)</f>
        <v>1200</v>
      </c>
      <c r="J143" s="32"/>
      <c r="K143" s="20"/>
      <c r="L143" s="20"/>
      <c r="M143" s="30">
        <f>S130+N132+S142+S138+N140+I143+D143</f>
        <v>6950</v>
      </c>
      <c r="N143" s="20"/>
      <c r="O143" s="20"/>
      <c r="P143" s="20"/>
      <c r="Q143" s="20"/>
      <c r="R143" s="20"/>
      <c r="S143" s="20"/>
      <c r="T143" s="23"/>
    </row>
    <row r="144" spans="2:20" x14ac:dyDescent="0.25">
      <c r="B144" s="25"/>
      <c r="C144" s="26"/>
      <c r="D144" s="27"/>
      <c r="E144" s="26"/>
      <c r="F144" s="26"/>
      <c r="G144" s="26"/>
      <c r="H144" s="26"/>
      <c r="I144" s="27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8"/>
    </row>
    <row r="148" spans="2:19" x14ac:dyDescent="0.25">
      <c r="B148" s="1">
        <v>42065</v>
      </c>
      <c r="C148" t="s">
        <v>2</v>
      </c>
      <c r="D148" s="2">
        <v>230</v>
      </c>
      <c r="L148" t="s">
        <v>30</v>
      </c>
      <c r="M148" s="6">
        <v>270</v>
      </c>
      <c r="R148" t="s">
        <v>6</v>
      </c>
      <c r="S148">
        <v>270</v>
      </c>
    </row>
    <row r="149" spans="2:19" x14ac:dyDescent="0.25">
      <c r="B149" s="1">
        <v>42067</v>
      </c>
      <c r="C149" t="s">
        <v>2</v>
      </c>
      <c r="D149" s="2">
        <v>230</v>
      </c>
      <c r="R149" t="s">
        <v>6</v>
      </c>
      <c r="S149">
        <v>230</v>
      </c>
    </row>
    <row r="150" spans="2:19" x14ac:dyDescent="0.25">
      <c r="B150" s="1">
        <v>42068</v>
      </c>
      <c r="C150" t="s">
        <v>2</v>
      </c>
      <c r="D150" s="2">
        <v>230</v>
      </c>
      <c r="S150">
        <f>SUM(S148:S149)</f>
        <v>500</v>
      </c>
    </row>
    <row r="151" spans="2:19" x14ac:dyDescent="0.25">
      <c r="B151" s="1">
        <v>42069</v>
      </c>
      <c r="C151" t="s">
        <v>2</v>
      </c>
      <c r="D151" s="2">
        <v>230</v>
      </c>
    </row>
    <row r="152" spans="2:19" x14ac:dyDescent="0.25">
      <c r="B152" s="1">
        <v>42073</v>
      </c>
      <c r="C152" t="s">
        <v>2</v>
      </c>
      <c r="D152" s="2">
        <v>230</v>
      </c>
    </row>
    <row r="153" spans="2:19" x14ac:dyDescent="0.25">
      <c r="B153" s="1">
        <v>42074</v>
      </c>
      <c r="C153" t="s">
        <v>2</v>
      </c>
      <c r="D153" s="2">
        <v>230</v>
      </c>
    </row>
    <row r="154" spans="2:19" x14ac:dyDescent="0.25">
      <c r="B154" s="44">
        <v>42075</v>
      </c>
      <c r="C154" s="26" t="s">
        <v>2</v>
      </c>
      <c r="D154" s="27">
        <v>230</v>
      </c>
    </row>
    <row r="155" spans="2:19" x14ac:dyDescent="0.25">
      <c r="D155" s="4">
        <f>SUM(D148:D154)</f>
        <v>1610</v>
      </c>
      <c r="E155" s="6"/>
    </row>
    <row r="158" spans="2:19" ht="21.75" customHeight="1" x14ac:dyDescent="0.25">
      <c r="B158" s="45">
        <v>42079</v>
      </c>
      <c r="C158" s="46" t="s">
        <v>1</v>
      </c>
      <c r="D158" s="47">
        <v>200</v>
      </c>
      <c r="E158" s="46"/>
      <c r="F158" s="46"/>
      <c r="G158" s="45">
        <v>42079</v>
      </c>
      <c r="H158" s="46" t="s">
        <v>13</v>
      </c>
      <c r="I158" s="47">
        <v>170</v>
      </c>
      <c r="L158" s="1">
        <v>42080</v>
      </c>
      <c r="M158" t="s">
        <v>11</v>
      </c>
      <c r="N158">
        <v>200</v>
      </c>
      <c r="Q158" s="1">
        <v>42082</v>
      </c>
      <c r="R158" t="s">
        <v>17</v>
      </c>
      <c r="S158">
        <v>280</v>
      </c>
    </row>
    <row r="159" spans="2:19" ht="15.75" x14ac:dyDescent="0.25">
      <c r="B159" s="45">
        <v>42080</v>
      </c>
      <c r="C159" s="46" t="s">
        <v>1</v>
      </c>
      <c r="D159" s="47">
        <v>200</v>
      </c>
      <c r="E159" s="46"/>
      <c r="F159" s="46"/>
      <c r="G159" s="45">
        <v>42080</v>
      </c>
      <c r="H159" s="46" t="s">
        <v>13</v>
      </c>
      <c r="I159" s="47">
        <v>170</v>
      </c>
      <c r="Q159" s="1">
        <v>42083</v>
      </c>
      <c r="R159" t="s">
        <v>17</v>
      </c>
      <c r="S159">
        <v>280</v>
      </c>
    </row>
    <row r="160" spans="2:19" ht="15.75" x14ac:dyDescent="0.25">
      <c r="B160" s="45">
        <v>42081</v>
      </c>
      <c r="C160" s="46" t="s">
        <v>1</v>
      </c>
      <c r="D160" s="47">
        <v>200</v>
      </c>
      <c r="E160" s="46"/>
      <c r="F160" s="46"/>
      <c r="G160" s="45">
        <v>42081</v>
      </c>
      <c r="H160" s="46" t="s">
        <v>13</v>
      </c>
      <c r="I160" s="47">
        <v>170</v>
      </c>
      <c r="Q160" s="1">
        <v>42084</v>
      </c>
      <c r="R160" t="s">
        <v>17</v>
      </c>
      <c r="S160">
        <v>280</v>
      </c>
    </row>
    <row r="161" spans="2:20" ht="15.75" x14ac:dyDescent="0.25">
      <c r="B161" s="48">
        <v>42082</v>
      </c>
      <c r="C161" s="49" t="s">
        <v>1</v>
      </c>
      <c r="D161" s="50">
        <v>200</v>
      </c>
      <c r="E161" s="46"/>
      <c r="F161" s="46"/>
      <c r="G161" s="45">
        <v>42082</v>
      </c>
      <c r="H161" s="46" t="s">
        <v>13</v>
      </c>
      <c r="I161" s="47">
        <v>170</v>
      </c>
      <c r="L161" s="1">
        <v>42083</v>
      </c>
      <c r="M161" t="s">
        <v>2</v>
      </c>
      <c r="N161">
        <v>250</v>
      </c>
      <c r="Q161" s="1">
        <v>42087</v>
      </c>
      <c r="R161" t="s">
        <v>17</v>
      </c>
      <c r="S161">
        <v>280</v>
      </c>
    </row>
    <row r="162" spans="2:20" ht="15.75" x14ac:dyDescent="0.25">
      <c r="B162" s="51">
        <v>42083</v>
      </c>
      <c r="C162" s="52" t="s">
        <v>1</v>
      </c>
      <c r="D162" s="53">
        <v>200</v>
      </c>
      <c r="E162" s="46"/>
      <c r="F162" s="46"/>
      <c r="G162" s="48">
        <v>42083</v>
      </c>
      <c r="H162" s="49" t="s">
        <v>13</v>
      </c>
      <c r="I162" s="50">
        <v>170</v>
      </c>
      <c r="S162">
        <f>SUM(S158:S161)</f>
        <v>1120</v>
      </c>
    </row>
    <row r="163" spans="2:20" ht="15.75" x14ac:dyDescent="0.25">
      <c r="B163" s="45"/>
      <c r="C163" s="46"/>
      <c r="D163" s="55">
        <f>SUM(D158:D162)</f>
        <v>1000</v>
      </c>
      <c r="E163" s="45">
        <v>42094</v>
      </c>
      <c r="F163" s="46"/>
      <c r="G163" s="48">
        <v>42084</v>
      </c>
      <c r="H163" s="49" t="s">
        <v>13</v>
      </c>
      <c r="I163" s="50">
        <v>170</v>
      </c>
      <c r="S163" s="6">
        <v>-500</v>
      </c>
      <c r="T163" s="1">
        <v>42098</v>
      </c>
    </row>
    <row r="164" spans="2:20" ht="15.75" x14ac:dyDescent="0.25">
      <c r="B164" s="46"/>
      <c r="C164" s="46"/>
      <c r="D164" s="47"/>
      <c r="E164" s="46"/>
      <c r="F164" s="46"/>
      <c r="G164" s="52"/>
      <c r="H164" s="52"/>
      <c r="I164" s="53">
        <v>-300</v>
      </c>
      <c r="S164">
        <f>SUM(S162:S163)</f>
        <v>620</v>
      </c>
    </row>
    <row r="165" spans="2:20" ht="15.75" x14ac:dyDescent="0.25">
      <c r="B165" s="46"/>
      <c r="C165" s="46"/>
      <c r="D165" s="47"/>
      <c r="E165" s="46"/>
      <c r="F165" s="46"/>
      <c r="G165" s="46"/>
      <c r="H165" s="46"/>
      <c r="I165" s="54">
        <f>SUM(I158:I164)</f>
        <v>720</v>
      </c>
      <c r="J165" s="1">
        <v>42094</v>
      </c>
    </row>
    <row r="166" spans="2:20" ht="15.75" x14ac:dyDescent="0.25">
      <c r="B166" s="46"/>
      <c r="C166" s="46"/>
      <c r="D166" s="47"/>
      <c r="E166" s="46"/>
      <c r="F166" s="46"/>
      <c r="G166" s="46"/>
      <c r="H166" s="46"/>
      <c r="I166" s="47"/>
    </row>
    <row r="167" spans="2:20" ht="15.75" x14ac:dyDescent="0.25">
      <c r="B167" s="46"/>
      <c r="C167" s="46"/>
      <c r="D167" s="47"/>
      <c r="E167" s="46"/>
      <c r="F167" s="46"/>
      <c r="G167" s="46"/>
      <c r="H167" s="46"/>
      <c r="I167" s="47"/>
    </row>
    <row r="168" spans="2:20" ht="15.75" x14ac:dyDescent="0.25">
      <c r="B168" s="46"/>
      <c r="C168" s="46"/>
      <c r="D168" s="47"/>
      <c r="E168" s="46"/>
      <c r="F168" s="46"/>
      <c r="G168" s="46"/>
      <c r="H168" s="46"/>
      <c r="I168" s="47"/>
    </row>
    <row r="169" spans="2:20" ht="15.75" x14ac:dyDescent="0.25">
      <c r="B169" s="45">
        <v>42086</v>
      </c>
      <c r="C169" s="46" t="s">
        <v>31</v>
      </c>
      <c r="D169" s="47">
        <v>180</v>
      </c>
      <c r="E169" s="46"/>
      <c r="F169" s="46"/>
      <c r="G169" s="46"/>
      <c r="H169" s="46" t="s">
        <v>32</v>
      </c>
      <c r="I169" s="55">
        <v>450</v>
      </c>
      <c r="J169" s="1">
        <v>42094</v>
      </c>
    </row>
    <row r="170" spans="2:20" ht="15.75" x14ac:dyDescent="0.25">
      <c r="B170" s="45">
        <v>42087</v>
      </c>
      <c r="C170" s="46" t="s">
        <v>31</v>
      </c>
      <c r="D170" s="47">
        <v>180</v>
      </c>
      <c r="E170" s="46"/>
      <c r="F170" s="46"/>
      <c r="G170" s="46"/>
      <c r="H170" s="46"/>
      <c r="I170" s="47"/>
    </row>
    <row r="171" spans="2:20" ht="15.75" x14ac:dyDescent="0.25">
      <c r="B171" s="45">
        <v>42088</v>
      </c>
      <c r="C171" s="46" t="s">
        <v>31</v>
      </c>
      <c r="D171" s="47">
        <v>180</v>
      </c>
      <c r="E171" s="46"/>
      <c r="F171" s="46"/>
      <c r="G171" s="46"/>
      <c r="H171" s="46"/>
      <c r="I171" s="47"/>
    </row>
    <row r="172" spans="2:20" ht="15.75" x14ac:dyDescent="0.25">
      <c r="B172" s="45">
        <v>42089</v>
      </c>
      <c r="C172" s="46" t="s">
        <v>31</v>
      </c>
      <c r="D172" s="47">
        <v>180</v>
      </c>
      <c r="E172" s="46"/>
      <c r="F172" s="46"/>
      <c r="G172" s="46"/>
      <c r="H172" s="46"/>
      <c r="I172" s="47"/>
    </row>
    <row r="173" spans="2:20" ht="15.75" x14ac:dyDescent="0.25">
      <c r="B173" s="45">
        <v>42090</v>
      </c>
      <c r="C173" s="46" t="s">
        <v>31</v>
      </c>
      <c r="D173" s="47">
        <v>180</v>
      </c>
      <c r="E173" s="46"/>
      <c r="F173" s="46"/>
      <c r="G173" s="46"/>
      <c r="H173" s="46" t="s">
        <v>33</v>
      </c>
      <c r="I173" s="55">
        <v>150</v>
      </c>
      <c r="J173" s="1">
        <v>42094</v>
      </c>
    </row>
    <row r="174" spans="2:20" ht="15.75" x14ac:dyDescent="0.25">
      <c r="B174" s="45">
        <v>42091</v>
      </c>
      <c r="C174" s="46" t="s">
        <v>31</v>
      </c>
      <c r="D174" s="47">
        <v>180</v>
      </c>
      <c r="E174" s="46"/>
      <c r="F174" s="46"/>
      <c r="G174" s="46"/>
      <c r="H174" s="46"/>
      <c r="I174" s="47"/>
    </row>
    <row r="175" spans="2:20" ht="15.75" x14ac:dyDescent="0.25">
      <c r="B175" s="51"/>
      <c r="C175" s="52" t="s">
        <v>16</v>
      </c>
      <c r="D175" s="53">
        <v>-300</v>
      </c>
      <c r="E175" s="46"/>
      <c r="F175" s="46"/>
      <c r="G175" s="46"/>
      <c r="H175" s="46" t="s">
        <v>34</v>
      </c>
      <c r="I175" s="55">
        <v>2700</v>
      </c>
      <c r="J175" s="1">
        <v>42094</v>
      </c>
    </row>
    <row r="176" spans="2:20" x14ac:dyDescent="0.25">
      <c r="B176" s="1"/>
      <c r="D176" s="4">
        <f>SUM(D169:D175)</f>
        <v>780</v>
      </c>
      <c r="E176" s="1">
        <v>42094</v>
      </c>
    </row>
    <row r="180" spans="1:14" x14ac:dyDescent="0.25">
      <c r="A180" s="29"/>
      <c r="B180" s="16"/>
      <c r="C180" s="16"/>
      <c r="D180" s="17"/>
      <c r="E180" s="16"/>
      <c r="F180" s="16"/>
      <c r="G180" s="16"/>
      <c r="H180" s="16"/>
      <c r="I180" s="17"/>
      <c r="J180" s="16"/>
      <c r="K180" s="16"/>
      <c r="L180" s="16"/>
      <c r="M180" s="16"/>
      <c r="N180" s="18"/>
    </row>
    <row r="181" spans="1:14" x14ac:dyDescent="0.25">
      <c r="A181" s="24"/>
      <c r="E181" s="20"/>
      <c r="F181" s="20"/>
      <c r="G181" s="22">
        <v>42086</v>
      </c>
      <c r="H181" s="20" t="s">
        <v>13</v>
      </c>
      <c r="I181" s="21" t="s">
        <v>35</v>
      </c>
      <c r="J181" s="20"/>
      <c r="K181" s="20"/>
      <c r="L181" s="20"/>
      <c r="M181" s="20"/>
      <c r="N181" s="23"/>
    </row>
    <row r="182" spans="1:14" x14ac:dyDescent="0.25">
      <c r="A182" s="24"/>
      <c r="E182" s="20"/>
      <c r="F182" s="20"/>
      <c r="G182" s="22">
        <v>42087</v>
      </c>
      <c r="H182" s="20" t="s">
        <v>13</v>
      </c>
      <c r="I182" s="21" t="s">
        <v>35</v>
      </c>
      <c r="J182" s="20"/>
      <c r="K182" s="20"/>
      <c r="L182" s="20"/>
      <c r="M182" s="20"/>
      <c r="N182" s="23"/>
    </row>
    <row r="183" spans="1:14" x14ac:dyDescent="0.25">
      <c r="A183" s="24"/>
      <c r="E183" s="20"/>
      <c r="F183" s="20"/>
      <c r="G183" s="22">
        <v>42088</v>
      </c>
      <c r="H183" s="20" t="s">
        <v>13</v>
      </c>
      <c r="I183" s="21">
        <v>170</v>
      </c>
      <c r="J183" s="20"/>
      <c r="K183" s="20"/>
      <c r="L183" s="20"/>
      <c r="M183" s="20"/>
      <c r="N183" s="23"/>
    </row>
    <row r="184" spans="1:14" x14ac:dyDescent="0.25">
      <c r="A184" s="24"/>
      <c r="E184" s="20"/>
      <c r="F184" s="20"/>
      <c r="G184" s="22">
        <v>42089</v>
      </c>
      <c r="H184" s="20" t="s">
        <v>13</v>
      </c>
      <c r="I184" s="21">
        <v>170</v>
      </c>
      <c r="J184" s="20"/>
      <c r="K184" s="20"/>
      <c r="L184" s="20"/>
      <c r="M184" s="20"/>
      <c r="N184" s="23"/>
    </row>
    <row r="185" spans="1:14" x14ac:dyDescent="0.25">
      <c r="A185" s="24"/>
      <c r="E185" s="20"/>
      <c r="F185" s="20"/>
      <c r="G185" s="22">
        <v>42090</v>
      </c>
      <c r="H185" s="20" t="s">
        <v>13</v>
      </c>
      <c r="I185" s="21">
        <v>170</v>
      </c>
      <c r="J185" s="20"/>
      <c r="K185" s="20"/>
      <c r="L185" s="20"/>
      <c r="M185" s="20"/>
      <c r="N185" s="23"/>
    </row>
    <row r="186" spans="1:14" x14ac:dyDescent="0.25">
      <c r="A186" s="24"/>
      <c r="E186" s="22">
        <v>42098</v>
      </c>
      <c r="F186" s="20"/>
      <c r="G186" s="44">
        <v>42091</v>
      </c>
      <c r="H186" s="26" t="s">
        <v>13</v>
      </c>
      <c r="I186" s="27">
        <v>170</v>
      </c>
      <c r="J186" s="20"/>
      <c r="K186" s="20"/>
      <c r="L186" s="20"/>
      <c r="M186" s="20"/>
      <c r="N186" s="23"/>
    </row>
    <row r="187" spans="1:14" x14ac:dyDescent="0.25">
      <c r="A187" s="24"/>
      <c r="B187" s="20"/>
      <c r="C187" s="20"/>
      <c r="D187" s="21"/>
      <c r="E187" s="20"/>
      <c r="F187" s="20"/>
      <c r="G187" s="20"/>
      <c r="H187" s="20"/>
      <c r="I187" s="31">
        <f>SUM(I183:I186)</f>
        <v>680</v>
      </c>
      <c r="J187" s="22">
        <v>42098</v>
      </c>
      <c r="K187" s="20"/>
      <c r="L187" s="20"/>
      <c r="M187" s="20"/>
      <c r="N187" s="23"/>
    </row>
    <row r="188" spans="1:14" x14ac:dyDescent="0.25">
      <c r="A188" s="24"/>
      <c r="B188" s="20"/>
      <c r="C188" s="20"/>
      <c r="D188" s="21"/>
      <c r="E188" s="20"/>
      <c r="F188" s="20"/>
      <c r="G188" s="20"/>
      <c r="H188" s="20"/>
      <c r="I188" s="21"/>
      <c r="J188" s="20"/>
      <c r="K188" s="20"/>
      <c r="L188" s="20"/>
      <c r="M188" s="20"/>
      <c r="N188" s="23"/>
    </row>
    <row r="189" spans="1:14" x14ac:dyDescent="0.25">
      <c r="A189" s="24"/>
      <c r="B189" s="20"/>
      <c r="C189" s="20"/>
      <c r="D189" s="21"/>
      <c r="E189" s="20"/>
      <c r="F189" s="20"/>
      <c r="G189" s="20"/>
      <c r="H189" s="20"/>
      <c r="I189" s="21"/>
      <c r="J189" s="20"/>
      <c r="K189" s="20"/>
      <c r="L189" s="20"/>
      <c r="M189" s="20"/>
      <c r="N189" s="23"/>
    </row>
    <row r="190" spans="1:14" x14ac:dyDescent="0.25">
      <c r="A190" s="24"/>
      <c r="B190" s="22">
        <v>42086</v>
      </c>
      <c r="C190" s="20" t="s">
        <v>1</v>
      </c>
      <c r="D190" s="21">
        <v>200</v>
      </c>
      <c r="E190" s="20"/>
      <c r="F190" s="20"/>
      <c r="G190" s="20"/>
      <c r="H190" s="20"/>
      <c r="I190" s="21"/>
      <c r="J190" s="20"/>
      <c r="K190" s="20"/>
      <c r="L190" s="20"/>
      <c r="M190" s="20"/>
      <c r="N190" s="23"/>
    </row>
    <row r="191" spans="1:14" x14ac:dyDescent="0.25">
      <c r="A191" s="24"/>
      <c r="B191" s="22">
        <v>42087</v>
      </c>
      <c r="C191" s="20" t="s">
        <v>1</v>
      </c>
      <c r="D191" s="21">
        <v>200</v>
      </c>
      <c r="E191" s="20"/>
      <c r="F191" s="20"/>
      <c r="G191" s="22">
        <v>42093</v>
      </c>
      <c r="H191" s="20" t="s">
        <v>36</v>
      </c>
      <c r="I191" s="21">
        <v>150</v>
      </c>
      <c r="J191" s="20"/>
      <c r="K191" s="20"/>
      <c r="L191" s="20"/>
      <c r="M191" s="20"/>
      <c r="N191" s="23"/>
    </row>
    <row r="192" spans="1:14" x14ac:dyDescent="0.25">
      <c r="A192" s="24"/>
      <c r="B192" s="22">
        <v>42088</v>
      </c>
      <c r="C192" s="20" t="s">
        <v>1</v>
      </c>
      <c r="D192" s="21">
        <v>200</v>
      </c>
      <c r="E192" s="20"/>
      <c r="F192" s="20"/>
      <c r="G192" s="22">
        <v>42094</v>
      </c>
      <c r="H192" s="20" t="s">
        <v>36</v>
      </c>
      <c r="I192" s="21">
        <v>150</v>
      </c>
      <c r="J192" s="20"/>
      <c r="K192" s="20"/>
      <c r="L192" s="20"/>
      <c r="M192" s="20"/>
      <c r="N192" s="23"/>
    </row>
    <row r="193" spans="1:15" x14ac:dyDescent="0.25">
      <c r="A193" s="24"/>
      <c r="B193" s="22">
        <v>42089</v>
      </c>
      <c r="C193" s="20" t="s">
        <v>1</v>
      </c>
      <c r="D193" s="21">
        <v>200</v>
      </c>
      <c r="E193" s="20"/>
      <c r="F193" s="20"/>
      <c r="G193" s="22">
        <v>42095</v>
      </c>
      <c r="H193" s="20" t="s">
        <v>36</v>
      </c>
      <c r="I193" s="21">
        <v>150</v>
      </c>
      <c r="J193" s="20"/>
      <c r="K193" s="20"/>
      <c r="L193" s="20"/>
      <c r="M193" s="20"/>
      <c r="N193" s="23"/>
    </row>
    <row r="194" spans="1:15" x14ac:dyDescent="0.25">
      <c r="A194" s="24"/>
      <c r="B194" s="22">
        <v>42090</v>
      </c>
      <c r="C194" s="20" t="s">
        <v>1</v>
      </c>
      <c r="D194" s="21">
        <v>200</v>
      </c>
      <c r="E194" s="20"/>
      <c r="F194" s="20"/>
      <c r="G194" s="22">
        <v>42096</v>
      </c>
      <c r="H194" s="20" t="s">
        <v>36</v>
      </c>
      <c r="I194" s="21">
        <v>150</v>
      </c>
      <c r="J194" s="20"/>
      <c r="K194" s="20"/>
      <c r="L194" s="20"/>
      <c r="M194" s="20"/>
      <c r="N194" s="23"/>
    </row>
    <row r="195" spans="1:15" x14ac:dyDescent="0.25">
      <c r="A195" s="24"/>
      <c r="B195" s="56"/>
      <c r="C195" s="56"/>
      <c r="D195" s="57">
        <v>140</v>
      </c>
      <c r="E195" s="20"/>
      <c r="F195" s="20"/>
      <c r="G195" s="22">
        <v>42097</v>
      </c>
      <c r="H195" s="20" t="s">
        <v>36</v>
      </c>
      <c r="I195" s="21">
        <v>150</v>
      </c>
      <c r="J195" s="20"/>
      <c r="K195" s="20"/>
      <c r="L195" s="20"/>
      <c r="M195" s="20"/>
      <c r="N195" s="23"/>
    </row>
    <row r="196" spans="1:15" x14ac:dyDescent="0.25">
      <c r="A196" s="24"/>
      <c r="B196" s="20"/>
      <c r="C196" s="20"/>
      <c r="D196" s="31">
        <f>SUM(D190:D195)</f>
        <v>1140</v>
      </c>
      <c r="E196" s="22">
        <v>42098</v>
      </c>
      <c r="F196" s="20"/>
      <c r="G196" s="44">
        <v>42098</v>
      </c>
      <c r="H196" s="26" t="s">
        <v>36</v>
      </c>
      <c r="I196" s="27">
        <v>150</v>
      </c>
      <c r="J196" s="20"/>
      <c r="K196" s="20"/>
      <c r="L196" s="20"/>
      <c r="M196" s="20"/>
      <c r="N196" s="23"/>
    </row>
    <row r="197" spans="1:15" x14ac:dyDescent="0.25">
      <c r="A197" s="24"/>
      <c r="B197" s="20"/>
      <c r="C197" s="20"/>
      <c r="D197" s="21"/>
      <c r="E197" s="20"/>
      <c r="F197" s="20"/>
      <c r="G197" s="20"/>
      <c r="H197" s="20"/>
      <c r="I197" s="31">
        <f>SUM(I191:I196)</f>
        <v>900</v>
      </c>
      <c r="J197" s="22">
        <v>42098</v>
      </c>
      <c r="K197" s="20"/>
      <c r="L197" s="20"/>
      <c r="M197" s="20"/>
      <c r="N197" s="23"/>
    </row>
    <row r="198" spans="1:15" x14ac:dyDescent="0.25">
      <c r="A198" s="24"/>
      <c r="B198" s="20"/>
      <c r="C198" s="20"/>
      <c r="D198" s="21"/>
      <c r="E198" s="20"/>
      <c r="F198" s="20"/>
      <c r="G198" s="20"/>
      <c r="H198" s="20"/>
      <c r="I198" s="21"/>
      <c r="J198" s="20"/>
      <c r="K198" s="20"/>
      <c r="L198" s="20"/>
      <c r="M198" s="20"/>
      <c r="N198" s="23"/>
    </row>
    <row r="199" spans="1:15" x14ac:dyDescent="0.25">
      <c r="A199" s="24"/>
      <c r="B199" s="20"/>
      <c r="C199" s="20"/>
      <c r="D199" s="21"/>
      <c r="E199" s="20"/>
      <c r="F199" s="20"/>
      <c r="G199" s="20"/>
      <c r="H199" s="20"/>
      <c r="I199" s="21"/>
      <c r="J199" s="20"/>
      <c r="K199" s="20"/>
      <c r="L199" s="20"/>
      <c r="M199" s="20"/>
      <c r="N199" s="23"/>
    </row>
    <row r="200" spans="1:15" x14ac:dyDescent="0.25">
      <c r="A200" s="24"/>
      <c r="B200" s="20"/>
      <c r="C200" s="20"/>
      <c r="D200" s="21"/>
      <c r="E200" s="20"/>
      <c r="F200" s="20"/>
      <c r="G200" s="20"/>
      <c r="H200" s="20"/>
      <c r="I200" s="21"/>
      <c r="J200" s="20"/>
      <c r="K200" s="20"/>
      <c r="L200" s="20"/>
      <c r="M200" s="20"/>
      <c r="N200" s="23"/>
    </row>
    <row r="201" spans="1:15" x14ac:dyDescent="0.25">
      <c r="A201" s="24"/>
      <c r="B201" s="20"/>
      <c r="C201" s="20"/>
      <c r="D201" s="21"/>
      <c r="E201" s="20"/>
      <c r="F201" s="20"/>
      <c r="G201" s="20"/>
      <c r="H201" s="20"/>
      <c r="I201" s="21"/>
      <c r="J201" s="20"/>
      <c r="K201" s="20"/>
      <c r="L201" s="20"/>
      <c r="M201" s="20"/>
      <c r="N201" s="23"/>
    </row>
    <row r="202" spans="1:15" x14ac:dyDescent="0.25">
      <c r="A202" s="25"/>
      <c r="B202" s="26"/>
      <c r="C202" s="26"/>
      <c r="D202" s="27"/>
      <c r="E202" s="26"/>
      <c r="F202" s="26"/>
      <c r="G202" s="26"/>
      <c r="H202" s="26"/>
      <c r="I202" s="27"/>
      <c r="J202" s="26"/>
      <c r="K202" s="26"/>
      <c r="L202" s="26"/>
      <c r="M202" s="26"/>
      <c r="N202" s="28"/>
    </row>
    <row r="205" spans="1:15" x14ac:dyDescent="0.25">
      <c r="B205" s="60">
        <v>42093</v>
      </c>
      <c r="C205" s="16" t="s">
        <v>13</v>
      </c>
      <c r="D205" s="17">
        <v>170</v>
      </c>
      <c r="E205" s="16"/>
      <c r="F205" s="16"/>
      <c r="G205" s="39">
        <v>42093</v>
      </c>
      <c r="H205" s="16" t="s">
        <v>1</v>
      </c>
      <c r="I205" s="17">
        <v>240</v>
      </c>
      <c r="J205" s="16"/>
      <c r="K205" s="16"/>
      <c r="L205" s="39">
        <v>42093</v>
      </c>
      <c r="M205" s="16" t="s">
        <v>37</v>
      </c>
      <c r="N205" s="16">
        <v>180</v>
      </c>
      <c r="O205" s="18"/>
    </row>
    <row r="206" spans="1:15" x14ac:dyDescent="0.25">
      <c r="B206" s="61">
        <v>42094</v>
      </c>
      <c r="C206" s="20" t="s">
        <v>13</v>
      </c>
      <c r="D206" s="21">
        <v>170</v>
      </c>
      <c r="E206" s="20"/>
      <c r="F206" s="20"/>
      <c r="G206" s="22">
        <v>42094</v>
      </c>
      <c r="H206" s="20" t="s">
        <v>1</v>
      </c>
      <c r="I206" s="21">
        <v>240</v>
      </c>
      <c r="J206" s="20"/>
      <c r="K206" s="20"/>
      <c r="L206" s="22">
        <v>42094</v>
      </c>
      <c r="M206" s="20" t="s">
        <v>37</v>
      </c>
      <c r="N206" s="20">
        <v>180</v>
      </c>
      <c r="O206" s="23"/>
    </row>
    <row r="207" spans="1:15" x14ac:dyDescent="0.25">
      <c r="B207" s="61">
        <v>42095</v>
      </c>
      <c r="C207" s="20" t="s">
        <v>13</v>
      </c>
      <c r="D207" s="21">
        <v>170</v>
      </c>
      <c r="E207" s="20"/>
      <c r="F207" s="20"/>
      <c r="G207" s="22">
        <v>42095</v>
      </c>
      <c r="H207" s="20" t="s">
        <v>1</v>
      </c>
      <c r="I207" s="21">
        <v>240</v>
      </c>
      <c r="J207" s="20"/>
      <c r="K207" s="20"/>
      <c r="L207" s="22">
        <v>42095</v>
      </c>
      <c r="M207" s="20" t="s">
        <v>37</v>
      </c>
      <c r="N207" s="20">
        <v>180</v>
      </c>
      <c r="O207" s="23"/>
    </row>
    <row r="208" spans="1:15" x14ac:dyDescent="0.25">
      <c r="B208" s="61">
        <v>42096</v>
      </c>
      <c r="C208" s="20" t="s">
        <v>13</v>
      </c>
      <c r="D208" s="21">
        <v>170</v>
      </c>
      <c r="E208" s="20"/>
      <c r="F208" s="20"/>
      <c r="G208" s="22">
        <v>42096</v>
      </c>
      <c r="H208" s="20" t="s">
        <v>1</v>
      </c>
      <c r="I208" s="21">
        <v>240</v>
      </c>
      <c r="J208" s="20"/>
      <c r="K208" s="20"/>
      <c r="L208" s="22">
        <v>42096</v>
      </c>
      <c r="M208" s="20" t="s">
        <v>37</v>
      </c>
      <c r="N208" s="20">
        <v>180</v>
      </c>
      <c r="O208" s="23"/>
    </row>
    <row r="209" spans="2:15" x14ac:dyDescent="0.25">
      <c r="B209" s="61">
        <v>42097</v>
      </c>
      <c r="C209" s="20" t="s">
        <v>13</v>
      </c>
      <c r="D209" s="21">
        <v>170</v>
      </c>
      <c r="E209" s="20"/>
      <c r="F209" s="20"/>
      <c r="G209" s="22">
        <v>42097</v>
      </c>
      <c r="H209" s="20" t="s">
        <v>1</v>
      </c>
      <c r="I209" s="21">
        <v>240</v>
      </c>
      <c r="J209" s="20"/>
      <c r="K209" s="20"/>
      <c r="L209" s="22">
        <v>42097</v>
      </c>
      <c r="M209" s="20" t="s">
        <v>37</v>
      </c>
      <c r="N209" s="20">
        <v>180</v>
      </c>
      <c r="O209" s="23"/>
    </row>
    <row r="210" spans="2:15" x14ac:dyDescent="0.25">
      <c r="B210" s="61">
        <v>42098</v>
      </c>
      <c r="C210" s="20" t="s">
        <v>13</v>
      </c>
      <c r="D210" s="21">
        <v>170</v>
      </c>
      <c r="E210" s="20"/>
      <c r="F210" s="20"/>
      <c r="G210" s="22">
        <v>42098</v>
      </c>
      <c r="H210" s="20" t="s">
        <v>1</v>
      </c>
      <c r="I210" s="21">
        <v>240</v>
      </c>
      <c r="J210" s="20"/>
      <c r="K210" s="20"/>
      <c r="L210" s="22">
        <v>42098</v>
      </c>
      <c r="M210" s="20" t="s">
        <v>37</v>
      </c>
      <c r="N210" s="20">
        <v>180</v>
      </c>
      <c r="O210" s="23"/>
    </row>
    <row r="211" spans="2:15" x14ac:dyDescent="0.25">
      <c r="B211" s="24"/>
      <c r="C211" s="20" t="s">
        <v>16</v>
      </c>
      <c r="D211" s="21">
        <v>-700</v>
      </c>
      <c r="E211" s="20"/>
      <c r="F211" s="20"/>
      <c r="G211" s="20"/>
      <c r="H211" s="20" t="s">
        <v>16</v>
      </c>
      <c r="I211" s="21">
        <v>-500</v>
      </c>
      <c r="J211" s="20"/>
      <c r="K211" s="20"/>
      <c r="L211" s="20"/>
      <c r="M211" s="20" t="s">
        <v>16</v>
      </c>
      <c r="N211" s="20">
        <v>-900</v>
      </c>
      <c r="O211" s="23"/>
    </row>
    <row r="212" spans="2:15" x14ac:dyDescent="0.25">
      <c r="B212" s="24"/>
      <c r="C212" s="58" t="s">
        <v>12</v>
      </c>
      <c r="D212" s="62">
        <f>SUM(D205:D211)</f>
        <v>320</v>
      </c>
      <c r="E212" s="63">
        <v>42111</v>
      </c>
      <c r="F212" s="20"/>
      <c r="G212" s="20"/>
      <c r="H212" s="58" t="s">
        <v>12</v>
      </c>
      <c r="I212" s="62">
        <f>SUM(I205:I211)</f>
        <v>940</v>
      </c>
      <c r="J212" s="63">
        <v>42111</v>
      </c>
      <c r="K212" s="20"/>
      <c r="L212" s="20"/>
      <c r="M212" s="58" t="s">
        <v>12</v>
      </c>
      <c r="N212" s="64">
        <f>SUM(N205:N211)</f>
        <v>180</v>
      </c>
      <c r="O212" s="65">
        <v>42111</v>
      </c>
    </row>
    <row r="213" spans="2:15" x14ac:dyDescent="0.25">
      <c r="B213" s="24"/>
      <c r="C213" s="20"/>
      <c r="D213" s="21"/>
      <c r="E213" s="20"/>
      <c r="F213" s="20"/>
      <c r="G213" s="20"/>
      <c r="H213" s="20"/>
      <c r="I213" s="21"/>
      <c r="J213" s="20"/>
      <c r="K213" s="20"/>
      <c r="L213" s="20"/>
      <c r="M213" s="20"/>
      <c r="N213" s="20"/>
      <c r="O213" s="23"/>
    </row>
    <row r="214" spans="2:15" x14ac:dyDescent="0.25">
      <c r="B214" s="24"/>
      <c r="C214" s="20"/>
      <c r="D214" s="21"/>
      <c r="E214" s="20"/>
      <c r="F214" s="20"/>
      <c r="G214" s="20"/>
      <c r="H214" s="20"/>
      <c r="I214" s="21"/>
      <c r="J214" s="20"/>
      <c r="K214" s="20"/>
      <c r="L214" s="20"/>
      <c r="M214" s="20"/>
      <c r="N214" s="20"/>
      <c r="O214" s="23"/>
    </row>
    <row r="215" spans="2:15" x14ac:dyDescent="0.25">
      <c r="B215" s="19">
        <v>42093</v>
      </c>
      <c r="C215" s="20" t="s">
        <v>17</v>
      </c>
      <c r="D215" s="21">
        <v>330</v>
      </c>
      <c r="E215" s="20"/>
      <c r="F215" s="20"/>
      <c r="G215" s="22">
        <v>42093</v>
      </c>
      <c r="H215" s="20" t="s">
        <v>31</v>
      </c>
      <c r="I215" s="21">
        <v>180</v>
      </c>
      <c r="J215" s="20"/>
      <c r="K215" s="20"/>
      <c r="L215" s="20"/>
      <c r="M215" s="20"/>
      <c r="N215" s="20"/>
      <c r="O215" s="23"/>
    </row>
    <row r="216" spans="2:15" x14ac:dyDescent="0.25">
      <c r="B216" s="19">
        <v>42094</v>
      </c>
      <c r="C216" s="20" t="s">
        <v>17</v>
      </c>
      <c r="D216" s="21">
        <v>330</v>
      </c>
      <c r="E216" s="20"/>
      <c r="F216" s="20"/>
      <c r="G216" s="22">
        <v>42095</v>
      </c>
      <c r="H216" s="20" t="s">
        <v>31</v>
      </c>
      <c r="I216" s="21">
        <v>180</v>
      </c>
      <c r="J216" s="20"/>
      <c r="K216" s="20"/>
      <c r="L216" s="20"/>
      <c r="M216" s="20"/>
      <c r="N216" s="20"/>
      <c r="O216" s="23"/>
    </row>
    <row r="217" spans="2:15" x14ac:dyDescent="0.25">
      <c r="B217" s="19">
        <v>42095</v>
      </c>
      <c r="C217" s="20" t="s">
        <v>17</v>
      </c>
      <c r="D217" s="21">
        <v>330</v>
      </c>
      <c r="E217" s="20"/>
      <c r="F217" s="20"/>
      <c r="G217" s="22">
        <v>42096</v>
      </c>
      <c r="H217" s="20" t="s">
        <v>31</v>
      </c>
      <c r="I217" s="21">
        <v>180</v>
      </c>
      <c r="J217" s="20"/>
      <c r="K217" s="20"/>
      <c r="L217" s="20"/>
      <c r="M217" s="20"/>
      <c r="N217" s="20"/>
      <c r="O217" s="23"/>
    </row>
    <row r="218" spans="2:15" x14ac:dyDescent="0.25">
      <c r="B218" s="19">
        <v>42096</v>
      </c>
      <c r="C218" s="20" t="s">
        <v>17</v>
      </c>
      <c r="D218" s="21">
        <v>330</v>
      </c>
      <c r="E218" s="20"/>
      <c r="F218" s="20"/>
      <c r="G218" s="22">
        <v>42097</v>
      </c>
      <c r="H218" s="20" t="s">
        <v>31</v>
      </c>
      <c r="I218" s="21">
        <v>180</v>
      </c>
      <c r="J218" s="20"/>
      <c r="K218" s="20"/>
      <c r="L218" s="20"/>
      <c r="M218" s="21">
        <f>D212+I212+N212+D221</f>
        <v>3420</v>
      </c>
      <c r="N218" s="20"/>
      <c r="O218" s="23"/>
    </row>
    <row r="219" spans="2:15" x14ac:dyDescent="0.25">
      <c r="B219" s="19">
        <v>42097</v>
      </c>
      <c r="C219" s="20" t="s">
        <v>17</v>
      </c>
      <c r="D219" s="21">
        <v>330</v>
      </c>
      <c r="E219" s="20"/>
      <c r="F219" s="20"/>
      <c r="G219" s="22">
        <v>42098</v>
      </c>
      <c r="H219" s="20" t="s">
        <v>31</v>
      </c>
      <c r="I219" s="21">
        <v>180</v>
      </c>
      <c r="J219" s="20"/>
      <c r="K219" s="20"/>
      <c r="L219" s="20"/>
      <c r="M219" s="20"/>
      <c r="N219" s="20"/>
      <c r="O219" s="23"/>
    </row>
    <row r="220" spans="2:15" x14ac:dyDescent="0.25">
      <c r="B220" s="19">
        <v>42098</v>
      </c>
      <c r="C220" s="20" t="s">
        <v>17</v>
      </c>
      <c r="D220" s="21">
        <v>330</v>
      </c>
      <c r="E220" s="20"/>
      <c r="F220" s="20"/>
      <c r="G220" s="20"/>
      <c r="H220" s="37" t="s">
        <v>12</v>
      </c>
      <c r="I220" s="31">
        <f>SUM(I215:I219)</f>
        <v>900</v>
      </c>
      <c r="J220" s="33">
        <v>42098</v>
      </c>
      <c r="K220" s="20"/>
      <c r="L220" s="20"/>
      <c r="M220" s="20"/>
      <c r="N220" s="20"/>
      <c r="O220" s="23"/>
    </row>
    <row r="221" spans="2:15" x14ac:dyDescent="0.25">
      <c r="B221" s="24"/>
      <c r="C221" s="58" t="s">
        <v>12</v>
      </c>
      <c r="D221" s="59">
        <f>SUM(D215:D220)</f>
        <v>1980</v>
      </c>
      <c r="E221" s="20"/>
      <c r="F221" s="20"/>
      <c r="G221" s="20"/>
      <c r="H221" s="20"/>
      <c r="I221" s="21"/>
      <c r="J221" s="20"/>
      <c r="K221" s="20"/>
      <c r="L221" s="20"/>
      <c r="M221" s="20"/>
      <c r="N221" s="20"/>
      <c r="O221" s="23"/>
    </row>
    <row r="222" spans="2:15" x14ac:dyDescent="0.25">
      <c r="B222" s="24"/>
      <c r="C222" s="20"/>
      <c r="D222" s="21"/>
      <c r="E222" s="20"/>
      <c r="F222" s="20"/>
      <c r="G222" s="20"/>
      <c r="H222" s="20"/>
      <c r="I222" s="21"/>
      <c r="J222" s="20"/>
      <c r="K222" s="20"/>
      <c r="L222" s="20"/>
      <c r="M222" s="20"/>
      <c r="N222" s="20"/>
      <c r="O222" s="23"/>
    </row>
    <row r="223" spans="2:15" x14ac:dyDescent="0.25">
      <c r="B223" s="25"/>
      <c r="C223" s="26"/>
      <c r="D223" s="27"/>
      <c r="E223" s="26"/>
      <c r="F223" s="26"/>
      <c r="G223" s="26"/>
      <c r="H223" s="26"/>
      <c r="I223" s="27"/>
      <c r="J223" s="26"/>
      <c r="K223" s="26"/>
      <c r="L223" s="26"/>
      <c r="M223" s="26"/>
      <c r="N223" s="26"/>
      <c r="O223" s="28"/>
    </row>
    <row r="225" spans="2:15" x14ac:dyDescent="0.25">
      <c r="B225" s="29"/>
      <c r="C225" s="16"/>
      <c r="D225" s="17"/>
      <c r="E225" s="16"/>
      <c r="F225" s="16"/>
      <c r="G225" s="16"/>
      <c r="H225" s="16"/>
      <c r="I225" s="17"/>
      <c r="J225" s="16"/>
      <c r="K225" s="16"/>
      <c r="L225" s="16"/>
      <c r="M225" s="16"/>
      <c r="N225" s="16"/>
      <c r="O225" s="18"/>
    </row>
    <row r="226" spans="2:15" x14ac:dyDescent="0.25">
      <c r="B226" s="19">
        <v>42100</v>
      </c>
      <c r="C226" s="20" t="s">
        <v>13</v>
      </c>
      <c r="D226" s="21">
        <v>170</v>
      </c>
      <c r="E226" s="20"/>
      <c r="F226" s="20"/>
      <c r="G226" s="22">
        <v>42100</v>
      </c>
      <c r="H226" s="20" t="s">
        <v>1</v>
      </c>
      <c r="I226" s="21">
        <v>240</v>
      </c>
      <c r="J226" s="20"/>
      <c r="K226" s="20"/>
      <c r="L226" s="22">
        <v>42100</v>
      </c>
      <c r="M226" s="20" t="s">
        <v>37</v>
      </c>
      <c r="N226" s="20">
        <v>180</v>
      </c>
      <c r="O226" s="23"/>
    </row>
    <row r="227" spans="2:15" x14ac:dyDescent="0.25">
      <c r="B227" s="19">
        <v>42101</v>
      </c>
      <c r="C227" s="20" t="s">
        <v>13</v>
      </c>
      <c r="D227" s="21">
        <v>170</v>
      </c>
      <c r="E227" s="20"/>
      <c r="F227" s="20"/>
      <c r="G227" s="22">
        <v>42101</v>
      </c>
      <c r="H227" s="20" t="s">
        <v>1</v>
      </c>
      <c r="I227" s="21">
        <v>240</v>
      </c>
      <c r="J227" s="20"/>
      <c r="K227" s="20"/>
      <c r="L227" s="22">
        <v>42101</v>
      </c>
      <c r="M227" s="20" t="s">
        <v>37</v>
      </c>
      <c r="N227" s="20">
        <v>180</v>
      </c>
      <c r="O227" s="23"/>
    </row>
    <row r="228" spans="2:15" x14ac:dyDescent="0.25">
      <c r="B228" s="19">
        <v>42102</v>
      </c>
      <c r="C228" s="20" t="s">
        <v>13</v>
      </c>
      <c r="D228" s="21">
        <v>170</v>
      </c>
      <c r="E228" s="20"/>
      <c r="F228" s="20"/>
      <c r="G228" s="22">
        <v>42102</v>
      </c>
      <c r="H228" s="20" t="s">
        <v>1</v>
      </c>
      <c r="I228" s="21">
        <v>240</v>
      </c>
      <c r="J228" s="20"/>
      <c r="K228" s="20"/>
      <c r="L228" s="22">
        <v>42102</v>
      </c>
      <c r="M228" s="20" t="s">
        <v>37</v>
      </c>
      <c r="N228" s="20">
        <v>180</v>
      </c>
      <c r="O228" s="23"/>
    </row>
    <row r="229" spans="2:15" x14ac:dyDescent="0.25">
      <c r="B229" s="19">
        <v>42103</v>
      </c>
      <c r="C229" s="20" t="s">
        <v>13</v>
      </c>
      <c r="D229" s="21">
        <v>170</v>
      </c>
      <c r="E229" s="20"/>
      <c r="F229" s="20"/>
      <c r="G229" s="22">
        <v>42103</v>
      </c>
      <c r="H229" s="20" t="s">
        <v>1</v>
      </c>
      <c r="I229" s="21">
        <v>240</v>
      </c>
      <c r="J229" s="20"/>
      <c r="K229" s="20"/>
      <c r="L229" s="22">
        <v>42103</v>
      </c>
      <c r="M229" s="20" t="s">
        <v>37</v>
      </c>
      <c r="N229" s="20">
        <v>180</v>
      </c>
      <c r="O229" s="23"/>
    </row>
    <row r="230" spans="2:15" x14ac:dyDescent="0.25">
      <c r="B230" s="19">
        <v>42104</v>
      </c>
      <c r="C230" s="20" t="s">
        <v>13</v>
      </c>
      <c r="D230" s="21">
        <v>170</v>
      </c>
      <c r="E230" s="20"/>
      <c r="F230" s="20"/>
      <c r="G230" s="22">
        <v>42104</v>
      </c>
      <c r="H230" s="20" t="s">
        <v>1</v>
      </c>
      <c r="I230" s="21">
        <v>240</v>
      </c>
      <c r="J230" s="20"/>
      <c r="K230" s="20"/>
      <c r="L230" s="22">
        <v>42104</v>
      </c>
      <c r="M230" s="20" t="s">
        <v>37</v>
      </c>
      <c r="N230" s="20">
        <v>180</v>
      </c>
      <c r="O230" s="23"/>
    </row>
    <row r="231" spans="2:15" x14ac:dyDescent="0.25">
      <c r="B231" s="19">
        <v>42105</v>
      </c>
      <c r="C231" s="20" t="s">
        <v>13</v>
      </c>
      <c r="D231" s="21">
        <v>170</v>
      </c>
      <c r="E231" s="20"/>
      <c r="F231" s="20"/>
      <c r="G231" s="20"/>
      <c r="H231" s="58" t="s">
        <v>12</v>
      </c>
      <c r="I231" s="62">
        <f>SUM(I226:I230)</f>
        <v>1200</v>
      </c>
      <c r="J231" s="63">
        <v>42111</v>
      </c>
      <c r="K231" s="20"/>
      <c r="L231" s="20"/>
      <c r="M231" s="20" t="s">
        <v>16</v>
      </c>
      <c r="N231" s="20">
        <v>-500</v>
      </c>
      <c r="O231" s="23"/>
    </row>
    <row r="232" spans="2:15" x14ac:dyDescent="0.25">
      <c r="B232" s="24"/>
      <c r="C232" s="58" t="s">
        <v>12</v>
      </c>
      <c r="D232" s="62">
        <f>SUM(D226:D231)</f>
        <v>1020</v>
      </c>
      <c r="E232" s="63">
        <v>42111</v>
      </c>
      <c r="F232" s="20"/>
      <c r="G232" s="20"/>
      <c r="H232" s="20"/>
      <c r="I232" s="21"/>
      <c r="J232" s="20"/>
      <c r="K232" s="20"/>
      <c r="L232" s="20"/>
      <c r="M232" s="58" t="s">
        <v>12</v>
      </c>
      <c r="N232" s="64">
        <f>SUM(N226:N231)</f>
        <v>400</v>
      </c>
      <c r="O232" s="65">
        <v>42111</v>
      </c>
    </row>
    <row r="233" spans="2:15" x14ac:dyDescent="0.25">
      <c r="B233" s="24"/>
      <c r="C233" s="20"/>
      <c r="D233" s="21"/>
      <c r="E233" s="20"/>
      <c r="F233" s="20"/>
      <c r="G233" s="20"/>
      <c r="H233" s="20"/>
      <c r="I233" s="21"/>
      <c r="J233" s="20"/>
      <c r="K233" s="20"/>
      <c r="L233" s="20"/>
      <c r="M233" s="20"/>
      <c r="N233" s="20"/>
      <c r="O233" s="23"/>
    </row>
    <row r="234" spans="2:15" x14ac:dyDescent="0.25">
      <c r="B234" s="24"/>
      <c r="C234" s="20"/>
      <c r="D234" s="21"/>
      <c r="E234" s="20"/>
      <c r="F234" s="20"/>
      <c r="G234" s="22">
        <v>42103</v>
      </c>
      <c r="H234" s="20" t="s">
        <v>40</v>
      </c>
      <c r="I234" s="58">
        <v>180</v>
      </c>
      <c r="J234" s="20"/>
      <c r="K234" s="20"/>
      <c r="L234" s="20"/>
      <c r="M234" s="20"/>
      <c r="N234" s="20"/>
      <c r="O234" s="23"/>
    </row>
    <row r="235" spans="2:15" x14ac:dyDescent="0.25">
      <c r="B235" s="24"/>
      <c r="C235" s="20"/>
      <c r="D235" s="21"/>
      <c r="E235" s="20"/>
      <c r="F235" s="20"/>
      <c r="G235" s="20"/>
      <c r="H235" s="20"/>
      <c r="I235" s="21"/>
      <c r="J235" s="20"/>
      <c r="K235" s="20"/>
      <c r="L235" s="20"/>
      <c r="M235" s="20"/>
      <c r="N235" s="20"/>
      <c r="O235" s="23"/>
    </row>
    <row r="236" spans="2:15" x14ac:dyDescent="0.25">
      <c r="B236" s="24"/>
      <c r="C236" s="20"/>
      <c r="D236" s="21"/>
      <c r="E236" s="20"/>
      <c r="F236" s="20"/>
      <c r="G236" s="20"/>
      <c r="H236" s="20"/>
      <c r="I236" s="21"/>
      <c r="J236" s="20"/>
      <c r="K236" s="20"/>
      <c r="L236" s="20"/>
      <c r="M236" s="20"/>
      <c r="N236" s="20"/>
      <c r="O236" s="23"/>
    </row>
    <row r="237" spans="2:15" x14ac:dyDescent="0.25">
      <c r="B237" s="19">
        <v>42100</v>
      </c>
      <c r="C237" s="20" t="s">
        <v>17</v>
      </c>
      <c r="D237" s="21">
        <v>300</v>
      </c>
      <c r="E237" s="20"/>
      <c r="F237" s="20"/>
      <c r="G237" s="22">
        <v>42100</v>
      </c>
      <c r="H237" s="20" t="s">
        <v>38</v>
      </c>
      <c r="I237" s="21">
        <v>180</v>
      </c>
      <c r="J237" s="20"/>
      <c r="K237" s="20"/>
      <c r="L237" s="22">
        <v>42103</v>
      </c>
      <c r="M237" s="20" t="s">
        <v>39</v>
      </c>
      <c r="N237" s="20">
        <v>220</v>
      </c>
      <c r="O237" s="23"/>
    </row>
    <row r="238" spans="2:15" x14ac:dyDescent="0.25">
      <c r="B238" s="19">
        <v>42101</v>
      </c>
      <c r="C238" s="20" t="s">
        <v>17</v>
      </c>
      <c r="D238" s="21">
        <v>300</v>
      </c>
      <c r="E238" s="20"/>
      <c r="F238" s="20"/>
      <c r="G238" s="22">
        <v>42101</v>
      </c>
      <c r="H238" s="20" t="s">
        <v>38</v>
      </c>
      <c r="I238" s="21">
        <v>180</v>
      </c>
      <c r="J238" s="20"/>
      <c r="K238" s="20"/>
      <c r="L238" s="22">
        <v>42105</v>
      </c>
      <c r="M238" s="20" t="s">
        <v>39</v>
      </c>
      <c r="N238" s="20">
        <v>220</v>
      </c>
      <c r="O238" s="23"/>
    </row>
    <row r="239" spans="2:15" x14ac:dyDescent="0.25">
      <c r="B239" s="19">
        <v>42102</v>
      </c>
      <c r="C239" s="20" t="s">
        <v>17</v>
      </c>
      <c r="D239" s="21">
        <v>300</v>
      </c>
      <c r="E239" s="20"/>
      <c r="F239" s="20"/>
      <c r="G239" s="22">
        <v>42102</v>
      </c>
      <c r="H239" s="20" t="s">
        <v>38</v>
      </c>
      <c r="I239" s="21">
        <v>180</v>
      </c>
      <c r="J239" s="20"/>
      <c r="K239" s="20"/>
      <c r="L239" s="20"/>
      <c r="M239" s="58" t="s">
        <v>12</v>
      </c>
      <c r="N239" s="64">
        <f>SUM(N237:N238)</f>
        <v>440</v>
      </c>
      <c r="O239" s="65">
        <v>42111</v>
      </c>
    </row>
    <row r="240" spans="2:15" x14ac:dyDescent="0.25">
      <c r="B240" s="19">
        <v>42103</v>
      </c>
      <c r="C240" s="20" t="s">
        <v>17</v>
      </c>
      <c r="D240" s="21">
        <v>350</v>
      </c>
      <c r="E240" s="20"/>
      <c r="F240" s="20"/>
      <c r="G240" s="22">
        <v>42103</v>
      </c>
      <c r="H240" s="20" t="s">
        <v>38</v>
      </c>
      <c r="I240" s="21">
        <v>180</v>
      </c>
      <c r="J240" s="20"/>
      <c r="K240" s="20"/>
      <c r="L240" s="20"/>
      <c r="M240" s="20"/>
      <c r="N240" s="20"/>
      <c r="O240" s="23"/>
    </row>
    <row r="241" spans="2:15" x14ac:dyDescent="0.25">
      <c r="B241" s="19">
        <v>42104</v>
      </c>
      <c r="C241" s="20" t="s">
        <v>17</v>
      </c>
      <c r="D241" s="21">
        <v>350</v>
      </c>
      <c r="E241" s="20"/>
      <c r="F241" s="20"/>
      <c r="G241" s="22">
        <v>42104</v>
      </c>
      <c r="H241" s="20" t="s">
        <v>38</v>
      </c>
      <c r="I241" s="21">
        <v>180</v>
      </c>
      <c r="J241" s="20"/>
      <c r="K241" s="20"/>
      <c r="L241" s="22">
        <v>42103</v>
      </c>
      <c r="M241" s="20" t="s">
        <v>41</v>
      </c>
      <c r="N241" s="20">
        <v>230</v>
      </c>
      <c r="O241" s="23"/>
    </row>
    <row r="242" spans="2:15" x14ac:dyDescent="0.25">
      <c r="B242" s="24"/>
      <c r="C242" s="58" t="s">
        <v>12</v>
      </c>
      <c r="D242" s="59">
        <f>SUM(D237:D241)</f>
        <v>1600</v>
      </c>
      <c r="E242" s="20"/>
      <c r="F242" s="20"/>
      <c r="G242" s="20"/>
      <c r="H242" s="20" t="s">
        <v>16</v>
      </c>
      <c r="I242" s="21">
        <v>-500</v>
      </c>
      <c r="J242" s="20"/>
      <c r="K242" s="20"/>
      <c r="L242" s="22">
        <v>42105</v>
      </c>
      <c r="M242" s="20" t="s">
        <v>41</v>
      </c>
      <c r="N242" s="20">
        <v>230</v>
      </c>
      <c r="O242" s="23"/>
    </row>
    <row r="243" spans="2:15" x14ac:dyDescent="0.25">
      <c r="B243" s="24"/>
      <c r="C243" s="20"/>
      <c r="D243" s="21"/>
      <c r="E243" s="20"/>
      <c r="F243" s="20"/>
      <c r="G243" s="20"/>
      <c r="H243" s="58" t="s">
        <v>12</v>
      </c>
      <c r="I243" s="62">
        <f>SUM(I237:I242)</f>
        <v>400</v>
      </c>
      <c r="J243" s="63">
        <v>42111</v>
      </c>
      <c r="K243" s="20"/>
      <c r="L243" s="20"/>
      <c r="M243" s="58" t="s">
        <v>12</v>
      </c>
      <c r="N243" s="64">
        <f>SUM(N241:N242)</f>
        <v>460</v>
      </c>
      <c r="O243" s="65">
        <v>42111</v>
      </c>
    </row>
    <row r="244" spans="2:15" x14ac:dyDescent="0.25">
      <c r="B244" s="24"/>
      <c r="C244" s="20"/>
      <c r="D244" s="21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3"/>
    </row>
    <row r="245" spans="2:15" x14ac:dyDescent="0.25">
      <c r="B245" s="24"/>
      <c r="C245" s="30">
        <f>D242+D232+I231+N232+I234+I243+N239+N243</f>
        <v>5700</v>
      </c>
      <c r="D245" s="21"/>
      <c r="E245" s="20"/>
      <c r="F245" s="20"/>
      <c r="G245" s="20"/>
      <c r="H245" s="20"/>
      <c r="I245" s="21"/>
      <c r="J245" s="20"/>
      <c r="K245" s="20"/>
      <c r="L245" s="20"/>
      <c r="M245" s="20"/>
      <c r="N245" s="20"/>
      <c r="O245" s="23"/>
    </row>
    <row r="246" spans="2:15" x14ac:dyDescent="0.25">
      <c r="B246" s="25"/>
      <c r="C246" s="26"/>
      <c r="D246" s="27"/>
      <c r="E246" s="26"/>
      <c r="F246" s="26"/>
      <c r="G246" s="26"/>
      <c r="H246" s="26"/>
      <c r="I246" s="27"/>
      <c r="J246" s="26"/>
      <c r="K246" s="26"/>
      <c r="L246" s="26"/>
      <c r="M246" s="26"/>
      <c r="N246" s="26"/>
      <c r="O246" s="28"/>
    </row>
    <row r="249" spans="2:15" ht="19.5" customHeight="1" x14ac:dyDescent="0.25">
      <c r="B249" s="15">
        <v>42119</v>
      </c>
      <c r="C249" s="16" t="s">
        <v>42</v>
      </c>
      <c r="D249" s="17">
        <v>180</v>
      </c>
      <c r="E249" s="16"/>
      <c r="F249" s="16"/>
      <c r="G249" s="39">
        <v>42114</v>
      </c>
      <c r="H249" s="16" t="s">
        <v>36</v>
      </c>
      <c r="I249" s="17">
        <v>240</v>
      </c>
      <c r="J249" s="16"/>
      <c r="K249" s="16"/>
      <c r="L249" s="39">
        <v>42114</v>
      </c>
      <c r="M249" s="16" t="s">
        <v>43</v>
      </c>
      <c r="N249" s="16">
        <v>220</v>
      </c>
      <c r="O249" s="18"/>
    </row>
    <row r="250" spans="2:15" x14ac:dyDescent="0.25">
      <c r="B250" s="24"/>
      <c r="C250" s="20"/>
      <c r="D250" s="21"/>
      <c r="E250" s="20"/>
      <c r="F250" s="20"/>
      <c r="G250" s="22">
        <v>42115</v>
      </c>
      <c r="H250" s="20" t="s">
        <v>36</v>
      </c>
      <c r="I250" s="21">
        <v>240</v>
      </c>
      <c r="J250" s="20"/>
      <c r="K250" s="20"/>
      <c r="L250" s="22">
        <v>42115</v>
      </c>
      <c r="M250" s="20" t="s">
        <v>43</v>
      </c>
      <c r="N250" s="20">
        <v>220</v>
      </c>
      <c r="O250" s="23"/>
    </row>
    <row r="251" spans="2:15" x14ac:dyDescent="0.25">
      <c r="B251" s="19">
        <v>42114</v>
      </c>
      <c r="C251" s="20" t="s">
        <v>11</v>
      </c>
      <c r="D251" s="21">
        <v>300</v>
      </c>
      <c r="E251" s="20"/>
      <c r="F251" s="20"/>
      <c r="G251" s="22">
        <v>42116</v>
      </c>
      <c r="H251" s="20" t="s">
        <v>36</v>
      </c>
      <c r="I251" s="21">
        <v>240</v>
      </c>
      <c r="J251" s="20"/>
      <c r="K251" s="20"/>
      <c r="L251" s="22">
        <v>42119</v>
      </c>
      <c r="M251" s="20" t="s">
        <v>43</v>
      </c>
      <c r="N251" s="20">
        <v>220</v>
      </c>
      <c r="O251" s="23"/>
    </row>
    <row r="252" spans="2:15" x14ac:dyDescent="0.25">
      <c r="B252" s="19">
        <v>42115</v>
      </c>
      <c r="C252" s="20" t="s">
        <v>11</v>
      </c>
      <c r="D252" s="21">
        <v>300</v>
      </c>
      <c r="E252" s="20"/>
      <c r="F252" s="20"/>
      <c r="G252" s="22">
        <v>42117</v>
      </c>
      <c r="H252" s="20" t="s">
        <v>36</v>
      </c>
      <c r="I252" s="21">
        <v>180</v>
      </c>
      <c r="J252" s="20"/>
      <c r="K252" s="20"/>
      <c r="L252" s="22">
        <v>42121</v>
      </c>
      <c r="M252" s="20" t="s">
        <v>43</v>
      </c>
      <c r="N252" s="20">
        <v>230</v>
      </c>
      <c r="O252" s="23"/>
    </row>
    <row r="253" spans="2:15" x14ac:dyDescent="0.25">
      <c r="B253" s="19">
        <v>42116</v>
      </c>
      <c r="C253" s="20" t="s">
        <v>11</v>
      </c>
      <c r="D253" s="21">
        <v>300</v>
      </c>
      <c r="E253" s="20"/>
      <c r="F253" s="20"/>
      <c r="G253" s="20"/>
      <c r="H253" s="20" t="s">
        <v>16</v>
      </c>
      <c r="I253" s="21">
        <v>-400</v>
      </c>
      <c r="J253" s="20"/>
      <c r="K253" s="20"/>
      <c r="L253" s="20"/>
      <c r="M253" s="20" t="s">
        <v>12</v>
      </c>
      <c r="N253" s="32">
        <f>SUM(N249:N252)</f>
        <v>890</v>
      </c>
      <c r="O253" s="23"/>
    </row>
    <row r="254" spans="2:15" x14ac:dyDescent="0.25">
      <c r="B254" s="19">
        <v>42117</v>
      </c>
      <c r="C254" s="20" t="s">
        <v>11</v>
      </c>
      <c r="D254" s="21">
        <v>200</v>
      </c>
      <c r="E254" s="20"/>
      <c r="F254" s="20"/>
      <c r="G254" s="20"/>
      <c r="H254" s="20"/>
      <c r="I254" s="31">
        <f>SUM(I249:I253)</f>
        <v>500</v>
      </c>
      <c r="J254" s="20"/>
      <c r="K254" s="20"/>
      <c r="L254" s="20"/>
      <c r="M254" s="20"/>
      <c r="N254" s="20"/>
      <c r="O254" s="23"/>
    </row>
    <row r="255" spans="2:15" x14ac:dyDescent="0.25">
      <c r="B255" s="24"/>
      <c r="C255" s="20"/>
      <c r="D255" s="41">
        <f>SUM(D251:D254)</f>
        <v>1100</v>
      </c>
      <c r="E255" s="20"/>
      <c r="F255" s="20"/>
      <c r="G255" s="20"/>
      <c r="H255" s="20"/>
      <c r="I255" s="21"/>
      <c r="J255" s="20"/>
      <c r="K255" s="20"/>
      <c r="L255" s="20"/>
      <c r="M255" s="20"/>
      <c r="N255" s="20"/>
      <c r="O255" s="23"/>
    </row>
    <row r="256" spans="2:15" x14ac:dyDescent="0.25">
      <c r="B256" s="24"/>
      <c r="C256" s="20"/>
      <c r="D256" s="21"/>
      <c r="E256" s="20"/>
      <c r="F256" s="20"/>
      <c r="G256" s="20"/>
      <c r="H256" s="20"/>
      <c r="I256" s="21"/>
      <c r="J256" s="20"/>
      <c r="K256" s="20"/>
      <c r="L256" s="20"/>
      <c r="M256" s="20"/>
      <c r="N256" s="20"/>
      <c r="O256" s="23"/>
    </row>
    <row r="257" spans="2:18" x14ac:dyDescent="0.25">
      <c r="B257" s="24"/>
      <c r="C257" s="20"/>
      <c r="D257" s="21"/>
      <c r="E257" s="20"/>
      <c r="F257" s="20"/>
      <c r="G257" s="20"/>
      <c r="H257" s="20"/>
      <c r="I257" s="21"/>
      <c r="J257" s="20"/>
      <c r="K257" s="20"/>
      <c r="L257" s="20"/>
      <c r="M257" s="20"/>
      <c r="N257" s="20"/>
      <c r="O257" s="23"/>
    </row>
    <row r="258" spans="2:18" x14ac:dyDescent="0.25">
      <c r="B258" s="19" t="s">
        <v>45</v>
      </c>
      <c r="C258" s="20" t="s">
        <v>13</v>
      </c>
      <c r="D258" s="31">
        <v>1300</v>
      </c>
      <c r="E258" s="20"/>
      <c r="F258" s="20"/>
      <c r="G258" s="22" t="s">
        <v>46</v>
      </c>
      <c r="H258" s="20" t="s">
        <v>37</v>
      </c>
      <c r="I258" s="31">
        <v>900</v>
      </c>
      <c r="J258" s="20"/>
      <c r="K258" s="20"/>
      <c r="L258" s="22">
        <v>42122</v>
      </c>
      <c r="M258" s="20" t="s">
        <v>1</v>
      </c>
      <c r="N258" s="20">
        <v>200</v>
      </c>
      <c r="O258" s="23"/>
    </row>
    <row r="259" spans="2:18" x14ac:dyDescent="0.25">
      <c r="B259" s="19"/>
      <c r="C259" s="20"/>
      <c r="D259" s="21"/>
      <c r="E259" s="20"/>
      <c r="F259" s="20"/>
      <c r="G259" s="22"/>
      <c r="H259" s="20"/>
      <c r="I259" s="21"/>
      <c r="J259" s="20"/>
      <c r="K259" s="20"/>
      <c r="L259" s="22">
        <v>42123</v>
      </c>
      <c r="M259" s="20" t="s">
        <v>1</v>
      </c>
      <c r="N259" s="20">
        <v>200</v>
      </c>
      <c r="O259" s="23"/>
      <c r="Q259" s="2"/>
    </row>
    <row r="260" spans="2:18" x14ac:dyDescent="0.25">
      <c r="B260" s="19"/>
      <c r="C260" s="20"/>
      <c r="D260" s="21"/>
      <c r="E260" s="20"/>
      <c r="F260" s="20"/>
      <c r="G260" s="22"/>
      <c r="H260" s="20"/>
      <c r="I260" s="21"/>
      <c r="J260" s="20"/>
      <c r="K260" s="20"/>
      <c r="L260" s="22">
        <v>42124</v>
      </c>
      <c r="M260" s="20" t="s">
        <v>1</v>
      </c>
      <c r="N260" s="20">
        <v>200</v>
      </c>
      <c r="O260" s="23"/>
    </row>
    <row r="261" spans="2:18" x14ac:dyDescent="0.25">
      <c r="B261" s="19"/>
      <c r="C261" s="20"/>
      <c r="D261" s="21"/>
      <c r="E261" s="20"/>
      <c r="F261" s="20"/>
      <c r="G261" s="22"/>
      <c r="H261" s="20"/>
      <c r="I261" s="21"/>
      <c r="J261" s="20"/>
      <c r="K261" s="20"/>
      <c r="L261" s="22">
        <v>42125</v>
      </c>
      <c r="M261" s="20" t="s">
        <v>1</v>
      </c>
      <c r="N261" s="20">
        <v>250</v>
      </c>
      <c r="O261" s="23"/>
    </row>
    <row r="262" spans="2:18" x14ac:dyDescent="0.25">
      <c r="B262" s="19"/>
      <c r="C262" s="20"/>
      <c r="D262" s="21"/>
      <c r="E262" s="20"/>
      <c r="F262" s="20"/>
      <c r="G262" s="20"/>
      <c r="H262" s="20"/>
      <c r="I262" s="21"/>
      <c r="J262" s="20"/>
      <c r="K262" s="20"/>
      <c r="L262" s="22">
        <v>42126</v>
      </c>
      <c r="M262" s="20" t="s">
        <v>1</v>
      </c>
      <c r="N262" s="20">
        <v>200</v>
      </c>
      <c r="O262" s="23"/>
    </row>
    <row r="263" spans="2:18" x14ac:dyDescent="0.25">
      <c r="B263" s="19"/>
      <c r="C263" s="20"/>
      <c r="D263" s="21"/>
      <c r="E263" s="20"/>
      <c r="F263" s="20"/>
      <c r="G263" s="20"/>
      <c r="H263" s="20"/>
      <c r="I263" s="21"/>
      <c r="J263" s="20"/>
      <c r="K263" s="20"/>
      <c r="L263" s="20"/>
      <c r="M263" s="20"/>
      <c r="N263" s="32">
        <f>SUM(N258:N262)</f>
        <v>1050</v>
      </c>
      <c r="O263" s="23"/>
    </row>
    <row r="264" spans="2:18" x14ac:dyDescent="0.25">
      <c r="B264" s="24"/>
      <c r="C264" s="20"/>
      <c r="D264" s="21"/>
      <c r="E264" s="20"/>
      <c r="F264" s="20"/>
      <c r="G264" s="20"/>
      <c r="H264" s="20"/>
      <c r="I264" s="21"/>
      <c r="J264" s="20"/>
      <c r="K264" s="20"/>
      <c r="L264" s="20"/>
      <c r="M264" s="20"/>
      <c r="N264" s="20"/>
      <c r="O264" s="23"/>
    </row>
    <row r="265" spans="2:18" x14ac:dyDescent="0.25">
      <c r="B265" s="24"/>
      <c r="C265" s="20"/>
      <c r="D265" s="21"/>
      <c r="E265" s="20"/>
      <c r="F265" s="20"/>
      <c r="G265" s="20"/>
      <c r="H265" s="20"/>
      <c r="I265" s="21"/>
      <c r="J265" s="20"/>
      <c r="K265" s="20"/>
      <c r="L265" s="22">
        <v>42126</v>
      </c>
      <c r="M265" s="20" t="s">
        <v>44</v>
      </c>
      <c r="N265" s="32">
        <v>150</v>
      </c>
      <c r="O265" s="23"/>
    </row>
    <row r="266" spans="2:18" x14ac:dyDescent="0.25">
      <c r="B266" s="25"/>
      <c r="C266" s="26"/>
      <c r="D266" s="27"/>
      <c r="E266" s="26"/>
      <c r="F266" s="26"/>
      <c r="G266" s="26"/>
      <c r="H266" s="27">
        <f>D249+D255+D264+I254+I262+N253+N263+N265</f>
        <v>3870</v>
      </c>
      <c r="I266" s="27"/>
      <c r="J266" s="26"/>
      <c r="K266" s="26"/>
      <c r="L266" s="26"/>
      <c r="M266" s="26"/>
      <c r="N266" s="26"/>
      <c r="O266" s="28"/>
    </row>
    <row r="267" spans="2:18" x14ac:dyDescent="0.25">
      <c r="R267" s="2">
        <f>N263+I254+I258+D258+N265</f>
        <v>3900</v>
      </c>
    </row>
    <row r="269" spans="2:18" ht="15.75" thickBot="1" x14ac:dyDescent="0.3"/>
    <row r="270" spans="2:18" x14ac:dyDescent="0.25">
      <c r="B270" s="67">
        <v>42128</v>
      </c>
      <c r="C270" s="68" t="s">
        <v>13</v>
      </c>
      <c r="D270" s="69" t="s">
        <v>47</v>
      </c>
      <c r="E270" s="68"/>
      <c r="F270" s="68"/>
      <c r="G270" s="70">
        <v>42128</v>
      </c>
      <c r="H270" s="68" t="s">
        <v>1</v>
      </c>
      <c r="I270" s="69">
        <v>200</v>
      </c>
      <c r="J270" s="68"/>
      <c r="K270" s="68"/>
      <c r="L270" s="70">
        <v>42128</v>
      </c>
      <c r="M270" s="68" t="s">
        <v>49</v>
      </c>
      <c r="N270" s="80">
        <v>155</v>
      </c>
      <c r="O270" s="71"/>
    </row>
    <row r="271" spans="2:18" x14ac:dyDescent="0.25">
      <c r="B271" s="72">
        <v>42129</v>
      </c>
      <c r="C271" s="20" t="s">
        <v>13</v>
      </c>
      <c r="D271" s="21">
        <v>175</v>
      </c>
      <c r="E271" s="20"/>
      <c r="F271" s="20"/>
      <c r="G271" s="22">
        <v>42129</v>
      </c>
      <c r="H271" s="20" t="s">
        <v>1</v>
      </c>
      <c r="I271" s="21">
        <v>200</v>
      </c>
      <c r="J271" s="20"/>
      <c r="K271" s="20"/>
      <c r="L271" s="22">
        <v>42129</v>
      </c>
      <c r="M271" s="20" t="s">
        <v>49</v>
      </c>
      <c r="N271" s="81">
        <v>155</v>
      </c>
      <c r="O271" s="73"/>
    </row>
    <row r="272" spans="2:18" x14ac:dyDescent="0.25">
      <c r="B272" s="72">
        <v>42130</v>
      </c>
      <c r="C272" s="20" t="s">
        <v>13</v>
      </c>
      <c r="D272" s="21">
        <v>175</v>
      </c>
      <c r="E272" s="20"/>
      <c r="F272" s="20"/>
      <c r="G272" s="22">
        <v>42130</v>
      </c>
      <c r="H272" s="20" t="s">
        <v>1</v>
      </c>
      <c r="I272" s="21">
        <v>200</v>
      </c>
      <c r="J272" s="20"/>
      <c r="K272" s="20"/>
      <c r="L272" s="22">
        <v>42130</v>
      </c>
      <c r="M272" s="20" t="s">
        <v>49</v>
      </c>
      <c r="N272" s="81">
        <v>155</v>
      </c>
      <c r="O272" s="73"/>
    </row>
    <row r="273" spans="2:15" x14ac:dyDescent="0.25">
      <c r="B273" s="72">
        <v>42131</v>
      </c>
      <c r="C273" s="20" t="s">
        <v>13</v>
      </c>
      <c r="D273" s="21">
        <v>175</v>
      </c>
      <c r="E273" s="20"/>
      <c r="F273" s="20"/>
      <c r="G273" s="22">
        <v>42131</v>
      </c>
      <c r="H273" s="20" t="s">
        <v>1</v>
      </c>
      <c r="I273" s="21">
        <v>200</v>
      </c>
      <c r="J273" s="20"/>
      <c r="K273" s="20"/>
      <c r="L273" s="22">
        <v>42131</v>
      </c>
      <c r="M273" s="20" t="s">
        <v>49</v>
      </c>
      <c r="N273" s="81">
        <v>155</v>
      </c>
      <c r="O273" s="73"/>
    </row>
    <row r="274" spans="2:15" x14ac:dyDescent="0.25">
      <c r="B274" s="72">
        <v>42132</v>
      </c>
      <c r="C274" s="20" t="s">
        <v>13</v>
      </c>
      <c r="D274" s="21">
        <v>175</v>
      </c>
      <c r="E274" s="20"/>
      <c r="F274" s="20"/>
      <c r="G274" s="22">
        <v>42132</v>
      </c>
      <c r="H274" s="20" t="s">
        <v>1</v>
      </c>
      <c r="I274" s="21" t="s">
        <v>35</v>
      </c>
      <c r="J274" s="20"/>
      <c r="K274" s="20"/>
      <c r="L274" s="44">
        <v>42132</v>
      </c>
      <c r="M274" s="26" t="s">
        <v>49</v>
      </c>
      <c r="N274" s="82" t="s">
        <v>47</v>
      </c>
      <c r="O274" s="73"/>
    </row>
    <row r="275" spans="2:15" x14ac:dyDescent="0.25">
      <c r="B275" s="74"/>
      <c r="C275" s="26" t="s">
        <v>19</v>
      </c>
      <c r="D275" s="27">
        <v>125</v>
      </c>
      <c r="E275" s="20"/>
      <c r="F275" s="20"/>
      <c r="G275" s="26"/>
      <c r="H275" s="66" t="s">
        <v>48</v>
      </c>
      <c r="I275" s="27">
        <v>50</v>
      </c>
      <c r="J275" s="20"/>
      <c r="K275" s="20"/>
      <c r="L275" s="20"/>
      <c r="M275" s="20"/>
      <c r="N275" s="83">
        <f>SUM(N270:N274)</f>
        <v>620</v>
      </c>
      <c r="O275" s="73"/>
    </row>
    <row r="276" spans="2:15" x14ac:dyDescent="0.25">
      <c r="B276" s="75"/>
      <c r="C276" s="20"/>
      <c r="D276" s="31">
        <f>SUM(D270:D275)</f>
        <v>825</v>
      </c>
      <c r="E276" s="20"/>
      <c r="F276" s="20"/>
      <c r="G276" s="20"/>
      <c r="H276" s="20"/>
      <c r="I276" s="31">
        <f>SUM(I270:I275)</f>
        <v>850</v>
      </c>
      <c r="J276" s="20"/>
      <c r="K276" s="20"/>
      <c r="L276" s="20"/>
      <c r="M276" s="20"/>
      <c r="N276" s="20"/>
      <c r="O276" s="73"/>
    </row>
    <row r="277" spans="2:15" x14ac:dyDescent="0.25">
      <c r="B277" s="75"/>
      <c r="C277" s="20"/>
      <c r="D277" s="21"/>
      <c r="E277" s="20"/>
      <c r="F277" s="20"/>
      <c r="G277" s="20"/>
      <c r="H277" s="20"/>
      <c r="I277" s="21"/>
      <c r="J277" s="20"/>
      <c r="K277" s="20"/>
      <c r="L277" s="20"/>
      <c r="M277" s="20"/>
      <c r="N277" s="20"/>
      <c r="O277" s="73"/>
    </row>
    <row r="278" spans="2:15" x14ac:dyDescent="0.25">
      <c r="B278" s="75"/>
      <c r="C278" s="20"/>
      <c r="D278" s="21"/>
      <c r="E278" s="20"/>
      <c r="F278" s="20"/>
      <c r="G278" s="20"/>
      <c r="H278" s="20"/>
      <c r="I278" s="21"/>
      <c r="J278" s="20"/>
      <c r="K278" s="20"/>
      <c r="L278" s="20"/>
      <c r="M278" s="20"/>
      <c r="N278" s="20"/>
      <c r="O278" s="73"/>
    </row>
    <row r="279" spans="2:15" x14ac:dyDescent="0.25">
      <c r="B279" s="75"/>
      <c r="C279" s="20"/>
      <c r="D279" s="21"/>
      <c r="E279" s="20"/>
      <c r="F279" s="20"/>
      <c r="G279" s="20"/>
      <c r="H279" s="20"/>
      <c r="I279" s="21"/>
      <c r="J279" s="20"/>
      <c r="K279" s="20"/>
      <c r="L279" s="20"/>
      <c r="M279" s="20"/>
      <c r="N279" s="20"/>
      <c r="O279" s="73"/>
    </row>
    <row r="280" spans="2:15" ht="15.75" thickBot="1" x14ac:dyDescent="0.3">
      <c r="B280" s="76"/>
      <c r="C280" s="77"/>
      <c r="D280" s="78"/>
      <c r="E280" s="77"/>
      <c r="F280" s="77"/>
      <c r="G280" s="77"/>
      <c r="H280" s="77" t="s">
        <v>50</v>
      </c>
      <c r="I280" s="78">
        <f>D276+I276+N275</f>
        <v>2295</v>
      </c>
      <c r="J280" s="77"/>
      <c r="K280" s="77"/>
      <c r="L280" s="77"/>
      <c r="M280" s="77"/>
      <c r="N280" s="77"/>
      <c r="O280" s="79"/>
    </row>
    <row r="284" spans="2:15" ht="15.75" thickBot="1" x14ac:dyDescent="0.3"/>
    <row r="285" spans="2:15" x14ac:dyDescent="0.25">
      <c r="B285" s="67">
        <v>42135</v>
      </c>
      <c r="C285" s="68" t="s">
        <v>13</v>
      </c>
      <c r="D285" s="69">
        <v>175</v>
      </c>
      <c r="E285" s="68"/>
      <c r="F285" s="68"/>
      <c r="G285" s="70">
        <v>42135</v>
      </c>
      <c r="H285" s="68" t="s">
        <v>1</v>
      </c>
      <c r="I285" s="69">
        <v>200</v>
      </c>
      <c r="J285" s="68"/>
      <c r="K285" s="68"/>
      <c r="L285" s="70">
        <v>42135</v>
      </c>
      <c r="M285" s="68" t="s">
        <v>49</v>
      </c>
      <c r="N285" s="69">
        <v>155</v>
      </c>
      <c r="O285" s="71"/>
    </row>
    <row r="286" spans="2:15" x14ac:dyDescent="0.25">
      <c r="B286" s="72">
        <v>42136</v>
      </c>
      <c r="C286" s="20" t="s">
        <v>13</v>
      </c>
      <c r="D286" s="21">
        <v>175</v>
      </c>
      <c r="E286" s="20"/>
      <c r="F286" s="20"/>
      <c r="G286" s="22">
        <v>42136</v>
      </c>
      <c r="H286" s="20" t="s">
        <v>1</v>
      </c>
      <c r="I286" s="21">
        <v>200</v>
      </c>
      <c r="J286" s="20"/>
      <c r="K286" s="20"/>
      <c r="L286" s="22">
        <v>42136</v>
      </c>
      <c r="M286" s="20" t="s">
        <v>49</v>
      </c>
      <c r="N286" s="21">
        <v>155</v>
      </c>
      <c r="O286" s="73"/>
    </row>
    <row r="287" spans="2:15" x14ac:dyDescent="0.25">
      <c r="B287" s="72">
        <v>42137</v>
      </c>
      <c r="C287" s="20" t="s">
        <v>13</v>
      </c>
      <c r="D287" s="21">
        <v>175</v>
      </c>
      <c r="E287" s="20"/>
      <c r="F287" s="20"/>
      <c r="G287" s="22">
        <v>42137</v>
      </c>
      <c r="H287" s="20" t="s">
        <v>1</v>
      </c>
      <c r="I287" s="21">
        <v>200</v>
      </c>
      <c r="J287" s="20"/>
      <c r="K287" s="20"/>
      <c r="L287" s="22">
        <v>42137</v>
      </c>
      <c r="M287" s="20" t="s">
        <v>49</v>
      </c>
      <c r="N287" s="21">
        <v>155</v>
      </c>
      <c r="O287" s="73"/>
    </row>
    <row r="288" spans="2:15" x14ac:dyDescent="0.25">
      <c r="B288" s="72">
        <v>42138</v>
      </c>
      <c r="C288" s="20" t="s">
        <v>13</v>
      </c>
      <c r="D288" s="21">
        <v>175</v>
      </c>
      <c r="E288" s="20"/>
      <c r="F288" s="20"/>
      <c r="G288" s="22">
        <v>42138</v>
      </c>
      <c r="H288" s="20" t="s">
        <v>1</v>
      </c>
      <c r="I288" s="21">
        <v>200</v>
      </c>
      <c r="J288" s="20"/>
      <c r="K288" s="20"/>
      <c r="L288" s="22">
        <v>42138</v>
      </c>
      <c r="M288" s="20" t="s">
        <v>49</v>
      </c>
      <c r="N288" s="21">
        <v>155</v>
      </c>
      <c r="O288" s="73"/>
    </row>
    <row r="289" spans="2:15" x14ac:dyDescent="0.25">
      <c r="B289" s="72">
        <v>42139</v>
      </c>
      <c r="C289" s="20" t="s">
        <v>13</v>
      </c>
      <c r="D289" s="21">
        <v>175</v>
      </c>
      <c r="E289" s="20"/>
      <c r="F289" s="20"/>
      <c r="G289" s="22">
        <v>42139</v>
      </c>
      <c r="H289" s="20" t="s">
        <v>1</v>
      </c>
      <c r="I289" s="21">
        <v>200</v>
      </c>
      <c r="J289" s="20"/>
      <c r="K289" s="20"/>
      <c r="L289" s="22">
        <v>42139</v>
      </c>
      <c r="M289" s="20" t="s">
        <v>49</v>
      </c>
      <c r="N289" s="21">
        <v>155</v>
      </c>
      <c r="O289" s="73"/>
    </row>
    <row r="290" spans="2:15" x14ac:dyDescent="0.25">
      <c r="B290" s="84">
        <v>42140</v>
      </c>
      <c r="C290" s="26" t="s">
        <v>13</v>
      </c>
      <c r="D290" s="27">
        <v>175</v>
      </c>
      <c r="E290" s="20"/>
      <c r="F290" s="20"/>
      <c r="G290" s="44">
        <v>42140</v>
      </c>
      <c r="H290" s="26" t="s">
        <v>1</v>
      </c>
      <c r="I290" s="27">
        <v>200</v>
      </c>
      <c r="J290" s="20"/>
      <c r="K290" s="20"/>
      <c r="L290" s="44">
        <v>42140</v>
      </c>
      <c r="M290" s="26" t="s">
        <v>49</v>
      </c>
      <c r="N290" s="27">
        <v>155</v>
      </c>
      <c r="O290" s="73"/>
    </row>
    <row r="291" spans="2:15" x14ac:dyDescent="0.25">
      <c r="B291" s="75"/>
      <c r="C291" s="20"/>
      <c r="D291" s="85">
        <f>SUM(D285:D290)</f>
        <v>1050</v>
      </c>
      <c r="E291" s="20"/>
      <c r="F291" s="20"/>
      <c r="G291" s="20"/>
      <c r="H291" s="20"/>
      <c r="I291" s="31">
        <f>SUM(I285:I290)</f>
        <v>1200</v>
      </c>
      <c r="J291" s="20"/>
      <c r="K291" s="20"/>
      <c r="L291" s="20"/>
      <c r="M291" s="20"/>
      <c r="N291" s="31">
        <f>SUM(N285:N290)</f>
        <v>930</v>
      </c>
      <c r="O291" s="73"/>
    </row>
    <row r="292" spans="2:15" x14ac:dyDescent="0.25">
      <c r="B292" s="75"/>
      <c r="C292" s="20"/>
      <c r="D292" s="21"/>
      <c r="E292" s="20"/>
      <c r="F292" s="20"/>
      <c r="G292" s="20"/>
      <c r="H292" s="20"/>
      <c r="I292" s="21"/>
      <c r="J292" s="20"/>
      <c r="K292" s="20"/>
      <c r="L292" s="20"/>
      <c r="M292" s="20"/>
      <c r="N292" s="20"/>
      <c r="O292" s="73"/>
    </row>
    <row r="293" spans="2:15" x14ac:dyDescent="0.25">
      <c r="B293" s="75"/>
      <c r="C293" s="20"/>
      <c r="D293" s="21"/>
      <c r="E293" s="20"/>
      <c r="F293" s="20"/>
      <c r="G293" s="20"/>
      <c r="H293" s="20"/>
      <c r="I293" s="21"/>
      <c r="J293" s="20"/>
      <c r="K293" s="20"/>
      <c r="L293" s="20"/>
      <c r="M293" s="20"/>
      <c r="N293" s="20"/>
      <c r="O293" s="73"/>
    </row>
    <row r="294" spans="2:15" x14ac:dyDescent="0.25">
      <c r="B294" s="75"/>
      <c r="C294" s="20"/>
      <c r="D294" s="21"/>
      <c r="E294" s="20"/>
      <c r="F294" s="20"/>
      <c r="G294" s="20"/>
      <c r="H294" s="20"/>
      <c r="I294" s="21"/>
      <c r="J294" s="20"/>
      <c r="K294" s="20"/>
      <c r="L294" s="20"/>
      <c r="M294" s="20"/>
      <c r="N294" s="20"/>
      <c r="O294" s="73"/>
    </row>
    <row r="295" spans="2:15" x14ac:dyDescent="0.25">
      <c r="B295" s="75"/>
      <c r="C295" s="20"/>
      <c r="D295" s="21"/>
      <c r="E295" s="20"/>
      <c r="F295" s="20"/>
      <c r="G295" s="20"/>
      <c r="H295" s="20"/>
      <c r="I295" s="21"/>
      <c r="J295" s="20"/>
      <c r="K295" s="20"/>
      <c r="L295" s="20"/>
      <c r="M295" s="20"/>
      <c r="N295" s="20"/>
      <c r="O295" s="73"/>
    </row>
    <row r="296" spans="2:15" ht="15.75" thickBot="1" x14ac:dyDescent="0.3">
      <c r="B296" s="76"/>
      <c r="C296" s="77"/>
      <c r="D296" s="78"/>
      <c r="E296" s="77"/>
      <c r="F296" s="77"/>
      <c r="G296" s="77"/>
      <c r="H296" s="77" t="s">
        <v>51</v>
      </c>
      <c r="I296" s="78">
        <f>D291+I291+N291</f>
        <v>3180</v>
      </c>
      <c r="J296" s="77"/>
      <c r="K296" s="77"/>
      <c r="L296" s="77"/>
      <c r="M296" s="77"/>
      <c r="N296" s="77"/>
      <c r="O296" s="79"/>
    </row>
    <row r="298" spans="2:15" ht="15.75" thickBot="1" x14ac:dyDescent="0.3"/>
    <row r="299" spans="2:15" x14ac:dyDescent="0.25">
      <c r="B299" s="67">
        <v>42142</v>
      </c>
      <c r="C299" s="68" t="s">
        <v>13</v>
      </c>
      <c r="D299" s="69">
        <v>175</v>
      </c>
      <c r="E299" s="68"/>
      <c r="F299" s="68"/>
      <c r="G299" s="70">
        <v>42142</v>
      </c>
      <c r="H299" s="68" t="s">
        <v>1</v>
      </c>
      <c r="I299" s="69" t="s">
        <v>47</v>
      </c>
      <c r="J299" s="68"/>
      <c r="K299" s="68"/>
      <c r="L299" s="70">
        <v>42142</v>
      </c>
      <c r="M299" s="68" t="s">
        <v>49</v>
      </c>
      <c r="N299" s="80">
        <v>155</v>
      </c>
      <c r="O299" s="71"/>
    </row>
    <row r="300" spans="2:15" x14ac:dyDescent="0.25">
      <c r="B300" s="72">
        <v>42143</v>
      </c>
      <c r="C300" s="20" t="s">
        <v>13</v>
      </c>
      <c r="D300" s="21">
        <v>175</v>
      </c>
      <c r="E300" s="20"/>
      <c r="F300" s="20"/>
      <c r="G300" s="22">
        <v>42143</v>
      </c>
      <c r="H300" s="20" t="s">
        <v>1</v>
      </c>
      <c r="I300" s="21">
        <v>200</v>
      </c>
      <c r="J300" s="20"/>
      <c r="K300" s="20"/>
      <c r="L300" s="22">
        <v>42143</v>
      </c>
      <c r="M300" s="20" t="s">
        <v>49</v>
      </c>
      <c r="N300" s="81">
        <v>155</v>
      </c>
      <c r="O300" s="73"/>
    </row>
    <row r="301" spans="2:15" x14ac:dyDescent="0.25">
      <c r="B301" s="72">
        <v>42144</v>
      </c>
      <c r="C301" s="20" t="s">
        <v>13</v>
      </c>
      <c r="D301" s="21">
        <v>175</v>
      </c>
      <c r="E301" s="20"/>
      <c r="F301" s="20"/>
      <c r="G301" s="22">
        <v>42144</v>
      </c>
      <c r="H301" s="20" t="s">
        <v>1</v>
      </c>
      <c r="I301" s="21">
        <v>200</v>
      </c>
      <c r="J301" s="20"/>
      <c r="K301" s="20"/>
      <c r="L301" s="22">
        <v>42144</v>
      </c>
      <c r="M301" s="20" t="s">
        <v>49</v>
      </c>
      <c r="N301" s="81">
        <v>155</v>
      </c>
      <c r="O301" s="73"/>
    </row>
    <row r="302" spans="2:15" x14ac:dyDescent="0.25">
      <c r="B302" s="72">
        <v>42145</v>
      </c>
      <c r="C302" s="20" t="s">
        <v>13</v>
      </c>
      <c r="D302" s="21">
        <v>175</v>
      </c>
      <c r="E302" s="20"/>
      <c r="F302" s="20"/>
      <c r="G302" s="22">
        <v>42145</v>
      </c>
      <c r="H302" s="20" t="s">
        <v>1</v>
      </c>
      <c r="I302" s="21">
        <v>200</v>
      </c>
      <c r="J302" s="20"/>
      <c r="K302" s="20"/>
      <c r="L302" s="22">
        <v>42145</v>
      </c>
      <c r="M302" s="20" t="s">
        <v>49</v>
      </c>
      <c r="N302" s="81">
        <v>155</v>
      </c>
      <c r="O302" s="73"/>
    </row>
    <row r="303" spans="2:15" x14ac:dyDescent="0.25">
      <c r="B303" s="84">
        <v>42146</v>
      </c>
      <c r="C303" s="26" t="s">
        <v>13</v>
      </c>
      <c r="D303" s="27">
        <v>175</v>
      </c>
      <c r="E303" s="20"/>
      <c r="F303" s="20"/>
      <c r="G303" s="44">
        <v>42146</v>
      </c>
      <c r="H303" s="26" t="s">
        <v>1</v>
      </c>
      <c r="I303" s="27">
        <v>200</v>
      </c>
      <c r="J303" s="20"/>
      <c r="K303" s="20"/>
      <c r="L303" s="44">
        <v>42146</v>
      </c>
      <c r="M303" s="26" t="s">
        <v>49</v>
      </c>
      <c r="N303" s="82">
        <v>155</v>
      </c>
      <c r="O303" s="73"/>
    </row>
    <row r="304" spans="2:15" x14ac:dyDescent="0.25">
      <c r="B304" s="75"/>
      <c r="C304" s="20"/>
      <c r="D304" s="31">
        <f>SUM(D299:D303)</f>
        <v>875</v>
      </c>
      <c r="E304" s="20"/>
      <c r="F304" s="20"/>
      <c r="G304" s="20"/>
      <c r="H304" s="20"/>
      <c r="I304" s="31">
        <f>SUM(I299:I303)</f>
        <v>800</v>
      </c>
      <c r="J304" s="20"/>
      <c r="K304" s="20"/>
      <c r="L304" s="20"/>
      <c r="M304" s="20"/>
      <c r="N304" s="31">
        <f>SUM(N299:N303)</f>
        <v>775</v>
      </c>
      <c r="O304" s="73"/>
    </row>
    <row r="305" spans="2:15" x14ac:dyDescent="0.25">
      <c r="B305" s="75"/>
      <c r="C305" s="20"/>
      <c r="D305" s="21"/>
      <c r="E305" s="20"/>
      <c r="F305" s="20"/>
      <c r="G305" s="20"/>
      <c r="H305" s="20"/>
      <c r="I305" s="21"/>
      <c r="J305" s="20"/>
      <c r="K305" s="20"/>
      <c r="L305" s="20"/>
      <c r="M305" s="20"/>
      <c r="N305" s="20"/>
      <c r="O305" s="73"/>
    </row>
    <row r="306" spans="2:15" x14ac:dyDescent="0.25">
      <c r="B306" s="75"/>
      <c r="C306" s="20"/>
      <c r="D306" s="21"/>
      <c r="E306" s="20"/>
      <c r="F306" s="20"/>
      <c r="G306" s="20"/>
      <c r="H306" s="20"/>
      <c r="I306" s="21"/>
      <c r="J306" s="20"/>
      <c r="K306" s="20"/>
      <c r="L306" s="20"/>
      <c r="M306" s="20"/>
      <c r="N306" s="20"/>
      <c r="O306" s="73"/>
    </row>
    <row r="307" spans="2:15" x14ac:dyDescent="0.25">
      <c r="B307" s="75"/>
      <c r="C307" s="20"/>
      <c r="D307" s="21"/>
      <c r="E307" s="20"/>
      <c r="F307" s="20"/>
      <c r="G307" s="22">
        <v>42149</v>
      </c>
      <c r="H307" s="20" t="s">
        <v>53</v>
      </c>
      <c r="I307" s="21">
        <v>100</v>
      </c>
      <c r="J307" s="20"/>
      <c r="K307" s="20"/>
      <c r="L307" s="20" t="s">
        <v>55</v>
      </c>
      <c r="M307" s="20"/>
      <c r="N307" s="81"/>
      <c r="O307" s="73"/>
    </row>
    <row r="308" spans="2:15" x14ac:dyDescent="0.25">
      <c r="B308" s="75"/>
      <c r="C308" s="20"/>
      <c r="D308" s="21"/>
      <c r="E308" s="20"/>
      <c r="F308" s="20"/>
      <c r="G308" s="44">
        <v>42153</v>
      </c>
      <c r="H308" s="26" t="s">
        <v>53</v>
      </c>
      <c r="I308" s="27">
        <v>100</v>
      </c>
      <c r="J308" s="20"/>
      <c r="K308" s="20"/>
      <c r="L308" s="20"/>
      <c r="M308" s="20"/>
      <c r="N308" s="20"/>
      <c r="O308" s="73"/>
    </row>
    <row r="309" spans="2:15" x14ac:dyDescent="0.25">
      <c r="B309" s="75"/>
      <c r="C309" s="20"/>
      <c r="D309" s="21"/>
      <c r="E309" s="20"/>
      <c r="F309" s="20"/>
      <c r="G309" s="20"/>
      <c r="H309" s="20"/>
      <c r="I309" s="41">
        <f>SUM(I307:I308)</f>
        <v>200</v>
      </c>
      <c r="J309" s="20"/>
      <c r="K309" s="20"/>
      <c r="L309" s="20"/>
      <c r="M309" s="20"/>
      <c r="N309" s="20"/>
      <c r="O309" s="73"/>
    </row>
    <row r="310" spans="2:15" x14ac:dyDescent="0.25">
      <c r="B310" s="75"/>
      <c r="C310" s="20"/>
      <c r="D310" s="21"/>
      <c r="E310" s="20"/>
      <c r="F310" s="20"/>
      <c r="G310" s="20"/>
      <c r="H310" s="20"/>
      <c r="I310" s="21"/>
      <c r="J310" s="20"/>
      <c r="K310" s="20"/>
      <c r="L310" s="20"/>
      <c r="M310" s="20"/>
      <c r="N310" s="20"/>
      <c r="O310" s="73"/>
    </row>
    <row r="311" spans="2:15" x14ac:dyDescent="0.25">
      <c r="B311" s="75"/>
      <c r="C311" s="20"/>
      <c r="D311" s="21"/>
      <c r="E311" s="20"/>
      <c r="F311" s="20"/>
      <c r="G311" s="20"/>
      <c r="H311" s="20"/>
      <c r="I311" s="21"/>
      <c r="J311" s="20"/>
      <c r="K311" s="20"/>
      <c r="L311" s="20"/>
      <c r="M311" s="20"/>
      <c r="N311" s="20"/>
      <c r="O311" s="73"/>
    </row>
    <row r="312" spans="2:15" x14ac:dyDescent="0.25">
      <c r="B312" s="75"/>
      <c r="C312" s="20"/>
      <c r="D312" s="21"/>
      <c r="E312" s="20"/>
      <c r="F312" s="20"/>
      <c r="G312" s="20"/>
      <c r="H312" s="20"/>
      <c r="I312" s="21"/>
      <c r="J312" s="20"/>
      <c r="K312" s="20"/>
      <c r="L312" s="20"/>
      <c r="M312" s="20"/>
      <c r="N312" s="20"/>
      <c r="O312" s="73"/>
    </row>
    <row r="313" spans="2:15" ht="15.75" thickBot="1" x14ac:dyDescent="0.3">
      <c r="B313" s="76"/>
      <c r="C313" s="77"/>
      <c r="D313" s="78"/>
      <c r="E313" s="77"/>
      <c r="F313" s="77"/>
      <c r="G313" s="77" t="s">
        <v>54</v>
      </c>
      <c r="H313" s="78">
        <f>D304+I304+N304+D331+I309+N307</f>
        <v>3010</v>
      </c>
      <c r="I313" s="78"/>
      <c r="J313" s="77"/>
      <c r="K313" s="77"/>
      <c r="L313" s="77"/>
      <c r="M313" s="77"/>
      <c r="N313" s="77"/>
      <c r="O313" s="79"/>
    </row>
    <row r="315" spans="2:15" ht="15.75" thickBot="1" x14ac:dyDescent="0.3"/>
    <row r="316" spans="2:15" x14ac:dyDescent="0.25">
      <c r="B316" s="67">
        <v>42149</v>
      </c>
      <c r="C316" s="68" t="s">
        <v>13</v>
      </c>
      <c r="D316" s="69" t="s">
        <v>47</v>
      </c>
      <c r="E316" s="68"/>
      <c r="F316" s="68"/>
      <c r="G316" s="70">
        <v>42149</v>
      </c>
      <c r="H316" s="68" t="s">
        <v>1</v>
      </c>
      <c r="I316" s="69" t="s">
        <v>47</v>
      </c>
      <c r="J316" s="68"/>
      <c r="K316" s="68"/>
      <c r="L316" s="70">
        <v>42149</v>
      </c>
      <c r="M316" s="68" t="s">
        <v>49</v>
      </c>
      <c r="N316" s="80" t="s">
        <v>47</v>
      </c>
      <c r="O316" s="71"/>
    </row>
    <row r="317" spans="2:15" x14ac:dyDescent="0.25">
      <c r="B317" s="72">
        <v>42150</v>
      </c>
      <c r="C317" s="20" t="s">
        <v>13</v>
      </c>
      <c r="D317" s="21">
        <v>175</v>
      </c>
      <c r="E317" s="20"/>
      <c r="F317" s="20"/>
      <c r="G317" s="22">
        <v>42150</v>
      </c>
      <c r="H317" s="20" t="s">
        <v>1</v>
      </c>
      <c r="I317" s="21">
        <v>200</v>
      </c>
      <c r="J317" s="20"/>
      <c r="K317" s="20"/>
      <c r="L317" s="22">
        <v>42150</v>
      </c>
      <c r="M317" s="20" t="s">
        <v>49</v>
      </c>
      <c r="N317" s="81">
        <v>155</v>
      </c>
      <c r="O317" s="73"/>
    </row>
    <row r="318" spans="2:15" x14ac:dyDescent="0.25">
      <c r="B318" s="72">
        <v>42151</v>
      </c>
      <c r="C318" s="20" t="s">
        <v>13</v>
      </c>
      <c r="D318" s="21">
        <v>175</v>
      </c>
      <c r="E318" s="20"/>
      <c r="F318" s="20"/>
      <c r="G318" s="22">
        <v>42151</v>
      </c>
      <c r="H318" s="20" t="s">
        <v>1</v>
      </c>
      <c r="I318" s="21">
        <v>200</v>
      </c>
      <c r="J318" s="20"/>
      <c r="K318" s="20"/>
      <c r="L318" s="22">
        <v>42151</v>
      </c>
      <c r="M318" s="20" t="s">
        <v>49</v>
      </c>
      <c r="N318" s="81">
        <v>155</v>
      </c>
      <c r="O318" s="73"/>
    </row>
    <row r="319" spans="2:15" x14ac:dyDescent="0.25">
      <c r="B319" s="72">
        <v>42152</v>
      </c>
      <c r="C319" s="20" t="s">
        <v>13</v>
      </c>
      <c r="D319" s="21">
        <v>175</v>
      </c>
      <c r="E319" s="20"/>
      <c r="F319" s="20"/>
      <c r="G319" s="22">
        <v>42152</v>
      </c>
      <c r="H319" s="20" t="s">
        <v>1</v>
      </c>
      <c r="I319" s="21">
        <v>200</v>
      </c>
      <c r="J319" s="20"/>
      <c r="K319" s="20"/>
      <c r="L319" s="22">
        <v>42152</v>
      </c>
      <c r="M319" s="20" t="s">
        <v>49</v>
      </c>
      <c r="N319" s="81">
        <v>155</v>
      </c>
      <c r="O319" s="73"/>
    </row>
    <row r="320" spans="2:15" x14ac:dyDescent="0.25">
      <c r="B320" s="72">
        <v>42153</v>
      </c>
      <c r="C320" s="20" t="s">
        <v>13</v>
      </c>
      <c r="D320" s="21">
        <v>175</v>
      </c>
      <c r="E320" s="20"/>
      <c r="F320" s="20"/>
      <c r="G320" s="22">
        <v>42153</v>
      </c>
      <c r="H320" s="20" t="s">
        <v>1</v>
      </c>
      <c r="I320" s="21">
        <v>200</v>
      </c>
      <c r="J320" s="20"/>
      <c r="K320" s="20"/>
      <c r="L320" s="86">
        <v>42153</v>
      </c>
      <c r="M320" s="37" t="s">
        <v>49</v>
      </c>
      <c r="N320" s="87">
        <v>155</v>
      </c>
      <c r="O320" s="73"/>
    </row>
    <row r="321" spans="2:15" x14ac:dyDescent="0.25">
      <c r="B321" s="84">
        <v>42154</v>
      </c>
      <c r="C321" s="26" t="s">
        <v>13</v>
      </c>
      <c r="D321" s="27">
        <v>175</v>
      </c>
      <c r="E321" s="20"/>
      <c r="F321" s="20"/>
      <c r="G321" s="44">
        <v>42154</v>
      </c>
      <c r="H321" s="26" t="s">
        <v>1</v>
      </c>
      <c r="I321" s="27">
        <v>0</v>
      </c>
      <c r="J321" s="20"/>
      <c r="K321" s="20"/>
      <c r="L321" s="44">
        <v>42154</v>
      </c>
      <c r="M321" s="26" t="s">
        <v>49</v>
      </c>
      <c r="N321" s="82">
        <v>155</v>
      </c>
      <c r="O321" s="73"/>
    </row>
    <row r="322" spans="2:15" x14ac:dyDescent="0.25">
      <c r="B322" s="72"/>
      <c r="C322" s="20"/>
      <c r="D322" s="31">
        <f>SUM(D316:D321)</f>
        <v>875</v>
      </c>
      <c r="E322" s="20"/>
      <c r="F322" s="20"/>
      <c r="G322" s="20"/>
      <c r="H322" s="20"/>
      <c r="I322" s="31">
        <f>SUM(I316:I321)</f>
        <v>800</v>
      </c>
      <c r="J322" s="20"/>
      <c r="K322" s="20"/>
      <c r="L322" s="20"/>
      <c r="M322" s="20"/>
      <c r="N322" s="31">
        <f>SUM(N316:N321)</f>
        <v>775</v>
      </c>
      <c r="O322" s="73"/>
    </row>
    <row r="323" spans="2:15" x14ac:dyDescent="0.25">
      <c r="B323" s="72"/>
      <c r="C323" s="20"/>
      <c r="D323" s="40"/>
      <c r="E323" s="20"/>
      <c r="F323" s="20"/>
      <c r="G323" s="20"/>
      <c r="H323" s="20"/>
      <c r="I323" s="40"/>
      <c r="J323" s="20"/>
      <c r="K323" s="20"/>
      <c r="L323" s="20"/>
      <c r="M323" s="20"/>
      <c r="N323" s="40"/>
      <c r="O323" s="73"/>
    </row>
    <row r="324" spans="2:15" x14ac:dyDescent="0.25">
      <c r="B324" s="72">
        <v>42158</v>
      </c>
      <c r="C324" s="20" t="s">
        <v>59</v>
      </c>
      <c r="D324" s="21">
        <v>150</v>
      </c>
      <c r="E324" s="20"/>
      <c r="F324" s="20"/>
      <c r="G324" s="20"/>
      <c r="H324" s="20"/>
      <c r="I324" s="40"/>
      <c r="J324" s="20"/>
      <c r="K324" s="20"/>
      <c r="L324" s="20"/>
      <c r="M324" s="20"/>
      <c r="N324" s="40"/>
      <c r="O324" s="73"/>
    </row>
    <row r="325" spans="2:15" x14ac:dyDescent="0.25">
      <c r="B325" s="84">
        <v>42159</v>
      </c>
      <c r="C325" s="26" t="s">
        <v>59</v>
      </c>
      <c r="D325" s="27">
        <v>150</v>
      </c>
      <c r="E325" s="20"/>
      <c r="F325" s="20"/>
      <c r="G325" s="20"/>
      <c r="H325" s="20"/>
      <c r="I325" s="40"/>
      <c r="J325" s="20"/>
      <c r="K325" s="20"/>
      <c r="L325" s="20"/>
      <c r="M325" s="20"/>
      <c r="N325" s="40"/>
      <c r="O325" s="73"/>
    </row>
    <row r="326" spans="2:15" x14ac:dyDescent="0.25">
      <c r="B326" s="75"/>
      <c r="C326" s="20"/>
      <c r="D326" s="31">
        <f>SUM(D324:D325)</f>
        <v>300</v>
      </c>
      <c r="E326" s="20"/>
      <c r="F326" s="20"/>
      <c r="G326" s="20"/>
      <c r="H326" s="20"/>
      <c r="I326" s="40"/>
      <c r="J326" s="20"/>
      <c r="K326" s="20"/>
      <c r="L326" s="20"/>
      <c r="M326" s="20"/>
      <c r="N326" s="40"/>
      <c r="O326" s="73"/>
    </row>
    <row r="327" spans="2:15" x14ac:dyDescent="0.25">
      <c r="B327" s="75"/>
      <c r="C327" s="20"/>
      <c r="D327" s="21"/>
      <c r="E327" s="20"/>
      <c r="F327" s="20"/>
      <c r="G327" s="22">
        <v>42156</v>
      </c>
      <c r="H327" s="20" t="s">
        <v>53</v>
      </c>
      <c r="I327" s="21">
        <v>100</v>
      </c>
      <c r="J327" s="20"/>
      <c r="K327" s="20"/>
      <c r="L327" s="20"/>
      <c r="M327" s="20"/>
      <c r="N327" s="81"/>
      <c r="O327" s="73"/>
    </row>
    <row r="328" spans="2:15" x14ac:dyDescent="0.25">
      <c r="B328" s="72"/>
      <c r="C328" s="20"/>
      <c r="D328" s="21"/>
      <c r="E328" s="20"/>
      <c r="F328" s="20"/>
      <c r="G328" s="44">
        <v>42160</v>
      </c>
      <c r="H328" s="26" t="s">
        <v>53</v>
      </c>
      <c r="I328" s="27">
        <v>100</v>
      </c>
      <c r="J328" s="20"/>
      <c r="K328" s="20"/>
      <c r="L328" s="20"/>
      <c r="M328" s="20"/>
      <c r="N328" s="20"/>
      <c r="O328" s="73"/>
    </row>
    <row r="329" spans="2:15" x14ac:dyDescent="0.25">
      <c r="B329" s="72">
        <v>42143</v>
      </c>
      <c r="C329" s="20" t="s">
        <v>52</v>
      </c>
      <c r="D329" s="21">
        <v>180</v>
      </c>
      <c r="E329" s="20"/>
      <c r="F329" s="20"/>
      <c r="G329" s="20"/>
      <c r="H329" s="20"/>
      <c r="I329" s="31">
        <f>SUM(I327:I328)</f>
        <v>200</v>
      </c>
      <c r="J329" s="20"/>
      <c r="K329" s="20"/>
      <c r="L329" s="20"/>
      <c r="M329" s="20"/>
      <c r="N329" s="20"/>
      <c r="O329" s="73"/>
    </row>
    <row r="330" spans="2:15" x14ac:dyDescent="0.25">
      <c r="B330" s="84">
        <v>42144</v>
      </c>
      <c r="C330" s="26" t="s">
        <v>52</v>
      </c>
      <c r="D330" s="27">
        <v>180</v>
      </c>
      <c r="E330" s="20"/>
      <c r="F330" s="20"/>
      <c r="G330" s="20"/>
      <c r="H330" s="20"/>
      <c r="I330" s="21"/>
      <c r="J330" s="20"/>
      <c r="K330" s="20"/>
      <c r="L330" s="20"/>
      <c r="M330" s="20"/>
      <c r="N330" s="20"/>
      <c r="O330" s="73"/>
    </row>
    <row r="331" spans="2:15" x14ac:dyDescent="0.25">
      <c r="B331" s="75"/>
      <c r="C331" s="20"/>
      <c r="D331" s="31">
        <f>SUM(D329:D330)</f>
        <v>360</v>
      </c>
      <c r="E331" s="20"/>
      <c r="F331" s="20"/>
      <c r="G331" s="20"/>
      <c r="H331" s="20"/>
      <c r="I331" s="21"/>
      <c r="J331" s="20"/>
      <c r="K331" s="20"/>
      <c r="L331" s="20"/>
      <c r="M331" s="20"/>
      <c r="N331" s="20"/>
      <c r="O331" s="73"/>
    </row>
    <row r="332" spans="2:15" x14ac:dyDescent="0.25">
      <c r="B332" s="75"/>
      <c r="C332" s="20"/>
      <c r="D332" s="21"/>
      <c r="E332" s="20"/>
      <c r="F332" s="20"/>
      <c r="G332" s="20"/>
      <c r="H332" s="20"/>
      <c r="I332" s="21"/>
      <c r="J332" s="20"/>
      <c r="K332" s="20"/>
      <c r="L332" s="20"/>
      <c r="M332" s="20"/>
      <c r="N332" s="20"/>
      <c r="O332" s="73"/>
    </row>
    <row r="333" spans="2:15" ht="15.75" thickBot="1" x14ac:dyDescent="0.3">
      <c r="B333" s="76"/>
      <c r="C333" s="77"/>
      <c r="D333" s="78"/>
      <c r="E333" s="77"/>
      <c r="F333" s="77"/>
      <c r="G333" s="77" t="s">
        <v>57</v>
      </c>
      <c r="H333" s="78">
        <f>D322+I322+N322+I329+D326+D331</f>
        <v>3310</v>
      </c>
      <c r="I333" s="78"/>
      <c r="J333" s="77"/>
      <c r="K333" s="77"/>
      <c r="L333" s="77"/>
      <c r="M333" s="77"/>
      <c r="N333" s="77"/>
      <c r="O333" s="79"/>
    </row>
    <row r="335" spans="2:15" ht="15.75" thickBot="1" x14ac:dyDescent="0.3"/>
    <row r="336" spans="2:15" x14ac:dyDescent="0.25">
      <c r="B336" s="67">
        <v>42156</v>
      </c>
      <c r="C336" s="68" t="s">
        <v>13</v>
      </c>
      <c r="D336" s="69">
        <v>200</v>
      </c>
      <c r="E336" s="68"/>
      <c r="F336" s="68"/>
      <c r="G336" s="70">
        <v>42156</v>
      </c>
      <c r="H336" s="68" t="s">
        <v>1</v>
      </c>
      <c r="I336" s="69">
        <v>200</v>
      </c>
      <c r="J336" s="68"/>
      <c r="K336" s="68"/>
      <c r="L336" s="70">
        <v>42156</v>
      </c>
      <c r="M336" s="68" t="s">
        <v>49</v>
      </c>
      <c r="N336" s="80">
        <v>160</v>
      </c>
      <c r="O336" s="71"/>
    </row>
    <row r="337" spans="2:17" x14ac:dyDescent="0.25">
      <c r="B337" s="72">
        <v>42157</v>
      </c>
      <c r="C337" s="20" t="s">
        <v>13</v>
      </c>
      <c r="D337" s="21">
        <v>200</v>
      </c>
      <c r="E337" s="20"/>
      <c r="F337" s="20"/>
      <c r="G337" s="22">
        <v>42157</v>
      </c>
      <c r="H337" s="20" t="s">
        <v>1</v>
      </c>
      <c r="I337" s="21">
        <v>200</v>
      </c>
      <c r="J337" s="20"/>
      <c r="K337" s="20"/>
      <c r="L337" s="22">
        <v>42157</v>
      </c>
      <c r="M337" s="20" t="s">
        <v>49</v>
      </c>
      <c r="N337" s="81">
        <v>160</v>
      </c>
      <c r="O337" s="73"/>
    </row>
    <row r="338" spans="2:17" x14ac:dyDescent="0.25">
      <c r="B338" s="72">
        <v>42158</v>
      </c>
      <c r="C338" s="20" t="s">
        <v>13</v>
      </c>
      <c r="D338" s="21">
        <v>175</v>
      </c>
      <c r="E338" s="20"/>
      <c r="F338" s="20"/>
      <c r="G338" s="22">
        <v>42158</v>
      </c>
      <c r="H338" s="20" t="s">
        <v>1</v>
      </c>
      <c r="I338" s="21">
        <v>200</v>
      </c>
      <c r="J338" s="20"/>
      <c r="K338" s="20"/>
      <c r="L338" s="22">
        <v>42158</v>
      </c>
      <c r="M338" s="20" t="s">
        <v>49</v>
      </c>
      <c r="N338" s="81">
        <v>160</v>
      </c>
      <c r="O338" s="73"/>
    </row>
    <row r="339" spans="2:17" x14ac:dyDescent="0.25">
      <c r="B339" s="72">
        <v>42159</v>
      </c>
      <c r="C339" s="20" t="s">
        <v>13</v>
      </c>
      <c r="D339" s="21">
        <v>175</v>
      </c>
      <c r="E339" s="20"/>
      <c r="F339" s="20"/>
      <c r="G339" s="22">
        <v>42159</v>
      </c>
      <c r="H339" s="20" t="s">
        <v>1</v>
      </c>
      <c r="I339" s="21">
        <v>200</v>
      </c>
      <c r="J339" s="20"/>
      <c r="K339" s="20"/>
      <c r="L339" s="22">
        <v>42159</v>
      </c>
      <c r="M339" s="20" t="s">
        <v>49</v>
      </c>
      <c r="N339" s="81">
        <v>160</v>
      </c>
      <c r="O339" s="73"/>
    </row>
    <row r="340" spans="2:17" x14ac:dyDescent="0.25">
      <c r="B340" s="84">
        <v>42160</v>
      </c>
      <c r="C340" s="26" t="s">
        <v>13</v>
      </c>
      <c r="D340" s="27">
        <v>175</v>
      </c>
      <c r="E340" s="20"/>
      <c r="F340" s="20"/>
      <c r="G340" s="44">
        <v>42160</v>
      </c>
      <c r="H340" s="26" t="s">
        <v>1</v>
      </c>
      <c r="I340" s="27">
        <v>200</v>
      </c>
      <c r="J340" s="20"/>
      <c r="K340" s="20"/>
      <c r="L340" s="44">
        <v>42160</v>
      </c>
      <c r="M340" s="26" t="s">
        <v>49</v>
      </c>
      <c r="N340" s="82">
        <v>160</v>
      </c>
      <c r="O340" s="73"/>
      <c r="Q340" s="2">
        <f>D341+I341+N341</f>
        <v>2725</v>
      </c>
    </row>
    <row r="341" spans="2:17" x14ac:dyDescent="0.25">
      <c r="B341" s="75"/>
      <c r="C341" s="20"/>
      <c r="D341" s="31">
        <f>SUM(D336:D340)</f>
        <v>925</v>
      </c>
      <c r="E341" s="33">
        <v>42168</v>
      </c>
      <c r="F341" s="20"/>
      <c r="G341" s="20"/>
      <c r="H341" s="20"/>
      <c r="I341" s="31">
        <f>SUM(I336:I340)</f>
        <v>1000</v>
      </c>
      <c r="J341" s="33">
        <v>42168</v>
      </c>
      <c r="K341" s="20"/>
      <c r="L341" s="20"/>
      <c r="M341" s="20"/>
      <c r="N341" s="83">
        <f>SUM(N336:N340)</f>
        <v>800</v>
      </c>
      <c r="O341" s="91">
        <v>42168</v>
      </c>
    </row>
    <row r="342" spans="2:17" x14ac:dyDescent="0.25">
      <c r="B342" s="75"/>
      <c r="C342" s="20"/>
      <c r="D342" s="21"/>
      <c r="E342" s="20"/>
      <c r="F342" s="20"/>
      <c r="G342" s="20"/>
      <c r="H342" s="20"/>
      <c r="I342" s="21"/>
      <c r="J342" s="20"/>
      <c r="K342" s="20"/>
      <c r="L342" s="20"/>
      <c r="M342" s="20"/>
      <c r="N342" s="20"/>
      <c r="O342" s="73"/>
    </row>
    <row r="343" spans="2:17" x14ac:dyDescent="0.25">
      <c r="B343" s="75"/>
      <c r="C343" s="20"/>
      <c r="D343" s="21"/>
      <c r="E343" s="20"/>
      <c r="F343" s="20"/>
      <c r="G343" s="20"/>
      <c r="H343" s="20"/>
      <c r="I343" s="21"/>
      <c r="J343" s="20"/>
      <c r="K343" s="20"/>
      <c r="L343" s="20"/>
      <c r="M343" s="20"/>
      <c r="N343" s="20"/>
      <c r="O343" s="73"/>
    </row>
    <row r="344" spans="2:17" x14ac:dyDescent="0.25">
      <c r="B344" s="75"/>
      <c r="C344" s="20"/>
      <c r="D344" s="21"/>
      <c r="E344" s="20"/>
      <c r="F344" s="20"/>
      <c r="G344" s="22">
        <v>42163</v>
      </c>
      <c r="H344" s="20" t="s">
        <v>53</v>
      </c>
      <c r="I344" s="21">
        <v>100</v>
      </c>
      <c r="J344" s="20"/>
      <c r="K344" s="20"/>
      <c r="O344" s="73"/>
    </row>
    <row r="345" spans="2:17" x14ac:dyDescent="0.25">
      <c r="B345" s="75"/>
      <c r="C345" s="20"/>
      <c r="D345" s="21"/>
      <c r="E345" s="20"/>
      <c r="F345" s="20"/>
      <c r="G345" s="44">
        <v>42167</v>
      </c>
      <c r="H345" s="26" t="s">
        <v>53</v>
      </c>
      <c r="I345" s="27">
        <v>0</v>
      </c>
      <c r="J345" s="20"/>
      <c r="K345" s="20"/>
      <c r="O345" s="73"/>
    </row>
    <row r="346" spans="2:17" x14ac:dyDescent="0.25">
      <c r="B346" s="75"/>
      <c r="C346" s="20"/>
      <c r="D346" s="21"/>
      <c r="E346" s="20"/>
      <c r="F346" s="20"/>
      <c r="G346" s="20"/>
      <c r="H346" s="20"/>
      <c r="I346" s="41">
        <f>SUM(I344:I345)</f>
        <v>100</v>
      </c>
      <c r="J346" s="20"/>
      <c r="K346" s="20"/>
      <c r="O346" s="73"/>
    </row>
    <row r="347" spans="2:17" x14ac:dyDescent="0.25">
      <c r="B347" s="75"/>
      <c r="C347" s="20"/>
      <c r="D347" s="21"/>
      <c r="E347" s="20"/>
      <c r="F347" s="20"/>
      <c r="G347" s="20"/>
      <c r="H347" s="20"/>
      <c r="I347" s="21"/>
      <c r="J347" s="20"/>
      <c r="K347" s="20"/>
      <c r="O347" s="73"/>
    </row>
    <row r="348" spans="2:17" x14ac:dyDescent="0.25">
      <c r="B348" s="75"/>
      <c r="C348" s="20"/>
      <c r="D348" s="21"/>
      <c r="E348" s="20"/>
      <c r="F348" s="20"/>
      <c r="G348" s="20"/>
      <c r="H348" s="20"/>
      <c r="I348" s="21"/>
      <c r="J348" s="20"/>
      <c r="K348" s="20"/>
      <c r="L348" s="20"/>
      <c r="M348" s="20"/>
      <c r="N348" s="20"/>
      <c r="O348" s="73"/>
    </row>
    <row r="349" spans="2:17" x14ac:dyDescent="0.25">
      <c r="B349" s="75"/>
      <c r="C349" s="20"/>
      <c r="D349" s="21"/>
      <c r="E349" s="20"/>
      <c r="F349" s="20"/>
      <c r="G349" s="20" t="s">
        <v>58</v>
      </c>
      <c r="H349" s="20"/>
      <c r="I349" s="21">
        <f>D341+I341+N341+I346+O422</f>
        <v>3425</v>
      </c>
      <c r="J349" s="20"/>
      <c r="K349" s="20"/>
      <c r="L349" s="20"/>
      <c r="M349" s="20"/>
      <c r="N349" s="20"/>
      <c r="O349" s="73"/>
    </row>
    <row r="350" spans="2:17" ht="15.75" thickBot="1" x14ac:dyDescent="0.3">
      <c r="B350" s="76"/>
      <c r="C350" s="77"/>
      <c r="D350" s="78"/>
      <c r="E350" s="77"/>
      <c r="F350" s="77"/>
      <c r="G350" s="77"/>
      <c r="H350" s="77"/>
      <c r="I350" s="78"/>
      <c r="J350" s="77"/>
      <c r="K350" s="77"/>
      <c r="L350" s="77"/>
      <c r="M350" s="77"/>
      <c r="N350" s="77"/>
      <c r="O350" s="79"/>
    </row>
    <row r="352" spans="2:17" ht="15.75" thickBot="1" x14ac:dyDescent="0.3"/>
    <row r="353" spans="2:17" x14ac:dyDescent="0.25">
      <c r="B353" s="67">
        <v>42163</v>
      </c>
      <c r="C353" s="68" t="s">
        <v>13</v>
      </c>
      <c r="D353" s="69">
        <v>175</v>
      </c>
      <c r="E353" s="68"/>
      <c r="F353" s="68"/>
      <c r="G353" s="70">
        <v>42163</v>
      </c>
      <c r="H353" s="68" t="s">
        <v>1</v>
      </c>
      <c r="I353" s="69">
        <v>200</v>
      </c>
      <c r="J353" s="68"/>
      <c r="K353" s="68"/>
      <c r="L353" s="70">
        <v>42163</v>
      </c>
      <c r="M353" s="68" t="s">
        <v>49</v>
      </c>
      <c r="N353" s="80">
        <v>160</v>
      </c>
      <c r="O353" s="71"/>
    </row>
    <row r="354" spans="2:17" x14ac:dyDescent="0.25">
      <c r="B354" s="72">
        <v>42164</v>
      </c>
      <c r="C354" s="20" t="s">
        <v>13</v>
      </c>
      <c r="D354" s="21">
        <v>175</v>
      </c>
      <c r="E354" s="20"/>
      <c r="F354" s="20"/>
      <c r="G354" s="22">
        <v>42164</v>
      </c>
      <c r="H354" s="20" t="s">
        <v>1</v>
      </c>
      <c r="I354" s="21">
        <v>200</v>
      </c>
      <c r="J354" s="20"/>
      <c r="K354" s="20"/>
      <c r="L354" s="22">
        <v>42164</v>
      </c>
      <c r="M354" s="20" t="s">
        <v>49</v>
      </c>
      <c r="N354" s="81">
        <v>160</v>
      </c>
      <c r="O354" s="73"/>
    </row>
    <row r="355" spans="2:17" x14ac:dyDescent="0.25">
      <c r="B355" s="72">
        <v>42165</v>
      </c>
      <c r="C355" s="20" t="s">
        <v>13</v>
      </c>
      <c r="D355" s="21">
        <v>175</v>
      </c>
      <c r="E355" s="20"/>
      <c r="F355" s="20"/>
      <c r="G355" s="22">
        <v>42165</v>
      </c>
      <c r="H355" s="20" t="s">
        <v>1</v>
      </c>
      <c r="I355" s="21">
        <v>200</v>
      </c>
      <c r="J355" s="20"/>
      <c r="K355" s="20"/>
      <c r="L355" s="22">
        <v>42165</v>
      </c>
      <c r="M355" s="20" t="s">
        <v>49</v>
      </c>
      <c r="N355" s="81">
        <v>160</v>
      </c>
      <c r="O355" s="73"/>
    </row>
    <row r="356" spans="2:17" x14ac:dyDescent="0.25">
      <c r="B356" s="72">
        <v>42166</v>
      </c>
      <c r="C356" s="20" t="s">
        <v>13</v>
      </c>
      <c r="D356" s="21">
        <v>175</v>
      </c>
      <c r="E356" s="20"/>
      <c r="F356" s="20"/>
      <c r="G356" s="22">
        <v>42166</v>
      </c>
      <c r="H356" s="20" t="s">
        <v>1</v>
      </c>
      <c r="I356" s="21">
        <v>200</v>
      </c>
      <c r="J356" s="20"/>
      <c r="K356" s="20"/>
      <c r="L356" s="22">
        <v>42166</v>
      </c>
      <c r="M356" s="20" t="s">
        <v>49</v>
      </c>
      <c r="N356" s="81">
        <v>160</v>
      </c>
      <c r="O356" s="73"/>
    </row>
    <row r="357" spans="2:17" x14ac:dyDescent="0.25">
      <c r="B357" s="72">
        <v>42167</v>
      </c>
      <c r="C357" s="20" t="s">
        <v>13</v>
      </c>
      <c r="D357" s="21">
        <v>175</v>
      </c>
      <c r="E357" s="20"/>
      <c r="F357" s="20"/>
      <c r="G357" s="22">
        <v>42167</v>
      </c>
      <c r="H357" s="20" t="s">
        <v>1</v>
      </c>
      <c r="I357" s="21">
        <v>200</v>
      </c>
      <c r="J357" s="20"/>
      <c r="K357" s="20"/>
      <c r="L357" s="22">
        <v>42167</v>
      </c>
      <c r="M357" s="20" t="s">
        <v>49</v>
      </c>
      <c r="N357" s="81">
        <v>160</v>
      </c>
      <c r="O357" s="73"/>
    </row>
    <row r="358" spans="2:17" x14ac:dyDescent="0.25">
      <c r="B358" s="84">
        <v>42168</v>
      </c>
      <c r="C358" s="26" t="s">
        <v>13</v>
      </c>
      <c r="D358" s="27">
        <v>175</v>
      </c>
      <c r="E358" s="20"/>
      <c r="F358" s="20"/>
      <c r="G358" s="44">
        <v>42168</v>
      </c>
      <c r="H358" s="26" t="s">
        <v>1</v>
      </c>
      <c r="I358" s="27">
        <v>200</v>
      </c>
      <c r="J358" s="20"/>
      <c r="K358" s="20"/>
      <c r="L358" s="44">
        <v>42168</v>
      </c>
      <c r="M358" s="26" t="s">
        <v>49</v>
      </c>
      <c r="N358" s="82">
        <v>0</v>
      </c>
      <c r="O358" s="73"/>
    </row>
    <row r="359" spans="2:17" x14ac:dyDescent="0.25">
      <c r="B359" s="75"/>
      <c r="C359" s="20"/>
      <c r="D359" s="92">
        <f>SUM(D353:D358)</f>
        <v>1050</v>
      </c>
      <c r="E359" s="63">
        <v>42175</v>
      </c>
      <c r="F359" s="20"/>
      <c r="G359" s="20"/>
      <c r="H359" s="20"/>
      <c r="I359" s="92">
        <f>SUM(I353:I358)</f>
        <v>1200</v>
      </c>
      <c r="J359" s="63">
        <v>42175</v>
      </c>
      <c r="K359" s="20"/>
      <c r="L359" s="20"/>
      <c r="M359" s="20"/>
      <c r="N359" s="92">
        <f>SUM(N353:N358)</f>
        <v>800</v>
      </c>
      <c r="O359" s="93">
        <v>42175</v>
      </c>
      <c r="Q359" s="2" t="s">
        <v>62</v>
      </c>
    </row>
    <row r="360" spans="2:17" x14ac:dyDescent="0.25">
      <c r="B360" s="75"/>
      <c r="C360" s="20"/>
      <c r="D360" s="21"/>
      <c r="E360" s="20"/>
      <c r="F360" s="20"/>
      <c r="G360" s="20"/>
      <c r="H360" s="20"/>
      <c r="I360" s="21"/>
      <c r="J360" s="20"/>
      <c r="K360" s="20"/>
      <c r="L360" s="20"/>
      <c r="M360" s="20"/>
      <c r="N360" s="20"/>
      <c r="O360" s="73"/>
    </row>
    <row r="361" spans="2:17" x14ac:dyDescent="0.25">
      <c r="B361" s="75"/>
      <c r="C361" s="20"/>
      <c r="D361" s="21"/>
      <c r="E361" s="20"/>
      <c r="F361" s="20"/>
      <c r="G361" s="20"/>
      <c r="H361" s="20"/>
      <c r="I361" s="21"/>
      <c r="J361" s="20"/>
      <c r="K361" s="20"/>
      <c r="L361" s="20"/>
      <c r="M361" s="20"/>
      <c r="N361" s="20"/>
      <c r="O361" s="73"/>
    </row>
    <row r="362" spans="2:17" x14ac:dyDescent="0.25">
      <c r="B362" s="75"/>
      <c r="C362" s="20"/>
      <c r="D362" s="21"/>
      <c r="E362" s="20"/>
      <c r="F362" s="20"/>
      <c r="G362" s="20"/>
      <c r="H362" s="20"/>
      <c r="I362" s="21"/>
      <c r="J362" s="20"/>
      <c r="K362" s="20"/>
      <c r="L362" s="20"/>
      <c r="M362" s="20"/>
      <c r="N362" s="20"/>
      <c r="O362" s="73"/>
    </row>
    <row r="363" spans="2:17" x14ac:dyDescent="0.25">
      <c r="B363" s="75"/>
      <c r="C363" s="20"/>
      <c r="D363" s="21"/>
      <c r="E363" s="20"/>
      <c r="F363" s="20"/>
      <c r="G363" s="20"/>
      <c r="H363" s="20"/>
      <c r="I363" s="21"/>
      <c r="J363" s="20"/>
      <c r="K363" s="20"/>
      <c r="L363" s="20"/>
      <c r="M363" s="20"/>
      <c r="N363" s="20"/>
      <c r="O363" s="73"/>
    </row>
    <row r="364" spans="2:17" x14ac:dyDescent="0.25">
      <c r="B364" s="75"/>
      <c r="C364" s="20"/>
      <c r="D364" s="21"/>
      <c r="E364" s="20"/>
      <c r="F364" s="20"/>
      <c r="G364" s="20"/>
      <c r="H364" s="20"/>
      <c r="I364" s="21"/>
      <c r="J364" s="20"/>
      <c r="K364" s="20"/>
      <c r="L364" s="20"/>
      <c r="M364" s="20"/>
      <c r="N364" s="20"/>
      <c r="O364" s="73"/>
    </row>
    <row r="365" spans="2:17" x14ac:dyDescent="0.25">
      <c r="B365" s="75"/>
      <c r="C365" s="20"/>
      <c r="D365" s="21"/>
      <c r="E365" s="20"/>
      <c r="F365" s="20"/>
      <c r="G365" s="20"/>
      <c r="H365" s="20"/>
      <c r="I365" s="21"/>
      <c r="J365" s="20"/>
      <c r="K365" s="20"/>
      <c r="L365" s="20"/>
      <c r="M365" s="20"/>
      <c r="N365" s="20"/>
      <c r="O365" s="73"/>
    </row>
    <row r="366" spans="2:17" x14ac:dyDescent="0.25">
      <c r="B366" s="75"/>
      <c r="C366" s="20"/>
      <c r="D366" s="21">
        <f>SUM(D363:D365)</f>
        <v>0</v>
      </c>
      <c r="E366" s="20"/>
      <c r="F366" s="20"/>
      <c r="G366" s="20"/>
      <c r="H366" s="20"/>
      <c r="I366" s="21"/>
      <c r="J366" s="20"/>
      <c r="K366" s="20"/>
      <c r="L366" s="20"/>
      <c r="M366" s="20"/>
      <c r="N366" s="20"/>
      <c r="O366" s="73"/>
    </row>
    <row r="367" spans="2:17" x14ac:dyDescent="0.25">
      <c r="B367" s="75"/>
      <c r="C367" s="20"/>
      <c r="D367" s="21"/>
      <c r="E367" s="20"/>
      <c r="F367" s="20"/>
      <c r="G367" s="20"/>
      <c r="H367" s="20"/>
      <c r="I367" s="21"/>
      <c r="J367" s="20"/>
      <c r="K367" s="20"/>
      <c r="L367" s="20"/>
      <c r="M367" s="20"/>
      <c r="N367" s="20"/>
      <c r="O367" s="73"/>
    </row>
    <row r="368" spans="2:17" x14ac:dyDescent="0.25">
      <c r="B368" s="75"/>
      <c r="C368" s="20"/>
      <c r="D368" s="21"/>
      <c r="E368" s="20"/>
      <c r="F368" s="20"/>
      <c r="G368" s="20"/>
      <c r="H368" s="20"/>
      <c r="I368" s="21"/>
      <c r="J368" s="20"/>
      <c r="K368" s="20"/>
      <c r="L368" s="20"/>
      <c r="M368" s="20"/>
      <c r="N368" s="20"/>
      <c r="O368" s="73"/>
    </row>
    <row r="369" spans="2:22" x14ac:dyDescent="0.25">
      <c r="B369" s="75"/>
      <c r="C369" s="20"/>
      <c r="D369" s="21"/>
      <c r="E369" s="20"/>
      <c r="F369" s="20"/>
      <c r="G369" s="20"/>
      <c r="H369" s="20"/>
      <c r="I369" s="21"/>
      <c r="J369" s="20"/>
      <c r="K369" s="20"/>
      <c r="L369" s="20"/>
      <c r="M369" s="20"/>
      <c r="N369" s="20"/>
      <c r="O369" s="73"/>
    </row>
    <row r="370" spans="2:22" ht="15.75" thickBot="1" x14ac:dyDescent="0.3">
      <c r="B370" s="76"/>
      <c r="C370" s="77"/>
      <c r="D370" s="78"/>
      <c r="E370" s="77"/>
      <c r="F370" s="77"/>
      <c r="G370" s="77" t="s">
        <v>61</v>
      </c>
      <c r="H370" s="77"/>
      <c r="I370" s="78">
        <f>D359+I359+N359+O422+D366</f>
        <v>3650</v>
      </c>
      <c r="J370" s="77"/>
      <c r="K370" s="77"/>
      <c r="L370" s="77"/>
      <c r="M370" s="77"/>
      <c r="N370" s="77"/>
      <c r="O370" s="79"/>
    </row>
    <row r="373" spans="2:22" ht="15.75" thickBot="1" x14ac:dyDescent="0.3">
      <c r="B373" s="1"/>
    </row>
    <row r="374" spans="2:22" x14ac:dyDescent="0.25">
      <c r="B374" s="67">
        <v>42170</v>
      </c>
      <c r="C374" s="68" t="s">
        <v>13</v>
      </c>
      <c r="D374" s="69">
        <v>175</v>
      </c>
      <c r="E374" s="68"/>
      <c r="F374" s="68"/>
      <c r="G374" s="70">
        <v>42170</v>
      </c>
      <c r="H374" s="68" t="s">
        <v>1</v>
      </c>
      <c r="I374" s="69">
        <v>150</v>
      </c>
      <c r="J374" s="68"/>
      <c r="K374" s="68"/>
      <c r="L374" s="70">
        <v>42170</v>
      </c>
      <c r="M374" s="68" t="s">
        <v>49</v>
      </c>
      <c r="N374" s="80">
        <v>190</v>
      </c>
      <c r="O374" s="71"/>
    </row>
    <row r="375" spans="2:22" x14ac:dyDescent="0.25">
      <c r="B375" s="72">
        <v>42171</v>
      </c>
      <c r="C375" s="20" t="s">
        <v>13</v>
      </c>
      <c r="D375" s="21">
        <v>175</v>
      </c>
      <c r="E375" s="20"/>
      <c r="F375" s="20"/>
      <c r="G375" s="22">
        <v>42171</v>
      </c>
      <c r="H375" s="20" t="s">
        <v>1</v>
      </c>
      <c r="I375" s="21">
        <v>200</v>
      </c>
      <c r="J375" s="20"/>
      <c r="K375" s="20"/>
      <c r="L375" s="22">
        <v>42171</v>
      </c>
      <c r="M375" s="20" t="s">
        <v>49</v>
      </c>
      <c r="N375" s="81">
        <v>190</v>
      </c>
      <c r="O375" s="73"/>
    </row>
    <row r="376" spans="2:22" x14ac:dyDescent="0.25">
      <c r="B376" s="72">
        <v>42172</v>
      </c>
      <c r="C376" s="20" t="s">
        <v>13</v>
      </c>
      <c r="D376" s="21">
        <v>175</v>
      </c>
      <c r="E376" s="20"/>
      <c r="F376" s="20"/>
      <c r="G376" s="22">
        <v>42172</v>
      </c>
      <c r="H376" s="20" t="s">
        <v>1</v>
      </c>
      <c r="I376" s="21">
        <v>200</v>
      </c>
      <c r="J376" s="20"/>
      <c r="K376" s="20"/>
      <c r="L376" s="22">
        <v>42172</v>
      </c>
      <c r="M376" s="20" t="s">
        <v>49</v>
      </c>
      <c r="N376" s="81">
        <v>190</v>
      </c>
      <c r="O376" s="73"/>
    </row>
    <row r="377" spans="2:22" x14ac:dyDescent="0.25">
      <c r="B377" s="72">
        <v>42173</v>
      </c>
      <c r="C377" s="20" t="s">
        <v>13</v>
      </c>
      <c r="D377" s="21">
        <v>175</v>
      </c>
      <c r="E377" s="20"/>
      <c r="F377" s="20"/>
      <c r="G377" s="22">
        <v>42173</v>
      </c>
      <c r="H377" s="20" t="s">
        <v>1</v>
      </c>
      <c r="I377" s="21">
        <v>0</v>
      </c>
      <c r="J377" s="20"/>
      <c r="K377" s="20"/>
      <c r="L377" s="22">
        <v>42173</v>
      </c>
      <c r="M377" s="20" t="s">
        <v>49</v>
      </c>
      <c r="N377" s="81">
        <v>190</v>
      </c>
      <c r="O377" s="73"/>
    </row>
    <row r="378" spans="2:22" x14ac:dyDescent="0.25">
      <c r="B378" s="72">
        <v>42174</v>
      </c>
      <c r="C378" s="20" t="s">
        <v>13</v>
      </c>
      <c r="D378" s="21">
        <v>175</v>
      </c>
      <c r="E378" s="20"/>
      <c r="F378" s="20"/>
      <c r="G378" s="22">
        <v>42174</v>
      </c>
      <c r="H378" s="20" t="s">
        <v>1</v>
      </c>
      <c r="I378" s="21">
        <v>300</v>
      </c>
      <c r="J378" s="20"/>
      <c r="K378" s="20"/>
      <c r="L378" s="22">
        <v>42174</v>
      </c>
      <c r="M378" s="20" t="s">
        <v>49</v>
      </c>
      <c r="N378" s="81">
        <v>190</v>
      </c>
      <c r="O378" s="73"/>
    </row>
    <row r="379" spans="2:22" x14ac:dyDescent="0.25">
      <c r="B379" s="84">
        <v>42175</v>
      </c>
      <c r="C379" s="26" t="s">
        <v>13</v>
      </c>
      <c r="D379" s="27">
        <v>175</v>
      </c>
      <c r="E379" s="20"/>
      <c r="F379" s="20"/>
      <c r="G379" s="44">
        <v>42175</v>
      </c>
      <c r="H379" s="26" t="s">
        <v>1</v>
      </c>
      <c r="I379" s="27">
        <v>200</v>
      </c>
      <c r="J379" s="20"/>
      <c r="K379" s="20"/>
      <c r="L379" s="44">
        <v>42175</v>
      </c>
      <c r="M379" s="26" t="s">
        <v>49</v>
      </c>
      <c r="N379" s="82">
        <v>0</v>
      </c>
      <c r="O379" s="73"/>
      <c r="Q379" s="2"/>
    </row>
    <row r="380" spans="2:22" x14ac:dyDescent="0.25">
      <c r="B380" s="75"/>
      <c r="C380" s="20"/>
      <c r="D380" s="31">
        <f>SUM(D374:D379)</f>
        <v>1050</v>
      </c>
      <c r="E380" s="33">
        <v>42184</v>
      </c>
      <c r="F380" s="20"/>
      <c r="G380" s="20"/>
      <c r="H380" s="20"/>
      <c r="I380" s="31">
        <f>SUM(I374:I379)</f>
        <v>1050</v>
      </c>
      <c r="J380" s="33">
        <v>42184</v>
      </c>
      <c r="K380" s="20"/>
      <c r="L380" s="20"/>
      <c r="M380" s="20"/>
      <c r="N380" s="83">
        <f>SUM(N374:N379)</f>
        <v>950</v>
      </c>
      <c r="O380" s="91">
        <v>42185</v>
      </c>
    </row>
    <row r="381" spans="2:22" x14ac:dyDescent="0.25">
      <c r="B381" s="75"/>
      <c r="C381" s="20"/>
      <c r="D381" s="21"/>
      <c r="E381" s="20"/>
      <c r="F381" s="20"/>
      <c r="G381" s="20"/>
      <c r="H381" s="22">
        <v>42183</v>
      </c>
      <c r="I381" s="21">
        <v>-500</v>
      </c>
      <c r="J381" s="20"/>
      <c r="K381" s="20"/>
      <c r="L381" s="20"/>
      <c r="M381" s="20"/>
      <c r="N381" s="20"/>
      <c r="O381" s="73"/>
      <c r="V381" s="2"/>
    </row>
    <row r="382" spans="2:22" x14ac:dyDescent="0.25">
      <c r="B382" s="75"/>
      <c r="C382" s="20"/>
      <c r="D382" s="21"/>
      <c r="E382" s="20"/>
      <c r="F382" s="20"/>
      <c r="G382" s="20"/>
      <c r="H382" s="20"/>
      <c r="I382" s="21"/>
      <c r="J382" s="20"/>
      <c r="K382" s="20"/>
      <c r="L382" s="20"/>
      <c r="M382" s="20"/>
      <c r="N382" s="20"/>
      <c r="O382" s="23"/>
    </row>
    <row r="383" spans="2:22" x14ac:dyDescent="0.25">
      <c r="B383" s="75"/>
      <c r="C383" s="20"/>
      <c r="D383" s="21"/>
      <c r="E383" s="20"/>
      <c r="F383" s="20"/>
      <c r="G383" s="20"/>
      <c r="H383" s="20"/>
      <c r="I383" s="21"/>
      <c r="J383" s="20"/>
      <c r="K383" s="20"/>
      <c r="O383" s="23"/>
    </row>
    <row r="384" spans="2:22" x14ac:dyDescent="0.25">
      <c r="B384" s="75"/>
      <c r="C384" s="20"/>
      <c r="D384" s="21"/>
      <c r="E384" s="20"/>
      <c r="F384" s="20"/>
      <c r="O384" s="23"/>
    </row>
    <row r="385" spans="2:20" x14ac:dyDescent="0.25">
      <c r="B385" s="75"/>
      <c r="C385" s="20"/>
      <c r="D385" s="21"/>
      <c r="E385" s="20"/>
      <c r="F385" s="20"/>
      <c r="O385" s="23"/>
      <c r="T385" s="2"/>
    </row>
    <row r="386" spans="2:20" x14ac:dyDescent="0.25">
      <c r="B386" s="75"/>
      <c r="C386" s="20"/>
      <c r="D386" s="21"/>
      <c r="E386" s="20"/>
      <c r="F386" s="20"/>
      <c r="O386" s="23"/>
    </row>
    <row r="387" spans="2:20" x14ac:dyDescent="0.25">
      <c r="B387" s="75"/>
      <c r="C387" s="20"/>
      <c r="D387" s="21"/>
      <c r="E387" s="20"/>
      <c r="F387" s="20"/>
      <c r="O387" s="23"/>
    </row>
    <row r="388" spans="2:20" x14ac:dyDescent="0.25">
      <c r="B388" s="75"/>
      <c r="C388" s="20"/>
      <c r="D388" s="21"/>
      <c r="E388" s="20"/>
      <c r="F388" s="20"/>
      <c r="O388" s="23"/>
    </row>
    <row r="389" spans="2:20" x14ac:dyDescent="0.25">
      <c r="B389" s="75"/>
      <c r="C389" s="20"/>
      <c r="D389" s="21"/>
      <c r="E389" s="20"/>
      <c r="F389" s="20"/>
      <c r="G389" s="20"/>
      <c r="H389" s="20"/>
      <c r="I389" s="21"/>
      <c r="J389" s="20"/>
      <c r="K389" s="20"/>
      <c r="L389" s="20"/>
      <c r="M389" s="20"/>
      <c r="N389" s="20"/>
      <c r="O389" s="23"/>
    </row>
    <row r="390" spans="2:20" x14ac:dyDescent="0.25">
      <c r="B390" s="75"/>
      <c r="C390" s="20"/>
      <c r="D390" s="21"/>
      <c r="E390" s="20"/>
      <c r="F390" s="20"/>
      <c r="G390" s="20"/>
      <c r="H390" s="20"/>
      <c r="I390" s="21"/>
      <c r="J390" s="20"/>
      <c r="K390" s="20"/>
      <c r="L390" s="20"/>
      <c r="M390" s="20"/>
      <c r="N390" s="20"/>
      <c r="O390" s="73"/>
    </row>
    <row r="391" spans="2:20" x14ac:dyDescent="0.25">
      <c r="B391" s="75"/>
      <c r="C391" s="20"/>
      <c r="D391" s="21"/>
      <c r="E391" s="20"/>
      <c r="F391" s="20"/>
      <c r="G391" s="20"/>
      <c r="H391" s="20"/>
      <c r="I391" s="21"/>
      <c r="J391" s="20"/>
      <c r="K391" s="20"/>
      <c r="L391" s="20"/>
      <c r="M391" s="20"/>
      <c r="N391" s="20"/>
      <c r="O391" s="73"/>
    </row>
    <row r="392" spans="2:20" ht="15.75" thickBot="1" x14ac:dyDescent="0.3">
      <c r="B392" s="76"/>
      <c r="C392" s="77"/>
      <c r="D392" s="78"/>
      <c r="E392" s="77"/>
      <c r="F392" s="77"/>
      <c r="G392" s="88">
        <v>42184</v>
      </c>
      <c r="H392" s="77"/>
      <c r="I392" s="78">
        <f>D380+I380+N380+I420</f>
        <v>3400</v>
      </c>
      <c r="J392" s="77"/>
      <c r="K392" s="77"/>
      <c r="L392" s="77"/>
      <c r="M392" s="77"/>
      <c r="N392" s="77"/>
      <c r="O392" s="79"/>
    </row>
    <row r="395" spans="2:20" ht="15.75" thickBot="1" x14ac:dyDescent="0.3"/>
    <row r="396" spans="2:20" x14ac:dyDescent="0.25">
      <c r="B396" s="67">
        <v>42163</v>
      </c>
      <c r="C396" s="68" t="s">
        <v>11</v>
      </c>
      <c r="D396" s="69">
        <v>220</v>
      </c>
      <c r="E396" s="68"/>
      <c r="F396" s="68"/>
      <c r="G396" s="67">
        <v>42163</v>
      </c>
      <c r="H396" s="68" t="s">
        <v>60</v>
      </c>
      <c r="I396" s="69">
        <v>230</v>
      </c>
      <c r="J396" s="68"/>
      <c r="K396" s="68"/>
      <c r="L396" s="68"/>
      <c r="M396" s="68"/>
      <c r="N396" s="68"/>
      <c r="O396" s="68"/>
      <c r="P396" s="68"/>
      <c r="Q396" s="68"/>
      <c r="R396" s="68"/>
      <c r="S396" s="71"/>
    </row>
    <row r="397" spans="2:20" x14ac:dyDescent="0.25">
      <c r="B397" s="72">
        <v>42169</v>
      </c>
      <c r="C397" s="20" t="s">
        <v>11</v>
      </c>
      <c r="D397" s="21">
        <v>150</v>
      </c>
      <c r="E397" s="20"/>
      <c r="F397" s="20"/>
      <c r="G397" s="22">
        <v>42169</v>
      </c>
      <c r="H397" s="20" t="s">
        <v>60</v>
      </c>
      <c r="I397" s="21">
        <v>150</v>
      </c>
      <c r="J397" s="20"/>
      <c r="K397" s="20"/>
      <c r="L397" s="20"/>
      <c r="M397" s="20"/>
      <c r="N397" s="20"/>
      <c r="O397" s="20"/>
      <c r="P397" s="20"/>
      <c r="Q397" s="20"/>
      <c r="R397" s="20"/>
      <c r="S397" s="73"/>
    </row>
    <row r="398" spans="2:20" x14ac:dyDescent="0.25">
      <c r="B398" s="72">
        <v>42170</v>
      </c>
      <c r="C398" s="20" t="s">
        <v>11</v>
      </c>
      <c r="D398" s="21">
        <v>230</v>
      </c>
      <c r="E398" s="20"/>
      <c r="F398" s="20"/>
      <c r="G398" s="22">
        <v>42170</v>
      </c>
      <c r="H398" s="20" t="s">
        <v>60</v>
      </c>
      <c r="I398" s="21">
        <v>250</v>
      </c>
      <c r="J398" s="20"/>
      <c r="K398" s="20"/>
      <c r="L398" s="20"/>
      <c r="M398" s="20"/>
      <c r="N398" s="20"/>
      <c r="O398" s="20"/>
      <c r="P398" s="20"/>
      <c r="Q398" s="20"/>
      <c r="R398" s="20"/>
      <c r="S398" s="73"/>
    </row>
    <row r="399" spans="2:20" x14ac:dyDescent="0.25">
      <c r="B399" s="72">
        <v>42171</v>
      </c>
      <c r="C399" s="20" t="s">
        <v>11</v>
      </c>
      <c r="D399" s="21">
        <v>230</v>
      </c>
      <c r="E399" s="20"/>
      <c r="F399" s="20"/>
      <c r="G399" s="22">
        <v>42171</v>
      </c>
      <c r="H399" s="20" t="s">
        <v>60</v>
      </c>
      <c r="I399" s="21">
        <v>250</v>
      </c>
      <c r="J399" s="20"/>
      <c r="K399" s="20"/>
      <c r="L399" s="20"/>
      <c r="M399" s="20"/>
      <c r="N399" s="20"/>
      <c r="O399" s="20"/>
      <c r="P399" s="20"/>
      <c r="Q399" s="20"/>
      <c r="R399" s="20" t="s">
        <v>7</v>
      </c>
      <c r="S399" s="73"/>
    </row>
    <row r="400" spans="2:20" x14ac:dyDescent="0.25">
      <c r="B400" s="72">
        <v>42172</v>
      </c>
      <c r="C400" s="20" t="s">
        <v>11</v>
      </c>
      <c r="D400" s="21">
        <v>250</v>
      </c>
      <c r="E400" s="20"/>
      <c r="F400" s="20"/>
      <c r="G400" s="22">
        <v>42172</v>
      </c>
      <c r="H400" s="20" t="s">
        <v>60</v>
      </c>
      <c r="I400" s="21">
        <v>300</v>
      </c>
      <c r="J400" s="20"/>
      <c r="K400" s="20"/>
      <c r="L400" s="20"/>
      <c r="M400" s="20"/>
      <c r="N400" s="20"/>
      <c r="O400" s="21"/>
      <c r="P400" s="20"/>
      <c r="Q400" s="20"/>
      <c r="R400" s="20"/>
      <c r="S400" s="73"/>
    </row>
    <row r="401" spans="2:20" x14ac:dyDescent="0.25">
      <c r="B401" s="72">
        <v>42173</v>
      </c>
      <c r="C401" s="20" t="s">
        <v>11</v>
      </c>
      <c r="D401" s="21">
        <v>300</v>
      </c>
      <c r="E401" s="20"/>
      <c r="F401" s="20"/>
      <c r="G401" s="22">
        <v>42173</v>
      </c>
      <c r="H401" s="20" t="s">
        <v>60</v>
      </c>
      <c r="I401" s="21">
        <v>320</v>
      </c>
      <c r="J401" s="20"/>
      <c r="K401" s="20"/>
      <c r="L401" s="20"/>
      <c r="M401" s="20"/>
      <c r="N401" s="20"/>
      <c r="O401" s="20"/>
      <c r="P401" s="20"/>
      <c r="Q401" s="20"/>
      <c r="R401" s="20"/>
      <c r="S401" s="73"/>
    </row>
    <row r="402" spans="2:20" x14ac:dyDescent="0.25">
      <c r="B402" s="72">
        <v>42174</v>
      </c>
      <c r="C402" s="20" t="s">
        <v>11</v>
      </c>
      <c r="D402" s="21">
        <v>320</v>
      </c>
      <c r="E402" s="20"/>
      <c r="F402" s="20"/>
      <c r="G402" s="22">
        <v>42174</v>
      </c>
      <c r="H402" s="20" t="s">
        <v>60</v>
      </c>
      <c r="I402" s="21">
        <v>330</v>
      </c>
      <c r="J402" s="20"/>
      <c r="K402" s="20"/>
      <c r="L402" s="20"/>
      <c r="M402" s="20"/>
      <c r="N402" s="20"/>
      <c r="O402" s="20"/>
      <c r="P402" s="20"/>
      <c r="Q402" s="20"/>
      <c r="R402" s="20"/>
      <c r="S402" s="73"/>
    </row>
    <row r="403" spans="2:20" x14ac:dyDescent="0.25">
      <c r="B403" s="74"/>
      <c r="C403" s="44"/>
      <c r="D403" s="27">
        <v>-700</v>
      </c>
      <c r="E403" s="20"/>
      <c r="F403" s="20"/>
      <c r="G403" s="26"/>
      <c r="H403" s="44">
        <v>42177</v>
      </c>
      <c r="I403" s="27">
        <v>-500</v>
      </c>
      <c r="J403" s="20"/>
      <c r="K403" s="20"/>
      <c r="L403" s="21">
        <f>I392+I404+D404</f>
        <v>5730</v>
      </c>
      <c r="M403" s="20"/>
      <c r="N403" s="20"/>
      <c r="O403" s="20"/>
      <c r="P403" s="20"/>
      <c r="Q403" s="20"/>
      <c r="R403" s="20"/>
      <c r="S403" s="73"/>
    </row>
    <row r="404" spans="2:20" x14ac:dyDescent="0.25">
      <c r="B404" s="75"/>
      <c r="C404" s="20"/>
      <c r="D404" s="31">
        <f>SUM(D396:D403)</f>
        <v>1000</v>
      </c>
      <c r="E404" s="33">
        <v>42185</v>
      </c>
      <c r="F404" s="20"/>
      <c r="G404" s="20"/>
      <c r="H404" s="20"/>
      <c r="I404" s="31">
        <f>SUM(I396:I403)</f>
        <v>1330</v>
      </c>
      <c r="J404" s="33">
        <v>42185</v>
      </c>
      <c r="K404" s="20"/>
      <c r="L404" s="20"/>
      <c r="M404" s="20"/>
      <c r="N404" s="20"/>
      <c r="O404" s="20"/>
      <c r="P404" s="20"/>
      <c r="Q404" s="20"/>
      <c r="R404" s="20"/>
      <c r="S404" s="73"/>
    </row>
    <row r="405" spans="2:20" ht="15.75" thickBot="1" x14ac:dyDescent="0.3">
      <c r="B405" s="76"/>
      <c r="C405" s="77"/>
      <c r="D405" s="78"/>
      <c r="E405" s="77"/>
      <c r="F405" s="77"/>
      <c r="G405" s="77"/>
      <c r="H405" s="77"/>
      <c r="I405" s="78"/>
      <c r="J405" s="77"/>
      <c r="K405" s="77"/>
      <c r="L405" s="77"/>
      <c r="M405" s="77"/>
      <c r="N405" s="77"/>
      <c r="O405" s="77"/>
      <c r="P405" s="77"/>
      <c r="Q405" s="77"/>
      <c r="R405" s="77"/>
      <c r="S405" s="79"/>
    </row>
    <row r="406" spans="2:20" x14ac:dyDescent="0.25">
      <c r="B406" s="20"/>
      <c r="C406" s="20"/>
      <c r="D406" s="21"/>
      <c r="E406" s="20"/>
      <c r="F406" s="20"/>
      <c r="G406" s="20"/>
      <c r="H406" s="20"/>
      <c r="I406" s="21"/>
      <c r="J406" s="20"/>
      <c r="K406" s="20"/>
    </row>
    <row r="407" spans="2:20" x14ac:dyDescent="0.25">
      <c r="B407" s="29"/>
      <c r="C407" s="16"/>
      <c r="D407" s="17"/>
      <c r="E407" s="16"/>
      <c r="F407" s="16"/>
      <c r="G407" s="16"/>
      <c r="H407" s="16"/>
      <c r="I407" s="17"/>
      <c r="J407" s="16"/>
      <c r="K407" s="16"/>
      <c r="L407" s="16"/>
      <c r="M407" s="16"/>
      <c r="N407" s="16"/>
      <c r="O407" s="16"/>
      <c r="P407" s="16"/>
      <c r="Q407" s="39">
        <v>42173</v>
      </c>
      <c r="R407" s="16" t="s">
        <v>1</v>
      </c>
      <c r="S407" s="16">
        <v>150</v>
      </c>
      <c r="T407" s="18"/>
    </row>
    <row r="408" spans="2:20" x14ac:dyDescent="0.25">
      <c r="B408" s="19">
        <v>42177</v>
      </c>
      <c r="C408" s="20" t="s">
        <v>13</v>
      </c>
      <c r="D408" s="21">
        <v>175</v>
      </c>
      <c r="E408" s="20"/>
      <c r="F408" s="20"/>
      <c r="G408" s="22">
        <v>42177</v>
      </c>
      <c r="H408" s="20" t="s">
        <v>37</v>
      </c>
      <c r="I408" s="21">
        <v>160</v>
      </c>
      <c r="J408" s="20"/>
      <c r="K408" s="20"/>
      <c r="L408" s="22">
        <v>42177</v>
      </c>
      <c r="M408" s="20" t="s">
        <v>63</v>
      </c>
      <c r="N408" s="20">
        <v>160</v>
      </c>
      <c r="O408" s="20"/>
      <c r="P408" s="20"/>
      <c r="Q408" s="22">
        <v>42179</v>
      </c>
      <c r="R408" s="20" t="s">
        <v>1</v>
      </c>
      <c r="S408" s="20">
        <v>200</v>
      </c>
      <c r="T408" s="23"/>
    </row>
    <row r="409" spans="2:20" x14ac:dyDescent="0.25">
      <c r="B409" s="19">
        <v>42178</v>
      </c>
      <c r="C409" s="20" t="s">
        <v>13</v>
      </c>
      <c r="D409" s="21">
        <v>175</v>
      </c>
      <c r="E409" s="20"/>
      <c r="F409" s="20"/>
      <c r="G409" s="22">
        <v>42178</v>
      </c>
      <c r="H409" s="20" t="s">
        <v>37</v>
      </c>
      <c r="I409" s="21">
        <v>160</v>
      </c>
      <c r="J409" s="20"/>
      <c r="K409" s="20"/>
      <c r="L409" s="22">
        <v>42178</v>
      </c>
      <c r="M409" s="20" t="s">
        <v>63</v>
      </c>
      <c r="N409" s="20">
        <v>160</v>
      </c>
      <c r="O409" s="20"/>
      <c r="P409" s="20"/>
      <c r="Q409" s="22">
        <v>42180</v>
      </c>
      <c r="R409" s="20" t="s">
        <v>1</v>
      </c>
      <c r="S409" s="20">
        <v>200</v>
      </c>
      <c r="T409" s="23"/>
    </row>
    <row r="410" spans="2:20" x14ac:dyDescent="0.25">
      <c r="B410" s="19">
        <v>42179</v>
      </c>
      <c r="C410" s="20" t="s">
        <v>13</v>
      </c>
      <c r="D410" s="21">
        <v>175</v>
      </c>
      <c r="E410" s="20"/>
      <c r="F410" s="20"/>
      <c r="G410" s="22">
        <v>42179</v>
      </c>
      <c r="H410" s="20" t="s">
        <v>37</v>
      </c>
      <c r="I410" s="21">
        <v>160</v>
      </c>
      <c r="J410" s="20"/>
      <c r="K410" s="20"/>
      <c r="L410" s="22">
        <v>42179</v>
      </c>
      <c r="M410" s="20" t="s">
        <v>63</v>
      </c>
      <c r="N410" s="20">
        <v>160</v>
      </c>
      <c r="O410" s="20"/>
      <c r="P410" s="20"/>
      <c r="Q410" s="22">
        <v>42181</v>
      </c>
      <c r="R410" s="20" t="s">
        <v>1</v>
      </c>
      <c r="S410" s="20">
        <v>200</v>
      </c>
      <c r="T410" s="23"/>
    </row>
    <row r="411" spans="2:20" x14ac:dyDescent="0.25">
      <c r="B411" s="97">
        <v>42181</v>
      </c>
      <c r="C411" s="26" t="s">
        <v>13</v>
      </c>
      <c r="D411" s="27">
        <v>175</v>
      </c>
      <c r="E411" s="20"/>
      <c r="F411" s="20"/>
      <c r="G411" s="22">
        <v>42180</v>
      </c>
      <c r="H411" s="20" t="s">
        <v>37</v>
      </c>
      <c r="I411" s="21">
        <v>160</v>
      </c>
      <c r="J411" s="20"/>
      <c r="K411" s="20"/>
      <c r="L411" s="22">
        <v>42180</v>
      </c>
      <c r="M411" s="20" t="s">
        <v>63</v>
      </c>
      <c r="N411" s="20">
        <v>160</v>
      </c>
      <c r="O411" s="20"/>
      <c r="P411" s="20"/>
      <c r="Q411" s="26"/>
      <c r="R411" s="95" t="s">
        <v>20</v>
      </c>
      <c r="S411" s="95">
        <v>650</v>
      </c>
      <c r="T411" s="23"/>
    </row>
    <row r="412" spans="2:20" x14ac:dyDescent="0.25">
      <c r="B412" s="24"/>
      <c r="C412" s="20" t="s">
        <v>12</v>
      </c>
      <c r="D412" s="98">
        <f>SUM(D408:D411)</f>
        <v>700</v>
      </c>
      <c r="E412" s="33">
        <v>42188</v>
      </c>
      <c r="F412" s="20"/>
      <c r="G412" s="22">
        <v>42181</v>
      </c>
      <c r="H412" s="20" t="s">
        <v>37</v>
      </c>
      <c r="I412" s="21">
        <v>160</v>
      </c>
      <c r="J412" s="20"/>
      <c r="K412" s="20"/>
      <c r="L412" s="44">
        <v>42181</v>
      </c>
      <c r="M412" s="26" t="s">
        <v>63</v>
      </c>
      <c r="N412" s="26">
        <v>160</v>
      </c>
      <c r="O412" s="20"/>
      <c r="P412" s="20"/>
      <c r="Q412" s="20"/>
      <c r="R412" s="20" t="s">
        <v>12</v>
      </c>
      <c r="S412" s="99">
        <f>SUM(S407:S411)</f>
        <v>1400</v>
      </c>
      <c r="T412" s="36">
        <v>42188</v>
      </c>
    </row>
    <row r="413" spans="2:20" x14ac:dyDescent="0.25">
      <c r="B413" s="24"/>
      <c r="C413" s="20"/>
      <c r="D413" s="21"/>
      <c r="E413" s="20"/>
      <c r="F413" s="20"/>
      <c r="G413" s="44">
        <v>42182</v>
      </c>
      <c r="H413" s="26" t="s">
        <v>37</v>
      </c>
      <c r="I413" s="27">
        <v>160</v>
      </c>
      <c r="J413" s="20"/>
      <c r="K413" s="20"/>
      <c r="L413" s="20"/>
      <c r="M413" s="20" t="s">
        <v>12</v>
      </c>
      <c r="N413" s="99">
        <f>SUM(N408:N412)</f>
        <v>800</v>
      </c>
      <c r="O413" s="33">
        <v>42188</v>
      </c>
      <c r="P413" s="20"/>
      <c r="Q413" s="20"/>
      <c r="R413" s="20"/>
      <c r="S413" s="20"/>
      <c r="T413" s="23"/>
    </row>
    <row r="414" spans="2:20" x14ac:dyDescent="0.25">
      <c r="B414" s="24"/>
      <c r="C414" s="20"/>
      <c r="D414" s="21"/>
      <c r="E414" s="20"/>
      <c r="F414" s="20"/>
      <c r="G414" s="20"/>
      <c r="H414" s="20" t="s">
        <v>12</v>
      </c>
      <c r="I414" s="98">
        <f>SUM(I408:I413)</f>
        <v>960</v>
      </c>
      <c r="J414" s="33">
        <v>42188</v>
      </c>
      <c r="K414" s="20"/>
      <c r="L414" s="20"/>
      <c r="M414" s="20"/>
      <c r="N414" s="20"/>
      <c r="O414" s="20"/>
      <c r="P414" s="20"/>
      <c r="Q414" s="20"/>
      <c r="R414" s="30">
        <f>D412+I414+N413+S412</f>
        <v>3860</v>
      </c>
      <c r="S414" s="20"/>
      <c r="T414" s="23"/>
    </row>
    <row r="415" spans="2:20" x14ac:dyDescent="0.25">
      <c r="B415" s="25"/>
      <c r="C415" s="26"/>
      <c r="D415" s="27"/>
      <c r="E415" s="26"/>
      <c r="F415" s="26"/>
      <c r="G415" s="26"/>
      <c r="H415" s="26"/>
      <c r="I415" s="27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8"/>
    </row>
    <row r="416" spans="2:20" x14ac:dyDescent="0.25">
      <c r="B416" s="20"/>
      <c r="C416" s="20"/>
      <c r="D416" s="21"/>
      <c r="E416" s="20"/>
      <c r="F416" s="20"/>
      <c r="G416" s="20"/>
      <c r="H416" s="20"/>
      <c r="I416" s="21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</row>
    <row r="417" spans="2:25" x14ac:dyDescent="0.25">
      <c r="B417" s="20"/>
      <c r="C417" s="20"/>
      <c r="D417" s="21"/>
      <c r="E417" s="20"/>
      <c r="F417" s="20"/>
      <c r="G417" s="20"/>
      <c r="H417" s="20"/>
      <c r="I417" s="21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</row>
    <row r="418" spans="2:25" x14ac:dyDescent="0.25">
      <c r="B418" s="29"/>
      <c r="C418" s="16"/>
      <c r="D418" s="17"/>
      <c r="E418" s="16"/>
      <c r="F418" s="16"/>
      <c r="G418" s="16"/>
      <c r="H418" s="16"/>
      <c r="I418" s="17"/>
      <c r="J418" s="16"/>
      <c r="K418" s="16"/>
      <c r="L418" s="16"/>
      <c r="M418" s="16"/>
      <c r="N418" s="16"/>
      <c r="O418" s="16"/>
      <c r="P418" s="18"/>
    </row>
    <row r="419" spans="2:25" x14ac:dyDescent="0.25">
      <c r="B419" s="19">
        <v>42178</v>
      </c>
      <c r="C419" s="20" t="s">
        <v>10</v>
      </c>
      <c r="D419" s="21">
        <v>230</v>
      </c>
      <c r="E419" s="20"/>
      <c r="F419" s="20"/>
      <c r="G419" s="22">
        <v>42165</v>
      </c>
      <c r="H419" s="20" t="s">
        <v>15</v>
      </c>
      <c r="I419" s="94">
        <v>230</v>
      </c>
      <c r="J419" s="20"/>
      <c r="K419" s="20"/>
      <c r="L419" s="20"/>
      <c r="M419" s="22">
        <v>42154</v>
      </c>
      <c r="N419" s="37" t="s">
        <v>6</v>
      </c>
      <c r="O419" s="40">
        <v>300</v>
      </c>
      <c r="P419" s="23"/>
    </row>
    <row r="420" spans="2:25" x14ac:dyDescent="0.25">
      <c r="B420" s="19">
        <v>42179</v>
      </c>
      <c r="C420" s="20" t="s">
        <v>10</v>
      </c>
      <c r="D420" s="21">
        <v>230</v>
      </c>
      <c r="E420" s="20"/>
      <c r="F420" s="20"/>
      <c r="G420" s="22">
        <v>42174</v>
      </c>
      <c r="H420" s="20" t="s">
        <v>2</v>
      </c>
      <c r="I420" s="94">
        <v>350</v>
      </c>
      <c r="J420" s="20"/>
      <c r="K420" s="20"/>
      <c r="L420" s="20"/>
      <c r="M420" s="22"/>
      <c r="N420" s="37"/>
      <c r="O420" s="40"/>
      <c r="P420" s="23"/>
    </row>
    <row r="421" spans="2:25" ht="15.75" thickBot="1" x14ac:dyDescent="0.3">
      <c r="B421" s="24"/>
      <c r="C421" s="20" t="s">
        <v>12</v>
      </c>
      <c r="D421" s="98">
        <f>SUM(D419:D420)</f>
        <v>460</v>
      </c>
      <c r="E421" s="33">
        <v>42195</v>
      </c>
      <c r="F421" s="20"/>
      <c r="G421" s="22">
        <v>42178</v>
      </c>
      <c r="H421" s="20" t="s">
        <v>2</v>
      </c>
      <c r="I421" s="94">
        <v>230</v>
      </c>
      <c r="J421" s="20"/>
      <c r="K421" s="20"/>
      <c r="L421" s="20"/>
      <c r="M421" s="88">
        <v>42154</v>
      </c>
      <c r="N421" s="89" t="s">
        <v>56</v>
      </c>
      <c r="O421" s="90">
        <v>300</v>
      </c>
      <c r="P421" s="23"/>
      <c r="R421" s="102"/>
    </row>
    <row r="422" spans="2:25" x14ac:dyDescent="0.25">
      <c r="B422" s="24"/>
      <c r="C422" s="20"/>
      <c r="D422" s="21"/>
      <c r="E422" s="20"/>
      <c r="F422" s="20"/>
      <c r="G422" s="44">
        <v>42179</v>
      </c>
      <c r="H422" s="95" t="s">
        <v>2</v>
      </c>
      <c r="I422" s="96">
        <v>230</v>
      </c>
      <c r="J422" s="20"/>
      <c r="K422" s="20"/>
      <c r="L422" s="20"/>
      <c r="M422" s="22"/>
      <c r="N422" s="20"/>
      <c r="O422" s="21">
        <f>SUM(O419:O421)</f>
        <v>600</v>
      </c>
      <c r="P422" s="23"/>
    </row>
    <row r="423" spans="2:25" x14ac:dyDescent="0.25">
      <c r="B423" s="24"/>
      <c r="C423" s="20"/>
      <c r="D423" s="21"/>
      <c r="E423" s="20"/>
      <c r="F423" s="20"/>
      <c r="G423" s="20"/>
      <c r="H423" s="37" t="s">
        <v>12</v>
      </c>
      <c r="I423" s="101">
        <f>SUM(I419:I422)</f>
        <v>1040</v>
      </c>
      <c r="J423" s="33">
        <v>42195</v>
      </c>
      <c r="K423" s="20"/>
      <c r="L423" s="20"/>
      <c r="M423" s="20"/>
      <c r="N423" s="20"/>
      <c r="O423" s="20"/>
      <c r="P423" s="23"/>
    </row>
    <row r="424" spans="2:25" x14ac:dyDescent="0.25">
      <c r="B424" s="24"/>
      <c r="C424" s="20"/>
      <c r="D424" s="21"/>
      <c r="E424" s="20"/>
      <c r="F424" s="20"/>
      <c r="G424" s="20"/>
      <c r="H424" s="20"/>
      <c r="I424" s="21"/>
      <c r="J424" s="20"/>
      <c r="K424" s="20"/>
      <c r="L424" s="20"/>
      <c r="M424" s="30">
        <f>D421+I423+O422</f>
        <v>2100</v>
      </c>
      <c r="N424" s="20"/>
      <c r="O424" s="20"/>
      <c r="P424" s="23"/>
    </row>
    <row r="425" spans="2:25" x14ac:dyDescent="0.25">
      <c r="B425" s="25"/>
      <c r="C425" s="26"/>
      <c r="D425" s="27"/>
      <c r="E425" s="26"/>
      <c r="F425" s="26"/>
      <c r="G425" s="26"/>
      <c r="H425" s="26"/>
      <c r="I425" s="27"/>
      <c r="J425" s="26"/>
      <c r="K425" s="26"/>
      <c r="L425" s="26"/>
      <c r="M425" s="26"/>
      <c r="N425" s="26"/>
      <c r="O425" s="26"/>
      <c r="P425" s="28"/>
    </row>
    <row r="427" spans="2:25" x14ac:dyDescent="0.25">
      <c r="B427" s="29"/>
      <c r="C427" s="16"/>
      <c r="D427" s="17"/>
      <c r="E427" s="16"/>
      <c r="F427" s="16"/>
      <c r="G427" s="16"/>
      <c r="H427" s="16"/>
      <c r="I427" s="17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8"/>
    </row>
    <row r="428" spans="2:25" x14ac:dyDescent="0.25">
      <c r="B428" s="19">
        <v>42184</v>
      </c>
      <c r="C428" s="20" t="s">
        <v>13</v>
      </c>
      <c r="D428" s="21">
        <v>175</v>
      </c>
      <c r="E428" s="20"/>
      <c r="F428" s="20"/>
      <c r="G428" s="22">
        <v>42184</v>
      </c>
      <c r="H428" s="20" t="s">
        <v>37</v>
      </c>
      <c r="I428" s="21">
        <v>160</v>
      </c>
      <c r="J428" s="20"/>
      <c r="K428" s="20"/>
      <c r="L428" s="22">
        <v>42184</v>
      </c>
      <c r="M428" s="20" t="s">
        <v>63</v>
      </c>
      <c r="N428" s="20">
        <v>160</v>
      </c>
      <c r="O428" s="20"/>
      <c r="P428" s="20"/>
      <c r="Q428" s="22">
        <v>42184</v>
      </c>
      <c r="R428" s="20" t="s">
        <v>1</v>
      </c>
      <c r="S428" s="20">
        <v>200</v>
      </c>
      <c r="T428" s="20"/>
      <c r="U428" s="20"/>
      <c r="V428" s="22">
        <v>42186</v>
      </c>
      <c r="W428" s="20" t="s">
        <v>64</v>
      </c>
      <c r="X428" s="20">
        <v>150</v>
      </c>
      <c r="Y428" s="23"/>
    </row>
    <row r="429" spans="2:25" x14ac:dyDescent="0.25">
      <c r="B429" s="19">
        <v>42185</v>
      </c>
      <c r="C429" s="20" t="s">
        <v>13</v>
      </c>
      <c r="D429" s="21">
        <v>175</v>
      </c>
      <c r="E429" s="20"/>
      <c r="F429" s="20"/>
      <c r="G429" s="22">
        <v>42185</v>
      </c>
      <c r="H429" s="20" t="s">
        <v>37</v>
      </c>
      <c r="I429" s="21">
        <v>160</v>
      </c>
      <c r="J429" s="20"/>
      <c r="K429" s="20"/>
      <c r="L429" s="22">
        <v>42185</v>
      </c>
      <c r="M429" s="20" t="s">
        <v>63</v>
      </c>
      <c r="N429" s="20">
        <v>160</v>
      </c>
      <c r="O429" s="20"/>
      <c r="P429" s="20"/>
      <c r="Q429" s="22">
        <v>42185</v>
      </c>
      <c r="R429" s="20" t="s">
        <v>1</v>
      </c>
      <c r="S429" s="20">
        <v>200</v>
      </c>
      <c r="T429" s="20"/>
      <c r="U429" s="20"/>
      <c r="V429" s="22">
        <v>42187</v>
      </c>
      <c r="W429" s="20" t="s">
        <v>64</v>
      </c>
      <c r="X429" s="20">
        <v>150</v>
      </c>
      <c r="Y429" s="23"/>
    </row>
    <row r="430" spans="2:25" x14ac:dyDescent="0.25">
      <c r="B430" s="19">
        <v>42186</v>
      </c>
      <c r="C430" s="20" t="s">
        <v>13</v>
      </c>
      <c r="D430" s="21">
        <v>175</v>
      </c>
      <c r="E430" s="20"/>
      <c r="F430" s="20"/>
      <c r="G430" s="22">
        <v>42187</v>
      </c>
      <c r="H430" s="20" t="s">
        <v>37</v>
      </c>
      <c r="I430" s="21">
        <v>160</v>
      </c>
      <c r="J430" s="20"/>
      <c r="K430" s="20"/>
      <c r="L430" s="22">
        <v>42186</v>
      </c>
      <c r="M430" s="20" t="s">
        <v>63</v>
      </c>
      <c r="N430" s="20">
        <v>160</v>
      </c>
      <c r="O430" s="20"/>
      <c r="P430" s="20"/>
      <c r="Q430" s="22">
        <v>42187</v>
      </c>
      <c r="R430" s="20" t="s">
        <v>1</v>
      </c>
      <c r="S430" s="20">
        <v>200</v>
      </c>
      <c r="T430" s="20"/>
      <c r="U430" s="20"/>
      <c r="V430" s="20"/>
      <c r="W430" s="58" t="s">
        <v>12</v>
      </c>
      <c r="X430" s="99">
        <f>SUM(X428:X429)</f>
        <v>300</v>
      </c>
      <c r="Y430" s="36">
        <v>42195</v>
      </c>
    </row>
    <row r="431" spans="2:25" x14ac:dyDescent="0.25">
      <c r="B431" s="19">
        <v>42187</v>
      </c>
      <c r="C431" s="20" t="s">
        <v>13</v>
      </c>
      <c r="D431" s="21">
        <v>175</v>
      </c>
      <c r="E431" s="20"/>
      <c r="F431" s="20"/>
      <c r="G431" s="20"/>
      <c r="H431" s="58" t="s">
        <v>12</v>
      </c>
      <c r="I431" s="98">
        <f>SUM(I428:I430)</f>
        <v>480</v>
      </c>
      <c r="J431" s="33">
        <v>42195</v>
      </c>
      <c r="K431" s="20"/>
      <c r="L431" s="22">
        <v>42187</v>
      </c>
      <c r="M431" s="20" t="s">
        <v>63</v>
      </c>
      <c r="N431" s="20">
        <v>160</v>
      </c>
      <c r="O431" s="20"/>
      <c r="P431" s="20"/>
      <c r="Q431" s="20"/>
      <c r="R431" s="58" t="s">
        <v>12</v>
      </c>
      <c r="S431" s="99">
        <f>SUM(S428:S430)</f>
        <v>600</v>
      </c>
      <c r="T431" s="33">
        <v>42195</v>
      </c>
      <c r="U431" s="20"/>
      <c r="V431" s="20"/>
      <c r="W431" s="20"/>
      <c r="X431" s="20"/>
      <c r="Y431" s="23"/>
    </row>
    <row r="432" spans="2:25" x14ac:dyDescent="0.25">
      <c r="B432" s="24"/>
      <c r="C432" s="58" t="s">
        <v>12</v>
      </c>
      <c r="D432" s="98">
        <f>SUM(D428:D431)</f>
        <v>700</v>
      </c>
      <c r="E432" s="33">
        <v>42195</v>
      </c>
      <c r="F432" s="20"/>
      <c r="G432" s="20"/>
      <c r="H432" s="20"/>
      <c r="I432" s="21"/>
      <c r="J432" s="20"/>
      <c r="K432" s="20"/>
      <c r="L432" s="20"/>
      <c r="M432" s="58" t="s">
        <v>12</v>
      </c>
      <c r="N432" s="99">
        <f>SUM(N428:N431)</f>
        <v>640</v>
      </c>
      <c r="O432" s="33">
        <v>42195</v>
      </c>
      <c r="P432" s="20"/>
      <c r="Q432" s="20"/>
      <c r="R432" s="20"/>
      <c r="S432" s="20"/>
      <c r="T432" s="20"/>
      <c r="U432" s="20"/>
      <c r="V432" s="20" t="s">
        <v>65</v>
      </c>
      <c r="W432" s="37" t="s">
        <v>3</v>
      </c>
      <c r="X432" s="20">
        <v>200</v>
      </c>
      <c r="Y432" s="23"/>
    </row>
    <row r="433" spans="2:25" x14ac:dyDescent="0.25">
      <c r="B433" s="24"/>
      <c r="C433" s="20"/>
      <c r="D433" s="21"/>
      <c r="E433" s="20"/>
      <c r="F433" s="20"/>
      <c r="G433" s="20"/>
      <c r="H433" s="20"/>
      <c r="I433" s="21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1"/>
      <c r="V433" s="20" t="s">
        <v>65</v>
      </c>
      <c r="W433" s="37" t="s">
        <v>3</v>
      </c>
      <c r="X433" s="37">
        <v>200</v>
      </c>
      <c r="Y433" s="23"/>
    </row>
    <row r="434" spans="2:25" x14ac:dyDescent="0.25">
      <c r="B434" s="24"/>
      <c r="C434" s="20"/>
      <c r="D434" s="21"/>
      <c r="E434" s="20"/>
      <c r="F434" s="20"/>
      <c r="G434" s="20"/>
      <c r="H434" s="20"/>
      <c r="I434" s="21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37" t="s">
        <v>0</v>
      </c>
      <c r="X434" s="37">
        <v>-220</v>
      </c>
      <c r="Y434" s="23"/>
    </row>
    <row r="435" spans="2:25" x14ac:dyDescent="0.25">
      <c r="B435" s="24"/>
      <c r="C435" s="20"/>
      <c r="D435" s="21"/>
      <c r="E435" s="20"/>
      <c r="F435" s="20"/>
      <c r="G435" s="20"/>
      <c r="H435" s="20"/>
      <c r="I435" s="21"/>
      <c r="J435" s="20"/>
      <c r="K435" s="20"/>
      <c r="L435" s="20"/>
      <c r="M435" s="30">
        <f>D432+I431+N432+S431+X430+X435+I423+D421</f>
        <v>4400</v>
      </c>
      <c r="N435" s="21"/>
      <c r="O435" s="20"/>
      <c r="P435" s="20"/>
      <c r="Q435" s="20"/>
      <c r="R435" s="20"/>
      <c r="S435" s="20"/>
      <c r="T435" s="20"/>
      <c r="U435" s="20"/>
      <c r="V435" s="20"/>
      <c r="W435" s="100" t="s">
        <v>12</v>
      </c>
      <c r="X435" s="99">
        <f>SUM(X432:X434)</f>
        <v>180</v>
      </c>
      <c r="Y435" s="36">
        <v>42195</v>
      </c>
    </row>
    <row r="436" spans="2:25" x14ac:dyDescent="0.25">
      <c r="B436" s="25"/>
      <c r="C436" s="26"/>
      <c r="D436" s="27"/>
      <c r="E436" s="26"/>
      <c r="F436" s="26"/>
      <c r="G436" s="26"/>
      <c r="H436" s="26"/>
      <c r="I436" s="27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8" t="s">
        <v>7</v>
      </c>
    </row>
    <row r="438" spans="2:25" x14ac:dyDescent="0.25">
      <c r="B438" s="29"/>
      <c r="C438" s="16"/>
      <c r="D438" s="17"/>
      <c r="E438" s="16"/>
      <c r="F438" s="16"/>
      <c r="G438" s="16"/>
      <c r="H438" s="16"/>
      <c r="I438" s="17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8"/>
    </row>
    <row r="439" spans="2:25" x14ac:dyDescent="0.25">
      <c r="B439" s="19">
        <v>42191</v>
      </c>
      <c r="C439" s="20" t="s">
        <v>13</v>
      </c>
      <c r="D439" s="21">
        <v>175</v>
      </c>
      <c r="E439" s="20"/>
      <c r="F439" s="20"/>
      <c r="G439" s="22">
        <v>42191</v>
      </c>
      <c r="H439" s="20" t="s">
        <v>37</v>
      </c>
      <c r="I439" s="21">
        <v>160</v>
      </c>
      <c r="J439" s="20"/>
      <c r="K439" s="20"/>
      <c r="L439" s="22">
        <v>42191</v>
      </c>
      <c r="M439" s="20" t="s">
        <v>63</v>
      </c>
      <c r="N439" s="20">
        <v>160</v>
      </c>
      <c r="O439" s="20"/>
      <c r="P439" s="20"/>
      <c r="Q439" s="22">
        <v>42191</v>
      </c>
      <c r="R439" s="20" t="s">
        <v>1</v>
      </c>
      <c r="S439" s="20">
        <v>200</v>
      </c>
      <c r="T439" s="20"/>
      <c r="U439" s="20"/>
      <c r="V439" s="20"/>
      <c r="W439" s="20"/>
      <c r="X439" s="20"/>
      <c r="Y439" s="23"/>
    </row>
    <row r="440" spans="2:25" x14ac:dyDescent="0.25">
      <c r="B440" s="19">
        <v>42193</v>
      </c>
      <c r="C440" s="20" t="s">
        <v>13</v>
      </c>
      <c r="D440" s="21">
        <v>175</v>
      </c>
      <c r="E440" s="20"/>
      <c r="F440" s="20"/>
      <c r="G440" s="22">
        <v>42193</v>
      </c>
      <c r="H440" s="20" t="s">
        <v>37</v>
      </c>
      <c r="I440" s="21">
        <v>160</v>
      </c>
      <c r="J440" s="20"/>
      <c r="K440" s="20"/>
      <c r="L440" s="22">
        <v>42193</v>
      </c>
      <c r="M440" s="20" t="s">
        <v>63</v>
      </c>
      <c r="N440" s="20">
        <v>160</v>
      </c>
      <c r="O440" s="20"/>
      <c r="P440" s="20"/>
      <c r="Q440" s="22">
        <v>42193</v>
      </c>
      <c r="R440" s="20" t="s">
        <v>1</v>
      </c>
      <c r="S440" s="20">
        <v>200</v>
      </c>
      <c r="T440" s="20"/>
      <c r="U440" s="20"/>
      <c r="V440" s="22">
        <v>42193</v>
      </c>
      <c r="W440" s="20" t="s">
        <v>2</v>
      </c>
      <c r="X440" s="20">
        <v>230</v>
      </c>
      <c r="Y440" s="23"/>
    </row>
    <row r="441" spans="2:25" x14ac:dyDescent="0.25">
      <c r="B441" s="19">
        <v>42194</v>
      </c>
      <c r="C441" s="20" t="s">
        <v>13</v>
      </c>
      <c r="D441" s="21">
        <v>175</v>
      </c>
      <c r="E441" s="20"/>
      <c r="F441" s="20"/>
      <c r="G441" s="22">
        <v>42194</v>
      </c>
      <c r="H441" s="20" t="s">
        <v>37</v>
      </c>
      <c r="I441" s="21">
        <v>160</v>
      </c>
      <c r="J441" s="20"/>
      <c r="K441" s="20"/>
      <c r="L441" s="22">
        <v>42194</v>
      </c>
      <c r="M441" s="20" t="s">
        <v>63</v>
      </c>
      <c r="N441" s="20">
        <v>160</v>
      </c>
      <c r="O441" s="20"/>
      <c r="P441" s="20"/>
      <c r="Q441" s="22">
        <v>42194</v>
      </c>
      <c r="R441" s="20" t="s">
        <v>1</v>
      </c>
      <c r="S441" s="20">
        <v>200</v>
      </c>
      <c r="T441" s="20"/>
      <c r="U441" s="20"/>
      <c r="V441" s="22">
        <v>42194</v>
      </c>
      <c r="W441" s="20" t="s">
        <v>2</v>
      </c>
      <c r="X441" s="20">
        <v>230</v>
      </c>
      <c r="Y441" s="23"/>
    </row>
    <row r="442" spans="2:25" x14ac:dyDescent="0.25">
      <c r="B442" s="24"/>
      <c r="C442" s="58" t="s">
        <v>12</v>
      </c>
      <c r="D442" s="98">
        <f>SUM(D439:D441)</f>
        <v>525</v>
      </c>
      <c r="E442" s="33">
        <v>42205</v>
      </c>
      <c r="F442" s="20"/>
      <c r="G442" s="20"/>
      <c r="H442" s="58" t="s">
        <v>12</v>
      </c>
      <c r="I442" s="98">
        <f>SUM(I439:I441)</f>
        <v>480</v>
      </c>
      <c r="J442" s="33">
        <v>42203</v>
      </c>
      <c r="K442" s="20"/>
      <c r="L442" s="20"/>
      <c r="M442" s="58" t="s">
        <v>12</v>
      </c>
      <c r="N442" s="99">
        <f>SUM(N439:N441)</f>
        <v>480</v>
      </c>
      <c r="O442" s="33">
        <v>42203</v>
      </c>
      <c r="P442" s="20"/>
      <c r="Q442" s="20"/>
      <c r="R442" s="58" t="s">
        <v>12</v>
      </c>
      <c r="S442" s="99">
        <f>SUM(S439:S441)</f>
        <v>600</v>
      </c>
      <c r="T442" s="33">
        <v>42203</v>
      </c>
      <c r="U442" s="20"/>
      <c r="V442" s="20"/>
      <c r="W442" s="58" t="s">
        <v>12</v>
      </c>
      <c r="X442" s="99">
        <f>SUM(X440:X441)</f>
        <v>460</v>
      </c>
      <c r="Y442" s="36">
        <v>42225</v>
      </c>
    </row>
    <row r="443" spans="2:25" x14ac:dyDescent="0.25">
      <c r="B443" s="24"/>
      <c r="C443" s="20"/>
      <c r="D443" s="21"/>
      <c r="E443" s="20"/>
      <c r="F443" s="20"/>
      <c r="G443" s="20"/>
      <c r="H443" s="20"/>
      <c r="I443" s="21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3"/>
    </row>
    <row r="444" spans="2:25" x14ac:dyDescent="0.25">
      <c r="B444" s="24"/>
      <c r="C444" s="20"/>
      <c r="D444" s="21"/>
      <c r="E444" s="20"/>
      <c r="F444" s="20"/>
      <c r="G444" s="20"/>
      <c r="H444" s="20"/>
      <c r="I444" s="21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3"/>
    </row>
    <row r="445" spans="2:25" x14ac:dyDescent="0.25">
      <c r="B445" s="24"/>
      <c r="C445" s="20"/>
      <c r="D445" s="21"/>
      <c r="E445" s="20"/>
      <c r="F445" s="20"/>
      <c r="G445" s="20"/>
      <c r="H445" s="20"/>
      <c r="I445" s="21"/>
      <c r="J445" s="20"/>
      <c r="K445" s="20"/>
      <c r="L445" s="20"/>
      <c r="M445" s="30">
        <f>D442+I442+N442+S442+X442</f>
        <v>2545</v>
      </c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3"/>
    </row>
    <row r="446" spans="2:25" x14ac:dyDescent="0.25">
      <c r="B446" s="25"/>
      <c r="C446" s="26"/>
      <c r="D446" s="27"/>
      <c r="E446" s="26"/>
      <c r="F446" s="26"/>
      <c r="G446" s="26"/>
      <c r="H446" s="26"/>
      <c r="I446" s="27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8"/>
    </row>
    <row r="448" spans="2:25" ht="15.75" thickBot="1" x14ac:dyDescent="0.3"/>
    <row r="449" spans="2:25" x14ac:dyDescent="0.25">
      <c r="B449" s="67">
        <v>42198</v>
      </c>
      <c r="C449" s="68" t="s">
        <v>1</v>
      </c>
      <c r="D449" s="69">
        <v>200</v>
      </c>
      <c r="E449" s="68"/>
      <c r="F449" s="68"/>
      <c r="G449" s="70">
        <v>42198</v>
      </c>
      <c r="H449" s="68" t="s">
        <v>49</v>
      </c>
      <c r="I449" s="69">
        <v>160</v>
      </c>
      <c r="J449" s="68"/>
      <c r="K449" s="68"/>
      <c r="L449" s="70">
        <v>42198</v>
      </c>
      <c r="M449" s="68" t="s">
        <v>63</v>
      </c>
      <c r="N449" s="80">
        <v>160</v>
      </c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71"/>
    </row>
    <row r="450" spans="2:25" x14ac:dyDescent="0.25">
      <c r="B450" s="72">
        <v>42199</v>
      </c>
      <c r="C450" s="20" t="s">
        <v>1</v>
      </c>
      <c r="D450" s="21">
        <v>200</v>
      </c>
      <c r="E450" s="20"/>
      <c r="F450" s="20"/>
      <c r="G450" s="22">
        <v>42199</v>
      </c>
      <c r="H450" s="20" t="s">
        <v>49</v>
      </c>
      <c r="I450" s="21">
        <v>160</v>
      </c>
      <c r="J450" s="20"/>
      <c r="K450" s="20"/>
      <c r="L450" s="22">
        <v>42199</v>
      </c>
      <c r="M450" s="20" t="s">
        <v>63</v>
      </c>
      <c r="N450" s="81">
        <v>160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73"/>
    </row>
    <row r="451" spans="2:25" x14ac:dyDescent="0.25">
      <c r="B451" s="72">
        <v>42200</v>
      </c>
      <c r="C451" s="20" t="s">
        <v>1</v>
      </c>
      <c r="D451" s="21">
        <v>200</v>
      </c>
      <c r="E451" s="20"/>
      <c r="F451" s="20"/>
      <c r="G451" s="22">
        <v>42200</v>
      </c>
      <c r="H451" s="20" t="s">
        <v>49</v>
      </c>
      <c r="I451" s="21">
        <v>160</v>
      </c>
      <c r="J451" s="20"/>
      <c r="K451" s="20"/>
      <c r="L451" s="22">
        <v>42200</v>
      </c>
      <c r="M451" s="20" t="s">
        <v>63</v>
      </c>
      <c r="N451" s="81">
        <v>160</v>
      </c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73"/>
    </row>
    <row r="452" spans="2:25" x14ac:dyDescent="0.25">
      <c r="B452" s="72">
        <v>42201</v>
      </c>
      <c r="C452" s="20" t="s">
        <v>1</v>
      </c>
      <c r="D452" s="21">
        <v>200</v>
      </c>
      <c r="E452" s="20"/>
      <c r="F452" s="20"/>
      <c r="G452" s="22">
        <v>42201</v>
      </c>
      <c r="H452" s="20" t="s">
        <v>49</v>
      </c>
      <c r="I452" s="21">
        <v>160</v>
      </c>
      <c r="J452" s="20"/>
      <c r="K452" s="20"/>
      <c r="L452" s="22">
        <v>42201</v>
      </c>
      <c r="M452" s="20" t="s">
        <v>63</v>
      </c>
      <c r="N452" s="81">
        <v>160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73"/>
    </row>
    <row r="453" spans="2:25" x14ac:dyDescent="0.25">
      <c r="B453" s="72">
        <v>42202</v>
      </c>
      <c r="C453" s="20" t="s">
        <v>1</v>
      </c>
      <c r="D453" s="21">
        <v>200</v>
      </c>
      <c r="E453" s="20"/>
      <c r="F453" s="20"/>
      <c r="G453" s="22">
        <v>42202</v>
      </c>
      <c r="H453" s="20" t="s">
        <v>49</v>
      </c>
      <c r="I453" s="21">
        <v>160</v>
      </c>
      <c r="J453" s="20"/>
      <c r="K453" s="20"/>
      <c r="L453" s="22">
        <v>42202</v>
      </c>
      <c r="M453" s="20" t="s">
        <v>63</v>
      </c>
      <c r="N453" s="81">
        <v>160</v>
      </c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73"/>
    </row>
    <row r="454" spans="2:25" x14ac:dyDescent="0.25">
      <c r="B454" s="72">
        <v>42203</v>
      </c>
      <c r="C454" s="20" t="s">
        <v>1</v>
      </c>
      <c r="D454" s="21">
        <v>200</v>
      </c>
      <c r="E454" s="20"/>
      <c r="F454" s="20"/>
      <c r="G454" s="22">
        <v>42203</v>
      </c>
      <c r="H454" s="20" t="s">
        <v>49</v>
      </c>
      <c r="I454" s="21">
        <v>160</v>
      </c>
      <c r="J454" s="20"/>
      <c r="K454" s="20"/>
      <c r="L454" s="22">
        <v>42203</v>
      </c>
      <c r="M454" s="20" t="s">
        <v>63</v>
      </c>
      <c r="N454" s="81">
        <v>160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73"/>
    </row>
    <row r="455" spans="2:25" x14ac:dyDescent="0.25">
      <c r="B455" s="75"/>
      <c r="C455" s="20"/>
      <c r="D455" s="98">
        <f>SUM(D449:D454)</f>
        <v>1200</v>
      </c>
      <c r="E455" s="106">
        <v>42210</v>
      </c>
      <c r="F455" s="58"/>
      <c r="G455" s="58"/>
      <c r="H455" s="58"/>
      <c r="I455" s="98">
        <f>SUM(I449:I454)</f>
        <v>960</v>
      </c>
      <c r="J455" s="106">
        <v>42210</v>
      </c>
      <c r="K455" s="58"/>
      <c r="L455" s="58"/>
      <c r="M455" s="58"/>
      <c r="N455" s="98">
        <f>SUM(N449:N454)</f>
        <v>960</v>
      </c>
      <c r="O455" s="33">
        <v>42210</v>
      </c>
      <c r="P455" s="20"/>
      <c r="Q455" s="20"/>
      <c r="R455" s="20"/>
      <c r="S455" s="30">
        <f>D455+I455+N455</f>
        <v>3120</v>
      </c>
      <c r="T455" s="20"/>
      <c r="U455" s="20"/>
      <c r="V455" s="20"/>
      <c r="W455" s="20"/>
      <c r="X455" s="20"/>
      <c r="Y455" s="73"/>
    </row>
    <row r="456" spans="2:25" x14ac:dyDescent="0.25">
      <c r="B456" s="75"/>
      <c r="C456" s="20"/>
      <c r="D456" s="21"/>
      <c r="E456" s="20"/>
      <c r="F456" s="20"/>
      <c r="G456" s="20"/>
      <c r="H456" s="20"/>
      <c r="I456" s="21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73"/>
    </row>
    <row r="457" spans="2:25" ht="15.75" thickBot="1" x14ac:dyDescent="0.3">
      <c r="B457" s="76"/>
      <c r="C457" s="77"/>
      <c r="D457" s="78"/>
      <c r="E457" s="77"/>
      <c r="F457" s="77"/>
      <c r="G457" s="77"/>
      <c r="H457" s="77"/>
      <c r="I457" s="78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9"/>
    </row>
    <row r="459" spans="2:25" ht="15.75" thickBot="1" x14ac:dyDescent="0.3"/>
    <row r="460" spans="2:25" x14ac:dyDescent="0.25">
      <c r="B460" s="67">
        <v>42205</v>
      </c>
      <c r="C460" s="68" t="s">
        <v>1</v>
      </c>
      <c r="D460" s="69">
        <v>200</v>
      </c>
      <c r="E460" s="68"/>
      <c r="F460" s="68"/>
      <c r="G460" s="70">
        <v>42205</v>
      </c>
      <c r="H460" s="68" t="s">
        <v>37</v>
      </c>
      <c r="I460" s="69">
        <v>165</v>
      </c>
      <c r="J460" s="68"/>
      <c r="K460" s="68"/>
      <c r="L460" s="68"/>
      <c r="M460" s="68"/>
      <c r="N460" s="68"/>
      <c r="O460" s="68"/>
      <c r="P460" s="70">
        <v>42215</v>
      </c>
      <c r="Q460" s="68" t="s">
        <v>36</v>
      </c>
      <c r="R460" s="80">
        <v>230</v>
      </c>
      <c r="S460" s="68"/>
      <c r="T460" s="68" t="s">
        <v>53</v>
      </c>
      <c r="U460" s="107">
        <v>100</v>
      </c>
      <c r="V460" s="68"/>
      <c r="W460" s="68" t="s">
        <v>66</v>
      </c>
      <c r="X460" s="107">
        <v>200</v>
      </c>
      <c r="Y460" s="71"/>
    </row>
    <row r="461" spans="2:25" x14ac:dyDescent="0.25">
      <c r="B461" s="72">
        <v>42206</v>
      </c>
      <c r="C461" s="20" t="s">
        <v>1</v>
      </c>
      <c r="D461" s="21">
        <v>200</v>
      </c>
      <c r="E461" s="20"/>
      <c r="F461" s="20"/>
      <c r="G461" s="22">
        <v>42206</v>
      </c>
      <c r="H461" s="20" t="s">
        <v>37</v>
      </c>
      <c r="I461" s="21">
        <v>165</v>
      </c>
      <c r="J461" s="20"/>
      <c r="K461" s="20"/>
      <c r="L461" s="20"/>
      <c r="M461" s="20"/>
      <c r="N461" s="20"/>
      <c r="O461" s="20"/>
      <c r="P461" s="22">
        <v>42216</v>
      </c>
      <c r="Q461" s="20" t="s">
        <v>36</v>
      </c>
      <c r="R461" s="81">
        <v>230</v>
      </c>
      <c r="S461" s="20"/>
      <c r="T461" s="20"/>
      <c r="U461" s="33">
        <v>42217</v>
      </c>
      <c r="V461" s="20"/>
      <c r="W461" s="20"/>
      <c r="X461" s="33">
        <v>42217</v>
      </c>
      <c r="Y461" s="73"/>
    </row>
    <row r="462" spans="2:25" x14ac:dyDescent="0.25">
      <c r="B462" s="72">
        <v>42207</v>
      </c>
      <c r="C462" s="20" t="s">
        <v>1</v>
      </c>
      <c r="D462" s="21">
        <v>200</v>
      </c>
      <c r="E462" s="20"/>
      <c r="F462" s="20"/>
      <c r="G462" s="22">
        <v>42207</v>
      </c>
      <c r="H462" s="20" t="s">
        <v>37</v>
      </c>
      <c r="I462" s="21">
        <v>165</v>
      </c>
      <c r="J462" s="20"/>
      <c r="K462" s="20"/>
      <c r="L462" s="20"/>
      <c r="M462" s="20"/>
      <c r="N462" s="20"/>
      <c r="O462" s="20"/>
      <c r="P462" s="103">
        <v>42217</v>
      </c>
      <c r="Q462" s="104" t="s">
        <v>36</v>
      </c>
      <c r="R462" s="105">
        <v>230</v>
      </c>
      <c r="S462" s="20"/>
      <c r="T462" s="20"/>
      <c r="U462" s="20"/>
      <c r="V462" s="20"/>
      <c r="W462" s="20"/>
      <c r="X462" s="20"/>
      <c r="Y462" s="73"/>
    </row>
    <row r="463" spans="2:25" x14ac:dyDescent="0.25">
      <c r="B463" s="72">
        <v>42208</v>
      </c>
      <c r="C463" s="20" t="s">
        <v>1</v>
      </c>
      <c r="D463" s="21">
        <v>200</v>
      </c>
      <c r="E463" s="20"/>
      <c r="F463" s="20"/>
      <c r="G463" s="22">
        <v>42208</v>
      </c>
      <c r="H463" s="20" t="s">
        <v>37</v>
      </c>
      <c r="I463" s="21">
        <v>165</v>
      </c>
      <c r="J463" s="20"/>
      <c r="K463" s="20"/>
      <c r="L463" s="20"/>
      <c r="M463" s="20"/>
      <c r="N463" s="20"/>
      <c r="O463" s="20"/>
      <c r="P463" s="22"/>
      <c r="Q463" s="20"/>
      <c r="R463" s="83">
        <f>SUM(R460:R462)</f>
        <v>690</v>
      </c>
      <c r="S463" s="33">
        <v>42217</v>
      </c>
      <c r="T463" s="20"/>
      <c r="U463" s="20"/>
      <c r="V463" s="20"/>
      <c r="W463" s="20"/>
      <c r="X463" s="20"/>
      <c r="Y463" s="73"/>
    </row>
    <row r="464" spans="2:25" x14ac:dyDescent="0.25">
      <c r="B464" s="84">
        <v>42209</v>
      </c>
      <c r="C464" s="26" t="s">
        <v>1</v>
      </c>
      <c r="D464" s="27">
        <v>200</v>
      </c>
      <c r="E464" s="20"/>
      <c r="F464" s="20"/>
      <c r="G464" s="44">
        <v>42209</v>
      </c>
      <c r="H464" s="26" t="s">
        <v>37</v>
      </c>
      <c r="I464" s="27">
        <v>165</v>
      </c>
      <c r="J464" s="20"/>
      <c r="K464" s="20"/>
      <c r="L464" s="20"/>
      <c r="M464" s="20"/>
      <c r="N464" s="20"/>
      <c r="O464" s="20"/>
      <c r="P464" s="22"/>
      <c r="Q464" s="20"/>
      <c r="R464" s="20"/>
      <c r="S464" s="20"/>
      <c r="T464" s="20"/>
      <c r="U464" s="20"/>
      <c r="V464" s="20"/>
      <c r="W464" s="20"/>
      <c r="X464" s="20"/>
      <c r="Y464" s="73"/>
    </row>
    <row r="465" spans="2:25" x14ac:dyDescent="0.25">
      <c r="B465" s="75"/>
      <c r="C465" s="20"/>
      <c r="D465" s="31">
        <f>SUM(D460:D464)</f>
        <v>1000</v>
      </c>
      <c r="E465" s="33">
        <v>42217</v>
      </c>
      <c r="F465" s="20"/>
      <c r="G465" s="20"/>
      <c r="H465" s="20"/>
      <c r="I465" s="31">
        <f>SUM(I460:I464)</f>
        <v>825</v>
      </c>
      <c r="J465" s="33">
        <v>42217</v>
      </c>
      <c r="K465" s="20"/>
      <c r="L465" s="20"/>
      <c r="M465" s="20"/>
      <c r="N465" s="20"/>
      <c r="O465" s="109"/>
      <c r="P465" s="20"/>
      <c r="Q465" s="20"/>
      <c r="R465" s="20"/>
      <c r="S465" s="20"/>
      <c r="T465" s="20"/>
      <c r="U465" s="20"/>
      <c r="V465" s="20"/>
      <c r="W465" s="20"/>
      <c r="X465" s="20"/>
      <c r="Y465" s="73"/>
    </row>
    <row r="466" spans="2:25" x14ac:dyDescent="0.25">
      <c r="B466" s="75"/>
      <c r="C466" s="20"/>
      <c r="D466" s="21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73"/>
    </row>
    <row r="467" spans="2:25" x14ac:dyDescent="0.25">
      <c r="B467" s="75"/>
      <c r="C467" s="20"/>
      <c r="D467" s="21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73"/>
    </row>
    <row r="468" spans="2:25" x14ac:dyDescent="0.25">
      <c r="B468" s="75"/>
      <c r="C468" s="20"/>
      <c r="D468" s="21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73"/>
    </row>
    <row r="469" spans="2:25" x14ac:dyDescent="0.25">
      <c r="B469" s="75"/>
      <c r="C469" s="20"/>
      <c r="D469" s="21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73"/>
    </row>
    <row r="470" spans="2:25" ht="15.75" thickBot="1" x14ac:dyDescent="0.3">
      <c r="B470" s="76"/>
      <c r="C470" s="77"/>
      <c r="D470" s="78"/>
      <c r="E470" s="77"/>
      <c r="F470" s="77"/>
      <c r="G470" s="88">
        <v>42217</v>
      </c>
      <c r="H470" s="108">
        <f>D465+I465+R463+U460+X460</f>
        <v>2815</v>
      </c>
      <c r="I470" s="78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9"/>
    </row>
    <row r="471" spans="2:25" ht="15.75" thickBot="1" x14ac:dyDescent="0.3"/>
    <row r="472" spans="2:25" x14ac:dyDescent="0.25">
      <c r="B472" s="113"/>
      <c r="C472" s="68"/>
      <c r="D472" s="69"/>
      <c r="E472" s="68"/>
      <c r="F472" s="68"/>
      <c r="G472" s="68"/>
      <c r="H472" s="68"/>
      <c r="I472" s="69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71"/>
    </row>
    <row r="473" spans="2:25" x14ac:dyDescent="0.25">
      <c r="B473" s="72">
        <v>42212</v>
      </c>
      <c r="C473" s="20" t="s">
        <v>1</v>
      </c>
      <c r="D473" s="21">
        <v>210</v>
      </c>
      <c r="E473" s="20"/>
      <c r="F473" s="20"/>
      <c r="G473" s="22">
        <v>42212</v>
      </c>
      <c r="H473" s="20" t="s">
        <v>37</v>
      </c>
      <c r="I473" s="21">
        <v>180</v>
      </c>
      <c r="J473" s="20"/>
      <c r="K473" s="20"/>
      <c r="L473" s="22">
        <v>42205</v>
      </c>
      <c r="M473" s="20" t="s">
        <v>63</v>
      </c>
      <c r="N473" s="81">
        <v>160</v>
      </c>
      <c r="O473" s="20"/>
      <c r="P473" s="20"/>
      <c r="Q473" s="22">
        <v>42218</v>
      </c>
      <c r="R473" s="20" t="s">
        <v>36</v>
      </c>
      <c r="S473" s="20">
        <v>230</v>
      </c>
      <c r="T473" s="20"/>
      <c r="U473" s="20"/>
      <c r="X473" s="73"/>
    </row>
    <row r="474" spans="2:25" x14ac:dyDescent="0.25">
      <c r="B474" s="72">
        <v>42213</v>
      </c>
      <c r="C474" s="20" t="s">
        <v>1</v>
      </c>
      <c r="D474" s="21">
        <v>210</v>
      </c>
      <c r="E474" s="20"/>
      <c r="F474" s="20"/>
      <c r="G474" s="22">
        <v>42213</v>
      </c>
      <c r="H474" s="20" t="s">
        <v>37</v>
      </c>
      <c r="I474" s="21">
        <v>180</v>
      </c>
      <c r="J474" s="20"/>
      <c r="K474" s="20"/>
      <c r="L474" s="22">
        <v>42206</v>
      </c>
      <c r="M474" s="20" t="s">
        <v>63</v>
      </c>
      <c r="N474" s="81">
        <v>160</v>
      </c>
      <c r="O474" s="20"/>
      <c r="P474" s="20"/>
      <c r="Q474" s="22">
        <v>42219</v>
      </c>
      <c r="R474" s="20" t="s">
        <v>36</v>
      </c>
      <c r="S474" s="20">
        <v>230</v>
      </c>
      <c r="T474" s="20"/>
      <c r="U474" s="20"/>
      <c r="V474" s="20"/>
      <c r="W474" s="20"/>
      <c r="X474" s="73"/>
    </row>
    <row r="475" spans="2:25" x14ac:dyDescent="0.25">
      <c r="B475" s="72">
        <v>42214</v>
      </c>
      <c r="C475" s="20" t="s">
        <v>1</v>
      </c>
      <c r="D475" s="21">
        <v>210</v>
      </c>
      <c r="E475" s="20"/>
      <c r="F475" s="20"/>
      <c r="G475" s="22">
        <v>42214</v>
      </c>
      <c r="H475" s="20" t="s">
        <v>37</v>
      </c>
      <c r="I475" s="21">
        <v>180</v>
      </c>
      <c r="J475" s="20"/>
      <c r="K475" s="20"/>
      <c r="L475" s="22">
        <v>42207</v>
      </c>
      <c r="M475" s="20" t="s">
        <v>63</v>
      </c>
      <c r="N475" s="81">
        <v>160</v>
      </c>
      <c r="O475" s="20"/>
      <c r="P475" s="20"/>
      <c r="Q475" s="22">
        <v>42220</v>
      </c>
      <c r="R475" s="20" t="s">
        <v>36</v>
      </c>
      <c r="S475" s="20">
        <v>230</v>
      </c>
      <c r="T475" s="20"/>
      <c r="U475" s="20"/>
      <c r="V475" s="20"/>
      <c r="W475" s="20"/>
      <c r="X475" s="73"/>
    </row>
    <row r="476" spans="2:25" x14ac:dyDescent="0.25">
      <c r="B476" s="72">
        <v>42215</v>
      </c>
      <c r="C476" s="20" t="s">
        <v>1</v>
      </c>
      <c r="D476" s="21">
        <v>210</v>
      </c>
      <c r="E476" s="20"/>
      <c r="F476" s="20"/>
      <c r="G476" s="22">
        <v>42215</v>
      </c>
      <c r="H476" s="20" t="s">
        <v>37</v>
      </c>
      <c r="I476" s="21">
        <v>180</v>
      </c>
      <c r="J476" s="20"/>
      <c r="K476" s="20"/>
      <c r="L476" s="22">
        <v>42208</v>
      </c>
      <c r="M476" s="20" t="s">
        <v>63</v>
      </c>
      <c r="N476" s="81">
        <v>160</v>
      </c>
      <c r="O476" s="20"/>
      <c r="P476" s="20"/>
      <c r="Q476" s="22">
        <v>42221</v>
      </c>
      <c r="R476" s="20" t="s">
        <v>36</v>
      </c>
      <c r="S476" s="20">
        <v>230</v>
      </c>
      <c r="T476" s="20"/>
      <c r="U476" s="20"/>
      <c r="V476" s="20"/>
      <c r="W476" s="20"/>
      <c r="X476" s="73"/>
    </row>
    <row r="477" spans="2:25" x14ac:dyDescent="0.25">
      <c r="B477" s="72">
        <v>42216</v>
      </c>
      <c r="C477" s="20" t="s">
        <v>1</v>
      </c>
      <c r="D477" s="21">
        <v>210</v>
      </c>
      <c r="E477" s="20"/>
      <c r="F477" s="20"/>
      <c r="G477" s="22">
        <v>42216</v>
      </c>
      <c r="H477" s="20" t="s">
        <v>37</v>
      </c>
      <c r="I477" s="21">
        <v>180</v>
      </c>
      <c r="J477" s="20"/>
      <c r="K477" s="20"/>
      <c r="L477" s="22">
        <v>42209</v>
      </c>
      <c r="M477" s="20" t="s">
        <v>63</v>
      </c>
      <c r="N477" s="81">
        <v>160</v>
      </c>
      <c r="O477" s="20"/>
      <c r="P477" s="20"/>
      <c r="Q477" s="22">
        <v>42222</v>
      </c>
      <c r="R477" s="20" t="s">
        <v>36</v>
      </c>
      <c r="S477" s="20">
        <v>230</v>
      </c>
      <c r="T477" s="20"/>
      <c r="U477" s="20"/>
      <c r="V477" s="20"/>
      <c r="W477" s="20"/>
      <c r="X477" s="73"/>
    </row>
    <row r="478" spans="2:25" ht="15.75" thickBot="1" x14ac:dyDescent="0.3">
      <c r="B478" s="72">
        <v>42217</v>
      </c>
      <c r="C478" s="20" t="s">
        <v>1</v>
      </c>
      <c r="D478" s="21">
        <v>210</v>
      </c>
      <c r="E478" s="111"/>
      <c r="F478" s="20"/>
      <c r="G478" s="22">
        <v>42217</v>
      </c>
      <c r="H478" s="20" t="s">
        <v>37</v>
      </c>
      <c r="I478" s="21">
        <v>180</v>
      </c>
      <c r="J478" s="20"/>
      <c r="K478" s="20"/>
      <c r="L478" s="22">
        <v>42212</v>
      </c>
      <c r="M478" s="20" t="s">
        <v>63</v>
      </c>
      <c r="N478" s="81">
        <v>160</v>
      </c>
      <c r="O478" s="20"/>
      <c r="P478" s="20"/>
      <c r="Q478" s="88">
        <v>42223</v>
      </c>
      <c r="R478" s="77" t="s">
        <v>36</v>
      </c>
      <c r="S478" s="77">
        <v>230</v>
      </c>
      <c r="T478" s="20"/>
      <c r="U478" s="20"/>
      <c r="V478" s="20"/>
      <c r="W478" s="20"/>
      <c r="X478" s="73"/>
    </row>
    <row r="479" spans="2:25" ht="15.75" thickBot="1" x14ac:dyDescent="0.3">
      <c r="B479" s="114">
        <v>42218</v>
      </c>
      <c r="C479" s="77" t="s">
        <v>1</v>
      </c>
      <c r="D479" s="78">
        <v>210</v>
      </c>
      <c r="E479" s="111"/>
      <c r="F479" s="20"/>
      <c r="G479" s="88">
        <v>42218</v>
      </c>
      <c r="H479" s="77" t="s">
        <v>37</v>
      </c>
      <c r="I479" s="78">
        <v>180</v>
      </c>
      <c r="J479" s="20"/>
      <c r="K479" s="20"/>
      <c r="L479" s="22">
        <v>42213</v>
      </c>
      <c r="M479" s="20" t="s">
        <v>63</v>
      </c>
      <c r="N479" s="81">
        <v>160</v>
      </c>
      <c r="O479" s="20"/>
      <c r="P479" s="20"/>
      <c r="Q479" s="20"/>
      <c r="R479" s="20"/>
      <c r="S479" s="32">
        <f>SUM(S473:S478)</f>
        <v>1380</v>
      </c>
      <c r="T479" s="33">
        <v>42225</v>
      </c>
      <c r="U479" s="20"/>
      <c r="V479" s="20"/>
      <c r="W479" s="20"/>
      <c r="X479" s="73"/>
    </row>
    <row r="480" spans="2:25" x14ac:dyDescent="0.25">
      <c r="B480" s="75"/>
      <c r="C480" s="20"/>
      <c r="D480" s="112">
        <f>SUM(D473:D479)</f>
        <v>1470</v>
      </c>
      <c r="E480" s="20"/>
      <c r="F480" s="20"/>
      <c r="G480" s="20"/>
      <c r="H480" s="20"/>
      <c r="I480" s="21">
        <f>SUM(I473:I479)</f>
        <v>1260</v>
      </c>
      <c r="J480" s="20"/>
      <c r="K480" s="20"/>
      <c r="L480" s="22">
        <v>42214</v>
      </c>
      <c r="M480" s="20" t="s">
        <v>63</v>
      </c>
      <c r="N480" s="81">
        <v>160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73"/>
    </row>
    <row r="481" spans="2:25" x14ac:dyDescent="0.25">
      <c r="B481" s="75"/>
      <c r="C481" s="20" t="s">
        <v>69</v>
      </c>
      <c r="D481" s="21">
        <v>600</v>
      </c>
      <c r="E481" s="20"/>
      <c r="F481" s="20"/>
      <c r="G481" s="20"/>
      <c r="H481" s="20"/>
      <c r="I481" s="21">
        <v>140</v>
      </c>
      <c r="J481" s="20"/>
      <c r="K481" s="20"/>
      <c r="L481" s="22">
        <v>42215</v>
      </c>
      <c r="M481" s="20" t="s">
        <v>63</v>
      </c>
      <c r="N481" s="81">
        <v>160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73"/>
    </row>
    <row r="482" spans="2:25" x14ac:dyDescent="0.25">
      <c r="B482" s="75"/>
      <c r="C482" s="20"/>
      <c r="D482" s="31">
        <f>SUM(D480:D481)</f>
        <v>2070</v>
      </c>
      <c r="E482" s="33">
        <v>42225</v>
      </c>
      <c r="F482" s="20"/>
      <c r="G482" s="20"/>
      <c r="H482" s="20"/>
      <c r="I482" s="31">
        <f>SUM(I480:I481)</f>
        <v>1400</v>
      </c>
      <c r="J482" s="33">
        <v>42228</v>
      </c>
      <c r="K482" s="20"/>
      <c r="L482" s="22">
        <v>42216</v>
      </c>
      <c r="M482" s="20" t="s">
        <v>63</v>
      </c>
      <c r="N482" s="81">
        <v>160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73"/>
    </row>
    <row r="483" spans="2:25" x14ac:dyDescent="0.25">
      <c r="B483" s="75"/>
      <c r="C483" s="20"/>
      <c r="D483" s="21"/>
      <c r="E483" s="20"/>
      <c r="F483" s="20"/>
      <c r="G483" s="20"/>
      <c r="H483" s="20"/>
      <c r="I483" s="21"/>
      <c r="J483" s="20"/>
      <c r="K483" s="20"/>
      <c r="L483" s="22">
        <v>42217</v>
      </c>
      <c r="M483" s="20" t="s">
        <v>63</v>
      </c>
      <c r="N483" s="81">
        <v>160</v>
      </c>
      <c r="O483" s="20"/>
      <c r="P483" s="20"/>
      <c r="Q483" s="20"/>
      <c r="R483" s="20"/>
      <c r="S483" s="20"/>
      <c r="T483" s="20"/>
      <c r="U483" s="20"/>
      <c r="V483" s="20"/>
      <c r="W483" s="20"/>
      <c r="X483" s="73"/>
    </row>
    <row r="484" spans="2:25" ht="15.75" thickBot="1" x14ac:dyDescent="0.3">
      <c r="B484" s="75"/>
      <c r="C484" s="20"/>
      <c r="D484" s="21"/>
      <c r="E484" s="20"/>
      <c r="F484" s="20"/>
      <c r="G484" s="20"/>
      <c r="H484" s="21">
        <f>D480+N485+S479</f>
        <v>4655</v>
      </c>
      <c r="I484" s="21"/>
      <c r="J484" s="20"/>
      <c r="K484" s="20"/>
      <c r="L484" s="88"/>
      <c r="M484" s="77" t="s">
        <v>5</v>
      </c>
      <c r="N484" s="110">
        <v>45</v>
      </c>
      <c r="O484" s="20"/>
      <c r="P484" s="20"/>
      <c r="Q484" s="20" t="s">
        <v>68</v>
      </c>
      <c r="R484" s="20"/>
      <c r="S484" s="20"/>
      <c r="T484" s="20"/>
      <c r="U484" s="20"/>
      <c r="V484" s="20"/>
      <c r="W484" s="20"/>
      <c r="X484" s="73"/>
    </row>
    <row r="485" spans="2:25" x14ac:dyDescent="0.25">
      <c r="B485" s="75"/>
      <c r="C485" s="20"/>
      <c r="D485" s="21"/>
      <c r="E485" s="20"/>
      <c r="F485" s="20"/>
      <c r="G485" s="20"/>
      <c r="H485" s="20"/>
      <c r="I485" s="21"/>
      <c r="J485" s="20"/>
      <c r="K485" s="20"/>
      <c r="L485" s="20"/>
      <c r="M485" s="20"/>
      <c r="N485" s="83">
        <f>SUM(N473:N484)</f>
        <v>1805</v>
      </c>
      <c r="O485" s="33">
        <v>42225</v>
      </c>
      <c r="P485" s="20"/>
      <c r="Q485" s="20"/>
      <c r="R485" s="20"/>
      <c r="S485" s="20"/>
      <c r="T485" s="20"/>
      <c r="U485" s="20"/>
      <c r="V485" s="20"/>
      <c r="W485" s="20"/>
      <c r="X485" s="73"/>
    </row>
    <row r="486" spans="2:25" ht="15.75" thickBot="1" x14ac:dyDescent="0.3">
      <c r="B486" s="76"/>
      <c r="C486" s="77"/>
      <c r="D486" s="78"/>
      <c r="E486" s="77"/>
      <c r="F486" s="77"/>
      <c r="G486" s="77"/>
      <c r="H486" s="77"/>
      <c r="I486" s="78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9"/>
    </row>
    <row r="488" spans="2:25" ht="15.75" thickBot="1" x14ac:dyDescent="0.3"/>
    <row r="489" spans="2:25" x14ac:dyDescent="0.25">
      <c r="B489" s="113"/>
      <c r="C489" s="68"/>
      <c r="D489" s="69"/>
      <c r="E489" s="68"/>
      <c r="F489" s="68"/>
      <c r="G489" s="68"/>
      <c r="H489" s="68"/>
      <c r="I489" s="69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71"/>
    </row>
    <row r="490" spans="2:25" x14ac:dyDescent="0.25">
      <c r="B490" s="72">
        <v>42219</v>
      </c>
      <c r="C490" s="20" t="s">
        <v>1</v>
      </c>
      <c r="D490" s="21">
        <v>210</v>
      </c>
      <c r="E490" s="20"/>
      <c r="F490" s="20"/>
      <c r="G490" s="22">
        <v>42219</v>
      </c>
      <c r="H490" s="20" t="s">
        <v>70</v>
      </c>
      <c r="I490" s="21">
        <v>160</v>
      </c>
      <c r="J490" s="20"/>
      <c r="K490" s="20"/>
      <c r="L490" s="22">
        <v>42219</v>
      </c>
      <c r="M490" s="20" t="s">
        <v>37</v>
      </c>
      <c r="N490" s="21">
        <v>180</v>
      </c>
      <c r="O490" s="20"/>
      <c r="P490" s="20"/>
      <c r="Q490" s="22">
        <v>42224</v>
      </c>
      <c r="R490" s="20" t="s">
        <v>36</v>
      </c>
      <c r="S490" s="21">
        <v>230</v>
      </c>
      <c r="T490" s="20"/>
      <c r="X490" s="20"/>
      <c r="Y490" s="73"/>
    </row>
    <row r="491" spans="2:25" x14ac:dyDescent="0.25">
      <c r="B491" s="72">
        <v>42220</v>
      </c>
      <c r="C491" s="20" t="s">
        <v>1</v>
      </c>
      <c r="D491" s="21">
        <v>210</v>
      </c>
      <c r="E491" s="20"/>
      <c r="F491" s="20"/>
      <c r="G491" s="22">
        <v>42220</v>
      </c>
      <c r="H491" s="20" t="s">
        <v>70</v>
      </c>
      <c r="I491" s="21">
        <v>160</v>
      </c>
      <c r="J491" s="20"/>
      <c r="K491" s="20"/>
      <c r="L491" s="22">
        <v>42220</v>
      </c>
      <c r="M491" s="20" t="s">
        <v>37</v>
      </c>
      <c r="N491" s="21">
        <v>180</v>
      </c>
      <c r="O491" s="20"/>
      <c r="P491" s="20"/>
      <c r="Q491" s="22">
        <v>42225</v>
      </c>
      <c r="R491" s="20" t="s">
        <v>36</v>
      </c>
      <c r="S491" s="21">
        <v>230</v>
      </c>
      <c r="T491" s="20"/>
      <c r="X491" s="20"/>
      <c r="Y491" s="73"/>
    </row>
    <row r="492" spans="2:25" x14ac:dyDescent="0.25">
      <c r="B492" s="72">
        <v>42221</v>
      </c>
      <c r="C492" s="20" t="s">
        <v>1</v>
      </c>
      <c r="D492" s="21">
        <v>210</v>
      </c>
      <c r="E492" s="20"/>
      <c r="F492" s="20"/>
      <c r="G492" s="22">
        <v>42221</v>
      </c>
      <c r="H492" s="20" t="s">
        <v>70</v>
      </c>
      <c r="I492" s="21">
        <v>160</v>
      </c>
      <c r="J492" s="20"/>
      <c r="K492" s="20"/>
      <c r="L492" s="22">
        <v>42221</v>
      </c>
      <c r="M492" s="20" t="s">
        <v>37</v>
      </c>
      <c r="N492" s="21">
        <v>180</v>
      </c>
      <c r="O492" s="20"/>
      <c r="P492" s="20"/>
      <c r="Q492" s="22">
        <v>42226</v>
      </c>
      <c r="R492" s="20" t="s">
        <v>36</v>
      </c>
      <c r="S492" s="21">
        <v>230</v>
      </c>
      <c r="T492" s="20"/>
      <c r="X492" s="20"/>
      <c r="Y492" s="73"/>
    </row>
    <row r="493" spans="2:25" x14ac:dyDescent="0.25">
      <c r="B493" s="72">
        <v>42222</v>
      </c>
      <c r="C493" s="20" t="s">
        <v>1</v>
      </c>
      <c r="D493" s="21">
        <v>210</v>
      </c>
      <c r="E493" s="20"/>
      <c r="F493" s="20"/>
      <c r="G493" s="22">
        <v>42222</v>
      </c>
      <c r="H493" s="20" t="s">
        <v>70</v>
      </c>
      <c r="I493" s="21">
        <v>160</v>
      </c>
      <c r="J493" s="20"/>
      <c r="K493" s="20"/>
      <c r="L493" s="22">
        <v>42222</v>
      </c>
      <c r="M493" s="20" t="s">
        <v>37</v>
      </c>
      <c r="N493" s="21">
        <v>180</v>
      </c>
      <c r="O493" s="20"/>
      <c r="P493" s="20"/>
      <c r="Q493" s="22">
        <v>42227</v>
      </c>
      <c r="R493" s="20" t="s">
        <v>36</v>
      </c>
      <c r="S493" s="21">
        <v>230</v>
      </c>
      <c r="T493" s="20"/>
      <c r="X493" s="20"/>
      <c r="Y493" s="73"/>
    </row>
    <row r="494" spans="2:25" x14ac:dyDescent="0.25">
      <c r="B494" s="72">
        <v>42223</v>
      </c>
      <c r="C494" s="20" t="s">
        <v>1</v>
      </c>
      <c r="D494" s="21">
        <v>210</v>
      </c>
      <c r="E494" s="20"/>
      <c r="F494" s="20"/>
      <c r="G494" s="22">
        <v>42223</v>
      </c>
      <c r="H494" s="20" t="s">
        <v>70</v>
      </c>
      <c r="I494" s="21">
        <v>160</v>
      </c>
      <c r="J494" s="20"/>
      <c r="K494" s="20"/>
      <c r="L494" s="22">
        <v>42223</v>
      </c>
      <c r="M494" s="20" t="s">
        <v>37</v>
      </c>
      <c r="N494" s="21">
        <v>180</v>
      </c>
      <c r="O494" s="20"/>
      <c r="P494" s="20"/>
      <c r="Q494" s="22">
        <v>42228</v>
      </c>
      <c r="R494" s="20" t="s">
        <v>36</v>
      </c>
      <c r="S494" s="21">
        <v>230</v>
      </c>
      <c r="T494" s="20"/>
      <c r="X494" s="86"/>
      <c r="Y494" s="73"/>
    </row>
    <row r="495" spans="2:25" x14ac:dyDescent="0.25">
      <c r="B495" s="72">
        <v>42224</v>
      </c>
      <c r="C495" s="20" t="s">
        <v>1</v>
      </c>
      <c r="D495" s="21">
        <v>210</v>
      </c>
      <c r="E495" s="20"/>
      <c r="F495" s="20"/>
      <c r="G495" s="22">
        <v>42224</v>
      </c>
      <c r="H495" s="20" t="s">
        <v>70</v>
      </c>
      <c r="I495" s="21">
        <v>160</v>
      </c>
      <c r="J495" s="20"/>
      <c r="K495" s="20"/>
      <c r="L495" s="22">
        <v>42224</v>
      </c>
      <c r="M495" s="20" t="s">
        <v>37</v>
      </c>
      <c r="N495" s="21">
        <v>180</v>
      </c>
      <c r="O495" s="20"/>
      <c r="P495" s="20"/>
      <c r="Q495" s="22">
        <v>42229</v>
      </c>
      <c r="R495" s="20" t="s">
        <v>36</v>
      </c>
      <c r="S495" s="21">
        <v>230</v>
      </c>
      <c r="T495" s="20"/>
      <c r="U495" s="20"/>
      <c r="V495" s="20"/>
      <c r="W495" s="20"/>
      <c r="X495" s="20"/>
      <c r="Y495" s="73"/>
    </row>
    <row r="496" spans="2:25" ht="15.75" thickBot="1" x14ac:dyDescent="0.3">
      <c r="B496" s="117">
        <v>42225</v>
      </c>
      <c r="C496" s="115" t="s">
        <v>1</v>
      </c>
      <c r="D496" s="116">
        <v>210</v>
      </c>
      <c r="E496" s="20"/>
      <c r="F496" s="20"/>
      <c r="G496" s="88">
        <v>42225</v>
      </c>
      <c r="H496" s="77" t="s">
        <v>70</v>
      </c>
      <c r="I496" s="78">
        <v>160</v>
      </c>
      <c r="J496" s="20"/>
      <c r="K496" s="20"/>
      <c r="L496" s="88">
        <v>42225</v>
      </c>
      <c r="M496" s="77" t="s">
        <v>37</v>
      </c>
      <c r="N496" s="78">
        <v>180</v>
      </c>
      <c r="O496" s="20"/>
      <c r="P496" s="20"/>
      <c r="Q496" s="88">
        <v>42230</v>
      </c>
      <c r="R496" s="77" t="s">
        <v>36</v>
      </c>
      <c r="S496" s="78">
        <v>230</v>
      </c>
      <c r="T496" s="20"/>
      <c r="U496" s="20"/>
      <c r="V496" s="20"/>
      <c r="W496" s="20"/>
      <c r="X496" s="20"/>
      <c r="Y496" s="73"/>
    </row>
    <row r="497" spans="2:25" x14ac:dyDescent="0.25">
      <c r="B497" s="75"/>
      <c r="C497" s="20"/>
      <c r="D497" s="98">
        <f>SUM(D490:D496)</f>
        <v>1470</v>
      </c>
      <c r="E497" s="33">
        <v>42231</v>
      </c>
      <c r="F497" s="20"/>
      <c r="G497" s="20"/>
      <c r="H497" s="20"/>
      <c r="I497" s="98">
        <f>SUM(I490:I496)</f>
        <v>1120</v>
      </c>
      <c r="J497" s="33">
        <v>42231</v>
      </c>
      <c r="K497" s="20"/>
      <c r="L497" s="20"/>
      <c r="M497" s="20"/>
      <c r="N497" s="98">
        <f>SUM(N490:N496)</f>
        <v>1260</v>
      </c>
      <c r="O497" s="33">
        <v>42231</v>
      </c>
      <c r="P497" s="20"/>
      <c r="Q497" s="20"/>
      <c r="R497" s="20"/>
      <c r="S497" s="98">
        <f>SUM(S490:S496)</f>
        <v>1610</v>
      </c>
      <c r="T497" s="33">
        <v>42231</v>
      </c>
      <c r="U497" s="20"/>
      <c r="V497" s="20"/>
      <c r="W497" s="20"/>
      <c r="X497" s="20"/>
      <c r="Y497" s="73"/>
    </row>
    <row r="498" spans="2:25" x14ac:dyDescent="0.25">
      <c r="B498" s="75"/>
      <c r="C498" s="20"/>
      <c r="D498" s="21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73"/>
    </row>
    <row r="499" spans="2:25" x14ac:dyDescent="0.25">
      <c r="B499" s="75"/>
      <c r="C499" s="20"/>
      <c r="D499" s="21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73"/>
    </row>
    <row r="500" spans="2:25" x14ac:dyDescent="0.25">
      <c r="B500" s="75"/>
      <c r="C500" s="20"/>
      <c r="D500" s="21"/>
      <c r="E500" s="20"/>
      <c r="F500" s="20"/>
      <c r="G500" s="20"/>
      <c r="H500" s="20"/>
      <c r="I500" s="21"/>
      <c r="J500" s="20"/>
      <c r="K500" s="20"/>
      <c r="L500" s="20"/>
      <c r="M500" s="30">
        <f>D497+I497+N497+S497+V497+N504+N507+N510+N512+G516+I482</f>
        <v>14367.5</v>
      </c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73"/>
    </row>
    <row r="501" spans="2:25" x14ac:dyDescent="0.25">
      <c r="B501" s="75"/>
      <c r="C501" s="20"/>
      <c r="D501" s="21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73"/>
    </row>
    <row r="502" spans="2:25" x14ac:dyDescent="0.25">
      <c r="B502" s="75"/>
      <c r="C502" s="20"/>
      <c r="D502" s="21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73"/>
    </row>
    <row r="503" spans="2:25" x14ac:dyDescent="0.25">
      <c r="B503" s="75"/>
      <c r="C503" s="20" t="s">
        <v>71</v>
      </c>
      <c r="D503" s="21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 t="s">
        <v>7</v>
      </c>
      <c r="T503" s="20"/>
      <c r="U503" s="20"/>
      <c r="V503" s="20"/>
      <c r="W503" s="20"/>
      <c r="X503" s="20"/>
      <c r="Y503" s="73"/>
    </row>
    <row r="504" spans="2:25" x14ac:dyDescent="0.25">
      <c r="B504" s="75"/>
      <c r="C504" s="20" t="s">
        <v>72</v>
      </c>
      <c r="D504" s="21" t="s">
        <v>74</v>
      </c>
      <c r="E504" s="20" t="s">
        <v>75</v>
      </c>
      <c r="F504" s="20" t="s">
        <v>76</v>
      </c>
      <c r="G504" s="20" t="s">
        <v>12</v>
      </c>
      <c r="H504" s="20"/>
      <c r="I504" s="21"/>
      <c r="J504" s="20"/>
      <c r="K504" s="20"/>
      <c r="L504" s="20"/>
      <c r="M504" s="20" t="s">
        <v>67</v>
      </c>
      <c r="N504" s="32">
        <v>700</v>
      </c>
      <c r="O504" s="33">
        <v>42231</v>
      </c>
      <c r="P504" s="20"/>
      <c r="Q504" s="20"/>
      <c r="R504" s="20"/>
      <c r="S504" s="20"/>
      <c r="T504" s="20"/>
      <c r="U504" s="20"/>
      <c r="V504" s="20"/>
      <c r="W504" s="20"/>
      <c r="X504" s="20"/>
      <c r="Y504" s="73"/>
    </row>
    <row r="505" spans="2:25" x14ac:dyDescent="0.25">
      <c r="B505" s="75"/>
      <c r="C505" s="20" t="s">
        <v>83</v>
      </c>
      <c r="D505" s="21" t="s">
        <v>77</v>
      </c>
      <c r="E505" s="20" t="s">
        <v>73</v>
      </c>
      <c r="F505" s="119">
        <v>1</v>
      </c>
      <c r="G505" s="119">
        <v>1320</v>
      </c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73"/>
    </row>
    <row r="506" spans="2:25" x14ac:dyDescent="0.25">
      <c r="B506" s="75"/>
      <c r="C506" s="20"/>
      <c r="D506" s="21" t="s">
        <v>14</v>
      </c>
      <c r="E506" s="20" t="s">
        <v>78</v>
      </c>
      <c r="F506" s="119">
        <v>0.15</v>
      </c>
      <c r="G506" s="119">
        <v>90</v>
      </c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73"/>
    </row>
    <row r="507" spans="2:25" x14ac:dyDescent="0.25">
      <c r="B507" s="75"/>
      <c r="C507" s="20"/>
      <c r="D507" s="21"/>
      <c r="E507" s="20"/>
      <c r="F507" s="20"/>
      <c r="G507" s="20"/>
      <c r="H507" s="20"/>
      <c r="I507" s="21"/>
      <c r="J507" s="20"/>
      <c r="K507" s="20"/>
      <c r="L507" s="20"/>
      <c r="M507" s="20" t="s">
        <v>4</v>
      </c>
      <c r="N507" s="32">
        <v>450</v>
      </c>
      <c r="O507" s="33">
        <v>42230</v>
      </c>
      <c r="P507" s="20"/>
      <c r="Q507" s="20"/>
      <c r="R507" s="20"/>
      <c r="S507" s="20"/>
      <c r="T507" s="20"/>
      <c r="U507" s="20"/>
      <c r="V507" s="20"/>
      <c r="W507" s="20"/>
      <c r="X507" s="20"/>
      <c r="Y507" s="73"/>
    </row>
    <row r="508" spans="2:25" x14ac:dyDescent="0.25">
      <c r="B508" s="75"/>
      <c r="C508" s="20" t="s">
        <v>79</v>
      </c>
      <c r="D508" s="21" t="s">
        <v>80</v>
      </c>
      <c r="E508" s="20" t="s">
        <v>81</v>
      </c>
      <c r="F508" s="119">
        <v>1</v>
      </c>
      <c r="G508" s="119">
        <v>1325</v>
      </c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73"/>
    </row>
    <row r="509" spans="2:25" x14ac:dyDescent="0.25">
      <c r="B509" s="75"/>
      <c r="C509" s="20"/>
      <c r="D509" s="21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73"/>
    </row>
    <row r="510" spans="2:25" x14ac:dyDescent="0.25">
      <c r="B510" s="75"/>
      <c r="C510" s="20" t="s">
        <v>82</v>
      </c>
      <c r="D510" s="21" t="s">
        <v>84</v>
      </c>
      <c r="E510" s="20" t="s">
        <v>85</v>
      </c>
      <c r="F510" s="119">
        <v>1.1499999999999999</v>
      </c>
      <c r="G510" s="119">
        <v>1552.5</v>
      </c>
      <c r="H510" s="20"/>
      <c r="I510" s="21"/>
      <c r="J510" s="20"/>
      <c r="K510" s="20"/>
      <c r="L510" s="20"/>
      <c r="M510" s="20" t="s">
        <v>66</v>
      </c>
      <c r="N510" s="32">
        <v>200</v>
      </c>
      <c r="O510" s="33">
        <v>42231</v>
      </c>
      <c r="P510" s="20"/>
      <c r="Q510" s="20"/>
      <c r="R510" s="20"/>
      <c r="S510" s="20"/>
      <c r="T510" s="20"/>
      <c r="U510" s="20"/>
      <c r="V510" s="20"/>
      <c r="W510" s="20"/>
      <c r="X510" s="20"/>
      <c r="Y510" s="73"/>
    </row>
    <row r="511" spans="2:25" x14ac:dyDescent="0.25">
      <c r="B511" s="75"/>
      <c r="C511" s="20"/>
      <c r="D511" s="21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73"/>
    </row>
    <row r="512" spans="2:25" x14ac:dyDescent="0.25">
      <c r="B512" s="75"/>
      <c r="C512" s="20" t="s">
        <v>86</v>
      </c>
      <c r="D512" s="21" t="s">
        <v>87</v>
      </c>
      <c r="E512" s="20"/>
      <c r="F512" s="20"/>
      <c r="G512" s="119">
        <v>200</v>
      </c>
      <c r="H512" s="20"/>
      <c r="I512" s="21"/>
      <c r="J512" s="20"/>
      <c r="K512" s="20"/>
      <c r="L512" s="20"/>
      <c r="M512" s="20" t="s">
        <v>43</v>
      </c>
      <c r="N512" s="32">
        <v>230</v>
      </c>
      <c r="O512" s="33">
        <v>42231</v>
      </c>
      <c r="P512" s="20"/>
      <c r="Q512" s="20"/>
      <c r="R512" s="20"/>
      <c r="S512" s="20"/>
      <c r="T512" s="20"/>
      <c r="U512" s="20"/>
      <c r="V512" s="20"/>
      <c r="W512" s="20"/>
      <c r="X512" s="20"/>
      <c r="Y512" s="73"/>
    </row>
    <row r="513" spans="2:25" x14ac:dyDescent="0.25">
      <c r="B513" s="75"/>
      <c r="C513" s="20"/>
      <c r="D513" s="21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73"/>
    </row>
    <row r="514" spans="2:25" ht="15.75" thickBot="1" x14ac:dyDescent="0.3">
      <c r="B514" s="75"/>
      <c r="C514" s="77" t="s">
        <v>88</v>
      </c>
      <c r="D514" s="78" t="s">
        <v>89</v>
      </c>
      <c r="E514" s="77" t="s">
        <v>90</v>
      </c>
      <c r="F514" s="118">
        <v>0.8</v>
      </c>
      <c r="G514" s="118">
        <v>1440</v>
      </c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73"/>
    </row>
    <row r="515" spans="2:25" x14ac:dyDescent="0.25">
      <c r="B515" s="75"/>
      <c r="C515" s="20"/>
      <c r="D515" s="21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73"/>
    </row>
    <row r="516" spans="2:25" x14ac:dyDescent="0.25">
      <c r="B516" s="75"/>
      <c r="C516" s="20"/>
      <c r="D516" s="21"/>
      <c r="E516" s="20"/>
      <c r="F516" s="20"/>
      <c r="G516" s="120">
        <f>SUM(G505:G515)</f>
        <v>5927.5</v>
      </c>
      <c r="H516" s="33">
        <v>42231</v>
      </c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73"/>
    </row>
    <row r="517" spans="2:25" x14ac:dyDescent="0.25">
      <c r="B517" s="75"/>
      <c r="C517" s="20"/>
      <c r="D517" s="21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73"/>
    </row>
    <row r="518" spans="2:25" x14ac:dyDescent="0.25">
      <c r="B518" s="75"/>
      <c r="C518" s="20"/>
      <c r="D518" s="21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73"/>
    </row>
    <row r="519" spans="2:25" x14ac:dyDescent="0.25">
      <c r="B519" s="75"/>
      <c r="C519" s="20"/>
      <c r="D519" s="21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73"/>
    </row>
    <row r="520" spans="2:25" ht="15.75" thickBot="1" x14ac:dyDescent="0.3">
      <c r="B520" s="76"/>
      <c r="C520" s="77"/>
      <c r="D520" s="78"/>
      <c r="E520" s="77"/>
      <c r="F520" s="77"/>
      <c r="G520" s="77"/>
      <c r="H520" s="77"/>
      <c r="I520" s="78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9"/>
    </row>
    <row r="521" spans="2:25" ht="15.75" thickBot="1" x14ac:dyDescent="0.3"/>
    <row r="522" spans="2:25" x14ac:dyDescent="0.25">
      <c r="B522" s="113"/>
      <c r="C522" s="68"/>
      <c r="D522" s="69"/>
      <c r="E522" s="68"/>
      <c r="F522" s="68"/>
      <c r="G522" s="68"/>
      <c r="H522" s="68"/>
      <c r="I522" s="69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71"/>
    </row>
    <row r="523" spans="2:25" x14ac:dyDescent="0.25">
      <c r="B523" s="72">
        <v>42226</v>
      </c>
      <c r="C523" s="20" t="s">
        <v>1</v>
      </c>
      <c r="D523" s="21">
        <v>210</v>
      </c>
      <c r="E523" s="20"/>
      <c r="F523" s="20"/>
      <c r="G523" s="22">
        <v>42226</v>
      </c>
      <c r="H523" s="20" t="s">
        <v>70</v>
      </c>
      <c r="I523" s="21">
        <v>160</v>
      </c>
      <c r="J523" s="20"/>
      <c r="K523" s="20"/>
      <c r="L523" s="22">
        <v>42226</v>
      </c>
      <c r="M523" s="20" t="s">
        <v>37</v>
      </c>
      <c r="N523" s="81">
        <v>180</v>
      </c>
      <c r="O523" s="20"/>
      <c r="P523" s="20"/>
      <c r="Q523" s="22">
        <v>42231</v>
      </c>
      <c r="R523" s="20" t="s">
        <v>36</v>
      </c>
      <c r="S523" s="81">
        <v>230</v>
      </c>
      <c r="T523" s="20"/>
      <c r="U523" s="22">
        <v>42232</v>
      </c>
      <c r="V523" s="20" t="s">
        <v>66</v>
      </c>
      <c r="W523" s="81">
        <v>100</v>
      </c>
      <c r="X523" s="20"/>
      <c r="Y523" s="73"/>
    </row>
    <row r="524" spans="2:25" x14ac:dyDescent="0.25">
      <c r="B524" s="72">
        <v>42227</v>
      </c>
      <c r="C524" s="20" t="s">
        <v>1</v>
      </c>
      <c r="D524" s="21">
        <v>210</v>
      </c>
      <c r="E524" s="20"/>
      <c r="F524" s="20"/>
      <c r="G524" s="22">
        <v>42227</v>
      </c>
      <c r="H524" s="20" t="s">
        <v>70</v>
      </c>
      <c r="I524" s="21">
        <v>160</v>
      </c>
      <c r="J524" s="20"/>
      <c r="K524" s="20"/>
      <c r="L524" s="22">
        <v>42227</v>
      </c>
      <c r="M524" s="20" t="s">
        <v>37</v>
      </c>
      <c r="N524" s="81">
        <v>180</v>
      </c>
      <c r="O524" s="20"/>
      <c r="P524" s="20"/>
      <c r="Q524" s="22">
        <v>42233</v>
      </c>
      <c r="R524" s="20" t="s">
        <v>36</v>
      </c>
      <c r="S524" s="81">
        <v>230</v>
      </c>
      <c r="T524" s="20"/>
      <c r="U524" s="22">
        <v>42234</v>
      </c>
      <c r="V524" s="20" t="s">
        <v>66</v>
      </c>
      <c r="W524" s="81">
        <v>100</v>
      </c>
      <c r="X524" s="20"/>
      <c r="Y524" s="73"/>
    </row>
    <row r="525" spans="2:25" x14ac:dyDescent="0.25">
      <c r="B525" s="72">
        <v>42228</v>
      </c>
      <c r="C525" s="20" t="s">
        <v>1</v>
      </c>
      <c r="D525" s="21">
        <v>210</v>
      </c>
      <c r="E525" s="20"/>
      <c r="F525" s="20"/>
      <c r="G525" s="22">
        <v>42228</v>
      </c>
      <c r="H525" s="20" t="s">
        <v>70</v>
      </c>
      <c r="I525" s="21">
        <v>160</v>
      </c>
      <c r="J525" s="20"/>
      <c r="K525" s="20"/>
      <c r="L525" s="22">
        <v>42228</v>
      </c>
      <c r="M525" s="20" t="s">
        <v>37</v>
      </c>
      <c r="N525" s="81">
        <v>180</v>
      </c>
      <c r="O525" s="20"/>
      <c r="P525" s="20"/>
      <c r="Q525" s="22">
        <v>42234</v>
      </c>
      <c r="R525" s="20" t="s">
        <v>36</v>
      </c>
      <c r="S525" s="81">
        <v>230</v>
      </c>
      <c r="T525" s="20"/>
      <c r="U525" s="44">
        <v>42237</v>
      </c>
      <c r="V525" s="26" t="s">
        <v>66</v>
      </c>
      <c r="W525" s="82">
        <v>100</v>
      </c>
      <c r="X525" s="20"/>
      <c r="Y525" s="73"/>
    </row>
    <row r="526" spans="2:25" x14ac:dyDescent="0.25">
      <c r="B526" s="72">
        <v>42229</v>
      </c>
      <c r="C526" s="20" t="s">
        <v>1</v>
      </c>
      <c r="D526" s="21">
        <v>210</v>
      </c>
      <c r="E526" s="20"/>
      <c r="F526" s="20"/>
      <c r="G526" s="22">
        <v>42229</v>
      </c>
      <c r="H526" s="20" t="s">
        <v>70</v>
      </c>
      <c r="I526" s="21">
        <v>160</v>
      </c>
      <c r="J526" s="20"/>
      <c r="K526" s="20"/>
      <c r="L526" s="22">
        <v>42229</v>
      </c>
      <c r="M526" s="20" t="s">
        <v>37</v>
      </c>
      <c r="N526" s="81">
        <v>180</v>
      </c>
      <c r="O526" s="20"/>
      <c r="P526" s="20"/>
      <c r="Q526" s="22">
        <v>42235</v>
      </c>
      <c r="R526" s="20" t="s">
        <v>36</v>
      </c>
      <c r="S526" s="81">
        <v>230</v>
      </c>
      <c r="T526" s="20"/>
      <c r="U526" s="20"/>
      <c r="V526" s="20"/>
      <c r="W526" s="83">
        <f>SUM(W523:W525)</f>
        <v>300</v>
      </c>
      <c r="X526" s="33">
        <v>42238</v>
      </c>
      <c r="Y526" s="73"/>
    </row>
    <row r="527" spans="2:25" x14ac:dyDescent="0.25">
      <c r="B527" s="72">
        <v>42230</v>
      </c>
      <c r="C527" s="20" t="s">
        <v>1</v>
      </c>
      <c r="D527" s="21">
        <v>210</v>
      </c>
      <c r="E527" s="20"/>
      <c r="F527" s="20"/>
      <c r="G527" s="22">
        <v>42230</v>
      </c>
      <c r="H527" s="20" t="s">
        <v>70</v>
      </c>
      <c r="I527" s="21">
        <v>160</v>
      </c>
      <c r="J527" s="20"/>
      <c r="K527" s="20"/>
      <c r="L527" s="22">
        <v>42230</v>
      </c>
      <c r="M527" s="20" t="s">
        <v>37</v>
      </c>
      <c r="N527" s="81">
        <v>180</v>
      </c>
      <c r="O527" s="20"/>
      <c r="P527" s="20"/>
      <c r="Q527" s="22">
        <v>42236</v>
      </c>
      <c r="R527" s="20" t="s">
        <v>36</v>
      </c>
      <c r="S527" s="81">
        <v>230</v>
      </c>
      <c r="T527" s="20"/>
      <c r="U527" s="20"/>
      <c r="V527" s="20"/>
      <c r="W527" s="20"/>
      <c r="X527" s="20"/>
      <c r="Y527" s="73"/>
    </row>
    <row r="528" spans="2:25" x14ac:dyDescent="0.25">
      <c r="B528" s="84">
        <v>42231</v>
      </c>
      <c r="C528" s="26" t="s">
        <v>1</v>
      </c>
      <c r="D528" s="27">
        <v>210</v>
      </c>
      <c r="E528" s="20"/>
      <c r="F528" s="20"/>
      <c r="G528" s="44">
        <v>42231</v>
      </c>
      <c r="H528" s="26" t="s">
        <v>70</v>
      </c>
      <c r="I528" s="27">
        <v>160</v>
      </c>
      <c r="J528" s="20"/>
      <c r="K528" s="20"/>
      <c r="L528" s="44">
        <v>42231</v>
      </c>
      <c r="M528" s="26" t="s">
        <v>37</v>
      </c>
      <c r="N528" s="82">
        <v>180</v>
      </c>
      <c r="O528" s="20"/>
      <c r="P528" s="20"/>
      <c r="Q528" s="44">
        <v>42237</v>
      </c>
      <c r="R528" s="26" t="s">
        <v>36</v>
      </c>
      <c r="S528" s="121">
        <v>230</v>
      </c>
      <c r="T528" s="20"/>
      <c r="U528" s="20"/>
      <c r="V528" s="20"/>
      <c r="W528" s="20"/>
      <c r="X528" s="20"/>
      <c r="Y528" s="73"/>
    </row>
    <row r="529" spans="2:25" x14ac:dyDescent="0.25">
      <c r="B529" s="75"/>
      <c r="C529" s="20"/>
      <c r="D529" s="31">
        <f>SUM(D523:D528)</f>
        <v>1260</v>
      </c>
      <c r="E529" s="33">
        <v>42238</v>
      </c>
      <c r="F529" s="20"/>
      <c r="G529" s="20"/>
      <c r="H529" s="20"/>
      <c r="I529" s="31">
        <f>SUM(I523:I528)</f>
        <v>960</v>
      </c>
      <c r="J529" s="33">
        <v>42238</v>
      </c>
      <c r="K529" s="20"/>
      <c r="L529" s="20"/>
      <c r="M529" s="20"/>
      <c r="N529" s="83">
        <f>SUM(N523:N528)</f>
        <v>1080</v>
      </c>
      <c r="O529" s="33">
        <v>42238</v>
      </c>
      <c r="P529" s="20"/>
      <c r="Q529" s="20"/>
      <c r="R529" s="20"/>
      <c r="S529" s="31">
        <f>SUM(S523:S528)</f>
        <v>1380</v>
      </c>
      <c r="T529" s="33">
        <v>42238</v>
      </c>
      <c r="U529" s="20"/>
      <c r="V529" s="20"/>
      <c r="W529" s="20"/>
      <c r="X529" s="20"/>
      <c r="Y529" s="73"/>
    </row>
    <row r="530" spans="2:25" x14ac:dyDescent="0.25">
      <c r="B530" s="75"/>
      <c r="C530" s="20"/>
      <c r="D530" s="21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73"/>
    </row>
    <row r="531" spans="2:25" x14ac:dyDescent="0.25">
      <c r="B531" s="75"/>
      <c r="C531" s="20"/>
      <c r="D531" s="21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73"/>
    </row>
    <row r="532" spans="2:25" x14ac:dyDescent="0.25">
      <c r="B532" s="75"/>
      <c r="C532" s="20"/>
      <c r="D532" s="21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2">
        <v>42234</v>
      </c>
      <c r="R532" s="20" t="s">
        <v>91</v>
      </c>
      <c r="S532" s="20">
        <v>150</v>
      </c>
      <c r="T532" s="20"/>
      <c r="U532" s="20"/>
      <c r="V532" s="20"/>
      <c r="W532" s="20"/>
      <c r="X532" s="20"/>
      <c r="Y532" s="73"/>
    </row>
    <row r="533" spans="2:25" x14ac:dyDescent="0.25">
      <c r="B533" s="72">
        <v>42221</v>
      </c>
      <c r="C533" s="20" t="s">
        <v>40</v>
      </c>
      <c r="D533" s="21">
        <v>140</v>
      </c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2">
        <v>42235</v>
      </c>
      <c r="R533" s="20" t="s">
        <v>91</v>
      </c>
      <c r="S533" s="20">
        <v>150</v>
      </c>
      <c r="T533" s="20"/>
      <c r="U533" s="20"/>
      <c r="V533" s="20"/>
      <c r="W533" s="20"/>
      <c r="X533" s="20"/>
      <c r="Y533" s="73"/>
    </row>
    <row r="534" spans="2:25" x14ac:dyDescent="0.25">
      <c r="B534" s="72">
        <v>42222</v>
      </c>
      <c r="C534" s="20" t="s">
        <v>40</v>
      </c>
      <c r="D534" s="21">
        <v>140</v>
      </c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2">
        <v>42236</v>
      </c>
      <c r="R534" s="20" t="s">
        <v>91</v>
      </c>
      <c r="S534" s="20">
        <v>150</v>
      </c>
      <c r="T534" s="20"/>
      <c r="U534" s="20"/>
      <c r="V534" s="20"/>
      <c r="W534" s="20"/>
      <c r="X534" s="20"/>
      <c r="Y534" s="73"/>
    </row>
    <row r="535" spans="2:25" x14ac:dyDescent="0.25">
      <c r="B535" s="72">
        <v>42223</v>
      </c>
      <c r="C535" s="20" t="s">
        <v>40</v>
      </c>
      <c r="D535" s="21">
        <v>140</v>
      </c>
      <c r="E535" s="20"/>
      <c r="F535" s="20"/>
      <c r="G535" s="20"/>
      <c r="H535" s="20"/>
      <c r="I535" s="21"/>
      <c r="J535" s="20"/>
      <c r="K535" s="20"/>
      <c r="L535" s="21">
        <f>D529+I529+N529+S529+W526+D537+S537</f>
        <v>6290</v>
      </c>
      <c r="M535" s="22">
        <v>42238</v>
      </c>
      <c r="N535" s="20"/>
      <c r="O535" s="20"/>
      <c r="P535" s="20"/>
      <c r="Q535" s="22">
        <v>42237</v>
      </c>
      <c r="R535" s="37" t="s">
        <v>91</v>
      </c>
      <c r="S535" s="37">
        <v>150</v>
      </c>
      <c r="T535" s="20"/>
      <c r="U535" s="20"/>
      <c r="V535" s="20"/>
      <c r="W535" s="20"/>
      <c r="X535" s="20"/>
      <c r="Y535" s="73"/>
    </row>
    <row r="536" spans="2:25" ht="15.75" thickBot="1" x14ac:dyDescent="0.3">
      <c r="B536" s="84">
        <v>42224</v>
      </c>
      <c r="C536" s="26" t="s">
        <v>40</v>
      </c>
      <c r="D536" s="27">
        <v>140</v>
      </c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88">
        <v>42238</v>
      </c>
      <c r="R536" s="89" t="s">
        <v>91</v>
      </c>
      <c r="S536" s="77">
        <v>150</v>
      </c>
      <c r="T536" s="20"/>
      <c r="U536" s="20"/>
      <c r="V536" s="20"/>
      <c r="W536" s="20"/>
      <c r="X536" s="20"/>
      <c r="Y536" s="73"/>
    </row>
    <row r="537" spans="2:25" x14ac:dyDescent="0.25">
      <c r="B537" s="75"/>
      <c r="C537" s="20"/>
      <c r="D537" s="31">
        <f>SUM(D533:D536)</f>
        <v>560</v>
      </c>
      <c r="E537" s="33">
        <v>42238</v>
      </c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44"/>
      <c r="R537" s="20"/>
      <c r="S537" s="20">
        <f>SUM(S532:S536)</f>
        <v>750</v>
      </c>
      <c r="T537" s="20"/>
      <c r="U537" s="20"/>
      <c r="V537" s="20"/>
      <c r="W537" s="20"/>
      <c r="X537" s="20"/>
      <c r="Y537" s="73"/>
    </row>
    <row r="538" spans="2:25" ht="15.75" thickBot="1" x14ac:dyDescent="0.3">
      <c r="B538" s="76"/>
      <c r="C538" s="77"/>
      <c r="D538" s="78"/>
      <c r="E538" s="77"/>
      <c r="F538" s="77"/>
      <c r="G538" s="77"/>
      <c r="H538" s="77"/>
      <c r="I538" s="78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9"/>
    </row>
    <row r="539" spans="2:25" x14ac:dyDescent="0.25">
      <c r="B539" s="20"/>
      <c r="C539" s="20"/>
      <c r="D539" s="21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2:25" ht="15.75" thickBot="1" x14ac:dyDescent="0.3">
      <c r="B540" s="20"/>
      <c r="C540" s="20"/>
      <c r="D540" s="21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2:25" x14ac:dyDescent="0.25">
      <c r="B541" s="113"/>
      <c r="C541" s="68"/>
      <c r="D541" s="69"/>
      <c r="E541" s="68"/>
      <c r="F541" s="68"/>
      <c r="G541" s="68"/>
      <c r="H541" s="68"/>
      <c r="I541" s="69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71"/>
    </row>
    <row r="542" spans="2:25" x14ac:dyDescent="0.25">
      <c r="B542" s="72">
        <v>42233</v>
      </c>
      <c r="C542" s="20" t="s">
        <v>1</v>
      </c>
      <c r="D542" s="21">
        <v>210</v>
      </c>
      <c r="E542" s="20"/>
      <c r="F542" s="20"/>
      <c r="G542" s="22">
        <v>42233</v>
      </c>
      <c r="H542" s="20" t="s">
        <v>70</v>
      </c>
      <c r="I542" s="21">
        <v>165</v>
      </c>
      <c r="J542" s="20"/>
      <c r="K542" s="20"/>
      <c r="L542" s="22">
        <v>42233</v>
      </c>
      <c r="M542" s="20" t="s">
        <v>37</v>
      </c>
      <c r="N542" s="81">
        <v>180</v>
      </c>
      <c r="O542" s="20"/>
      <c r="P542" s="20"/>
      <c r="Q542" s="22">
        <v>42238</v>
      </c>
      <c r="R542" s="20" t="s">
        <v>36</v>
      </c>
      <c r="S542" s="21">
        <v>230</v>
      </c>
      <c r="T542" s="20"/>
      <c r="U542" s="22"/>
      <c r="V542" s="20" t="s">
        <v>92</v>
      </c>
      <c r="W542" s="83">
        <v>420</v>
      </c>
      <c r="X542" s="73"/>
    </row>
    <row r="543" spans="2:25" x14ac:dyDescent="0.25">
      <c r="B543" s="72">
        <v>42234</v>
      </c>
      <c r="C543" s="20" t="s">
        <v>1</v>
      </c>
      <c r="D543" s="21">
        <v>210</v>
      </c>
      <c r="E543" s="20"/>
      <c r="F543" s="20"/>
      <c r="G543" s="22">
        <v>42234</v>
      </c>
      <c r="H543" s="20" t="s">
        <v>70</v>
      </c>
      <c r="I543" s="21">
        <v>165</v>
      </c>
      <c r="J543" s="20"/>
      <c r="K543" s="20"/>
      <c r="L543" s="22">
        <v>42234</v>
      </c>
      <c r="M543" s="20" t="s">
        <v>37</v>
      </c>
      <c r="N543" s="81">
        <v>180</v>
      </c>
      <c r="O543" s="20"/>
      <c r="P543" s="20"/>
      <c r="Q543" s="22">
        <v>42239</v>
      </c>
      <c r="R543" s="20" t="s">
        <v>36</v>
      </c>
      <c r="S543" s="81">
        <v>230</v>
      </c>
      <c r="T543" s="20"/>
      <c r="U543" s="22"/>
      <c r="V543" s="20" t="s">
        <v>97</v>
      </c>
      <c r="W543" s="83">
        <v>375</v>
      </c>
      <c r="X543" s="73"/>
    </row>
    <row r="544" spans="2:25" x14ac:dyDescent="0.25">
      <c r="B544" s="72">
        <v>42235</v>
      </c>
      <c r="C544" s="20" t="s">
        <v>1</v>
      </c>
      <c r="D544" s="21">
        <v>210</v>
      </c>
      <c r="E544" s="20"/>
      <c r="F544" s="20"/>
      <c r="G544" s="22">
        <v>42235</v>
      </c>
      <c r="H544" s="20" t="s">
        <v>70</v>
      </c>
      <c r="I544" s="21">
        <v>165</v>
      </c>
      <c r="J544" s="20"/>
      <c r="K544" s="20"/>
      <c r="L544" s="22">
        <v>42235</v>
      </c>
      <c r="M544" s="20" t="s">
        <v>37</v>
      </c>
      <c r="N544" s="81">
        <v>0</v>
      </c>
      <c r="O544" s="20"/>
      <c r="P544" s="20"/>
      <c r="Q544" s="22">
        <v>42240</v>
      </c>
      <c r="R544" s="20" t="s">
        <v>36</v>
      </c>
      <c r="S544" s="81">
        <v>230</v>
      </c>
      <c r="T544" s="20"/>
      <c r="U544" s="20"/>
      <c r="V544" s="20" t="s">
        <v>96</v>
      </c>
      <c r="W544" s="83">
        <v>200</v>
      </c>
      <c r="X544" s="73"/>
    </row>
    <row r="545" spans="2:24" x14ac:dyDescent="0.25">
      <c r="B545" s="72">
        <v>42236</v>
      </c>
      <c r="C545" s="20" t="s">
        <v>1</v>
      </c>
      <c r="D545" s="21">
        <v>0</v>
      </c>
      <c r="E545" s="20"/>
      <c r="F545" s="20"/>
      <c r="G545" s="22">
        <v>42236</v>
      </c>
      <c r="H545" s="20" t="s">
        <v>70</v>
      </c>
      <c r="I545" s="59">
        <v>165</v>
      </c>
      <c r="J545" s="20"/>
      <c r="K545" s="20"/>
      <c r="L545" s="22">
        <v>42236</v>
      </c>
      <c r="M545" s="20" t="s">
        <v>37</v>
      </c>
      <c r="N545" s="81">
        <v>180</v>
      </c>
      <c r="O545" s="20"/>
      <c r="P545" s="20"/>
      <c r="Q545" s="22">
        <v>42241</v>
      </c>
      <c r="R545" s="20" t="s">
        <v>36</v>
      </c>
      <c r="S545" s="81">
        <v>230</v>
      </c>
      <c r="T545" s="20"/>
      <c r="U545" s="20"/>
      <c r="V545" s="20"/>
      <c r="W545" s="20"/>
      <c r="X545" s="73"/>
    </row>
    <row r="546" spans="2:24" x14ac:dyDescent="0.25">
      <c r="B546" s="72">
        <v>42237</v>
      </c>
      <c r="C546" s="20" t="s">
        <v>1</v>
      </c>
      <c r="D546" s="21">
        <v>210</v>
      </c>
      <c r="E546" s="20"/>
      <c r="F546" s="20"/>
      <c r="G546" s="22">
        <v>42237</v>
      </c>
      <c r="H546" s="20" t="s">
        <v>70</v>
      </c>
      <c r="I546" s="21">
        <v>165</v>
      </c>
      <c r="J546" s="20"/>
      <c r="K546" s="20"/>
      <c r="L546" s="22">
        <v>42237</v>
      </c>
      <c r="M546" s="20" t="s">
        <v>37</v>
      </c>
      <c r="N546" s="81">
        <v>180</v>
      </c>
      <c r="O546" s="20"/>
      <c r="P546" s="21"/>
      <c r="Q546" s="22">
        <v>42242</v>
      </c>
      <c r="R546" s="20" t="s">
        <v>36</v>
      </c>
      <c r="S546" s="81">
        <v>230</v>
      </c>
      <c r="T546" s="20"/>
      <c r="U546" s="20"/>
      <c r="V546" s="20"/>
      <c r="W546" s="20"/>
      <c r="X546" s="73"/>
    </row>
    <row r="547" spans="2:24" x14ac:dyDescent="0.25">
      <c r="B547" s="72">
        <v>42238</v>
      </c>
      <c r="C547" s="20" t="s">
        <v>1</v>
      </c>
      <c r="D547" s="21">
        <v>210</v>
      </c>
      <c r="E547" s="20"/>
      <c r="F547" s="20"/>
      <c r="G547" s="22">
        <v>42238</v>
      </c>
      <c r="H547" s="20" t="s">
        <v>70</v>
      </c>
      <c r="I547" s="21">
        <v>165</v>
      </c>
      <c r="J547" s="20"/>
      <c r="K547" s="20"/>
      <c r="L547" s="22">
        <v>42238</v>
      </c>
      <c r="M547" s="20" t="s">
        <v>37</v>
      </c>
      <c r="N547" s="81">
        <v>180</v>
      </c>
      <c r="O547" s="20"/>
      <c r="P547" s="20"/>
      <c r="Q547" s="22">
        <v>42243</v>
      </c>
      <c r="R547" s="20" t="s">
        <v>36</v>
      </c>
      <c r="S547" s="81">
        <v>230</v>
      </c>
      <c r="T547" s="20"/>
      <c r="U547" s="20"/>
      <c r="V547" s="20"/>
      <c r="W547" s="20"/>
      <c r="X547" s="73"/>
    </row>
    <row r="548" spans="2:24" x14ac:dyDescent="0.25">
      <c r="B548" s="72">
        <v>42239</v>
      </c>
      <c r="C548" s="20" t="s">
        <v>1</v>
      </c>
      <c r="D548" s="21">
        <v>210</v>
      </c>
      <c r="E548" s="20"/>
      <c r="F548" s="20"/>
      <c r="G548" s="22">
        <v>42239</v>
      </c>
      <c r="H548" s="20" t="s">
        <v>70</v>
      </c>
      <c r="I548" s="21">
        <v>165</v>
      </c>
      <c r="J548" s="20"/>
      <c r="K548" s="20"/>
      <c r="L548" s="22">
        <v>42239</v>
      </c>
      <c r="M548" s="20" t="s">
        <v>37</v>
      </c>
      <c r="N548" s="81">
        <v>180</v>
      </c>
      <c r="O548" s="20"/>
      <c r="P548" s="20"/>
      <c r="Q548" s="22">
        <v>42244</v>
      </c>
      <c r="R548" s="20" t="s">
        <v>36</v>
      </c>
      <c r="S548" s="81">
        <v>230</v>
      </c>
      <c r="T548" s="20"/>
      <c r="U548" s="20"/>
      <c r="V548" s="20"/>
      <c r="W548" s="20"/>
      <c r="X548" s="73"/>
    </row>
    <row r="549" spans="2:24" ht="15.75" thickBot="1" x14ac:dyDescent="0.3">
      <c r="B549" s="114"/>
      <c r="C549" s="77"/>
      <c r="D549" s="78"/>
      <c r="E549" s="20"/>
      <c r="F549" s="20"/>
      <c r="G549" s="88"/>
      <c r="H549" s="77"/>
      <c r="I549" s="78"/>
      <c r="J549" s="20"/>
      <c r="K549" s="20"/>
      <c r="L549" s="22"/>
      <c r="M549" s="20"/>
      <c r="N549" s="81"/>
      <c r="O549" s="20"/>
      <c r="P549" s="20"/>
      <c r="Q549" s="88"/>
      <c r="R549" s="77"/>
      <c r="S549" s="110"/>
      <c r="T549" s="20"/>
      <c r="U549" s="20"/>
      <c r="V549" s="20"/>
      <c r="W549" s="20"/>
      <c r="X549" s="73"/>
    </row>
    <row r="550" spans="2:24" ht="15.75" thickBot="1" x14ac:dyDescent="0.3">
      <c r="B550" s="75"/>
      <c r="C550" s="20"/>
      <c r="D550" s="31">
        <f>SUM(D542:D549)</f>
        <v>1260</v>
      </c>
      <c r="E550" s="122">
        <v>42247</v>
      </c>
      <c r="F550" s="20"/>
      <c r="G550" s="20"/>
      <c r="H550" s="20"/>
      <c r="I550" s="31">
        <f>SUM(I542:I549)</f>
        <v>1155</v>
      </c>
      <c r="J550" s="122">
        <v>42247</v>
      </c>
      <c r="K550" s="20"/>
      <c r="L550" s="88"/>
      <c r="M550" s="77"/>
      <c r="N550" s="110"/>
      <c r="O550" s="20"/>
      <c r="P550" s="20"/>
      <c r="Q550" s="22"/>
      <c r="R550" s="20"/>
      <c r="S550" s="83">
        <f>SUM(S542:S549)</f>
        <v>1610</v>
      </c>
      <c r="T550" s="123">
        <v>0.25806451612903225</v>
      </c>
      <c r="U550" s="20"/>
      <c r="V550" s="20"/>
      <c r="W550" s="20"/>
      <c r="X550" s="73"/>
    </row>
    <row r="551" spans="2:24" x14ac:dyDescent="0.25">
      <c r="B551" s="75"/>
      <c r="C551" s="20"/>
      <c r="D551" s="21"/>
      <c r="E551" s="20"/>
      <c r="F551" s="20"/>
      <c r="G551" s="20"/>
      <c r="H551" s="20"/>
      <c r="I551" s="21"/>
      <c r="J551" s="20"/>
      <c r="K551" s="20"/>
      <c r="L551" s="20"/>
      <c r="M551" s="20"/>
      <c r="N551" s="83">
        <f>SUM(N542:N550)</f>
        <v>1080</v>
      </c>
      <c r="O551" s="123">
        <v>0.25806451612903225</v>
      </c>
      <c r="P551" s="20"/>
      <c r="Q551" s="20"/>
      <c r="R551" s="20"/>
      <c r="S551" s="81"/>
      <c r="T551" s="20"/>
      <c r="U551" s="20"/>
      <c r="V551" s="20"/>
      <c r="W551" s="20"/>
      <c r="X551" s="73"/>
    </row>
    <row r="552" spans="2:24" x14ac:dyDescent="0.25">
      <c r="B552" s="75"/>
      <c r="C552" s="20"/>
      <c r="D552" s="21"/>
      <c r="E552" s="20"/>
      <c r="F552" s="20"/>
      <c r="G552" s="20"/>
      <c r="H552" s="20"/>
      <c r="I552" s="21"/>
      <c r="J552" s="20"/>
      <c r="K552" s="20"/>
      <c r="L552" s="20"/>
      <c r="M552" s="20"/>
      <c r="N552" s="81"/>
      <c r="O552" s="20"/>
      <c r="P552" s="20"/>
      <c r="Q552" s="20"/>
      <c r="R552" s="20"/>
      <c r="S552" s="81"/>
      <c r="T552" s="20"/>
      <c r="U552" s="20"/>
      <c r="V552" s="20"/>
      <c r="W552" s="20"/>
      <c r="X552" s="73"/>
    </row>
    <row r="553" spans="2:24" x14ac:dyDescent="0.25">
      <c r="B553" s="72">
        <v>42240</v>
      </c>
      <c r="C553" s="20" t="s">
        <v>66</v>
      </c>
      <c r="D553" s="21">
        <v>100</v>
      </c>
      <c r="E553" s="20"/>
      <c r="F553" s="20"/>
      <c r="G553" s="22">
        <v>42226</v>
      </c>
      <c r="H553" s="20" t="s">
        <v>40</v>
      </c>
      <c r="I553" s="21">
        <v>140</v>
      </c>
      <c r="J553" s="20"/>
      <c r="K553" s="20"/>
      <c r="L553" s="20"/>
      <c r="M553" s="20"/>
      <c r="N553" s="81"/>
      <c r="O553" s="20"/>
      <c r="P553" s="20"/>
      <c r="Q553" s="20"/>
      <c r="R553" s="20"/>
      <c r="S553" s="81"/>
      <c r="T553" s="20"/>
      <c r="U553" s="20"/>
      <c r="V553" s="20"/>
      <c r="W553" s="20"/>
      <c r="X553" s="73"/>
    </row>
    <row r="554" spans="2:24" ht="15.75" thickBot="1" x14ac:dyDescent="0.3">
      <c r="B554" s="75"/>
      <c r="C554" s="20"/>
      <c r="D554" s="21"/>
      <c r="E554" s="20"/>
      <c r="F554" s="20"/>
      <c r="G554" s="88">
        <v>42227</v>
      </c>
      <c r="H554" s="77" t="s">
        <v>40</v>
      </c>
      <c r="I554" s="78">
        <v>140</v>
      </c>
      <c r="J554" s="20"/>
      <c r="K554" s="20"/>
      <c r="L554" s="22">
        <v>42237</v>
      </c>
      <c r="M554" s="20" t="s">
        <v>8</v>
      </c>
      <c r="N554" s="81">
        <v>180</v>
      </c>
      <c r="O554" s="20"/>
      <c r="P554" s="20"/>
      <c r="Q554" s="22">
        <v>42239</v>
      </c>
      <c r="R554" s="20" t="s">
        <v>3</v>
      </c>
      <c r="S554" s="81">
        <v>220</v>
      </c>
      <c r="T554" s="20"/>
      <c r="U554" s="20"/>
      <c r="V554" s="20"/>
      <c r="W554" s="20"/>
      <c r="X554" s="73"/>
    </row>
    <row r="555" spans="2:24" ht="15.75" thickBot="1" x14ac:dyDescent="0.3">
      <c r="B555" s="75"/>
      <c r="C555" s="20"/>
      <c r="D555" s="21"/>
      <c r="E555" s="20"/>
      <c r="F555" s="20"/>
      <c r="G555" s="22"/>
      <c r="H555" s="20"/>
      <c r="I555" s="31">
        <f>SUM(I553:I554)</f>
        <v>280</v>
      </c>
      <c r="J555" s="32"/>
      <c r="K555" s="20"/>
      <c r="L555" s="88">
        <v>42238</v>
      </c>
      <c r="M555" s="77" t="s">
        <v>8</v>
      </c>
      <c r="N555" s="110">
        <v>180</v>
      </c>
      <c r="O555" s="20"/>
      <c r="P555" s="20"/>
      <c r="Q555" s="20"/>
      <c r="R555" s="20"/>
      <c r="S555" s="20"/>
      <c r="T555" s="20"/>
      <c r="U555" s="20"/>
      <c r="V555" s="20"/>
      <c r="W555" s="20"/>
      <c r="X555" s="73"/>
    </row>
    <row r="556" spans="2:24" x14ac:dyDescent="0.25">
      <c r="B556" s="75"/>
      <c r="C556" s="20"/>
      <c r="D556" s="21"/>
      <c r="E556" s="20"/>
      <c r="F556" s="20"/>
      <c r="G556" s="22"/>
      <c r="H556" s="20"/>
      <c r="I556" s="21"/>
      <c r="J556" s="20"/>
      <c r="K556" s="20"/>
      <c r="L556" s="20"/>
      <c r="M556" s="20"/>
      <c r="N556" s="81">
        <f>SUM(N554:N555)</f>
        <v>360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73"/>
    </row>
    <row r="557" spans="2:24" x14ac:dyDescent="0.25">
      <c r="B557" s="75"/>
      <c r="C557" s="20"/>
      <c r="D557" s="21"/>
      <c r="E557" s="20"/>
      <c r="F557" s="20"/>
      <c r="G557" s="22"/>
      <c r="H557" s="20"/>
      <c r="I557" s="21"/>
      <c r="J557" s="20"/>
      <c r="K557" s="20"/>
      <c r="L557" s="20"/>
      <c r="M557" s="20" t="s">
        <v>0</v>
      </c>
      <c r="N557" s="127">
        <v>500</v>
      </c>
      <c r="O557" s="32"/>
      <c r="P557" s="20"/>
      <c r="Q557" s="22">
        <v>42239</v>
      </c>
      <c r="R557" s="20" t="s">
        <v>4</v>
      </c>
      <c r="S557" s="20">
        <v>150</v>
      </c>
      <c r="T557" s="20"/>
      <c r="U557" s="20"/>
      <c r="V557" s="20"/>
      <c r="W557" s="20"/>
      <c r="X557" s="73"/>
    </row>
    <row r="558" spans="2:24" x14ac:dyDescent="0.25">
      <c r="B558" s="75"/>
      <c r="C558" s="20"/>
      <c r="D558" s="21"/>
      <c r="E558" s="20"/>
      <c r="F558" s="20"/>
      <c r="G558" s="22"/>
      <c r="H558" s="20"/>
      <c r="I558" s="21"/>
      <c r="J558" s="20"/>
      <c r="K558" s="20"/>
      <c r="L558" s="20"/>
      <c r="M558" s="20"/>
      <c r="N558" s="20"/>
      <c r="O558" s="20"/>
      <c r="P558" s="20"/>
      <c r="Q558" s="22">
        <v>42240</v>
      </c>
      <c r="R558" s="20" t="s">
        <v>4</v>
      </c>
      <c r="S558" s="20">
        <v>150</v>
      </c>
      <c r="T558" s="20"/>
      <c r="U558" s="20"/>
      <c r="V558" s="20"/>
      <c r="W558" s="20"/>
      <c r="X558" s="73"/>
    </row>
    <row r="559" spans="2:24" x14ac:dyDescent="0.25">
      <c r="B559" s="75"/>
      <c r="C559" s="20" t="s">
        <v>71</v>
      </c>
      <c r="D559" s="21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2">
        <v>42241</v>
      </c>
      <c r="R559" s="20" t="s">
        <v>4</v>
      </c>
      <c r="S559" s="20">
        <v>150</v>
      </c>
      <c r="T559" s="20"/>
      <c r="U559" s="20"/>
      <c r="V559" s="20"/>
      <c r="W559" s="20"/>
      <c r="X559" s="73"/>
    </row>
    <row r="560" spans="2:24" x14ac:dyDescent="0.25">
      <c r="B560" s="75"/>
      <c r="C560" s="20" t="s">
        <v>72</v>
      </c>
      <c r="D560" s="21" t="s">
        <v>74</v>
      </c>
      <c r="E560" s="20" t="s">
        <v>75</v>
      </c>
      <c r="F560" s="20" t="s">
        <v>76</v>
      </c>
      <c r="G560" s="20" t="s">
        <v>12</v>
      </c>
      <c r="H560" s="20"/>
      <c r="I560" s="21"/>
      <c r="J560" s="20"/>
      <c r="K560" s="20"/>
      <c r="L560" s="21">
        <f>D550+I550+I555+G561+N551+N557+S550+S565+W542+W543+W544</f>
        <v>9055</v>
      </c>
      <c r="M560" s="20"/>
      <c r="N560" s="20"/>
      <c r="O560" s="20"/>
      <c r="P560" s="20"/>
      <c r="Q560" s="22">
        <v>42242</v>
      </c>
      <c r="R560" s="20" t="s">
        <v>4</v>
      </c>
      <c r="S560" s="20">
        <v>150</v>
      </c>
      <c r="T560" s="20"/>
      <c r="U560" s="20"/>
      <c r="V560" s="20"/>
      <c r="W560" s="20"/>
      <c r="X560" s="73"/>
    </row>
    <row r="561" spans="2:24" x14ac:dyDescent="0.25">
      <c r="B561" s="75"/>
      <c r="C561" s="20" t="s">
        <v>94</v>
      </c>
      <c r="D561" s="21">
        <v>1325</v>
      </c>
      <c r="E561" s="20" t="s">
        <v>73</v>
      </c>
      <c r="F561" s="119">
        <v>1</v>
      </c>
      <c r="G561" s="120">
        <v>1325</v>
      </c>
      <c r="H561" s="20"/>
      <c r="I561" s="21"/>
      <c r="J561" s="20"/>
      <c r="K561" s="20"/>
      <c r="L561" s="20"/>
      <c r="M561" s="20"/>
      <c r="N561" s="20"/>
      <c r="O561" s="20"/>
      <c r="P561" s="20"/>
      <c r="Q561" s="22">
        <v>42243</v>
      </c>
      <c r="R561" s="20" t="s">
        <v>4</v>
      </c>
      <c r="S561" s="20">
        <v>150</v>
      </c>
      <c r="T561" s="20"/>
      <c r="U561" s="20"/>
      <c r="V561" s="20"/>
      <c r="W561" s="20"/>
      <c r="X561" s="73"/>
    </row>
    <row r="562" spans="2:24" x14ac:dyDescent="0.25">
      <c r="B562" s="75"/>
      <c r="H562" s="20"/>
      <c r="I562" s="21"/>
      <c r="J562" s="20"/>
      <c r="K562" s="20"/>
      <c r="L562" s="20"/>
      <c r="M562" s="20"/>
      <c r="N562" s="20"/>
      <c r="O562" s="20"/>
      <c r="P562" s="20"/>
      <c r="Q562" s="22">
        <v>42244</v>
      </c>
      <c r="R562" s="20" t="s">
        <v>4</v>
      </c>
      <c r="S562" s="20">
        <v>150</v>
      </c>
      <c r="T562" s="20"/>
      <c r="U562" s="20"/>
      <c r="V562" s="20"/>
      <c r="W562" s="20"/>
      <c r="X562" s="73"/>
    </row>
    <row r="563" spans="2:24" x14ac:dyDescent="0.25">
      <c r="B563" s="75"/>
      <c r="H563" s="109"/>
      <c r="I563" s="21"/>
      <c r="J563" s="20"/>
      <c r="K563" s="20"/>
      <c r="L563" s="20"/>
      <c r="M563" s="20"/>
      <c r="N563" s="20"/>
      <c r="O563" s="20"/>
      <c r="P563" s="20"/>
      <c r="Q563" s="22">
        <v>42245</v>
      </c>
      <c r="R563" s="20" t="s">
        <v>4</v>
      </c>
      <c r="S563" s="20">
        <v>150</v>
      </c>
      <c r="T563" s="20"/>
      <c r="U563" s="20"/>
      <c r="V563" s="20"/>
      <c r="W563" s="20"/>
      <c r="X563" s="73"/>
    </row>
    <row r="564" spans="2:24" x14ac:dyDescent="0.25">
      <c r="B564" s="75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 t="s">
        <v>16</v>
      </c>
      <c r="S564" s="20">
        <v>-200</v>
      </c>
      <c r="T564" s="20"/>
      <c r="U564" s="20"/>
      <c r="V564" s="20"/>
      <c r="W564" s="20"/>
      <c r="X564" s="73"/>
    </row>
    <row r="565" spans="2:24" x14ac:dyDescent="0.25">
      <c r="B565" s="75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32">
        <f>SUM(S557:S564)</f>
        <v>850</v>
      </c>
      <c r="T565" s="33">
        <v>42248</v>
      </c>
      <c r="U565" s="20"/>
      <c r="V565" s="20"/>
      <c r="W565" s="20"/>
      <c r="X565" s="73"/>
    </row>
    <row r="566" spans="2:24" ht="15.75" thickBot="1" x14ac:dyDescent="0.3">
      <c r="B566" s="76"/>
      <c r="C566" s="77"/>
      <c r="D566" s="78"/>
      <c r="E566" s="77"/>
      <c r="F566" s="77"/>
      <c r="G566" s="77"/>
      <c r="H566" s="77"/>
      <c r="I566" s="78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9"/>
    </row>
    <row r="568" spans="2:24" ht="15.75" thickBot="1" x14ac:dyDescent="0.3"/>
    <row r="569" spans="2:24" x14ac:dyDescent="0.25">
      <c r="B569" s="113"/>
      <c r="C569" s="68"/>
      <c r="D569" s="69"/>
      <c r="E569" s="68"/>
      <c r="F569" s="68"/>
      <c r="G569" s="68"/>
      <c r="H569" s="68"/>
      <c r="I569" s="69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71"/>
    </row>
    <row r="570" spans="2:24" x14ac:dyDescent="0.25">
      <c r="B570" s="72">
        <v>42237</v>
      </c>
      <c r="C570" s="20" t="s">
        <v>8</v>
      </c>
      <c r="D570" s="81">
        <v>180</v>
      </c>
      <c r="E570" s="20"/>
      <c r="F570" s="20"/>
      <c r="G570" s="22">
        <v>42247</v>
      </c>
      <c r="H570" s="20" t="s">
        <v>36</v>
      </c>
      <c r="I570" s="21">
        <v>230</v>
      </c>
      <c r="J570" s="20"/>
      <c r="K570" s="20"/>
      <c r="L570" s="22">
        <v>42240</v>
      </c>
      <c r="M570" s="20" t="s">
        <v>37</v>
      </c>
      <c r="N570" s="20">
        <v>180</v>
      </c>
      <c r="O570" s="20"/>
      <c r="P570" s="20"/>
      <c r="Q570" s="22">
        <v>42240</v>
      </c>
      <c r="R570" s="20" t="s">
        <v>1</v>
      </c>
      <c r="S570" s="20">
        <v>210</v>
      </c>
      <c r="T570" s="20"/>
      <c r="U570" s="20"/>
      <c r="V570" s="22">
        <v>42240</v>
      </c>
      <c r="W570" s="20" t="s">
        <v>70</v>
      </c>
      <c r="X570" s="73">
        <v>165</v>
      </c>
    </row>
    <row r="571" spans="2:24" x14ac:dyDescent="0.25">
      <c r="B571" s="72">
        <v>42238</v>
      </c>
      <c r="C571" s="20" t="s">
        <v>8</v>
      </c>
      <c r="D571" s="81">
        <v>180</v>
      </c>
      <c r="E571" s="20"/>
      <c r="F571" s="20"/>
      <c r="G571" s="22">
        <v>42248</v>
      </c>
      <c r="H571" s="20" t="s">
        <v>36</v>
      </c>
      <c r="I571" s="21">
        <v>230</v>
      </c>
      <c r="J571" s="20"/>
      <c r="K571" s="20"/>
      <c r="L571" s="22">
        <v>42241</v>
      </c>
      <c r="M571" s="20" t="s">
        <v>37</v>
      </c>
      <c r="N571" s="20">
        <v>180</v>
      </c>
      <c r="O571" s="20"/>
      <c r="P571" s="20"/>
      <c r="Q571" s="22">
        <v>42241</v>
      </c>
      <c r="R571" s="20" t="s">
        <v>1</v>
      </c>
      <c r="S571" s="20">
        <v>210</v>
      </c>
      <c r="T571" s="20"/>
      <c r="U571" s="20"/>
      <c r="V571" s="22">
        <v>42241</v>
      </c>
      <c r="W571" s="20" t="s">
        <v>70</v>
      </c>
      <c r="X571" s="73">
        <v>165</v>
      </c>
    </row>
    <row r="572" spans="2:24" x14ac:dyDescent="0.25">
      <c r="B572" s="72">
        <v>42241</v>
      </c>
      <c r="C572" s="20" t="s">
        <v>8</v>
      </c>
      <c r="D572" s="21">
        <v>180</v>
      </c>
      <c r="E572" s="20"/>
      <c r="F572" s="20"/>
      <c r="G572" s="22">
        <v>42249</v>
      </c>
      <c r="H572" s="20" t="s">
        <v>36</v>
      </c>
      <c r="I572" s="21">
        <v>230</v>
      </c>
      <c r="J572" s="20"/>
      <c r="K572" s="20"/>
      <c r="L572" s="22">
        <v>42242</v>
      </c>
      <c r="M572" s="20" t="s">
        <v>37</v>
      </c>
      <c r="N572" s="20">
        <v>180</v>
      </c>
      <c r="O572" s="20"/>
      <c r="P572" s="20"/>
      <c r="Q572" s="22">
        <v>42242</v>
      </c>
      <c r="R572" s="20" t="s">
        <v>1</v>
      </c>
      <c r="S572" s="20">
        <v>310</v>
      </c>
      <c r="T572" s="20"/>
      <c r="U572" s="20"/>
      <c r="V572" s="22">
        <v>42242</v>
      </c>
      <c r="W572" s="20" t="s">
        <v>70</v>
      </c>
      <c r="X572" s="73">
        <v>265</v>
      </c>
    </row>
    <row r="573" spans="2:24" x14ac:dyDescent="0.25">
      <c r="B573" s="72">
        <v>42242</v>
      </c>
      <c r="C573" s="20" t="s">
        <v>8</v>
      </c>
      <c r="D573" s="21">
        <v>180</v>
      </c>
      <c r="E573" s="20"/>
      <c r="F573" s="20"/>
      <c r="G573" s="22">
        <v>42250</v>
      </c>
      <c r="H573" s="20" t="s">
        <v>36</v>
      </c>
      <c r="I573" s="21">
        <v>230</v>
      </c>
      <c r="J573" s="20"/>
      <c r="K573" s="20"/>
      <c r="L573" s="22">
        <v>42243</v>
      </c>
      <c r="M573" s="20" t="s">
        <v>37</v>
      </c>
      <c r="N573" s="20">
        <v>210</v>
      </c>
      <c r="O573" s="20"/>
      <c r="P573" s="20"/>
      <c r="Q573" s="22">
        <v>42243</v>
      </c>
      <c r="R573" s="20" t="s">
        <v>1</v>
      </c>
      <c r="S573" s="20">
        <v>210</v>
      </c>
      <c r="T573" s="20"/>
      <c r="U573" s="20"/>
      <c r="V573" s="22">
        <v>42243</v>
      </c>
      <c r="W573" s="20" t="s">
        <v>70</v>
      </c>
      <c r="X573" s="73">
        <v>165</v>
      </c>
    </row>
    <row r="574" spans="2:24" x14ac:dyDescent="0.25">
      <c r="B574" s="72">
        <v>42243</v>
      </c>
      <c r="C574" s="20" t="s">
        <v>8</v>
      </c>
      <c r="D574" s="21">
        <v>210</v>
      </c>
      <c r="E574" s="20"/>
      <c r="F574" s="20"/>
      <c r="G574" s="22">
        <v>42251</v>
      </c>
      <c r="H574" s="20" t="s">
        <v>36</v>
      </c>
      <c r="I574" s="21">
        <v>230</v>
      </c>
      <c r="J574" s="20"/>
      <c r="K574" s="20"/>
      <c r="L574" s="22">
        <v>42244</v>
      </c>
      <c r="M574" s="20" t="s">
        <v>37</v>
      </c>
      <c r="N574" s="20">
        <v>180</v>
      </c>
      <c r="O574" s="20"/>
      <c r="P574" s="20"/>
      <c r="Q574" s="22">
        <v>42244</v>
      </c>
      <c r="R574" s="20" t="s">
        <v>1</v>
      </c>
      <c r="S574" s="20">
        <v>210</v>
      </c>
      <c r="T574" s="20"/>
      <c r="U574" s="20"/>
      <c r="V574" s="22">
        <v>42244</v>
      </c>
      <c r="W574" s="20" t="s">
        <v>70</v>
      </c>
      <c r="X574" s="73">
        <v>165</v>
      </c>
    </row>
    <row r="575" spans="2:24" ht="15.75" thickBot="1" x14ac:dyDescent="0.3">
      <c r="B575" s="72">
        <v>42244</v>
      </c>
      <c r="C575" s="20" t="s">
        <v>8</v>
      </c>
      <c r="D575" s="21">
        <v>180</v>
      </c>
      <c r="E575" s="20"/>
      <c r="F575" s="20"/>
      <c r="G575" s="88">
        <v>42252</v>
      </c>
      <c r="H575" s="77" t="s">
        <v>36</v>
      </c>
      <c r="I575" s="78">
        <v>230</v>
      </c>
      <c r="J575" s="20"/>
      <c r="K575" s="20"/>
      <c r="L575" s="88">
        <v>42245</v>
      </c>
      <c r="M575" s="77" t="s">
        <v>37</v>
      </c>
      <c r="N575" s="77">
        <v>180</v>
      </c>
      <c r="O575" s="20"/>
      <c r="P575" s="20"/>
      <c r="Q575" s="88">
        <v>42245</v>
      </c>
      <c r="R575" s="77" t="s">
        <v>1</v>
      </c>
      <c r="S575" s="77">
        <v>270</v>
      </c>
      <c r="T575" s="20"/>
      <c r="U575" s="20"/>
      <c r="V575" s="88">
        <v>42245</v>
      </c>
      <c r="W575" s="77" t="s">
        <v>70</v>
      </c>
      <c r="X575" s="79">
        <v>210</v>
      </c>
    </row>
    <row r="576" spans="2:24" x14ac:dyDescent="0.25">
      <c r="B576" s="72">
        <v>42245</v>
      </c>
      <c r="C576" s="20" t="s">
        <v>8</v>
      </c>
      <c r="D576" s="21">
        <v>180</v>
      </c>
      <c r="E576" s="20"/>
      <c r="F576" s="20"/>
      <c r="G576" s="20"/>
      <c r="H576" s="20"/>
      <c r="I576" s="31">
        <f>SUM(I570:I575)</f>
        <v>1380</v>
      </c>
      <c r="J576" s="33">
        <v>42257</v>
      </c>
      <c r="K576" s="20"/>
      <c r="L576" s="20"/>
      <c r="M576" s="20"/>
      <c r="N576" s="32">
        <f>SUM(N570:N575)</f>
        <v>1110</v>
      </c>
      <c r="O576" s="33">
        <v>42259</v>
      </c>
      <c r="P576" s="20"/>
      <c r="Q576" s="20"/>
      <c r="R576" s="20"/>
      <c r="S576" s="32">
        <f>SUM(S570:S575)</f>
        <v>1420</v>
      </c>
      <c r="T576" s="33">
        <v>42255</v>
      </c>
      <c r="U576" s="20"/>
      <c r="V576" s="22"/>
      <c r="W576" s="37" t="s">
        <v>5</v>
      </c>
      <c r="X576" s="73">
        <v>345</v>
      </c>
    </row>
    <row r="577" spans="2:25" x14ac:dyDescent="0.25">
      <c r="B577" s="75"/>
      <c r="C577" s="37" t="s">
        <v>0</v>
      </c>
      <c r="D577" s="21">
        <v>-200</v>
      </c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126">
        <f>SUM(X570:X576)</f>
        <v>1480</v>
      </c>
      <c r="Y577" s="5">
        <v>42255</v>
      </c>
    </row>
    <row r="578" spans="2:25" x14ac:dyDescent="0.25">
      <c r="B578" s="75"/>
      <c r="C578" s="37" t="s">
        <v>0</v>
      </c>
      <c r="D578" s="21">
        <v>-500</v>
      </c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73"/>
    </row>
    <row r="579" spans="2:25" ht="15.75" thickBot="1" x14ac:dyDescent="0.3">
      <c r="B579" s="76"/>
      <c r="C579" s="89" t="s">
        <v>5</v>
      </c>
      <c r="D579" s="78">
        <v>15</v>
      </c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73"/>
    </row>
    <row r="580" spans="2:25" x14ac:dyDescent="0.25">
      <c r="B580" s="75"/>
      <c r="C580" s="20"/>
      <c r="D580" s="31">
        <f>SUM(D570:D579)</f>
        <v>605</v>
      </c>
      <c r="E580" s="33">
        <v>42251</v>
      </c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73"/>
    </row>
    <row r="581" spans="2:25" x14ac:dyDescent="0.25">
      <c r="B581" s="75"/>
      <c r="C581" s="20"/>
      <c r="D581" s="21"/>
      <c r="E581" s="20"/>
      <c r="F581" s="20"/>
      <c r="G581" s="20"/>
      <c r="H581" s="20"/>
      <c r="I581" s="21"/>
      <c r="J581" s="20"/>
      <c r="K581" s="20"/>
      <c r="L581" s="22">
        <v>42246</v>
      </c>
      <c r="M581" s="20" t="s">
        <v>4</v>
      </c>
      <c r="N581" s="21">
        <v>150</v>
      </c>
      <c r="O581" s="20"/>
      <c r="P581" s="20"/>
      <c r="Q581" s="20"/>
      <c r="R581" s="20"/>
      <c r="S581" s="20"/>
      <c r="T581" s="20"/>
      <c r="U581" s="22">
        <v>42239</v>
      </c>
      <c r="V581" s="20" t="s">
        <v>3</v>
      </c>
      <c r="W581" s="81">
        <v>200</v>
      </c>
      <c r="X581" s="73"/>
    </row>
    <row r="582" spans="2:25" x14ac:dyDescent="0.25">
      <c r="B582" s="75"/>
      <c r="C582" s="20" t="s">
        <v>71</v>
      </c>
      <c r="D582" s="21"/>
      <c r="E582" s="20"/>
      <c r="F582" s="20"/>
      <c r="G582" s="20"/>
      <c r="H582" s="20"/>
      <c r="I582" s="21"/>
      <c r="J582" s="20"/>
      <c r="K582" s="20"/>
      <c r="L582" s="22">
        <v>42247</v>
      </c>
      <c r="M582" s="20" t="s">
        <v>4</v>
      </c>
      <c r="N582" s="21">
        <v>150</v>
      </c>
      <c r="O582" s="20"/>
      <c r="P582" s="20"/>
      <c r="Q582" s="20"/>
      <c r="R582" s="20"/>
      <c r="S582" s="20"/>
      <c r="T582" s="20"/>
      <c r="U582" s="22">
        <v>42246</v>
      </c>
      <c r="V582" s="20" t="s">
        <v>3</v>
      </c>
      <c r="W582" s="20">
        <v>200</v>
      </c>
      <c r="X582" s="73"/>
    </row>
    <row r="583" spans="2:25" x14ac:dyDescent="0.25">
      <c r="B583" s="75"/>
      <c r="C583" s="20" t="s">
        <v>72</v>
      </c>
      <c r="D583" s="21" t="s">
        <v>74</v>
      </c>
      <c r="E583" s="20" t="s">
        <v>75</v>
      </c>
      <c r="F583" s="20" t="s">
        <v>76</v>
      </c>
      <c r="G583" s="20" t="s">
        <v>12</v>
      </c>
      <c r="H583" s="20"/>
      <c r="I583" s="21"/>
      <c r="J583" s="20"/>
      <c r="K583" s="20"/>
      <c r="L583" s="22">
        <v>42248</v>
      </c>
      <c r="M583" s="20" t="s">
        <v>4</v>
      </c>
      <c r="N583" s="21">
        <v>150</v>
      </c>
      <c r="O583" s="20"/>
      <c r="P583" s="20"/>
      <c r="Q583" s="20"/>
      <c r="R583" s="20"/>
      <c r="S583" s="20"/>
      <c r="T583" s="20"/>
      <c r="U583" s="20"/>
      <c r="V583" s="20"/>
      <c r="W583" s="31">
        <f>SUM(W581:W582)</f>
        <v>400</v>
      </c>
      <c r="X583" s="91">
        <v>42253</v>
      </c>
    </row>
    <row r="584" spans="2:25" x14ac:dyDescent="0.25">
      <c r="B584" s="75"/>
      <c r="C584" s="20" t="s">
        <v>93</v>
      </c>
      <c r="D584" s="124">
        <v>1320</v>
      </c>
      <c r="E584" s="20" t="s">
        <v>85</v>
      </c>
      <c r="F584" s="119">
        <v>1.1499999999999999</v>
      </c>
      <c r="G584" s="120">
        <v>1518</v>
      </c>
      <c r="H584" s="33">
        <v>42254</v>
      </c>
      <c r="I584" s="21"/>
      <c r="J584" s="20"/>
      <c r="K584" s="20"/>
      <c r="L584" s="22">
        <v>42249</v>
      </c>
      <c r="M584" s="20" t="s">
        <v>4</v>
      </c>
      <c r="N584" s="21">
        <v>150</v>
      </c>
      <c r="O584" s="20"/>
      <c r="P584" s="20"/>
      <c r="Q584" s="20"/>
      <c r="R584" s="21">
        <f>N588+G586+D577+I576+N576+S576+X577</f>
        <v>9310.5</v>
      </c>
      <c r="S584" s="20"/>
      <c r="T584" s="20"/>
      <c r="U584" s="20"/>
      <c r="V584" s="20"/>
      <c r="W584" s="20"/>
      <c r="X584" s="73"/>
    </row>
    <row r="585" spans="2:25" ht="15.75" thickBot="1" x14ac:dyDescent="0.3">
      <c r="B585" s="75"/>
      <c r="C585" s="89" t="s">
        <v>98</v>
      </c>
      <c r="D585" s="125">
        <v>1350</v>
      </c>
      <c r="E585" s="77" t="s">
        <v>85</v>
      </c>
      <c r="F585" s="118">
        <v>1.1499999999999999</v>
      </c>
      <c r="G585" s="128">
        <f>D585*F585</f>
        <v>1552.4999999999998</v>
      </c>
      <c r="H585" s="33">
        <v>42260</v>
      </c>
      <c r="I585" s="21"/>
      <c r="J585" s="20"/>
      <c r="K585" s="20"/>
      <c r="L585" s="22">
        <v>42250</v>
      </c>
      <c r="M585" s="20" t="s">
        <v>4</v>
      </c>
      <c r="N585" s="21">
        <v>150</v>
      </c>
      <c r="O585" s="20"/>
      <c r="P585" s="20"/>
      <c r="Q585" s="20"/>
      <c r="R585" s="21">
        <v>200</v>
      </c>
      <c r="S585" s="20" t="s">
        <v>53</v>
      </c>
      <c r="T585" s="20"/>
      <c r="U585" s="20"/>
      <c r="V585" s="20"/>
      <c r="W585" s="20"/>
      <c r="X585" s="73"/>
    </row>
    <row r="586" spans="2:25" x14ac:dyDescent="0.25">
      <c r="B586" s="75"/>
      <c r="C586" s="20"/>
      <c r="D586" s="21"/>
      <c r="E586" s="20"/>
      <c r="F586" s="20"/>
      <c r="G586" s="119">
        <f>SUM(G584:G585)</f>
        <v>3070.5</v>
      </c>
      <c r="H586" s="20"/>
      <c r="I586" s="21"/>
      <c r="J586" s="20"/>
      <c r="K586" s="20"/>
      <c r="L586" s="22">
        <v>42251</v>
      </c>
      <c r="M586" s="20" t="s">
        <v>4</v>
      </c>
      <c r="N586" s="21">
        <v>150</v>
      </c>
      <c r="O586" s="20"/>
      <c r="P586" s="20"/>
      <c r="Q586" s="20"/>
      <c r="R586" s="26">
        <v>145</v>
      </c>
      <c r="S586" s="20" t="s">
        <v>95</v>
      </c>
      <c r="T586" s="20"/>
      <c r="U586" s="20"/>
      <c r="V586" s="20"/>
      <c r="W586" s="20"/>
      <c r="X586" s="73"/>
    </row>
    <row r="587" spans="2:25" ht="15.75" thickBot="1" x14ac:dyDescent="0.3">
      <c r="B587" s="75"/>
      <c r="C587" s="20"/>
      <c r="D587" s="21"/>
      <c r="E587" s="20"/>
      <c r="F587" s="20"/>
      <c r="G587" s="20"/>
      <c r="H587" s="20"/>
      <c r="I587" s="21"/>
      <c r="J587" s="20"/>
      <c r="K587" s="20"/>
      <c r="L587" s="88">
        <v>42252</v>
      </c>
      <c r="M587" s="77" t="s">
        <v>4</v>
      </c>
      <c r="N587" s="78">
        <v>150</v>
      </c>
      <c r="O587" s="20"/>
      <c r="P587" s="20"/>
      <c r="Q587" s="20"/>
      <c r="R587" s="21">
        <f>SUM(R584:R586)</f>
        <v>9655.5</v>
      </c>
      <c r="S587" s="20"/>
      <c r="T587" s="20"/>
      <c r="U587" s="20"/>
      <c r="V587" s="20"/>
      <c r="W587" s="20"/>
      <c r="X587" s="73"/>
    </row>
    <row r="588" spans="2:25" x14ac:dyDescent="0.25">
      <c r="B588" s="75"/>
      <c r="C588" s="20"/>
      <c r="D588" s="21"/>
      <c r="E588" s="20"/>
      <c r="F588" s="20"/>
      <c r="G588" s="20"/>
      <c r="H588" s="20"/>
      <c r="I588" s="21"/>
      <c r="J588" s="20"/>
      <c r="K588" s="20"/>
      <c r="L588" s="20"/>
      <c r="M588" s="20"/>
      <c r="N588" s="31">
        <f>SUM(N581:N587)</f>
        <v>1050</v>
      </c>
      <c r="O588" s="33">
        <v>42258</v>
      </c>
      <c r="P588" s="20"/>
      <c r="Q588" s="20"/>
      <c r="R588" s="20"/>
      <c r="S588" s="20"/>
      <c r="T588" s="20"/>
      <c r="U588" s="20"/>
      <c r="V588" s="20"/>
      <c r="W588" s="20"/>
      <c r="X588" s="73"/>
    </row>
    <row r="589" spans="2:25" x14ac:dyDescent="0.25">
      <c r="B589" s="75"/>
      <c r="C589" s="20"/>
      <c r="D589" s="21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73"/>
    </row>
    <row r="590" spans="2:25" ht="15.75" thickBot="1" x14ac:dyDescent="0.3">
      <c r="B590" s="76"/>
      <c r="C590" s="77"/>
      <c r="D590" s="78"/>
      <c r="E590" s="77"/>
      <c r="F590" s="77"/>
      <c r="G590" s="77"/>
      <c r="H590" s="77"/>
      <c r="I590" s="78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9"/>
    </row>
    <row r="591" spans="2:25" ht="15.75" thickBot="1" x14ac:dyDescent="0.3"/>
    <row r="592" spans="2:25" x14ac:dyDescent="0.25">
      <c r="B592" s="113"/>
      <c r="C592" s="68"/>
      <c r="D592" s="69"/>
      <c r="E592" s="68"/>
      <c r="F592" s="68"/>
      <c r="G592" s="68"/>
      <c r="H592" s="68"/>
      <c r="I592" s="69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71"/>
    </row>
    <row r="593" spans="2:21" x14ac:dyDescent="0.25">
      <c r="B593" s="72">
        <v>42246</v>
      </c>
      <c r="C593" s="21" t="s">
        <v>37</v>
      </c>
      <c r="D593" s="21">
        <v>180</v>
      </c>
      <c r="E593" s="20"/>
      <c r="F593" s="20"/>
      <c r="G593" s="22">
        <v>42246</v>
      </c>
      <c r="H593" s="21" t="s">
        <v>70</v>
      </c>
      <c r="I593" s="21">
        <v>165</v>
      </c>
      <c r="J593" s="20"/>
      <c r="K593" s="20"/>
      <c r="L593" s="22">
        <v>42253</v>
      </c>
      <c r="M593" s="20" t="s">
        <v>36</v>
      </c>
      <c r="N593" s="20">
        <v>250</v>
      </c>
      <c r="O593" s="20"/>
      <c r="P593" s="20"/>
      <c r="Q593" s="22">
        <v>42247</v>
      </c>
      <c r="R593" s="20" t="s">
        <v>1</v>
      </c>
      <c r="S593" s="20">
        <v>240</v>
      </c>
      <c r="T593" s="20"/>
      <c r="U593" s="73"/>
    </row>
    <row r="594" spans="2:21" x14ac:dyDescent="0.25">
      <c r="B594" s="72">
        <v>42247</v>
      </c>
      <c r="C594" s="20" t="s">
        <v>37</v>
      </c>
      <c r="D594" s="21">
        <v>180</v>
      </c>
      <c r="E594" s="20"/>
      <c r="F594" s="20"/>
      <c r="G594" s="22">
        <v>42247</v>
      </c>
      <c r="H594" s="20" t="s">
        <v>70</v>
      </c>
      <c r="I594" s="21">
        <v>185</v>
      </c>
      <c r="J594" s="20"/>
      <c r="K594" s="20"/>
      <c r="L594" s="22">
        <v>42254</v>
      </c>
      <c r="M594" s="20" t="s">
        <v>36</v>
      </c>
      <c r="N594" s="20">
        <v>250</v>
      </c>
      <c r="O594" s="20"/>
      <c r="P594" s="20"/>
      <c r="Q594" s="22">
        <v>42248</v>
      </c>
      <c r="R594" s="20" t="s">
        <v>1</v>
      </c>
      <c r="S594" s="20">
        <v>240</v>
      </c>
      <c r="T594" s="20"/>
      <c r="U594" s="73"/>
    </row>
    <row r="595" spans="2:21" x14ac:dyDescent="0.25">
      <c r="B595" s="72">
        <v>42248</v>
      </c>
      <c r="C595" s="20" t="s">
        <v>37</v>
      </c>
      <c r="D595" s="21">
        <v>180</v>
      </c>
      <c r="E595" s="20"/>
      <c r="F595" s="20"/>
      <c r="G595" s="22">
        <v>42248</v>
      </c>
      <c r="H595" s="20" t="s">
        <v>70</v>
      </c>
      <c r="I595" s="21">
        <v>165</v>
      </c>
      <c r="J595" s="20"/>
      <c r="K595" s="20"/>
      <c r="L595" s="22">
        <v>42255</v>
      </c>
      <c r="M595" s="20" t="s">
        <v>36</v>
      </c>
      <c r="N595" s="20">
        <v>230</v>
      </c>
      <c r="O595" s="20"/>
      <c r="P595" s="20"/>
      <c r="Q595" s="22">
        <v>42249</v>
      </c>
      <c r="R595" s="20" t="s">
        <v>1</v>
      </c>
      <c r="S595" s="20">
        <v>210</v>
      </c>
      <c r="T595" s="20"/>
      <c r="U595" s="73"/>
    </row>
    <row r="596" spans="2:21" x14ac:dyDescent="0.25">
      <c r="B596" s="72">
        <v>42249</v>
      </c>
      <c r="C596" s="20" t="s">
        <v>37</v>
      </c>
      <c r="D596" s="21">
        <v>200</v>
      </c>
      <c r="E596" s="20"/>
      <c r="F596" s="20"/>
      <c r="G596" s="22">
        <v>42249</v>
      </c>
      <c r="H596" s="20" t="s">
        <v>70</v>
      </c>
      <c r="I596" s="21">
        <v>165</v>
      </c>
      <c r="J596" s="20"/>
      <c r="K596" s="20"/>
      <c r="L596" s="22">
        <v>42256</v>
      </c>
      <c r="M596" s="20" t="s">
        <v>36</v>
      </c>
      <c r="N596" s="20">
        <v>230</v>
      </c>
      <c r="O596" s="20"/>
      <c r="P596" s="20"/>
      <c r="Q596" s="22">
        <v>42251</v>
      </c>
      <c r="R596" s="20" t="s">
        <v>1</v>
      </c>
      <c r="S596" s="20">
        <v>210</v>
      </c>
      <c r="T596" s="20"/>
      <c r="U596" s="73"/>
    </row>
    <row r="597" spans="2:21" x14ac:dyDescent="0.25">
      <c r="B597" s="72">
        <v>42250</v>
      </c>
      <c r="C597" s="20" t="s">
        <v>37</v>
      </c>
      <c r="D597" s="21">
        <v>180</v>
      </c>
      <c r="E597" s="20"/>
      <c r="F597" s="20"/>
      <c r="G597" s="22">
        <v>42250</v>
      </c>
      <c r="H597" s="20" t="s">
        <v>70</v>
      </c>
      <c r="I597" s="21">
        <v>165</v>
      </c>
      <c r="J597" s="20"/>
      <c r="K597" s="20"/>
      <c r="L597" s="22">
        <v>42257</v>
      </c>
      <c r="M597" s="20" t="s">
        <v>36</v>
      </c>
      <c r="N597" s="20">
        <v>230</v>
      </c>
      <c r="O597" s="20"/>
      <c r="P597" s="20"/>
      <c r="Q597" s="22">
        <v>42252</v>
      </c>
      <c r="R597" s="37" t="s">
        <v>1</v>
      </c>
      <c r="S597" s="37">
        <v>210</v>
      </c>
      <c r="T597" s="20"/>
      <c r="U597" s="73"/>
    </row>
    <row r="598" spans="2:21" x14ac:dyDescent="0.25">
      <c r="B598" s="72">
        <v>42251</v>
      </c>
      <c r="C598" s="20" t="s">
        <v>37</v>
      </c>
      <c r="D598" s="21">
        <v>180</v>
      </c>
      <c r="E598" s="20"/>
      <c r="F598" s="20"/>
      <c r="G598" s="22">
        <v>42252</v>
      </c>
      <c r="H598" s="37" t="s">
        <v>70</v>
      </c>
      <c r="I598" s="21">
        <v>165</v>
      </c>
      <c r="J598" s="20"/>
      <c r="K598" s="20"/>
      <c r="L598" s="22">
        <v>42258</v>
      </c>
      <c r="M598" s="37" t="s">
        <v>36</v>
      </c>
      <c r="N598" s="37">
        <v>230</v>
      </c>
      <c r="O598" s="20"/>
      <c r="P598" s="20"/>
      <c r="Q598" s="20"/>
      <c r="R598" s="20"/>
      <c r="S598" s="32">
        <f>SUM(S593:S597)</f>
        <v>1110</v>
      </c>
      <c r="T598" s="33">
        <v>42259</v>
      </c>
      <c r="U598" s="73"/>
    </row>
    <row r="599" spans="2:21" x14ac:dyDescent="0.25">
      <c r="B599" s="72">
        <v>42252</v>
      </c>
      <c r="C599" s="37" t="s">
        <v>37</v>
      </c>
      <c r="D599" s="21">
        <v>180</v>
      </c>
      <c r="E599" s="20"/>
      <c r="F599" s="20"/>
      <c r="G599" s="20"/>
      <c r="H599" s="20"/>
      <c r="I599" s="31">
        <f>SUM(I593:I598)</f>
        <v>1010</v>
      </c>
      <c r="J599" s="33">
        <v>42259</v>
      </c>
      <c r="K599" s="20"/>
      <c r="L599" s="22">
        <v>42259</v>
      </c>
      <c r="M599" s="37" t="s">
        <v>36</v>
      </c>
      <c r="N599" s="37">
        <v>230</v>
      </c>
      <c r="O599" s="20"/>
      <c r="P599" s="20"/>
      <c r="Q599" s="20"/>
      <c r="R599" s="20"/>
      <c r="S599" s="20"/>
      <c r="T599" s="20"/>
      <c r="U599" s="73"/>
    </row>
    <row r="600" spans="2:21" x14ac:dyDescent="0.25">
      <c r="B600" s="72">
        <v>42253</v>
      </c>
      <c r="C600" s="37" t="s">
        <v>37</v>
      </c>
      <c r="D600" s="21">
        <v>180</v>
      </c>
      <c r="E600" s="20"/>
      <c r="F600" s="20"/>
      <c r="G600" s="20"/>
      <c r="H600" s="20"/>
      <c r="I600" s="21"/>
      <c r="J600" s="20"/>
      <c r="K600" s="20"/>
      <c r="L600" s="33">
        <v>42259</v>
      </c>
      <c r="M600" s="32" t="s">
        <v>0</v>
      </c>
      <c r="N600" s="32">
        <v>-1000</v>
      </c>
      <c r="O600" s="20"/>
      <c r="P600" s="20"/>
      <c r="Q600" s="20"/>
      <c r="R600" s="20"/>
      <c r="S600" s="20"/>
      <c r="T600" s="20"/>
      <c r="U600" s="73"/>
    </row>
    <row r="601" spans="2:21" x14ac:dyDescent="0.25">
      <c r="B601" s="75"/>
      <c r="C601" s="20"/>
      <c r="D601" s="31">
        <f>SUM(D593:D600)</f>
        <v>1460</v>
      </c>
      <c r="E601" s="33">
        <v>42262</v>
      </c>
      <c r="F601" s="20"/>
      <c r="G601" s="20"/>
      <c r="H601" s="20"/>
      <c r="I601" s="21"/>
      <c r="J601" s="20"/>
      <c r="K601" s="20"/>
      <c r="L601" s="20"/>
      <c r="M601" s="20"/>
      <c r="N601" s="20">
        <f>SUM(N593:N600)</f>
        <v>650</v>
      </c>
      <c r="O601" s="20"/>
      <c r="P601" s="20"/>
      <c r="T601" s="20"/>
      <c r="U601" s="73"/>
    </row>
    <row r="602" spans="2:21" x14ac:dyDescent="0.25">
      <c r="B602" s="75"/>
      <c r="C602" s="20"/>
      <c r="D602" s="21"/>
      <c r="E602" s="20"/>
      <c r="F602" s="20"/>
      <c r="J602" s="20"/>
      <c r="K602" s="20"/>
      <c r="L602" s="20"/>
      <c r="M602" s="20"/>
      <c r="N602" s="20"/>
      <c r="O602" s="20"/>
      <c r="P602" s="20"/>
      <c r="T602" s="20"/>
      <c r="U602" s="73"/>
    </row>
    <row r="603" spans="2:21" x14ac:dyDescent="0.25">
      <c r="B603" s="72">
        <v>42253</v>
      </c>
      <c r="C603" s="37" t="s">
        <v>104</v>
      </c>
      <c r="D603" s="21">
        <v>180</v>
      </c>
      <c r="E603" s="20"/>
      <c r="F603" s="20"/>
      <c r="J603" s="20"/>
      <c r="K603" s="20"/>
      <c r="L603" s="20"/>
      <c r="M603" s="20"/>
      <c r="N603" s="20"/>
      <c r="O603" s="20"/>
      <c r="P603" s="20"/>
      <c r="T603" s="20"/>
      <c r="U603" s="73"/>
    </row>
    <row r="604" spans="2:21" x14ac:dyDescent="0.25">
      <c r="B604" s="72">
        <v>42254</v>
      </c>
      <c r="C604" s="37" t="s">
        <v>104</v>
      </c>
      <c r="D604" s="21">
        <v>180</v>
      </c>
      <c r="E604" s="20"/>
      <c r="F604" s="20"/>
      <c r="J604" s="20"/>
      <c r="K604" s="20"/>
      <c r="L604" s="20"/>
      <c r="M604" s="20"/>
      <c r="N604" s="20"/>
      <c r="O604" s="20"/>
      <c r="P604" s="20"/>
      <c r="T604" s="20"/>
      <c r="U604" s="73"/>
    </row>
    <row r="605" spans="2:21" x14ac:dyDescent="0.25">
      <c r="B605" s="75"/>
      <c r="C605" s="20"/>
      <c r="D605" s="31">
        <f>SUM(D603:D604)</f>
        <v>360</v>
      </c>
      <c r="E605" s="33">
        <v>42262</v>
      </c>
      <c r="F605" s="20"/>
      <c r="J605" s="20"/>
      <c r="K605" s="20"/>
      <c r="L605" s="22">
        <v>42246</v>
      </c>
      <c r="M605" s="20" t="s">
        <v>99</v>
      </c>
      <c r="N605" s="20">
        <v>200</v>
      </c>
      <c r="O605" s="20"/>
      <c r="P605" s="20"/>
      <c r="T605" s="20"/>
      <c r="U605" s="73"/>
    </row>
    <row r="606" spans="2:21" x14ac:dyDescent="0.25">
      <c r="B606" s="75"/>
      <c r="C606" s="20"/>
      <c r="D606" s="21"/>
      <c r="E606" s="20"/>
      <c r="F606" s="20"/>
      <c r="G606" s="20"/>
      <c r="H606" s="20"/>
      <c r="I606" s="21"/>
      <c r="J606" s="20"/>
      <c r="K606" s="20"/>
      <c r="L606" s="22">
        <v>42252</v>
      </c>
      <c r="M606" s="20" t="s">
        <v>99</v>
      </c>
      <c r="N606" s="20">
        <v>200</v>
      </c>
      <c r="O606" s="20"/>
      <c r="P606" s="20"/>
      <c r="Q606" s="20"/>
      <c r="R606" s="20"/>
      <c r="S606" s="20"/>
      <c r="T606" s="20"/>
      <c r="U606" s="73"/>
    </row>
    <row r="607" spans="2:21" x14ac:dyDescent="0.25">
      <c r="B607" s="75"/>
      <c r="C607" s="20"/>
      <c r="D607" s="21"/>
      <c r="E607" s="20"/>
      <c r="F607" s="20"/>
      <c r="G607" s="20"/>
      <c r="H607" s="20"/>
      <c r="I607" s="21"/>
      <c r="J607" s="20"/>
      <c r="K607" s="20"/>
      <c r="L607" s="22">
        <v>42254</v>
      </c>
      <c r="M607" s="20" t="s">
        <v>99</v>
      </c>
      <c r="N607" s="20">
        <v>200</v>
      </c>
      <c r="O607" s="20"/>
      <c r="P607" s="20"/>
      <c r="T607" s="20"/>
      <c r="U607" s="73"/>
    </row>
    <row r="608" spans="2:21" x14ac:dyDescent="0.25">
      <c r="B608" s="75"/>
      <c r="C608" s="20"/>
      <c r="D608" s="21"/>
      <c r="E608" s="20"/>
      <c r="F608" s="20"/>
      <c r="G608" s="20"/>
      <c r="H608" s="20"/>
      <c r="I608" s="112"/>
      <c r="J608" s="20"/>
      <c r="K608" s="20"/>
      <c r="L608" s="20"/>
      <c r="M608" s="20"/>
      <c r="N608" s="32">
        <f>SUM(N605:N607)</f>
        <v>600</v>
      </c>
      <c r="O608" s="33">
        <v>42262</v>
      </c>
      <c r="P608" s="20"/>
      <c r="T608" s="20"/>
      <c r="U608" s="73"/>
    </row>
    <row r="609" spans="2:21" x14ac:dyDescent="0.25">
      <c r="B609" s="75"/>
      <c r="C609" s="20"/>
      <c r="D609" s="21"/>
      <c r="E609" s="20"/>
      <c r="F609" s="20"/>
      <c r="G609" s="20"/>
      <c r="H609" s="20"/>
      <c r="I609" s="112"/>
      <c r="J609" s="20"/>
      <c r="K609" s="20"/>
      <c r="O609" s="20"/>
      <c r="P609" s="20"/>
      <c r="T609" s="20"/>
      <c r="U609" s="73"/>
    </row>
    <row r="610" spans="2:21" x14ac:dyDescent="0.25">
      <c r="B610" s="75"/>
      <c r="C610" s="20" t="s">
        <v>71</v>
      </c>
      <c r="D610" s="31">
        <v>7753.5</v>
      </c>
      <c r="E610" s="33">
        <v>42259</v>
      </c>
      <c r="F610" s="20"/>
      <c r="G610" s="111"/>
      <c r="H610" s="111"/>
      <c r="I610" s="112"/>
      <c r="J610" s="20"/>
      <c r="K610" s="20"/>
      <c r="O610" s="20"/>
      <c r="P610" s="20"/>
      <c r="Q610" s="20"/>
      <c r="R610" s="20"/>
      <c r="S610" s="20"/>
      <c r="T610" s="20"/>
      <c r="U610" s="73"/>
    </row>
    <row r="611" spans="2:21" x14ac:dyDescent="0.25">
      <c r="B611" s="75"/>
      <c r="C611" s="20"/>
      <c r="D611" s="124"/>
      <c r="E611" s="20"/>
      <c r="F611" s="119"/>
      <c r="G611" s="130"/>
      <c r="H611" s="109"/>
      <c r="I611" s="112"/>
      <c r="J611" s="20"/>
      <c r="K611" s="20"/>
      <c r="O611" s="20"/>
      <c r="P611" s="20"/>
      <c r="Q611" s="20"/>
      <c r="R611" s="20"/>
      <c r="S611" s="20"/>
      <c r="T611" s="20"/>
      <c r="U611" s="73"/>
    </row>
    <row r="612" spans="2:21" x14ac:dyDescent="0.25">
      <c r="B612" s="75"/>
      <c r="C612" s="20"/>
      <c r="D612" s="21"/>
      <c r="E612" s="20"/>
      <c r="F612" s="20"/>
      <c r="G612" s="20"/>
      <c r="H612" s="20"/>
      <c r="I612" s="112"/>
      <c r="J612" s="20"/>
      <c r="K612" s="20"/>
      <c r="L612" s="20"/>
      <c r="M612" s="20"/>
      <c r="N612" s="20"/>
      <c r="O612" s="20"/>
      <c r="P612" s="20"/>
      <c r="T612" s="20"/>
      <c r="U612" s="73"/>
    </row>
    <row r="613" spans="2:21" x14ac:dyDescent="0.25">
      <c r="B613" s="75"/>
      <c r="C613" s="20"/>
      <c r="D613" s="21"/>
      <c r="E613" s="20"/>
      <c r="F613" s="20"/>
      <c r="G613" s="20"/>
      <c r="H613" s="20"/>
      <c r="I613" s="112"/>
      <c r="J613" s="20"/>
      <c r="K613" s="20"/>
      <c r="O613" s="20"/>
      <c r="P613" s="20"/>
      <c r="Q613" s="22"/>
      <c r="R613" s="20"/>
      <c r="S613" s="20"/>
      <c r="T613" s="20"/>
      <c r="U613" s="73"/>
    </row>
    <row r="614" spans="2:21" ht="15.75" thickBot="1" x14ac:dyDescent="0.3">
      <c r="B614" s="76"/>
      <c r="C614" s="77"/>
      <c r="D614" s="78"/>
      <c r="E614" s="77"/>
      <c r="F614" s="77"/>
      <c r="G614" s="77"/>
      <c r="H614" s="77"/>
      <c r="I614" s="78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9"/>
    </row>
    <row r="616" spans="2:21" ht="15.75" thickBot="1" x14ac:dyDescent="0.3"/>
    <row r="617" spans="2:21" x14ac:dyDescent="0.25">
      <c r="B617" s="113"/>
      <c r="C617" s="68"/>
      <c r="D617" s="69"/>
      <c r="E617" s="68"/>
      <c r="F617" s="68"/>
      <c r="G617" s="68"/>
      <c r="H617" s="68"/>
      <c r="I617" s="69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71"/>
    </row>
    <row r="618" spans="2:21" x14ac:dyDescent="0.25">
      <c r="B618" s="72">
        <v>42254</v>
      </c>
      <c r="C618" s="20" t="s">
        <v>37</v>
      </c>
      <c r="D618" s="21">
        <v>180</v>
      </c>
      <c r="E618" s="20"/>
      <c r="F618" s="20"/>
      <c r="G618" s="22">
        <v>42254</v>
      </c>
      <c r="H618" s="20" t="s">
        <v>1</v>
      </c>
      <c r="I618" s="21">
        <v>210</v>
      </c>
      <c r="J618" s="20"/>
      <c r="K618" s="20"/>
      <c r="L618" s="22">
        <v>42254</v>
      </c>
      <c r="M618" s="20" t="s">
        <v>70</v>
      </c>
      <c r="N618" s="20">
        <v>165</v>
      </c>
      <c r="O618" s="20"/>
      <c r="P618" s="20"/>
      <c r="Q618" s="22">
        <v>42260</v>
      </c>
      <c r="R618" s="20" t="s">
        <v>36</v>
      </c>
      <c r="S618" s="20">
        <v>230</v>
      </c>
      <c r="T618" s="20"/>
      <c r="U618" s="73"/>
    </row>
    <row r="619" spans="2:21" x14ac:dyDescent="0.25">
      <c r="B619" s="72">
        <v>42255</v>
      </c>
      <c r="C619" s="20" t="s">
        <v>37</v>
      </c>
      <c r="D619" s="21">
        <v>180</v>
      </c>
      <c r="E619" s="20"/>
      <c r="F619" s="20"/>
      <c r="G619" s="22">
        <v>42255</v>
      </c>
      <c r="H619" s="20" t="s">
        <v>1</v>
      </c>
      <c r="I619" s="21">
        <v>210</v>
      </c>
      <c r="J619" s="20"/>
      <c r="K619" s="20"/>
      <c r="L619" s="22">
        <v>42255</v>
      </c>
      <c r="M619" s="20" t="s">
        <v>70</v>
      </c>
      <c r="N619" s="20">
        <v>165</v>
      </c>
      <c r="O619" s="20"/>
      <c r="P619" s="20"/>
      <c r="Q619" s="22">
        <v>42261</v>
      </c>
      <c r="R619" s="20" t="s">
        <v>36</v>
      </c>
      <c r="S619" s="20">
        <v>230</v>
      </c>
      <c r="T619" s="20"/>
      <c r="U619" s="73"/>
    </row>
    <row r="620" spans="2:21" x14ac:dyDescent="0.25">
      <c r="B620" s="72">
        <v>42256</v>
      </c>
      <c r="C620" s="20" t="s">
        <v>37</v>
      </c>
      <c r="D620" s="21">
        <v>180</v>
      </c>
      <c r="E620" s="20"/>
      <c r="F620" s="20"/>
      <c r="G620" s="22">
        <v>42256</v>
      </c>
      <c r="H620" s="20" t="s">
        <v>1</v>
      </c>
      <c r="I620" s="21">
        <v>210</v>
      </c>
      <c r="J620" s="20"/>
      <c r="K620" s="20"/>
      <c r="L620" s="22">
        <v>42256</v>
      </c>
      <c r="M620" s="20" t="s">
        <v>70</v>
      </c>
      <c r="N620" s="20">
        <v>165</v>
      </c>
      <c r="O620" s="20"/>
      <c r="P620" s="20"/>
      <c r="Q620" s="22">
        <v>42262</v>
      </c>
      <c r="R620" s="20" t="s">
        <v>36</v>
      </c>
      <c r="S620" s="20">
        <v>230</v>
      </c>
      <c r="T620" s="20"/>
      <c r="U620" s="73"/>
    </row>
    <row r="621" spans="2:21" x14ac:dyDescent="0.25">
      <c r="B621" s="72">
        <v>42257</v>
      </c>
      <c r="C621" s="20" t="s">
        <v>37</v>
      </c>
      <c r="D621" s="21">
        <v>180</v>
      </c>
      <c r="E621" s="20"/>
      <c r="F621" s="20"/>
      <c r="G621" s="22">
        <v>42257</v>
      </c>
      <c r="H621" s="20" t="s">
        <v>1</v>
      </c>
      <c r="I621" s="21">
        <v>210</v>
      </c>
      <c r="J621" s="20"/>
      <c r="K621" s="20"/>
      <c r="L621" s="22">
        <v>42257</v>
      </c>
      <c r="M621" s="20" t="s">
        <v>70</v>
      </c>
      <c r="N621" s="20">
        <v>165</v>
      </c>
      <c r="O621" s="20"/>
      <c r="P621" s="20"/>
      <c r="Q621" s="22">
        <v>42263</v>
      </c>
      <c r="R621" s="20" t="s">
        <v>36</v>
      </c>
      <c r="S621" s="20">
        <v>230</v>
      </c>
      <c r="T621" s="20"/>
      <c r="U621" s="73"/>
    </row>
    <row r="622" spans="2:21" x14ac:dyDescent="0.25">
      <c r="B622" s="19">
        <v>42258</v>
      </c>
      <c r="C622" s="20" t="s">
        <v>37</v>
      </c>
      <c r="D622" s="21">
        <v>180</v>
      </c>
      <c r="E622" s="20"/>
      <c r="F622" s="20"/>
      <c r="G622" s="22">
        <v>42258</v>
      </c>
      <c r="H622" s="20" t="s">
        <v>1</v>
      </c>
      <c r="I622" s="21">
        <v>210</v>
      </c>
      <c r="J622" s="20"/>
      <c r="K622" s="20"/>
      <c r="L622" s="22">
        <v>42258</v>
      </c>
      <c r="M622" s="20" t="s">
        <v>70</v>
      </c>
      <c r="N622" s="20">
        <v>165</v>
      </c>
      <c r="O622" s="20"/>
      <c r="P622" s="20"/>
      <c r="Q622" s="22">
        <v>42264</v>
      </c>
      <c r="R622" s="20" t="s">
        <v>36</v>
      </c>
      <c r="S622" s="20">
        <v>230</v>
      </c>
      <c r="T622" s="20"/>
      <c r="U622" s="73"/>
    </row>
    <row r="623" spans="2:21" x14ac:dyDescent="0.25">
      <c r="B623" s="19">
        <v>42260</v>
      </c>
      <c r="C623" s="37" t="s">
        <v>37</v>
      </c>
      <c r="D623" s="21">
        <v>180</v>
      </c>
      <c r="E623" s="20"/>
      <c r="F623" s="20"/>
      <c r="G623" s="22">
        <v>42259</v>
      </c>
      <c r="H623" s="37" t="s">
        <v>1</v>
      </c>
      <c r="I623" s="21">
        <v>210</v>
      </c>
      <c r="J623" s="20"/>
      <c r="K623" s="20"/>
      <c r="L623" s="22">
        <v>42259</v>
      </c>
      <c r="M623" s="37" t="s">
        <v>70</v>
      </c>
      <c r="N623" s="37">
        <v>165</v>
      </c>
      <c r="O623" s="20"/>
      <c r="P623" s="20"/>
      <c r="Q623" s="44">
        <v>42265</v>
      </c>
      <c r="R623" s="26" t="s">
        <v>36</v>
      </c>
      <c r="S623" s="26">
        <v>230</v>
      </c>
      <c r="T623" s="20"/>
      <c r="U623" s="73"/>
    </row>
    <row r="624" spans="2:21" x14ac:dyDescent="0.25">
      <c r="B624" s="75"/>
      <c r="C624" s="20"/>
      <c r="D624" s="31">
        <f>SUM(D618:D623)</f>
        <v>1080</v>
      </c>
      <c r="E624" s="33">
        <v>42269</v>
      </c>
      <c r="F624" s="20"/>
      <c r="G624" s="20"/>
      <c r="H624" s="37" t="s">
        <v>0</v>
      </c>
      <c r="I624" s="21">
        <v>-400</v>
      </c>
      <c r="J624" s="20"/>
      <c r="K624" s="20"/>
      <c r="N624" s="8">
        <f>SUM(N618:N623)</f>
        <v>990</v>
      </c>
      <c r="O624" s="33">
        <v>42271</v>
      </c>
      <c r="P624" s="20"/>
      <c r="Q624" s="20"/>
      <c r="R624" s="20"/>
      <c r="S624" s="32">
        <f>SUM(S618:S623)</f>
        <v>1380</v>
      </c>
      <c r="T624" s="33">
        <v>42269</v>
      </c>
      <c r="U624" s="73"/>
    </row>
    <row r="625" spans="2:21" x14ac:dyDescent="0.25">
      <c r="B625" s="75"/>
      <c r="C625" s="20"/>
      <c r="D625" s="21"/>
      <c r="E625" s="20"/>
      <c r="F625" s="20"/>
      <c r="G625" s="20"/>
      <c r="H625" s="20"/>
      <c r="I625" s="31">
        <f>SUM(I618:I624)</f>
        <v>860</v>
      </c>
      <c r="J625" s="33">
        <v>42269</v>
      </c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73"/>
    </row>
    <row r="626" spans="2:21" x14ac:dyDescent="0.25">
      <c r="B626" s="75"/>
      <c r="C626" s="20"/>
      <c r="D626" s="21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2">
        <v>42257</v>
      </c>
      <c r="R626" s="37" t="s">
        <v>4</v>
      </c>
      <c r="S626" s="37">
        <v>150</v>
      </c>
      <c r="T626" s="20"/>
      <c r="U626" s="73"/>
    </row>
    <row r="627" spans="2:21" x14ac:dyDescent="0.25">
      <c r="B627" s="22">
        <v>42250</v>
      </c>
      <c r="C627" s="20" t="s">
        <v>100</v>
      </c>
      <c r="D627" s="21">
        <v>200</v>
      </c>
      <c r="E627" s="20"/>
      <c r="F627" s="20"/>
      <c r="G627" s="20"/>
      <c r="H627" s="37"/>
      <c r="I627" s="21"/>
      <c r="J627" s="20"/>
      <c r="K627" s="20"/>
      <c r="L627" s="20"/>
      <c r="M627" s="20"/>
      <c r="N627" s="20"/>
      <c r="O627" s="20"/>
      <c r="P627" s="20"/>
      <c r="Q627" s="22">
        <v>42258</v>
      </c>
      <c r="R627" s="37" t="s">
        <v>4</v>
      </c>
      <c r="S627" s="37">
        <v>150</v>
      </c>
      <c r="T627" s="20"/>
      <c r="U627" s="73"/>
    </row>
    <row r="628" spans="2:21" x14ac:dyDescent="0.25">
      <c r="B628" s="72">
        <v>42256</v>
      </c>
      <c r="C628" s="20" t="s">
        <v>105</v>
      </c>
      <c r="D628" s="21">
        <v>180</v>
      </c>
      <c r="E628" s="20"/>
      <c r="F628" s="20"/>
      <c r="G628" s="20"/>
      <c r="H628" s="37"/>
      <c r="I628" s="40"/>
      <c r="J628" s="20"/>
      <c r="K628" s="20"/>
      <c r="L628" s="20"/>
      <c r="M628" s="20"/>
      <c r="N628" s="20"/>
      <c r="O628" s="20"/>
      <c r="P628" s="20"/>
      <c r="Q628" s="22">
        <v>42259</v>
      </c>
      <c r="R628" s="37" t="s">
        <v>4</v>
      </c>
      <c r="S628" s="37">
        <v>150</v>
      </c>
      <c r="T628" s="20"/>
      <c r="U628" s="73"/>
    </row>
    <row r="629" spans="2:21" x14ac:dyDescent="0.25">
      <c r="B629" s="72">
        <v>42257</v>
      </c>
      <c r="C629" s="20" t="s">
        <v>105</v>
      </c>
      <c r="D629" s="21">
        <v>180</v>
      </c>
      <c r="E629" s="20"/>
      <c r="F629" s="20"/>
      <c r="G629" s="20"/>
      <c r="H629" s="37"/>
      <c r="I629" s="40"/>
      <c r="J629" s="20"/>
      <c r="K629" s="20"/>
      <c r="L629" s="22">
        <v>42261</v>
      </c>
      <c r="M629" s="37" t="s">
        <v>4</v>
      </c>
      <c r="N629" s="37">
        <v>150</v>
      </c>
      <c r="O629" s="20"/>
      <c r="P629" s="20"/>
      <c r="Q629" s="22">
        <v>42260</v>
      </c>
      <c r="R629" s="37" t="s">
        <v>4</v>
      </c>
      <c r="S629" s="37">
        <v>150</v>
      </c>
      <c r="T629" s="20"/>
      <c r="U629" s="73"/>
    </row>
    <row r="630" spans="2:21" x14ac:dyDescent="0.25">
      <c r="B630" s="84">
        <v>42258</v>
      </c>
      <c r="C630" s="26" t="s">
        <v>105</v>
      </c>
      <c r="D630" s="27">
        <v>180</v>
      </c>
      <c r="E630" s="20"/>
      <c r="F630" s="20"/>
      <c r="G630" s="20"/>
      <c r="H630" s="37"/>
      <c r="I630" s="40"/>
      <c r="J630" s="20"/>
      <c r="K630" s="20"/>
      <c r="L630" s="22">
        <v>42262</v>
      </c>
      <c r="M630" s="37" t="s">
        <v>4</v>
      </c>
      <c r="N630" s="37">
        <v>150</v>
      </c>
      <c r="O630" s="20"/>
      <c r="P630" s="20"/>
      <c r="S630" s="6">
        <f>SUM(S626:S629)</f>
        <v>600</v>
      </c>
      <c r="T630" s="33">
        <v>42269</v>
      </c>
      <c r="U630" s="73"/>
    </row>
    <row r="631" spans="2:21" x14ac:dyDescent="0.25">
      <c r="B631" s="75"/>
      <c r="C631" s="20"/>
      <c r="D631" s="31">
        <f>SUM(D627:D630)</f>
        <v>740</v>
      </c>
      <c r="E631" s="33">
        <v>42269</v>
      </c>
      <c r="F631" s="20"/>
      <c r="G631" s="20"/>
      <c r="H631" s="37"/>
      <c r="I631" s="40"/>
      <c r="J631" s="20"/>
      <c r="K631" s="20"/>
      <c r="L631" s="22">
        <v>42263</v>
      </c>
      <c r="M631" s="37" t="s">
        <v>4</v>
      </c>
      <c r="N631" s="37">
        <v>150</v>
      </c>
      <c r="O631" s="20"/>
      <c r="P631" s="20"/>
      <c r="T631" s="20"/>
      <c r="U631" s="73"/>
    </row>
    <row r="632" spans="2:21" x14ac:dyDescent="0.25">
      <c r="B632" s="75"/>
      <c r="C632" s="20"/>
      <c r="D632" s="21"/>
      <c r="E632" s="20"/>
      <c r="F632" s="20"/>
      <c r="G632" s="20"/>
      <c r="H632" s="37"/>
      <c r="I632" s="40"/>
      <c r="J632" s="20"/>
      <c r="K632" s="20"/>
      <c r="L632" s="22">
        <v>42264</v>
      </c>
      <c r="M632" s="37" t="s">
        <v>4</v>
      </c>
      <c r="N632" s="37">
        <v>150</v>
      </c>
      <c r="O632" s="20"/>
      <c r="P632" s="20"/>
      <c r="T632" s="20"/>
      <c r="U632" s="73"/>
    </row>
    <row r="633" spans="2:21" x14ac:dyDescent="0.25">
      <c r="B633" s="75"/>
      <c r="C633" s="20"/>
      <c r="D633" s="21"/>
      <c r="E633" s="20"/>
      <c r="F633" s="20"/>
      <c r="G633" s="20"/>
      <c r="H633" s="37"/>
      <c r="I633" s="40"/>
      <c r="J633" s="20"/>
      <c r="K633" s="20"/>
      <c r="N633" s="6">
        <f>SUM(N629:N632)</f>
        <v>600</v>
      </c>
      <c r="O633" s="33">
        <v>42270</v>
      </c>
      <c r="P633" s="20"/>
      <c r="Q633" s="22">
        <v>42250</v>
      </c>
      <c r="R633" s="20" t="s">
        <v>102</v>
      </c>
      <c r="S633" s="20">
        <v>400</v>
      </c>
      <c r="T633" s="20"/>
      <c r="U633" s="73"/>
    </row>
    <row r="634" spans="2:21" x14ac:dyDescent="0.25">
      <c r="B634" s="75"/>
      <c r="C634" s="20"/>
      <c r="D634" s="21"/>
      <c r="E634" s="20"/>
      <c r="F634" s="20"/>
      <c r="G634" s="20" t="s">
        <v>71</v>
      </c>
      <c r="H634" s="40">
        <v>4875</v>
      </c>
      <c r="I634" s="133">
        <v>0.47368421052631576</v>
      </c>
      <c r="J634" s="20"/>
      <c r="K634" s="20"/>
      <c r="L634" s="20"/>
      <c r="M634" s="20"/>
      <c r="N634" s="20"/>
      <c r="O634" s="20"/>
      <c r="P634" s="20"/>
      <c r="Q634" s="22">
        <v>42251</v>
      </c>
      <c r="R634" s="20" t="s">
        <v>102</v>
      </c>
      <c r="S634" s="20">
        <v>400</v>
      </c>
      <c r="T634" s="20"/>
      <c r="U634" s="73"/>
    </row>
    <row r="635" spans="2:21" x14ac:dyDescent="0.25">
      <c r="B635" s="75"/>
      <c r="C635" s="20"/>
      <c r="D635" s="21"/>
      <c r="E635" s="20"/>
      <c r="F635" s="20"/>
      <c r="G635" s="20"/>
      <c r="H635" s="37"/>
      <c r="I635" s="40"/>
      <c r="J635" s="20"/>
      <c r="K635" s="20"/>
      <c r="L635" s="20"/>
      <c r="M635" s="20"/>
      <c r="N635" s="20"/>
      <c r="O635" s="20"/>
      <c r="P635" s="20"/>
      <c r="Q635" s="129">
        <v>42252</v>
      </c>
      <c r="R635" s="20" t="s">
        <v>102</v>
      </c>
      <c r="S635" s="20">
        <v>400</v>
      </c>
      <c r="T635" s="20"/>
      <c r="U635" s="73"/>
    </row>
    <row r="636" spans="2:21" x14ac:dyDescent="0.25">
      <c r="B636" s="75"/>
      <c r="C636" s="20"/>
      <c r="D636" s="21"/>
      <c r="E636" s="20"/>
      <c r="F636" s="20"/>
      <c r="G636" s="20"/>
      <c r="H636" s="37"/>
      <c r="I636" s="40"/>
      <c r="J636" s="20"/>
      <c r="K636" s="20"/>
      <c r="L636" s="20"/>
      <c r="M636" s="20"/>
      <c r="N636" s="20"/>
      <c r="O636" s="20"/>
      <c r="P636" s="20"/>
      <c r="Q636" s="22">
        <v>42254</v>
      </c>
      <c r="R636" s="37" t="s">
        <v>102</v>
      </c>
      <c r="S636" s="37">
        <v>400</v>
      </c>
      <c r="T636" s="20"/>
      <c r="U636" s="73"/>
    </row>
    <row r="637" spans="2:21" ht="15.75" thickBot="1" x14ac:dyDescent="0.3">
      <c r="B637" s="76"/>
      <c r="C637" s="77"/>
      <c r="D637" s="78"/>
      <c r="E637" s="77"/>
      <c r="F637" s="77"/>
      <c r="G637" s="77"/>
      <c r="H637" s="89"/>
      <c r="I637" s="78"/>
      <c r="J637" s="77"/>
      <c r="K637" s="77"/>
      <c r="L637" s="77"/>
      <c r="M637" s="77"/>
      <c r="N637" s="77"/>
      <c r="O637" s="77"/>
      <c r="P637" s="77"/>
      <c r="Q637" s="77"/>
      <c r="R637" s="77"/>
      <c r="S637" s="132">
        <f>SUM(S633:S636)</f>
        <v>1600</v>
      </c>
      <c r="T637" s="131">
        <v>42271</v>
      </c>
      <c r="U637" s="79"/>
    </row>
    <row r="639" spans="2:21" ht="15.75" thickBot="1" x14ac:dyDescent="0.3"/>
    <row r="640" spans="2:21" x14ac:dyDescent="0.25">
      <c r="B640" s="113"/>
      <c r="C640" s="68"/>
      <c r="D640" s="69"/>
      <c r="E640" s="68"/>
      <c r="F640" s="68"/>
      <c r="G640" s="68"/>
      <c r="H640" s="68"/>
      <c r="I640" s="69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71"/>
    </row>
    <row r="641" spans="2:21" x14ac:dyDescent="0.25">
      <c r="B641" s="75"/>
      <c r="C641" s="20"/>
      <c r="D641" s="21"/>
      <c r="E641" s="20"/>
      <c r="F641" s="20"/>
      <c r="G641" s="20"/>
      <c r="H641" s="20"/>
      <c r="I641" s="21"/>
      <c r="J641" s="20"/>
      <c r="K641" s="20"/>
      <c r="L641" s="22">
        <v>42260</v>
      </c>
      <c r="M641" s="37" t="s">
        <v>70</v>
      </c>
      <c r="N641" s="37">
        <v>165</v>
      </c>
      <c r="O641" s="20"/>
      <c r="P641" s="20"/>
      <c r="Q641" s="20" t="s">
        <v>107</v>
      </c>
      <c r="R641" s="20" t="s">
        <v>109</v>
      </c>
      <c r="S641" s="20">
        <v>460</v>
      </c>
      <c r="T641" s="20"/>
      <c r="U641" s="73"/>
    </row>
    <row r="642" spans="2:21" x14ac:dyDescent="0.25">
      <c r="B642" s="72">
        <v>42261</v>
      </c>
      <c r="C642" s="20" t="s">
        <v>37</v>
      </c>
      <c r="D642" s="21">
        <v>180</v>
      </c>
      <c r="E642" s="20"/>
      <c r="F642" s="20"/>
      <c r="G642" s="22">
        <v>42261</v>
      </c>
      <c r="H642" s="20" t="s">
        <v>1</v>
      </c>
      <c r="I642" s="21">
        <v>210</v>
      </c>
      <c r="J642" s="20"/>
      <c r="K642" s="20"/>
      <c r="L642" s="22">
        <v>42261</v>
      </c>
      <c r="M642" s="20" t="s">
        <v>70</v>
      </c>
      <c r="N642" s="20">
        <v>165</v>
      </c>
      <c r="O642" s="20"/>
      <c r="P642" s="20"/>
      <c r="Q642" s="22">
        <v>42268</v>
      </c>
      <c r="R642" s="20" t="s">
        <v>36</v>
      </c>
      <c r="S642" s="20">
        <v>230</v>
      </c>
      <c r="T642" s="20"/>
      <c r="U642" s="73"/>
    </row>
    <row r="643" spans="2:21" x14ac:dyDescent="0.25">
      <c r="B643" s="72">
        <v>42262</v>
      </c>
      <c r="C643" s="20" t="s">
        <v>37</v>
      </c>
      <c r="D643" s="21">
        <v>180</v>
      </c>
      <c r="E643" s="20"/>
      <c r="F643" s="20"/>
      <c r="G643" s="22">
        <v>42263</v>
      </c>
      <c r="H643" s="20" t="s">
        <v>1</v>
      </c>
      <c r="I643" s="21">
        <v>210</v>
      </c>
      <c r="J643" s="20"/>
      <c r="K643" s="20"/>
      <c r="L643" s="22">
        <v>42262</v>
      </c>
      <c r="M643" s="20" t="s">
        <v>70</v>
      </c>
      <c r="N643" s="20">
        <v>165</v>
      </c>
      <c r="O643" s="20"/>
      <c r="P643" s="20"/>
      <c r="Q643" s="22">
        <v>42269</v>
      </c>
      <c r="R643" s="20" t="s">
        <v>36</v>
      </c>
      <c r="S643" s="20">
        <v>230</v>
      </c>
      <c r="T643" s="20"/>
      <c r="U643" s="73"/>
    </row>
    <row r="644" spans="2:21" x14ac:dyDescent="0.25">
      <c r="B644" s="72">
        <v>42263</v>
      </c>
      <c r="C644" s="20" t="s">
        <v>37</v>
      </c>
      <c r="D644" s="21">
        <v>180</v>
      </c>
      <c r="E644" s="20"/>
      <c r="F644" s="20"/>
      <c r="G644" s="22">
        <v>42264</v>
      </c>
      <c r="H644" s="20" t="s">
        <v>1</v>
      </c>
      <c r="I644" s="21">
        <v>210</v>
      </c>
      <c r="J644" s="20"/>
      <c r="K644" s="20"/>
      <c r="L644" s="22">
        <v>42263</v>
      </c>
      <c r="M644" s="20" t="s">
        <v>70</v>
      </c>
      <c r="N644" s="20">
        <v>165</v>
      </c>
      <c r="O644" s="20"/>
      <c r="P644" s="20"/>
      <c r="Q644" s="22">
        <v>42270</v>
      </c>
      <c r="R644" s="20" t="s">
        <v>36</v>
      </c>
      <c r="S644" s="20">
        <v>230</v>
      </c>
      <c r="T644" s="20"/>
      <c r="U644" s="73"/>
    </row>
    <row r="645" spans="2:21" x14ac:dyDescent="0.25">
      <c r="B645" s="72">
        <v>42264</v>
      </c>
      <c r="C645" s="20" t="s">
        <v>37</v>
      </c>
      <c r="D645" s="21">
        <v>180</v>
      </c>
      <c r="E645" s="20"/>
      <c r="F645" s="20"/>
      <c r="G645" s="22">
        <v>42265</v>
      </c>
      <c r="H645" s="20" t="s">
        <v>1</v>
      </c>
      <c r="I645" s="21">
        <v>210</v>
      </c>
      <c r="J645" s="20"/>
      <c r="K645" s="20"/>
      <c r="L645" s="22">
        <v>42264</v>
      </c>
      <c r="M645" s="20" t="s">
        <v>70</v>
      </c>
      <c r="N645" s="20">
        <v>165</v>
      </c>
      <c r="O645" s="20"/>
      <c r="P645" s="20"/>
      <c r="Q645" s="22">
        <v>42271</v>
      </c>
      <c r="R645" s="20" t="s">
        <v>36</v>
      </c>
      <c r="S645" s="20">
        <v>230</v>
      </c>
      <c r="T645" s="20"/>
      <c r="U645" s="73"/>
    </row>
    <row r="646" spans="2:21" x14ac:dyDescent="0.25">
      <c r="B646" s="72">
        <v>42265</v>
      </c>
      <c r="C646" s="20" t="s">
        <v>37</v>
      </c>
      <c r="D646" s="21">
        <v>180</v>
      </c>
      <c r="E646" s="20"/>
      <c r="F646" s="20"/>
      <c r="G646" s="22">
        <v>42266</v>
      </c>
      <c r="H646" s="20" t="s">
        <v>1</v>
      </c>
      <c r="I646" s="21">
        <v>210</v>
      </c>
      <c r="J646" s="20"/>
      <c r="K646" s="20"/>
      <c r="L646" s="22">
        <v>42265</v>
      </c>
      <c r="M646" s="20" t="s">
        <v>70</v>
      </c>
      <c r="N646" s="20">
        <v>165</v>
      </c>
      <c r="O646" s="20"/>
      <c r="P646" s="20"/>
      <c r="Q646" s="22">
        <v>42272</v>
      </c>
      <c r="R646" s="37" t="s">
        <v>36</v>
      </c>
      <c r="S646" s="37">
        <v>230</v>
      </c>
      <c r="T646" s="20"/>
      <c r="U646" s="73"/>
    </row>
    <row r="647" spans="2:21" x14ac:dyDescent="0.25">
      <c r="B647" s="72"/>
      <c r="C647" s="37" t="s">
        <v>108</v>
      </c>
      <c r="D647" s="21">
        <v>15</v>
      </c>
      <c r="E647" s="20"/>
      <c r="F647" s="20"/>
      <c r="G647" s="20"/>
      <c r="H647" s="20"/>
      <c r="I647" s="31">
        <f>SUM(I642:I646)</f>
        <v>1050</v>
      </c>
      <c r="J647" s="33">
        <v>42275</v>
      </c>
      <c r="K647" s="20"/>
      <c r="L647" s="20"/>
      <c r="M647" s="20"/>
      <c r="N647" s="32">
        <f>SUM(N641:N646)</f>
        <v>990</v>
      </c>
      <c r="O647" s="33">
        <v>42275</v>
      </c>
      <c r="P647" s="20"/>
      <c r="Q647" s="22">
        <v>42273</v>
      </c>
      <c r="R647" s="37" t="s">
        <v>36</v>
      </c>
      <c r="S647" s="37">
        <v>230</v>
      </c>
      <c r="T647" s="20"/>
      <c r="U647" s="73"/>
    </row>
    <row r="648" spans="2:21" x14ac:dyDescent="0.25">
      <c r="B648" s="75"/>
      <c r="C648" s="20"/>
      <c r="D648" s="31">
        <f>SUM(D642:D647)</f>
        <v>915</v>
      </c>
      <c r="E648" s="33">
        <v>42275</v>
      </c>
      <c r="F648" s="20"/>
      <c r="G648" s="20"/>
      <c r="H648" s="20"/>
      <c r="I648" s="21"/>
      <c r="J648" s="20"/>
      <c r="K648" s="20"/>
      <c r="L648" s="20"/>
      <c r="M648" s="20"/>
      <c r="N648" s="20"/>
      <c r="O648" s="20"/>
      <c r="P648" s="20"/>
      <c r="Q648" s="22"/>
      <c r="R648" s="37" t="s">
        <v>108</v>
      </c>
      <c r="S648" s="37">
        <v>15</v>
      </c>
      <c r="T648" s="20"/>
      <c r="U648" s="73"/>
    </row>
    <row r="649" spans="2:21" x14ac:dyDescent="0.25">
      <c r="B649" s="75"/>
      <c r="C649" s="20"/>
      <c r="D649" s="21"/>
      <c r="E649" s="20"/>
      <c r="F649" s="20"/>
      <c r="G649" s="20"/>
      <c r="H649" s="20"/>
      <c r="I649" s="21"/>
      <c r="J649" s="20"/>
      <c r="K649" s="20"/>
      <c r="L649" s="20"/>
      <c r="M649" s="20"/>
      <c r="N649" s="20"/>
      <c r="O649" s="20"/>
      <c r="P649" s="20"/>
      <c r="Q649" s="22"/>
      <c r="S649" s="6">
        <f>SUM(S641:S648)</f>
        <v>1855</v>
      </c>
      <c r="T649" s="33">
        <v>42275</v>
      </c>
      <c r="U649" s="73"/>
    </row>
    <row r="650" spans="2:21" x14ac:dyDescent="0.25">
      <c r="B650" s="75"/>
      <c r="C650" s="20"/>
      <c r="D650" s="21"/>
      <c r="E650" s="20"/>
      <c r="F650" s="20"/>
      <c r="G650" s="20"/>
      <c r="H650" s="20"/>
      <c r="I650" s="21"/>
      <c r="J650" s="20"/>
      <c r="K650" s="20"/>
      <c r="L650" s="22">
        <v>42254</v>
      </c>
      <c r="M650" s="20" t="s">
        <v>103</v>
      </c>
      <c r="N650" s="31">
        <v>300</v>
      </c>
      <c r="O650" s="33">
        <v>42272</v>
      </c>
      <c r="P650" s="20"/>
      <c r="T650" s="20"/>
      <c r="U650" s="73"/>
    </row>
    <row r="651" spans="2:21" x14ac:dyDescent="0.25">
      <c r="B651" s="22">
        <v>42265</v>
      </c>
      <c r="C651" s="37" t="s">
        <v>4</v>
      </c>
      <c r="D651" s="40">
        <v>150</v>
      </c>
      <c r="E651" s="20"/>
      <c r="F651" s="20"/>
      <c r="G651" s="20"/>
      <c r="H651" s="20"/>
      <c r="I651" s="21"/>
      <c r="J651" s="20"/>
      <c r="K651" s="20"/>
      <c r="L651" s="20"/>
      <c r="M651" s="20"/>
      <c r="N651" s="21"/>
      <c r="O651" s="20"/>
      <c r="P651" s="20"/>
      <c r="T651" s="20"/>
      <c r="U651" s="73"/>
    </row>
    <row r="652" spans="2:21" x14ac:dyDescent="0.25">
      <c r="B652" s="72">
        <v>42269</v>
      </c>
      <c r="C652" s="20" t="s">
        <v>4</v>
      </c>
      <c r="D652" s="21">
        <v>150</v>
      </c>
      <c r="E652" s="20"/>
      <c r="F652" s="20"/>
      <c r="G652" s="22">
        <v>42261</v>
      </c>
      <c r="H652" s="20" t="s">
        <v>105</v>
      </c>
      <c r="I652" s="21">
        <v>180</v>
      </c>
      <c r="J652" s="20"/>
      <c r="K652" s="20"/>
      <c r="L652" s="20"/>
      <c r="M652" s="20"/>
      <c r="N652" s="21"/>
      <c r="O652" s="20"/>
      <c r="P652" s="20"/>
      <c r="T652" s="20"/>
      <c r="U652" s="73"/>
    </row>
    <row r="653" spans="2:21" x14ac:dyDescent="0.25">
      <c r="B653" s="72">
        <v>42270</v>
      </c>
      <c r="C653" s="20" t="s">
        <v>4</v>
      </c>
      <c r="D653" s="21">
        <v>150</v>
      </c>
      <c r="E653" s="20"/>
      <c r="F653" s="20"/>
      <c r="G653" s="22">
        <v>42262</v>
      </c>
      <c r="H653" s="20" t="s">
        <v>105</v>
      </c>
      <c r="I653" s="21">
        <v>180</v>
      </c>
      <c r="J653" s="20"/>
      <c r="K653" s="20"/>
      <c r="L653" s="22">
        <v>42254</v>
      </c>
      <c r="M653" s="20" t="s">
        <v>34</v>
      </c>
      <c r="N653" s="31">
        <v>250</v>
      </c>
      <c r="O653" s="33">
        <v>42272</v>
      </c>
      <c r="P653" s="20"/>
      <c r="T653" s="20"/>
      <c r="U653" s="73"/>
    </row>
    <row r="654" spans="2:21" x14ac:dyDescent="0.25">
      <c r="B654" s="72">
        <v>42272</v>
      </c>
      <c r="C654" s="37" t="s">
        <v>4</v>
      </c>
      <c r="D654" s="21">
        <v>150</v>
      </c>
      <c r="E654" s="20"/>
      <c r="F654" s="20"/>
      <c r="G654" s="22">
        <v>42264</v>
      </c>
      <c r="H654" s="20" t="s">
        <v>105</v>
      </c>
      <c r="I654" s="21">
        <v>180</v>
      </c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73"/>
    </row>
    <row r="655" spans="2:21" x14ac:dyDescent="0.25">
      <c r="B655" s="75"/>
      <c r="C655" s="20"/>
      <c r="D655" s="31">
        <f>SUM(D651:D654)</f>
        <v>600</v>
      </c>
      <c r="E655" s="33">
        <v>42275</v>
      </c>
      <c r="F655" s="20"/>
      <c r="G655" s="20"/>
      <c r="H655" s="20"/>
      <c r="I655" s="31">
        <f>SUM(I652:I654)</f>
        <v>540</v>
      </c>
      <c r="J655" s="33">
        <v>42272</v>
      </c>
      <c r="K655" s="20"/>
      <c r="L655" s="20"/>
      <c r="M655" s="20"/>
      <c r="N655" s="20"/>
      <c r="O655" s="20"/>
      <c r="P655" s="20"/>
      <c r="Q655" s="22">
        <v>42253</v>
      </c>
      <c r="R655" s="20" t="s">
        <v>3</v>
      </c>
      <c r="S655" s="20">
        <v>200</v>
      </c>
      <c r="T655" s="20"/>
      <c r="U655" s="73"/>
    </row>
    <row r="656" spans="2:21" x14ac:dyDescent="0.25">
      <c r="B656" s="75"/>
      <c r="C656" s="20"/>
      <c r="D656" s="21"/>
      <c r="E656" s="20"/>
      <c r="F656" s="20"/>
      <c r="G656" s="20"/>
      <c r="H656" s="20"/>
      <c r="I656" s="21"/>
      <c r="J656" s="20"/>
      <c r="K656" s="20"/>
      <c r="L656" s="22">
        <v>42252</v>
      </c>
      <c r="M656" s="20" t="s">
        <v>43</v>
      </c>
      <c r="N656" s="32">
        <v>250</v>
      </c>
      <c r="O656" s="33">
        <v>42272</v>
      </c>
      <c r="P656" s="20"/>
      <c r="Q656" s="22">
        <v>42256</v>
      </c>
      <c r="R656" s="37" t="s">
        <v>3</v>
      </c>
      <c r="S656" s="37">
        <v>200</v>
      </c>
      <c r="T656" s="20"/>
      <c r="U656" s="73"/>
    </row>
    <row r="657" spans="2:25" x14ac:dyDescent="0.25">
      <c r="B657" s="72">
        <v>42251</v>
      </c>
      <c r="C657" s="20" t="s">
        <v>101</v>
      </c>
      <c r="D657" s="32">
        <v>220</v>
      </c>
      <c r="E657" s="33">
        <v>42272</v>
      </c>
      <c r="F657" s="20"/>
      <c r="G657" s="112"/>
      <c r="H657" s="20"/>
      <c r="I657" s="21"/>
      <c r="J657" s="20"/>
      <c r="K657" s="20"/>
      <c r="L657" s="20"/>
      <c r="M657" s="20"/>
      <c r="N657" s="20"/>
      <c r="O657" s="20"/>
      <c r="P657" s="20"/>
      <c r="Q657" s="20"/>
      <c r="R657" s="20"/>
      <c r="S657" s="32">
        <f>SUM(S655:S656)</f>
        <v>400</v>
      </c>
      <c r="T657" s="33">
        <v>42272</v>
      </c>
      <c r="U657" s="73"/>
    </row>
    <row r="658" spans="2:25" x14ac:dyDescent="0.25">
      <c r="B658" s="75"/>
      <c r="C658" s="20"/>
      <c r="D658" s="21"/>
      <c r="E658" s="20"/>
      <c r="F658" s="20"/>
      <c r="G658" s="20"/>
      <c r="H658" s="20"/>
      <c r="I658" s="21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 t="s">
        <v>7</v>
      </c>
      <c r="U658" s="73"/>
    </row>
    <row r="659" spans="2:25" x14ac:dyDescent="0.25">
      <c r="B659" s="75"/>
      <c r="C659" s="20"/>
      <c r="D659" s="21"/>
      <c r="E659" s="20"/>
      <c r="F659" s="20"/>
      <c r="G659" s="20"/>
      <c r="H659" s="20"/>
      <c r="I659" s="21"/>
      <c r="J659" s="20"/>
      <c r="K659" s="20"/>
      <c r="L659" s="22">
        <v>42265</v>
      </c>
      <c r="M659" s="20" t="s">
        <v>106</v>
      </c>
      <c r="N659" s="20">
        <v>190</v>
      </c>
      <c r="O659" s="20"/>
      <c r="P659" s="20"/>
      <c r="Q659" s="20"/>
      <c r="R659" s="20"/>
      <c r="S659" s="20"/>
      <c r="T659" s="20"/>
      <c r="U659" s="73"/>
    </row>
    <row r="660" spans="2:25" x14ac:dyDescent="0.25">
      <c r="B660" s="75"/>
      <c r="C660" s="20"/>
      <c r="D660" s="21"/>
      <c r="E660" s="20"/>
      <c r="F660" s="20"/>
      <c r="G660" s="20"/>
      <c r="H660" s="20"/>
      <c r="I660" s="21"/>
      <c r="J660" s="20"/>
      <c r="K660" s="20"/>
      <c r="L660" s="22">
        <v>42266</v>
      </c>
      <c r="M660" s="20" t="s">
        <v>106</v>
      </c>
      <c r="N660" s="20">
        <v>190</v>
      </c>
      <c r="O660" s="20"/>
      <c r="P660" s="20"/>
      <c r="Q660" s="20"/>
      <c r="R660" s="20"/>
      <c r="S660" s="20"/>
      <c r="T660" s="20"/>
      <c r="U660" s="73"/>
    </row>
    <row r="661" spans="2:25" x14ac:dyDescent="0.25">
      <c r="B661" s="75"/>
      <c r="C661" s="20"/>
      <c r="D661" s="21"/>
      <c r="E661" s="20"/>
      <c r="F661" s="20"/>
      <c r="G661" s="20"/>
      <c r="H661" s="20"/>
      <c r="I661" s="21"/>
      <c r="J661" s="20"/>
      <c r="K661" s="20"/>
      <c r="L661" s="20"/>
      <c r="M661" s="20"/>
      <c r="N661" s="20">
        <f>SUM(N659:N660)</f>
        <v>380</v>
      </c>
      <c r="O661" s="20"/>
      <c r="P661" s="20"/>
      <c r="Q661" s="20"/>
      <c r="R661" s="20"/>
      <c r="S661" s="20"/>
      <c r="T661" s="20"/>
      <c r="U661" s="73"/>
    </row>
    <row r="662" spans="2:25" ht="15.75" thickBot="1" x14ac:dyDescent="0.3">
      <c r="B662" s="76"/>
      <c r="C662" s="77"/>
      <c r="D662" s="78"/>
      <c r="E662" s="77"/>
      <c r="F662" s="77"/>
      <c r="G662" s="77"/>
      <c r="H662" s="77"/>
      <c r="I662" s="78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9"/>
    </row>
    <row r="663" spans="2:25" ht="15.75" thickBot="1" x14ac:dyDescent="0.3"/>
    <row r="664" spans="2:25" x14ac:dyDescent="0.25">
      <c r="B664" s="113"/>
      <c r="C664" s="68"/>
      <c r="D664" s="69"/>
      <c r="E664" s="68"/>
      <c r="F664" s="68"/>
      <c r="G664" s="68"/>
      <c r="H664" s="68"/>
      <c r="I664" s="69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20"/>
    </row>
    <row r="665" spans="2:25" x14ac:dyDescent="0.25">
      <c r="B665" s="72">
        <v>42268</v>
      </c>
      <c r="C665" s="20" t="s">
        <v>37</v>
      </c>
      <c r="D665" s="21">
        <v>180</v>
      </c>
      <c r="E665" s="20"/>
      <c r="F665" s="20"/>
      <c r="G665" s="22">
        <v>42268</v>
      </c>
      <c r="H665" s="20" t="s">
        <v>1</v>
      </c>
      <c r="I665" s="21">
        <v>210</v>
      </c>
      <c r="J665" s="20"/>
      <c r="K665" s="20"/>
      <c r="L665" s="22">
        <v>42275</v>
      </c>
      <c r="M665" s="20" t="s">
        <v>36</v>
      </c>
      <c r="N665" s="20">
        <v>230</v>
      </c>
      <c r="O665" s="20"/>
      <c r="P665" s="20"/>
      <c r="Q665" s="22">
        <v>42269</v>
      </c>
      <c r="R665" s="20" t="s">
        <v>70</v>
      </c>
      <c r="S665" s="20">
        <v>165</v>
      </c>
      <c r="T665" s="20"/>
      <c r="U665" s="20"/>
      <c r="V665" s="1">
        <v>42275</v>
      </c>
      <c r="W665" t="s">
        <v>4</v>
      </c>
      <c r="X665">
        <v>150</v>
      </c>
    </row>
    <row r="666" spans="2:25" x14ac:dyDescent="0.25">
      <c r="B666" s="72">
        <v>42269</v>
      </c>
      <c r="C666" s="20" t="s">
        <v>37</v>
      </c>
      <c r="D666" s="21">
        <v>180</v>
      </c>
      <c r="E666" s="20"/>
      <c r="F666" s="20"/>
      <c r="G666" s="22">
        <v>42269</v>
      </c>
      <c r="H666" s="20" t="s">
        <v>1</v>
      </c>
      <c r="I666" s="21">
        <v>210</v>
      </c>
      <c r="J666" s="20"/>
      <c r="K666" s="20"/>
      <c r="L666" s="22">
        <v>42276</v>
      </c>
      <c r="M666" s="20" t="s">
        <v>36</v>
      </c>
      <c r="N666" s="20">
        <v>230</v>
      </c>
      <c r="O666" s="20"/>
      <c r="P666" s="20"/>
      <c r="Q666" s="22">
        <v>42270</v>
      </c>
      <c r="R666" s="20" t="s">
        <v>70</v>
      </c>
      <c r="S666" s="20">
        <v>165</v>
      </c>
      <c r="T666" s="20"/>
      <c r="U666" s="20"/>
      <c r="V666" s="1">
        <v>42276</v>
      </c>
      <c r="W666" t="s">
        <v>4</v>
      </c>
      <c r="X666">
        <v>150</v>
      </c>
    </row>
    <row r="667" spans="2:25" x14ac:dyDescent="0.25">
      <c r="B667" s="72">
        <v>42270</v>
      </c>
      <c r="C667" s="20" t="s">
        <v>37</v>
      </c>
      <c r="D667" s="21">
        <v>180</v>
      </c>
      <c r="E667" s="20"/>
      <c r="F667" s="20"/>
      <c r="G667" s="22">
        <v>42270</v>
      </c>
      <c r="H667" s="20" t="s">
        <v>1</v>
      </c>
      <c r="I667" s="21">
        <v>210</v>
      </c>
      <c r="J667" s="20"/>
      <c r="K667" s="20"/>
      <c r="L667" s="22">
        <v>42277</v>
      </c>
      <c r="M667" s="20" t="s">
        <v>36</v>
      </c>
      <c r="N667" s="20">
        <v>230</v>
      </c>
      <c r="O667" s="20"/>
      <c r="P667" s="20"/>
      <c r="Q667" s="22">
        <v>42271</v>
      </c>
      <c r="R667" s="20" t="s">
        <v>70</v>
      </c>
      <c r="S667" s="20">
        <v>200</v>
      </c>
      <c r="T667" s="20"/>
      <c r="U667" s="20"/>
      <c r="V667" s="1">
        <v>42277</v>
      </c>
      <c r="W667" t="s">
        <v>4</v>
      </c>
      <c r="X667">
        <v>150</v>
      </c>
    </row>
    <row r="668" spans="2:25" x14ac:dyDescent="0.25">
      <c r="B668" s="72">
        <v>42271</v>
      </c>
      <c r="C668" s="20" t="s">
        <v>37</v>
      </c>
      <c r="D668" s="21">
        <v>180</v>
      </c>
      <c r="E668" s="20"/>
      <c r="F668" s="20"/>
      <c r="G668" s="22">
        <v>42271</v>
      </c>
      <c r="H668" s="20" t="s">
        <v>1</v>
      </c>
      <c r="I668" s="21">
        <v>250</v>
      </c>
      <c r="J668" s="20"/>
      <c r="K668" s="20"/>
      <c r="L668" s="22">
        <v>42278</v>
      </c>
      <c r="M668" s="20" t="s">
        <v>36</v>
      </c>
      <c r="N668" s="20">
        <v>230</v>
      </c>
      <c r="O668" s="20"/>
      <c r="P668" s="20"/>
      <c r="Q668" s="22">
        <v>42272</v>
      </c>
      <c r="R668" s="20" t="s">
        <v>70</v>
      </c>
      <c r="S668" s="20">
        <v>165</v>
      </c>
      <c r="T668" s="20"/>
      <c r="U668" s="20"/>
      <c r="V668" s="1">
        <v>42278</v>
      </c>
      <c r="W668" t="s">
        <v>4</v>
      </c>
      <c r="X668">
        <v>150</v>
      </c>
    </row>
    <row r="669" spans="2:25" x14ac:dyDescent="0.25">
      <c r="B669" s="72">
        <v>42273</v>
      </c>
      <c r="C669" s="20" t="s">
        <v>37</v>
      </c>
      <c r="D669" s="21">
        <v>180</v>
      </c>
      <c r="E669" s="20"/>
      <c r="F669" s="20"/>
      <c r="G669" s="22">
        <v>42272</v>
      </c>
      <c r="H669" s="20" t="s">
        <v>1</v>
      </c>
      <c r="I669" s="21">
        <v>210</v>
      </c>
      <c r="J669" s="20"/>
      <c r="K669" s="20"/>
      <c r="L669" s="22">
        <v>42279</v>
      </c>
      <c r="M669" s="20" t="s">
        <v>36</v>
      </c>
      <c r="N669" s="20">
        <v>230</v>
      </c>
      <c r="O669" s="20"/>
      <c r="P669" s="20"/>
      <c r="Q669" s="22">
        <v>42273</v>
      </c>
      <c r="R669" s="20" t="s">
        <v>70</v>
      </c>
      <c r="S669" s="20">
        <v>165</v>
      </c>
      <c r="T669" s="20"/>
      <c r="U669" s="20"/>
      <c r="V669" s="1">
        <v>42279</v>
      </c>
      <c r="W669" t="s">
        <v>4</v>
      </c>
      <c r="X669">
        <v>150</v>
      </c>
    </row>
    <row r="670" spans="2:25" x14ac:dyDescent="0.25">
      <c r="B670" s="75"/>
      <c r="C670" s="20"/>
      <c r="D670" s="31">
        <f>SUM(D665:D669)</f>
        <v>900</v>
      </c>
      <c r="E670" s="33">
        <v>42279</v>
      </c>
      <c r="F670" s="20"/>
      <c r="G670" s="20"/>
      <c r="H670" s="20"/>
      <c r="I670" s="31">
        <f>SUM(I665:I669)</f>
        <v>1090</v>
      </c>
      <c r="J670" s="33">
        <v>42279</v>
      </c>
      <c r="K670" s="20"/>
      <c r="L670" s="22">
        <v>42280</v>
      </c>
      <c r="M670" s="37" t="s">
        <v>36</v>
      </c>
      <c r="N670" s="37">
        <v>230</v>
      </c>
      <c r="O670" s="20"/>
      <c r="P670" s="20"/>
      <c r="Q670" s="20"/>
      <c r="R670" s="20"/>
      <c r="S670" s="32">
        <f>SUM(S665:S669)</f>
        <v>860</v>
      </c>
      <c r="T670" s="33">
        <v>42279</v>
      </c>
      <c r="U670" s="20"/>
      <c r="V670" s="1">
        <v>42280</v>
      </c>
      <c r="W670" t="s">
        <v>4</v>
      </c>
      <c r="X670">
        <v>150</v>
      </c>
    </row>
    <row r="671" spans="2:25" x14ac:dyDescent="0.25">
      <c r="B671" s="75"/>
      <c r="C671" s="20"/>
      <c r="D671" s="21"/>
      <c r="E671" s="20"/>
      <c r="F671" s="20"/>
      <c r="G671" s="20"/>
      <c r="H671" s="20"/>
      <c r="I671" s="21"/>
      <c r="J671" s="20"/>
      <c r="K671" s="20"/>
      <c r="L671" s="20"/>
      <c r="M671" s="20"/>
      <c r="N671" s="32">
        <f>SUM(N665:N670)</f>
        <v>1380</v>
      </c>
      <c r="O671" s="33">
        <v>42279</v>
      </c>
      <c r="P671" s="20"/>
      <c r="Q671" s="20"/>
      <c r="R671" s="20"/>
      <c r="S671" s="20"/>
      <c r="T671" s="20"/>
      <c r="U671" s="20"/>
      <c r="X671" s="6">
        <f>SUM(X665:X670)</f>
        <v>900</v>
      </c>
      <c r="Y671" s="5">
        <v>42279</v>
      </c>
    </row>
    <row r="672" spans="2:25" x14ac:dyDescent="0.25">
      <c r="B672" s="75"/>
      <c r="C672" s="20"/>
      <c r="D672" s="21"/>
      <c r="E672" s="20"/>
      <c r="F672" s="20"/>
      <c r="G672" s="20"/>
      <c r="H672" s="20"/>
      <c r="I672" s="21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</row>
    <row r="673" spans="2:25" x14ac:dyDescent="0.25">
      <c r="B673" s="75"/>
      <c r="C673" s="20"/>
      <c r="D673" s="21"/>
      <c r="E673" s="20"/>
      <c r="F673" s="20"/>
      <c r="G673" s="20"/>
      <c r="H673" s="20"/>
      <c r="I673" s="21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</row>
    <row r="674" spans="2:25" x14ac:dyDescent="0.25">
      <c r="B674" s="75"/>
      <c r="C674" s="20" t="s">
        <v>111</v>
      </c>
      <c r="D674" s="21">
        <v>2000</v>
      </c>
      <c r="E674" s="20"/>
      <c r="F674" s="20"/>
      <c r="G674" s="20"/>
      <c r="H674" s="20"/>
      <c r="I674" s="21"/>
      <c r="J674" s="20"/>
      <c r="K674" s="20"/>
      <c r="L674" s="30">
        <f>D670+I670+N671+S670+X671+D674</f>
        <v>7130</v>
      </c>
      <c r="M674" s="20"/>
      <c r="N674" s="20"/>
      <c r="O674" s="20"/>
      <c r="P674" s="20"/>
      <c r="Q674" s="20"/>
      <c r="R674" s="20"/>
      <c r="S674" s="20"/>
      <c r="T674" s="20"/>
      <c r="U674" s="20"/>
    </row>
    <row r="675" spans="2:25" x14ac:dyDescent="0.25">
      <c r="B675" s="75"/>
      <c r="C675" s="20"/>
      <c r="D675" s="21"/>
      <c r="E675" s="20"/>
      <c r="F675" s="20"/>
      <c r="G675" s="20"/>
      <c r="H675" s="20"/>
      <c r="I675" s="21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</row>
    <row r="676" spans="2:25" ht="15.75" thickBot="1" x14ac:dyDescent="0.3">
      <c r="B676" s="76"/>
      <c r="C676" s="77"/>
      <c r="D676" s="78"/>
      <c r="E676" s="77"/>
      <c r="F676" s="77"/>
      <c r="G676" s="77"/>
      <c r="H676" s="77"/>
      <c r="I676" s="78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20"/>
    </row>
    <row r="677" spans="2:25" ht="15.75" thickBot="1" x14ac:dyDescent="0.3"/>
    <row r="678" spans="2:25" x14ac:dyDescent="0.25">
      <c r="B678" s="113"/>
      <c r="C678" s="68"/>
      <c r="D678" s="69"/>
      <c r="E678" s="68"/>
      <c r="F678" s="68"/>
      <c r="G678" s="68"/>
      <c r="H678" s="68"/>
      <c r="I678" s="69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20"/>
    </row>
    <row r="679" spans="2:25" x14ac:dyDescent="0.25">
      <c r="B679" s="72">
        <v>42275</v>
      </c>
      <c r="C679" s="20" t="s">
        <v>37</v>
      </c>
      <c r="D679" s="21">
        <v>180</v>
      </c>
      <c r="E679" s="20"/>
      <c r="F679" s="20"/>
      <c r="G679" s="22">
        <v>42275</v>
      </c>
      <c r="H679" s="20" t="s">
        <v>1</v>
      </c>
      <c r="I679" s="21">
        <v>210</v>
      </c>
      <c r="J679" s="20"/>
      <c r="K679" s="20"/>
      <c r="L679" s="22">
        <v>42283</v>
      </c>
      <c r="M679" s="20" t="s">
        <v>36</v>
      </c>
      <c r="N679" s="134">
        <v>250</v>
      </c>
      <c r="O679" s="20"/>
      <c r="P679" s="20"/>
      <c r="Q679" s="22">
        <v>42275</v>
      </c>
      <c r="R679" s="20" t="s">
        <v>70</v>
      </c>
      <c r="S679" s="134">
        <v>170</v>
      </c>
      <c r="T679" s="20"/>
      <c r="U679" s="20"/>
      <c r="V679" s="22">
        <v>42283</v>
      </c>
      <c r="W679" t="s">
        <v>4</v>
      </c>
      <c r="X679" s="135">
        <v>150</v>
      </c>
    </row>
    <row r="680" spans="2:25" x14ac:dyDescent="0.25">
      <c r="B680" s="72">
        <v>42276</v>
      </c>
      <c r="C680" s="20" t="s">
        <v>37</v>
      </c>
      <c r="D680" s="21">
        <v>180</v>
      </c>
      <c r="E680" s="20"/>
      <c r="F680" s="20"/>
      <c r="G680" s="22">
        <v>42276</v>
      </c>
      <c r="H680" s="20" t="s">
        <v>1</v>
      </c>
      <c r="I680" s="21">
        <v>210</v>
      </c>
      <c r="J680" s="20"/>
      <c r="K680" s="20"/>
      <c r="L680" s="22">
        <v>42284</v>
      </c>
      <c r="M680" s="20" t="s">
        <v>36</v>
      </c>
      <c r="N680" s="134">
        <v>250</v>
      </c>
      <c r="O680" s="20"/>
      <c r="P680" s="20"/>
      <c r="Q680" s="22">
        <v>42276</v>
      </c>
      <c r="R680" s="20" t="s">
        <v>70</v>
      </c>
      <c r="S680" s="134">
        <v>170</v>
      </c>
      <c r="T680" s="20"/>
      <c r="U680" s="20"/>
      <c r="V680" s="22">
        <v>42284</v>
      </c>
      <c r="W680" t="s">
        <v>4</v>
      </c>
      <c r="X680" s="135">
        <v>150</v>
      </c>
    </row>
    <row r="681" spans="2:25" x14ac:dyDescent="0.25">
      <c r="B681" s="72">
        <v>42277</v>
      </c>
      <c r="C681" s="20" t="s">
        <v>37</v>
      </c>
      <c r="D681" s="21">
        <v>180</v>
      </c>
      <c r="E681" s="20"/>
      <c r="F681" s="20"/>
      <c r="G681" s="22">
        <v>42277</v>
      </c>
      <c r="H681" s="20" t="s">
        <v>1</v>
      </c>
      <c r="I681" s="21">
        <v>210</v>
      </c>
      <c r="J681" s="20"/>
      <c r="K681" s="20"/>
      <c r="L681" s="22">
        <v>42285</v>
      </c>
      <c r="M681" s="20" t="s">
        <v>36</v>
      </c>
      <c r="N681" s="134">
        <v>250</v>
      </c>
      <c r="O681" s="20"/>
      <c r="P681" s="20"/>
      <c r="Q681" s="22">
        <v>42277</v>
      </c>
      <c r="R681" s="20" t="s">
        <v>70</v>
      </c>
      <c r="S681" s="134">
        <v>170</v>
      </c>
      <c r="T681" s="20"/>
      <c r="U681" s="20"/>
      <c r="V681" s="22">
        <v>42285</v>
      </c>
      <c r="W681" t="s">
        <v>4</v>
      </c>
      <c r="X681" s="135">
        <v>150</v>
      </c>
    </row>
    <row r="682" spans="2:25" x14ac:dyDescent="0.25">
      <c r="B682" s="72">
        <v>42278</v>
      </c>
      <c r="C682" s="20" t="s">
        <v>37</v>
      </c>
      <c r="D682" s="21">
        <v>180</v>
      </c>
      <c r="E682" s="20"/>
      <c r="F682" s="20"/>
      <c r="G682" s="22">
        <v>42278</v>
      </c>
      <c r="H682" s="20" t="s">
        <v>1</v>
      </c>
      <c r="I682" s="21">
        <v>210</v>
      </c>
      <c r="J682" s="20"/>
      <c r="K682" s="20"/>
      <c r="L682" s="22">
        <v>42286</v>
      </c>
      <c r="M682" s="20" t="s">
        <v>36</v>
      </c>
      <c r="N682" s="134">
        <v>250</v>
      </c>
      <c r="O682" s="20"/>
      <c r="P682" s="20"/>
      <c r="Q682" s="22">
        <v>42278</v>
      </c>
      <c r="R682" s="20" t="s">
        <v>70</v>
      </c>
      <c r="S682" s="134">
        <v>170</v>
      </c>
      <c r="T682" s="20"/>
      <c r="U682" s="20"/>
      <c r="V682" s="22">
        <v>42286</v>
      </c>
      <c r="W682" t="s">
        <v>4</v>
      </c>
      <c r="X682" s="135">
        <v>150</v>
      </c>
    </row>
    <row r="683" spans="2:25" x14ac:dyDescent="0.25">
      <c r="B683" s="72">
        <v>42279</v>
      </c>
      <c r="C683" s="20" t="s">
        <v>37</v>
      </c>
      <c r="D683" s="21">
        <v>180</v>
      </c>
      <c r="E683" s="20"/>
      <c r="F683" s="20"/>
      <c r="G683" s="22">
        <v>42279</v>
      </c>
      <c r="H683" s="20" t="s">
        <v>1</v>
      </c>
      <c r="I683" s="21">
        <v>210</v>
      </c>
      <c r="J683" s="20"/>
      <c r="K683" s="20"/>
      <c r="L683" s="22">
        <v>42287</v>
      </c>
      <c r="M683" s="20" t="s">
        <v>36</v>
      </c>
      <c r="N683" s="134">
        <v>250</v>
      </c>
      <c r="O683" s="20"/>
      <c r="P683" s="20"/>
      <c r="Q683" s="22">
        <v>42279</v>
      </c>
      <c r="R683" s="20" t="s">
        <v>70</v>
      </c>
      <c r="S683" s="134">
        <v>170</v>
      </c>
      <c r="T683" s="20"/>
      <c r="U683" s="20"/>
      <c r="V683" s="22">
        <v>42287</v>
      </c>
      <c r="W683" t="s">
        <v>4</v>
      </c>
      <c r="X683" s="135">
        <v>150</v>
      </c>
    </row>
    <row r="684" spans="2:25" x14ac:dyDescent="0.25">
      <c r="B684" s="72">
        <v>42280</v>
      </c>
      <c r="C684" s="20" t="s">
        <v>37</v>
      </c>
      <c r="D684" s="21">
        <v>180</v>
      </c>
      <c r="E684" s="20"/>
      <c r="F684" s="20"/>
      <c r="G684" s="22">
        <v>42280</v>
      </c>
      <c r="H684" s="20" t="s">
        <v>1</v>
      </c>
      <c r="I684" s="21">
        <v>210</v>
      </c>
      <c r="J684" s="20"/>
      <c r="K684" s="20"/>
      <c r="L684" s="22"/>
      <c r="M684" s="20"/>
      <c r="N684" s="134"/>
      <c r="O684" s="20"/>
      <c r="P684" s="20"/>
      <c r="Q684" s="22">
        <v>42280</v>
      </c>
      <c r="R684" s="20" t="s">
        <v>70</v>
      </c>
      <c r="S684" s="134">
        <v>170</v>
      </c>
      <c r="T684" s="20"/>
      <c r="U684" s="20"/>
      <c r="V684" s="22"/>
      <c r="X684" s="139">
        <v>-250</v>
      </c>
      <c r="Y684" s="140">
        <v>42287</v>
      </c>
    </row>
    <row r="685" spans="2:25" x14ac:dyDescent="0.25">
      <c r="B685" s="72"/>
      <c r="C685" s="20"/>
      <c r="D685" s="31">
        <f>SUM(D679:D684)</f>
        <v>1080</v>
      </c>
      <c r="E685" s="137">
        <v>42287</v>
      </c>
      <c r="F685" s="20"/>
      <c r="G685" s="20"/>
      <c r="H685" s="20"/>
      <c r="I685" s="31">
        <f>SUM(I679:I684)</f>
        <v>1260</v>
      </c>
      <c r="J685" s="137">
        <v>42287</v>
      </c>
      <c r="K685" s="20"/>
      <c r="L685" s="22"/>
      <c r="M685" s="37"/>
      <c r="N685" s="138">
        <f>SUM(N679:N684)</f>
        <v>1250</v>
      </c>
      <c r="O685" s="137">
        <v>42287</v>
      </c>
      <c r="P685" s="20"/>
      <c r="Q685" s="20"/>
      <c r="R685" s="20"/>
      <c r="S685" s="138">
        <f>SUM(S679:S684)</f>
        <v>1020</v>
      </c>
      <c r="T685" s="137">
        <v>42287</v>
      </c>
      <c r="U685" s="20"/>
      <c r="V685" s="22"/>
      <c r="X685" s="135">
        <f>SUM(X679:X684)</f>
        <v>500</v>
      </c>
    </row>
    <row r="686" spans="2:25" x14ac:dyDescent="0.25">
      <c r="B686" s="75"/>
      <c r="C686" s="20"/>
      <c r="D686" s="21"/>
      <c r="E686" s="20"/>
      <c r="F686" s="20"/>
      <c r="G686" s="20"/>
      <c r="H686" s="20"/>
      <c r="I686" s="21"/>
      <c r="J686" s="20"/>
      <c r="K686" s="20"/>
      <c r="L686" s="20"/>
      <c r="M686" s="20"/>
      <c r="O686" s="20"/>
      <c r="P686" s="20"/>
      <c r="Q686" s="20"/>
      <c r="R686" s="20"/>
      <c r="S686" s="134"/>
      <c r="T686" s="20"/>
      <c r="U686" s="20"/>
      <c r="V686" s="20"/>
    </row>
    <row r="687" spans="2:25" x14ac:dyDescent="0.25">
      <c r="B687" s="75"/>
      <c r="C687" s="37"/>
      <c r="D687" s="21"/>
      <c r="E687" s="20"/>
      <c r="F687" s="20"/>
      <c r="G687" s="20"/>
      <c r="H687" s="20"/>
      <c r="I687" s="21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2:25" x14ac:dyDescent="0.25">
      <c r="B688" s="75"/>
      <c r="C688" s="37" t="s">
        <v>106</v>
      </c>
      <c r="D688" s="31">
        <f>4000+1230</f>
        <v>5230</v>
      </c>
      <c r="E688" s="137">
        <v>42287</v>
      </c>
      <c r="F688" s="20"/>
      <c r="G688" s="20"/>
      <c r="H688" s="20"/>
      <c r="I688" s="21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2:29" x14ac:dyDescent="0.25">
      <c r="B689" s="75"/>
      <c r="C689" s="20"/>
      <c r="D689" s="21"/>
      <c r="E689" s="20"/>
      <c r="F689" s="20"/>
      <c r="G689" s="20"/>
      <c r="H689" s="20"/>
      <c r="I689" s="21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2:29" x14ac:dyDescent="0.25">
      <c r="B690" s="72"/>
      <c r="C690" s="20" t="s">
        <v>111</v>
      </c>
      <c r="D690" s="41">
        <v>3000</v>
      </c>
      <c r="E690" s="136">
        <v>42283</v>
      </c>
      <c r="F690" s="20"/>
      <c r="G690" s="20"/>
      <c r="H690" s="20"/>
      <c r="I690" s="21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2:29" x14ac:dyDescent="0.25">
      <c r="B691" s="75"/>
      <c r="C691" s="20"/>
      <c r="D691" s="21"/>
      <c r="E691" s="20"/>
      <c r="F691" s="20"/>
      <c r="G691" s="20"/>
      <c r="H691" s="20"/>
      <c r="I691" s="21"/>
      <c r="J691" s="20"/>
      <c r="K691" s="20"/>
      <c r="L691" s="30">
        <f>D685+I685+N685+S685+X685+D690+D692+D688</f>
        <v>13850</v>
      </c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2:29" x14ac:dyDescent="0.25">
      <c r="B692" s="72">
        <v>42276</v>
      </c>
      <c r="C692" s="20" t="s">
        <v>110</v>
      </c>
      <c r="D692" s="31">
        <v>510</v>
      </c>
      <c r="E692" s="137">
        <v>42287</v>
      </c>
      <c r="F692" s="20"/>
      <c r="G692" s="20"/>
      <c r="H692" s="20"/>
      <c r="I692" s="21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2:29" ht="15.75" thickBot="1" x14ac:dyDescent="0.3">
      <c r="B693" s="76"/>
      <c r="C693" s="77"/>
      <c r="D693" s="78"/>
      <c r="E693" s="77"/>
      <c r="F693" s="77"/>
      <c r="G693" s="77"/>
      <c r="H693" s="77"/>
      <c r="I693" s="78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20"/>
    </row>
    <row r="694" spans="2:29" ht="15.75" thickBot="1" x14ac:dyDescent="0.3"/>
    <row r="695" spans="2:29" x14ac:dyDescent="0.25">
      <c r="B695" s="113"/>
      <c r="C695" s="68"/>
      <c r="D695" s="69"/>
      <c r="E695" s="68"/>
      <c r="F695" s="68"/>
      <c r="G695" s="68"/>
      <c r="H695" s="68"/>
      <c r="I695" s="69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71"/>
    </row>
    <row r="696" spans="2:29" x14ac:dyDescent="0.25">
      <c r="B696" s="72">
        <v>42281</v>
      </c>
      <c r="C696" s="20" t="s">
        <v>37</v>
      </c>
      <c r="D696" s="21">
        <v>0</v>
      </c>
      <c r="E696" s="20"/>
      <c r="F696" s="20"/>
      <c r="G696" s="22">
        <v>42281</v>
      </c>
      <c r="H696" s="20" t="s">
        <v>1</v>
      </c>
      <c r="I696" s="21"/>
      <c r="J696" s="20"/>
      <c r="K696" s="20"/>
      <c r="L696" s="22">
        <v>42281</v>
      </c>
      <c r="M696" s="20" t="s">
        <v>36</v>
      </c>
      <c r="N696" s="134"/>
      <c r="O696" s="20"/>
      <c r="P696" s="20"/>
      <c r="Q696" s="22">
        <v>42281</v>
      </c>
      <c r="R696" s="20" t="s">
        <v>70</v>
      </c>
      <c r="S696" s="134">
        <v>170</v>
      </c>
      <c r="T696" s="20"/>
      <c r="U696" s="20"/>
      <c r="V696" s="22">
        <v>42281</v>
      </c>
      <c r="W696" s="20" t="s">
        <v>4</v>
      </c>
      <c r="X696" s="134"/>
      <c r="Y696" s="20"/>
      <c r="Z696" s="22">
        <v>42281</v>
      </c>
      <c r="AA696" s="20" t="s">
        <v>8</v>
      </c>
      <c r="AB696" s="21">
        <v>0</v>
      </c>
      <c r="AC696" s="73"/>
    </row>
    <row r="697" spans="2:29" x14ac:dyDescent="0.25">
      <c r="B697" s="72">
        <v>42282</v>
      </c>
      <c r="C697" s="20" t="s">
        <v>37</v>
      </c>
      <c r="D697" s="21">
        <v>0</v>
      </c>
      <c r="E697" s="20"/>
      <c r="F697" s="20"/>
      <c r="G697" s="22">
        <v>42282</v>
      </c>
      <c r="H697" s="20" t="s">
        <v>1</v>
      </c>
      <c r="I697" s="21"/>
      <c r="J697" s="20"/>
      <c r="K697" s="20"/>
      <c r="L697" s="22">
        <v>42282</v>
      </c>
      <c r="M697" s="37" t="s">
        <v>36</v>
      </c>
      <c r="N697" s="134"/>
      <c r="O697" s="20"/>
      <c r="P697" s="20"/>
      <c r="Q697" s="22">
        <v>42282</v>
      </c>
      <c r="R697" s="20" t="s">
        <v>70</v>
      </c>
      <c r="S697" s="134">
        <v>170</v>
      </c>
      <c r="T697" s="20"/>
      <c r="U697" s="20"/>
      <c r="V697" s="22">
        <v>42282</v>
      </c>
      <c r="W697" s="20" t="s">
        <v>4</v>
      </c>
      <c r="X697" s="134"/>
      <c r="Y697" s="20"/>
      <c r="Z697" s="22">
        <v>42282</v>
      </c>
      <c r="AA697" s="20" t="s">
        <v>8</v>
      </c>
      <c r="AB697" s="21">
        <v>0</v>
      </c>
      <c r="AC697" s="73"/>
    </row>
    <row r="698" spans="2:29" x14ac:dyDescent="0.25">
      <c r="B698" s="72">
        <v>42283</v>
      </c>
      <c r="C698" s="20" t="s">
        <v>37</v>
      </c>
      <c r="D698" s="21">
        <v>350</v>
      </c>
      <c r="E698" s="20"/>
      <c r="F698" s="20"/>
      <c r="G698" s="22">
        <v>42283</v>
      </c>
      <c r="H698" s="20" t="s">
        <v>1</v>
      </c>
      <c r="I698" s="21">
        <v>400</v>
      </c>
      <c r="J698" s="20"/>
      <c r="K698" s="20"/>
      <c r="L698" s="22">
        <v>42283</v>
      </c>
      <c r="M698" s="20" t="s">
        <v>36</v>
      </c>
      <c r="N698" s="134">
        <v>450</v>
      </c>
      <c r="O698" s="20"/>
      <c r="P698" s="20"/>
      <c r="Q698" s="22">
        <v>42283</v>
      </c>
      <c r="R698" s="20" t="s">
        <v>70</v>
      </c>
      <c r="S698" s="134">
        <v>300</v>
      </c>
      <c r="T698" s="20"/>
      <c r="U698" s="20"/>
      <c r="V698" s="22">
        <v>42283</v>
      </c>
      <c r="W698" s="20" t="s">
        <v>4</v>
      </c>
      <c r="X698" s="134">
        <v>200</v>
      </c>
      <c r="Y698" s="20"/>
      <c r="Z698" s="22">
        <v>42283</v>
      </c>
      <c r="AA698" s="20" t="s">
        <v>8</v>
      </c>
      <c r="AB698" s="21">
        <v>350</v>
      </c>
      <c r="AC698" s="73"/>
    </row>
    <row r="699" spans="2:29" x14ac:dyDescent="0.25">
      <c r="B699" s="72">
        <v>42284</v>
      </c>
      <c r="C699" s="20" t="s">
        <v>37</v>
      </c>
      <c r="D699" s="21">
        <v>410</v>
      </c>
      <c r="E699" s="20"/>
      <c r="F699" s="20"/>
      <c r="G699" s="22">
        <v>42284</v>
      </c>
      <c r="H699" s="20" t="s">
        <v>1</v>
      </c>
      <c r="I699" s="21">
        <v>460</v>
      </c>
      <c r="J699" s="20"/>
      <c r="K699" s="20"/>
      <c r="L699" s="22">
        <v>42284</v>
      </c>
      <c r="M699" s="37" t="s">
        <v>36</v>
      </c>
      <c r="N699" s="134">
        <v>480</v>
      </c>
      <c r="O699" s="20"/>
      <c r="P699" s="20"/>
      <c r="Q699" s="22">
        <v>42284</v>
      </c>
      <c r="R699" s="20" t="s">
        <v>70</v>
      </c>
      <c r="S699" s="134">
        <v>350</v>
      </c>
      <c r="T699" s="20"/>
      <c r="U699" s="20"/>
      <c r="V699" s="22">
        <v>42284</v>
      </c>
      <c r="W699" s="20" t="s">
        <v>4</v>
      </c>
      <c r="X699" s="134">
        <v>200</v>
      </c>
      <c r="Y699" s="20"/>
      <c r="Z699" s="22">
        <v>42284</v>
      </c>
      <c r="AA699" s="20" t="s">
        <v>8</v>
      </c>
      <c r="AB699" s="21">
        <v>410</v>
      </c>
      <c r="AC699" s="73"/>
    </row>
    <row r="700" spans="2:29" x14ac:dyDescent="0.25">
      <c r="B700" s="72">
        <v>42285</v>
      </c>
      <c r="C700" s="20" t="s">
        <v>37</v>
      </c>
      <c r="D700" s="21">
        <v>400</v>
      </c>
      <c r="E700" s="20"/>
      <c r="F700" s="20"/>
      <c r="G700" s="22">
        <v>42285</v>
      </c>
      <c r="H700" s="20" t="s">
        <v>1</v>
      </c>
      <c r="I700" s="21">
        <v>450</v>
      </c>
      <c r="J700" s="20"/>
      <c r="K700" s="20"/>
      <c r="L700" s="22">
        <v>42285</v>
      </c>
      <c r="M700" s="37" t="s">
        <v>36</v>
      </c>
      <c r="N700" s="134">
        <v>500</v>
      </c>
      <c r="O700" s="20"/>
      <c r="P700" s="20"/>
      <c r="Q700" s="22">
        <v>42285</v>
      </c>
      <c r="R700" s="20" t="s">
        <v>70</v>
      </c>
      <c r="S700" s="134">
        <v>350</v>
      </c>
      <c r="T700" s="20"/>
      <c r="U700" s="20"/>
      <c r="V700" s="22">
        <v>42285</v>
      </c>
      <c r="W700" s="20" t="s">
        <v>4</v>
      </c>
      <c r="X700" s="134">
        <v>200</v>
      </c>
      <c r="Y700" s="20"/>
      <c r="Z700" s="22">
        <v>42285</v>
      </c>
      <c r="AA700" s="20" t="s">
        <v>8</v>
      </c>
      <c r="AB700" s="21">
        <v>400</v>
      </c>
      <c r="AC700" s="73"/>
    </row>
    <row r="701" spans="2:29" x14ac:dyDescent="0.25">
      <c r="B701" s="72">
        <v>42286</v>
      </c>
      <c r="C701" s="20" t="s">
        <v>37</v>
      </c>
      <c r="D701" s="21">
        <v>400</v>
      </c>
      <c r="E701" s="20"/>
      <c r="F701" s="20"/>
      <c r="G701" s="22">
        <v>42286</v>
      </c>
      <c r="H701" s="20" t="s">
        <v>1</v>
      </c>
      <c r="I701" s="21">
        <v>440</v>
      </c>
      <c r="J701" s="20"/>
      <c r="K701" s="20"/>
      <c r="L701" s="22">
        <v>42286</v>
      </c>
      <c r="M701" s="20" t="s">
        <v>36</v>
      </c>
      <c r="N701" s="134">
        <v>500</v>
      </c>
      <c r="O701" s="20"/>
      <c r="P701" s="20"/>
      <c r="Q701" s="22">
        <v>42286</v>
      </c>
      <c r="R701" s="20" t="s">
        <v>70</v>
      </c>
      <c r="S701" s="134">
        <v>350</v>
      </c>
      <c r="T701" s="20"/>
      <c r="U701" s="20"/>
      <c r="V701" s="22">
        <v>42286</v>
      </c>
      <c r="W701" s="20" t="s">
        <v>4</v>
      </c>
      <c r="X701" s="134">
        <v>200</v>
      </c>
      <c r="Y701" s="20"/>
      <c r="Z701" s="22">
        <v>42286</v>
      </c>
      <c r="AA701" s="20" t="s">
        <v>8</v>
      </c>
      <c r="AB701" s="21">
        <v>400</v>
      </c>
      <c r="AC701" s="73"/>
    </row>
    <row r="702" spans="2:29" x14ac:dyDescent="0.25">
      <c r="B702" s="72">
        <v>42287</v>
      </c>
      <c r="C702" s="20" t="s">
        <v>37</v>
      </c>
      <c r="D702" s="21">
        <v>450</v>
      </c>
      <c r="E702" s="20"/>
      <c r="F702" s="20"/>
      <c r="G702" s="22">
        <v>42287</v>
      </c>
      <c r="H702" s="20" t="s">
        <v>1</v>
      </c>
      <c r="I702" s="21">
        <v>550</v>
      </c>
      <c r="J702" s="20"/>
      <c r="K702" s="20"/>
      <c r="L702" s="22">
        <v>42287</v>
      </c>
      <c r="M702" s="20" t="s">
        <v>36</v>
      </c>
      <c r="N702" s="134">
        <v>500</v>
      </c>
      <c r="O702" s="20"/>
      <c r="P702" s="20"/>
      <c r="Q702" s="22">
        <v>42287</v>
      </c>
      <c r="R702" s="20" t="s">
        <v>70</v>
      </c>
      <c r="S702" s="134">
        <v>380</v>
      </c>
      <c r="T702" s="20"/>
      <c r="U702" s="20"/>
      <c r="V702" s="22">
        <v>42287</v>
      </c>
      <c r="W702" s="20" t="s">
        <v>4</v>
      </c>
      <c r="X702" s="134">
        <v>200</v>
      </c>
      <c r="Y702" s="20"/>
      <c r="Z702" s="22">
        <v>42287</v>
      </c>
      <c r="AA702" s="20" t="s">
        <v>8</v>
      </c>
      <c r="AB702" s="21">
        <v>450</v>
      </c>
      <c r="AC702" s="73"/>
    </row>
    <row r="703" spans="2:29" x14ac:dyDescent="0.25">
      <c r="B703" s="72"/>
      <c r="C703" s="20"/>
      <c r="D703" s="134"/>
      <c r="E703" s="20"/>
      <c r="F703" s="20"/>
      <c r="G703" s="22"/>
      <c r="H703" s="37" t="s">
        <v>0</v>
      </c>
      <c r="I703" s="21">
        <v>-130</v>
      </c>
      <c r="J703" s="20"/>
      <c r="K703" s="20"/>
      <c r="L703" s="22"/>
      <c r="M703" s="20"/>
      <c r="N703" s="134">
        <v>-1200</v>
      </c>
      <c r="O703" s="20"/>
      <c r="P703" s="20"/>
      <c r="Q703" s="22"/>
      <c r="R703" s="20"/>
      <c r="S703" s="134"/>
      <c r="T703" s="20"/>
      <c r="U703" s="20"/>
      <c r="V703" s="22"/>
      <c r="W703" s="20"/>
      <c r="X703" s="134"/>
      <c r="Y703" s="20"/>
      <c r="Z703" s="22"/>
      <c r="AA703" s="20"/>
      <c r="AB703" s="134">
        <v>-1300</v>
      </c>
      <c r="AC703" s="73"/>
    </row>
    <row r="704" spans="2:29" x14ac:dyDescent="0.25">
      <c r="B704" s="72"/>
      <c r="C704" s="20"/>
      <c r="D704" s="112">
        <f>SUM(D696:D703)</f>
        <v>2010</v>
      </c>
      <c r="E704" s="111"/>
      <c r="F704" s="20"/>
      <c r="G704" s="20"/>
      <c r="H704" s="20"/>
      <c r="I704" s="31">
        <f>SUM(I696:I703)</f>
        <v>2170</v>
      </c>
      <c r="J704" s="33">
        <v>42296</v>
      </c>
      <c r="K704" s="20"/>
      <c r="L704" s="22"/>
      <c r="M704" s="37"/>
      <c r="N704" s="138">
        <f>SUM(N696:N703)</f>
        <v>1230</v>
      </c>
      <c r="O704" s="33">
        <v>42296</v>
      </c>
      <c r="P704" s="20"/>
      <c r="Q704" s="20"/>
      <c r="R704" s="20"/>
      <c r="S704" s="138">
        <f>SUM(S696:S703)</f>
        <v>2070</v>
      </c>
      <c r="T704" s="137">
        <v>42296</v>
      </c>
      <c r="U704" s="20"/>
      <c r="V704" s="22"/>
      <c r="W704" s="20"/>
      <c r="X704" s="138">
        <f>SUM(X696:X703)</f>
        <v>1000</v>
      </c>
      <c r="Y704" s="33">
        <v>42296</v>
      </c>
      <c r="Z704" s="22"/>
      <c r="AA704" s="20"/>
      <c r="AB704" s="31">
        <f>SUM(AB696:AB703)</f>
        <v>710</v>
      </c>
      <c r="AC704" s="91">
        <v>42296</v>
      </c>
    </row>
    <row r="705" spans="2:29" x14ac:dyDescent="0.25">
      <c r="B705" s="75"/>
      <c r="C705" s="20"/>
      <c r="D705" s="21"/>
      <c r="E705" s="20"/>
      <c r="F705" s="20"/>
      <c r="G705" s="20"/>
      <c r="H705" s="20"/>
      <c r="I705" s="21"/>
      <c r="J705" s="20"/>
      <c r="K705" s="20"/>
      <c r="L705" s="20"/>
      <c r="M705" s="20"/>
      <c r="N705" s="20"/>
      <c r="O705" s="20"/>
      <c r="P705" s="20"/>
      <c r="Q705" s="20"/>
      <c r="R705" s="20"/>
      <c r="S705" s="134"/>
      <c r="T705" s="20"/>
      <c r="U705" s="20"/>
      <c r="V705" s="20"/>
      <c r="W705" s="20"/>
      <c r="X705" s="20"/>
      <c r="Y705" s="20"/>
      <c r="Z705" s="20"/>
      <c r="AA705" s="20"/>
      <c r="AB705" s="20"/>
      <c r="AC705" s="73"/>
    </row>
    <row r="706" spans="2:29" x14ac:dyDescent="0.25">
      <c r="B706" s="75"/>
      <c r="C706" s="20"/>
      <c r="D706" s="21"/>
      <c r="E706" s="20"/>
      <c r="F706" s="20"/>
      <c r="G706" s="20"/>
      <c r="H706" s="20"/>
      <c r="I706" s="21"/>
      <c r="J706" s="20"/>
      <c r="K706" s="20"/>
      <c r="L706" s="20"/>
      <c r="M706" s="20"/>
      <c r="N706" s="20"/>
      <c r="O706" s="20"/>
      <c r="P706" s="20"/>
      <c r="Q706" s="20"/>
      <c r="R706" s="20"/>
      <c r="S706" s="134"/>
      <c r="T706" s="20"/>
      <c r="U706" s="20"/>
      <c r="V706" s="20"/>
      <c r="W706" s="20"/>
      <c r="X706" s="20"/>
      <c r="Y706" s="20"/>
      <c r="Z706" s="20"/>
      <c r="AA706" s="20"/>
      <c r="AB706" s="20"/>
      <c r="AC706" s="73"/>
    </row>
    <row r="707" spans="2:29" x14ac:dyDescent="0.25">
      <c r="B707" s="72"/>
      <c r="C707" s="37"/>
      <c r="D707" s="21"/>
      <c r="E707" s="20"/>
      <c r="F707" s="20"/>
      <c r="G707" s="20"/>
      <c r="H707" s="20"/>
      <c r="I707" s="21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73"/>
    </row>
    <row r="708" spans="2:29" x14ac:dyDescent="0.25">
      <c r="B708" s="75"/>
      <c r="C708" s="20"/>
      <c r="D708" s="21"/>
      <c r="E708" s="20"/>
      <c r="F708" s="20"/>
      <c r="G708" s="20"/>
      <c r="H708" s="20"/>
      <c r="I708" s="21"/>
      <c r="J708" s="20"/>
      <c r="K708" s="20"/>
      <c r="L708" s="20"/>
      <c r="M708" s="20"/>
      <c r="N708" s="20"/>
      <c r="O708" s="134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73"/>
    </row>
    <row r="709" spans="2:29" x14ac:dyDescent="0.25">
      <c r="B709" s="75"/>
      <c r="C709" s="20"/>
      <c r="D709" s="21"/>
      <c r="E709" s="20"/>
      <c r="F709" s="20"/>
      <c r="G709" s="20"/>
      <c r="H709" s="20"/>
      <c r="I709" s="21"/>
      <c r="J709" s="20"/>
      <c r="K709" s="20"/>
      <c r="L709" s="3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73"/>
    </row>
    <row r="710" spans="2:29" x14ac:dyDescent="0.25">
      <c r="B710" s="72"/>
      <c r="C710" s="20"/>
      <c r="D710" s="21"/>
      <c r="E710" s="20"/>
      <c r="F710" s="20"/>
      <c r="G710" s="20"/>
      <c r="H710" s="20"/>
      <c r="I710" s="21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73"/>
    </row>
    <row r="711" spans="2:29" ht="15.75" thickBot="1" x14ac:dyDescent="0.3">
      <c r="B711" s="76"/>
      <c r="C711" s="77"/>
      <c r="D711" s="78"/>
      <c r="E711" s="77"/>
      <c r="F711" s="77"/>
      <c r="G711" s="77"/>
      <c r="H711" s="77"/>
      <c r="I711" s="78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9"/>
    </row>
    <row r="712" spans="2:29" ht="15.75" thickBot="1" x14ac:dyDescent="0.3"/>
    <row r="713" spans="2:29" x14ac:dyDescent="0.25">
      <c r="B713" s="113"/>
      <c r="C713" s="68"/>
      <c r="D713" s="69"/>
      <c r="E713" s="68"/>
      <c r="F713" s="68"/>
      <c r="G713" s="68"/>
      <c r="H713" s="68"/>
      <c r="I713" s="69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71"/>
    </row>
    <row r="714" spans="2:29" x14ac:dyDescent="0.25">
      <c r="B714" s="72">
        <v>42288</v>
      </c>
      <c r="C714" s="20" t="s">
        <v>37</v>
      </c>
      <c r="D714" s="21">
        <v>180</v>
      </c>
      <c r="E714" s="20"/>
      <c r="F714" s="20"/>
      <c r="G714" s="22">
        <v>42288</v>
      </c>
      <c r="H714" s="20" t="s">
        <v>1</v>
      </c>
      <c r="I714" s="21">
        <v>230</v>
      </c>
      <c r="J714" s="20"/>
      <c r="K714" s="20"/>
      <c r="L714" s="22">
        <v>42288</v>
      </c>
      <c r="M714" s="20" t="s">
        <v>36</v>
      </c>
      <c r="N714" s="134">
        <v>250</v>
      </c>
      <c r="O714" s="20"/>
      <c r="P714" s="20"/>
      <c r="Q714" s="22">
        <v>42288</v>
      </c>
      <c r="R714" s="20" t="s">
        <v>70</v>
      </c>
      <c r="S714" s="134">
        <v>180</v>
      </c>
      <c r="T714" s="20"/>
      <c r="U714" s="20"/>
      <c r="V714" s="22">
        <v>42288</v>
      </c>
      <c r="W714" s="20" t="s">
        <v>4</v>
      </c>
      <c r="X714" s="134">
        <v>150</v>
      </c>
      <c r="Y714" s="20"/>
      <c r="Z714" s="22">
        <v>42288</v>
      </c>
      <c r="AA714" s="20" t="s">
        <v>8</v>
      </c>
      <c r="AB714" s="21">
        <v>180</v>
      </c>
      <c r="AC714" s="73"/>
    </row>
    <row r="715" spans="2:29" x14ac:dyDescent="0.25">
      <c r="B715" s="72">
        <v>42289</v>
      </c>
      <c r="C715" s="20" t="s">
        <v>37</v>
      </c>
      <c r="D715" s="21">
        <v>270</v>
      </c>
      <c r="E715" s="20"/>
      <c r="F715" s="20"/>
      <c r="G715" s="22">
        <v>42289</v>
      </c>
      <c r="H715" s="20" t="s">
        <v>1</v>
      </c>
      <c r="I715" s="21">
        <v>350</v>
      </c>
      <c r="J715" s="20"/>
      <c r="K715" s="20"/>
      <c r="L715" s="22">
        <v>42289</v>
      </c>
      <c r="M715" s="20" t="s">
        <v>36</v>
      </c>
      <c r="N715" s="134">
        <v>470</v>
      </c>
      <c r="O715" s="20"/>
      <c r="P715" s="20"/>
      <c r="Q715" s="22">
        <v>42289</v>
      </c>
      <c r="R715" s="20" t="s">
        <v>70</v>
      </c>
      <c r="S715" s="134">
        <v>250</v>
      </c>
      <c r="T715" s="20"/>
      <c r="U715" s="20"/>
      <c r="V715" s="22">
        <v>42289</v>
      </c>
      <c r="W715" s="20" t="s">
        <v>4</v>
      </c>
      <c r="X715" s="134">
        <v>200</v>
      </c>
      <c r="Y715" s="20"/>
      <c r="Z715" s="22">
        <v>42289</v>
      </c>
      <c r="AA715" s="20" t="s">
        <v>8</v>
      </c>
      <c r="AB715" s="21">
        <v>270</v>
      </c>
      <c r="AC715" s="73"/>
    </row>
    <row r="716" spans="2:29" x14ac:dyDescent="0.25">
      <c r="B716" s="72">
        <v>42290</v>
      </c>
      <c r="C716" s="20" t="s">
        <v>37</v>
      </c>
      <c r="D716" s="21">
        <v>520</v>
      </c>
      <c r="E716" s="20"/>
      <c r="F716" s="20"/>
      <c r="G716" s="22">
        <v>42290</v>
      </c>
      <c r="H716" s="20" t="s">
        <v>1</v>
      </c>
      <c r="I716" s="21">
        <v>660</v>
      </c>
      <c r="J716" s="20"/>
      <c r="K716" s="20"/>
      <c r="L716" s="22">
        <v>42290</v>
      </c>
      <c r="M716" s="20" t="s">
        <v>36</v>
      </c>
      <c r="N716" s="134">
        <v>660</v>
      </c>
      <c r="O716" s="20"/>
      <c r="P716" s="20"/>
      <c r="Q716" s="22">
        <v>42290</v>
      </c>
      <c r="R716" s="20" t="s">
        <v>70</v>
      </c>
      <c r="S716" s="134">
        <v>440</v>
      </c>
      <c r="T716" s="20"/>
      <c r="U716" s="20"/>
      <c r="V716" s="22">
        <v>42290</v>
      </c>
      <c r="W716" s="20" t="s">
        <v>4</v>
      </c>
      <c r="X716" s="134">
        <v>200</v>
      </c>
      <c r="Y716" s="20"/>
      <c r="Z716" s="22">
        <v>42290</v>
      </c>
      <c r="AA716" s="20" t="s">
        <v>8</v>
      </c>
      <c r="AB716" s="21">
        <v>520</v>
      </c>
      <c r="AC716" s="73"/>
    </row>
    <row r="717" spans="2:29" x14ac:dyDescent="0.25">
      <c r="B717" s="72">
        <v>42291</v>
      </c>
      <c r="C717" s="20" t="s">
        <v>37</v>
      </c>
      <c r="D717" s="21">
        <v>300</v>
      </c>
      <c r="E717" s="20"/>
      <c r="F717" s="20"/>
      <c r="G717" s="22">
        <v>42291</v>
      </c>
      <c r="H717" s="20" t="s">
        <v>1</v>
      </c>
      <c r="I717" s="21">
        <v>350</v>
      </c>
      <c r="J717" s="20"/>
      <c r="K717" s="20"/>
      <c r="L717" s="22">
        <v>42291</v>
      </c>
      <c r="M717" s="20" t="s">
        <v>36</v>
      </c>
      <c r="N717" s="134">
        <v>420</v>
      </c>
      <c r="O717" s="20"/>
      <c r="P717" s="20"/>
      <c r="Q717" s="22">
        <v>42291</v>
      </c>
      <c r="R717" s="20" t="s">
        <v>70</v>
      </c>
      <c r="S717" s="134">
        <v>260</v>
      </c>
      <c r="T717" s="20"/>
      <c r="U717" s="20"/>
      <c r="V717" s="22">
        <v>42291</v>
      </c>
      <c r="W717" s="20" t="s">
        <v>4</v>
      </c>
      <c r="X717" s="134">
        <v>200</v>
      </c>
      <c r="Y717" s="20"/>
      <c r="Z717" s="22">
        <v>42291</v>
      </c>
      <c r="AA717" s="20" t="s">
        <v>8</v>
      </c>
      <c r="AB717" s="21">
        <v>300</v>
      </c>
      <c r="AC717" s="73"/>
    </row>
    <row r="718" spans="2:29" x14ac:dyDescent="0.25">
      <c r="B718" s="72">
        <v>42292</v>
      </c>
      <c r="C718" s="20" t="s">
        <v>37</v>
      </c>
      <c r="D718" s="21">
        <v>350</v>
      </c>
      <c r="E718" s="20"/>
      <c r="F718" s="20"/>
      <c r="G718" s="22">
        <v>42292</v>
      </c>
      <c r="H718" s="20" t="s">
        <v>1</v>
      </c>
      <c r="I718" s="21">
        <v>420</v>
      </c>
      <c r="J718" s="20"/>
      <c r="K718" s="20"/>
      <c r="L718" s="22">
        <v>42292</v>
      </c>
      <c r="M718" s="20" t="s">
        <v>36</v>
      </c>
      <c r="N718" s="134">
        <v>480</v>
      </c>
      <c r="O718" s="20"/>
      <c r="P718" s="20"/>
      <c r="Q718" s="22">
        <v>42292</v>
      </c>
      <c r="R718" s="20" t="s">
        <v>70</v>
      </c>
      <c r="S718" s="134">
        <v>300</v>
      </c>
      <c r="T718" s="20"/>
      <c r="U718" s="20"/>
      <c r="V718" s="22">
        <v>42292</v>
      </c>
      <c r="W718" s="20" t="s">
        <v>4</v>
      </c>
      <c r="X718" s="134">
        <v>200</v>
      </c>
      <c r="Y718" s="20"/>
      <c r="Z718" s="22">
        <v>42292</v>
      </c>
      <c r="AA718" s="20" t="s">
        <v>8</v>
      </c>
      <c r="AB718" s="21">
        <v>350</v>
      </c>
      <c r="AC718" s="73"/>
    </row>
    <row r="719" spans="2:29" x14ac:dyDescent="0.25">
      <c r="B719" s="72">
        <v>42293</v>
      </c>
      <c r="C719" s="20" t="s">
        <v>37</v>
      </c>
      <c r="D719" s="21">
        <v>480</v>
      </c>
      <c r="E719" s="20"/>
      <c r="F719" s="20"/>
      <c r="G719" s="22">
        <v>42293</v>
      </c>
      <c r="H719" s="20" t="s">
        <v>1</v>
      </c>
      <c r="I719" s="21">
        <v>600</v>
      </c>
      <c r="J719" s="20"/>
      <c r="K719" s="20"/>
      <c r="L719" s="22">
        <v>42293</v>
      </c>
      <c r="M719" s="20" t="s">
        <v>36</v>
      </c>
      <c r="N719" s="134">
        <v>480</v>
      </c>
      <c r="O719" s="20"/>
      <c r="P719" s="20"/>
      <c r="Q719" s="22">
        <v>42293</v>
      </c>
      <c r="R719" s="20" t="s">
        <v>70</v>
      </c>
      <c r="S719" s="134">
        <v>400</v>
      </c>
      <c r="T719" s="20"/>
      <c r="U719" s="20"/>
      <c r="V719" s="22">
        <v>42293</v>
      </c>
      <c r="W719" s="20" t="s">
        <v>4</v>
      </c>
      <c r="X719" s="134">
        <v>200</v>
      </c>
      <c r="Y719" s="20"/>
      <c r="Z719" s="22">
        <v>42293</v>
      </c>
      <c r="AA719" s="20" t="s">
        <v>8</v>
      </c>
      <c r="AB719" s="21">
        <v>480</v>
      </c>
      <c r="AC719" s="73"/>
    </row>
    <row r="720" spans="2:29" x14ac:dyDescent="0.25">
      <c r="B720" s="72">
        <v>42294</v>
      </c>
      <c r="C720" s="20" t="s">
        <v>37</v>
      </c>
      <c r="D720" s="112">
        <v>450</v>
      </c>
      <c r="E720" s="20"/>
      <c r="F720" s="20"/>
      <c r="G720" s="22">
        <v>42294</v>
      </c>
      <c r="H720" s="20" t="s">
        <v>1</v>
      </c>
      <c r="I720" s="112">
        <v>500</v>
      </c>
      <c r="J720" s="20"/>
      <c r="K720" s="20"/>
      <c r="L720" s="22">
        <v>42294</v>
      </c>
      <c r="M720" s="20" t="s">
        <v>36</v>
      </c>
      <c r="N720" s="134">
        <v>480</v>
      </c>
      <c r="O720" s="20"/>
      <c r="P720" s="20"/>
      <c r="Q720" s="22">
        <v>42294</v>
      </c>
      <c r="R720" s="20" t="s">
        <v>70</v>
      </c>
      <c r="S720" s="134">
        <v>370</v>
      </c>
      <c r="T720" s="20"/>
      <c r="U720" s="20"/>
      <c r="V720" s="22">
        <v>42294</v>
      </c>
      <c r="W720" s="20" t="s">
        <v>4</v>
      </c>
      <c r="X720" s="134">
        <v>200</v>
      </c>
      <c r="Y720" s="20"/>
      <c r="Z720" s="22">
        <v>42294</v>
      </c>
      <c r="AA720" s="20" t="s">
        <v>8</v>
      </c>
      <c r="AB720" s="21">
        <v>450</v>
      </c>
      <c r="AC720" s="73"/>
    </row>
    <row r="721" spans="2:29" x14ac:dyDescent="0.25">
      <c r="B721" s="75"/>
      <c r="C721" s="37" t="s">
        <v>0</v>
      </c>
      <c r="D721" s="112">
        <v>-1000</v>
      </c>
      <c r="E721" s="20"/>
      <c r="F721" s="20"/>
      <c r="G721" s="20"/>
      <c r="H721" s="20"/>
      <c r="I721" s="21">
        <f>SUM(I714:I720)</f>
        <v>3110</v>
      </c>
      <c r="J721" s="20"/>
      <c r="K721" s="20"/>
      <c r="L721" s="20"/>
      <c r="M721" s="37" t="s">
        <v>0</v>
      </c>
      <c r="N721" s="134">
        <v>-2000</v>
      </c>
      <c r="O721" s="20"/>
      <c r="P721" s="20"/>
      <c r="Q721" s="20"/>
      <c r="R721" s="20"/>
      <c r="S721" s="134">
        <f>SUM(S714:S720)</f>
        <v>2200</v>
      </c>
      <c r="T721" s="20"/>
      <c r="U721" s="20"/>
      <c r="V721" s="20"/>
      <c r="W721" s="20"/>
      <c r="X721" s="134">
        <f>SUM(X714:X720)</f>
        <v>1350</v>
      </c>
      <c r="Y721" s="20"/>
      <c r="Z721" s="20"/>
      <c r="AA721" s="37" t="s">
        <v>0</v>
      </c>
      <c r="AB721" s="21">
        <v>-1000</v>
      </c>
      <c r="AC721" s="73"/>
    </row>
    <row r="722" spans="2:29" x14ac:dyDescent="0.25">
      <c r="B722" s="75"/>
      <c r="C722" s="37"/>
      <c r="D722" s="112">
        <f>SUM(D714:D721)</f>
        <v>1550</v>
      </c>
      <c r="E722" s="20"/>
      <c r="F722" s="20"/>
      <c r="G722" s="20"/>
      <c r="H722" s="20"/>
      <c r="I722" s="21"/>
      <c r="J722" s="20"/>
      <c r="K722" s="20"/>
      <c r="L722" s="20"/>
      <c r="M722" s="20"/>
      <c r="N722" s="134">
        <f>SUM(N714:N721)</f>
        <v>1240</v>
      </c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1">
        <f>SUM(AB714:AB721)</f>
        <v>1550</v>
      </c>
      <c r="AC722" s="73"/>
    </row>
    <row r="723" spans="2:29" x14ac:dyDescent="0.25">
      <c r="B723" s="75"/>
      <c r="C723" s="37"/>
      <c r="D723" s="21"/>
      <c r="E723" s="20"/>
      <c r="F723" s="20"/>
      <c r="G723" s="20"/>
      <c r="H723" s="20"/>
      <c r="I723" s="21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73"/>
    </row>
    <row r="724" spans="2:29" x14ac:dyDescent="0.25">
      <c r="B724" s="75"/>
      <c r="C724" s="37"/>
      <c r="D724" s="37"/>
      <c r="H724" s="20"/>
      <c r="I724" s="21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73"/>
    </row>
    <row r="725" spans="2:29" x14ac:dyDescent="0.25">
      <c r="B725" s="72"/>
      <c r="H725" s="20"/>
      <c r="I725" s="21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73"/>
    </row>
    <row r="726" spans="2:29" x14ac:dyDescent="0.25">
      <c r="B726" s="75"/>
      <c r="H726" s="20"/>
      <c r="I726" s="21"/>
      <c r="J726" s="20"/>
      <c r="K726" s="20"/>
      <c r="L726" s="30">
        <f>D722+I721+N722+S721+X721+AB722</f>
        <v>11000</v>
      </c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73"/>
    </row>
    <row r="727" spans="2:29" x14ac:dyDescent="0.25">
      <c r="B727" s="72"/>
      <c r="H727" s="20"/>
      <c r="I727" s="21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73"/>
    </row>
    <row r="728" spans="2:29" ht="15.75" thickBot="1" x14ac:dyDescent="0.3">
      <c r="B728" s="76"/>
      <c r="C728" s="77"/>
      <c r="D728" s="78"/>
      <c r="E728" s="77"/>
      <c r="F728" s="77"/>
      <c r="G728" s="77"/>
      <c r="H728" s="77"/>
      <c r="I728" s="78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9"/>
    </row>
    <row r="729" spans="2:29" ht="15.75" thickBot="1" x14ac:dyDescent="0.3"/>
    <row r="730" spans="2:29" x14ac:dyDescent="0.25">
      <c r="B730" s="113" t="s">
        <v>18</v>
      </c>
      <c r="C730" s="141" t="s">
        <v>112</v>
      </c>
      <c r="D730" s="141"/>
      <c r="E730" s="68"/>
      <c r="F730" s="68"/>
      <c r="G730" s="68"/>
      <c r="H730" s="68"/>
      <c r="I730" s="69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71"/>
    </row>
    <row r="731" spans="2:29" x14ac:dyDescent="0.25">
      <c r="B731" s="72">
        <v>42286</v>
      </c>
      <c r="C731" s="37" t="s">
        <v>116</v>
      </c>
      <c r="D731" s="37"/>
      <c r="E731" s="20"/>
      <c r="F731" s="20"/>
      <c r="G731" s="20"/>
      <c r="H731" s="20"/>
      <c r="I731" s="21"/>
      <c r="J731" s="20"/>
      <c r="K731" s="20"/>
      <c r="L731" s="20" t="s">
        <v>112</v>
      </c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73"/>
    </row>
    <row r="732" spans="2:29" x14ac:dyDescent="0.25">
      <c r="B732" s="75"/>
      <c r="C732" s="37" t="s">
        <v>117</v>
      </c>
      <c r="D732" s="37"/>
      <c r="E732" s="20"/>
      <c r="F732" s="20"/>
      <c r="G732" s="21">
        <v>800</v>
      </c>
      <c r="H732" s="20"/>
      <c r="I732" s="21"/>
      <c r="J732" s="20"/>
      <c r="K732" s="20"/>
      <c r="L732" s="22">
        <v>42293</v>
      </c>
      <c r="M732" s="37" t="s">
        <v>118</v>
      </c>
      <c r="N732" s="21" t="s">
        <v>119</v>
      </c>
      <c r="O732" s="20"/>
      <c r="P732" s="20"/>
      <c r="Q732" s="40">
        <v>300</v>
      </c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73"/>
    </row>
    <row r="733" spans="2:29" x14ac:dyDescent="0.25">
      <c r="B733" s="75"/>
      <c r="C733" s="37"/>
      <c r="D733" s="37"/>
      <c r="E733" s="20"/>
      <c r="F733" s="20"/>
      <c r="G733" s="21"/>
      <c r="H733" s="20"/>
      <c r="I733" s="21"/>
      <c r="J733" s="20"/>
      <c r="K733" s="20"/>
      <c r="L733" s="20"/>
      <c r="M733" s="20" t="s">
        <v>120</v>
      </c>
      <c r="N733" s="21" t="s">
        <v>121</v>
      </c>
      <c r="O733" s="20"/>
      <c r="P733" s="20"/>
      <c r="Q733" s="40">
        <v>150</v>
      </c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73"/>
    </row>
    <row r="734" spans="2:29" x14ac:dyDescent="0.25">
      <c r="B734" s="72">
        <v>42289</v>
      </c>
      <c r="C734" s="37" t="s">
        <v>113</v>
      </c>
      <c r="D734" s="37" t="s">
        <v>114</v>
      </c>
      <c r="E734" s="21">
        <v>0.3</v>
      </c>
      <c r="F734" s="20"/>
      <c r="G734" s="21">
        <v>360</v>
      </c>
      <c r="H734" s="20"/>
      <c r="I734" s="21"/>
      <c r="J734" s="20"/>
      <c r="K734" s="20"/>
      <c r="L734" s="20"/>
      <c r="M734" s="20" t="s">
        <v>122</v>
      </c>
      <c r="N734" s="21" t="s">
        <v>123</v>
      </c>
      <c r="O734" s="20"/>
      <c r="P734" s="20"/>
      <c r="Q734" s="20"/>
      <c r="R734" s="20"/>
      <c r="S734" s="20"/>
      <c r="T734" s="20"/>
      <c r="U734" s="20"/>
      <c r="V734" s="20"/>
      <c r="W734" s="20"/>
      <c r="X734" s="20">
        <v>3110</v>
      </c>
      <c r="Y734" s="20"/>
      <c r="Z734" s="20"/>
      <c r="AA734" s="20"/>
      <c r="AB734" s="20"/>
      <c r="AC734" s="73"/>
    </row>
    <row r="735" spans="2:29" x14ac:dyDescent="0.25">
      <c r="B735" s="75"/>
      <c r="C735" s="20"/>
      <c r="D735" s="20" t="s">
        <v>115</v>
      </c>
      <c r="E735" s="20"/>
      <c r="F735" s="20"/>
      <c r="G735" s="21">
        <v>150</v>
      </c>
      <c r="H735" s="20"/>
      <c r="I735" s="21"/>
      <c r="J735" s="20"/>
      <c r="K735" s="20"/>
      <c r="L735" s="20"/>
      <c r="M735" s="20"/>
      <c r="N735" s="21" t="s">
        <v>124</v>
      </c>
      <c r="O735" s="21">
        <v>1.5</v>
      </c>
      <c r="P735" s="20"/>
      <c r="Q735" s="40">
        <v>1275</v>
      </c>
      <c r="R735" s="20"/>
      <c r="S735" s="20"/>
      <c r="T735" s="20"/>
      <c r="U735" s="20"/>
      <c r="V735" s="20"/>
      <c r="W735" s="20"/>
      <c r="X735" s="20">
        <v>1000</v>
      </c>
      <c r="Y735" s="20"/>
      <c r="Z735" s="20"/>
      <c r="AA735" s="20"/>
      <c r="AB735" s="20"/>
      <c r="AC735" s="73"/>
    </row>
    <row r="736" spans="2:29" x14ac:dyDescent="0.25">
      <c r="B736" s="75"/>
      <c r="C736" s="20"/>
      <c r="D736" s="20"/>
      <c r="E736" s="20"/>
      <c r="F736" s="20"/>
      <c r="G736" s="59">
        <f>SUM(G732:G735)</f>
        <v>1310</v>
      </c>
      <c r="H736" s="20"/>
      <c r="I736" s="21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>
        <v>2200</v>
      </c>
      <c r="Y736" s="20"/>
      <c r="Z736" s="20"/>
      <c r="AA736" s="20"/>
      <c r="AB736" s="20"/>
      <c r="AC736" s="73"/>
    </row>
    <row r="737" spans="2:29" x14ac:dyDescent="0.25">
      <c r="B737" s="75"/>
      <c r="C737" s="20"/>
      <c r="D737" s="21"/>
      <c r="E737" s="20"/>
      <c r="F737" s="20"/>
      <c r="G737" s="20"/>
      <c r="H737" s="20"/>
      <c r="I737" s="21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>
        <v>2000</v>
      </c>
      <c r="Y737" s="20"/>
      <c r="Z737" s="20"/>
      <c r="AA737" s="20"/>
      <c r="AB737" s="20"/>
      <c r="AC737" s="73"/>
    </row>
    <row r="738" spans="2:29" x14ac:dyDescent="0.25">
      <c r="B738" s="75"/>
      <c r="C738" s="20"/>
      <c r="D738" s="21"/>
      <c r="E738" s="20"/>
      <c r="F738" s="20"/>
      <c r="G738" s="20"/>
      <c r="H738" s="20"/>
      <c r="I738" s="21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73"/>
    </row>
    <row r="739" spans="2:29" x14ac:dyDescent="0.25">
      <c r="B739" s="75"/>
      <c r="C739" s="20"/>
      <c r="D739" s="21"/>
      <c r="E739" s="20"/>
      <c r="F739" s="20"/>
      <c r="G739" s="20"/>
      <c r="H739" s="20"/>
      <c r="I739" s="21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73"/>
    </row>
    <row r="740" spans="2:29" x14ac:dyDescent="0.25">
      <c r="B740" s="75"/>
      <c r="C740" s="20"/>
      <c r="D740" s="21"/>
      <c r="E740" s="20"/>
      <c r="F740" s="20"/>
      <c r="G740" s="20"/>
      <c r="H740" s="20"/>
      <c r="I740" s="21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>
        <f>SUM(X734:X739)</f>
        <v>8310</v>
      </c>
      <c r="Y740" s="20"/>
      <c r="Z740" s="20"/>
      <c r="AA740" s="20"/>
      <c r="AB740" s="20"/>
      <c r="AC740" s="73"/>
    </row>
    <row r="741" spans="2:29" x14ac:dyDescent="0.25">
      <c r="B741" s="75"/>
      <c r="C741" s="20"/>
      <c r="D741" s="21"/>
      <c r="E741" s="20"/>
      <c r="F741" s="20"/>
      <c r="G741" s="20"/>
      <c r="H741" s="20"/>
      <c r="I741" s="21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73"/>
    </row>
    <row r="742" spans="2:29" ht="15.75" thickBot="1" x14ac:dyDescent="0.3">
      <c r="B742" s="76"/>
      <c r="C742" s="77"/>
      <c r="D742" s="78"/>
      <c r="E742" s="77"/>
      <c r="F742" s="77"/>
      <c r="G742" s="77"/>
      <c r="H742" s="77"/>
      <c r="I742" s="78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9"/>
    </row>
    <row r="744" spans="2:29" ht="15.75" thickBot="1" x14ac:dyDescent="0.3"/>
    <row r="745" spans="2:29" x14ac:dyDescent="0.25">
      <c r="B745" s="67">
        <v>42318</v>
      </c>
      <c r="C745" s="68" t="s">
        <v>1</v>
      </c>
      <c r="D745" s="69">
        <v>210</v>
      </c>
      <c r="E745" s="68"/>
      <c r="F745" s="68"/>
      <c r="G745" s="70">
        <v>42318</v>
      </c>
      <c r="H745" s="68" t="s">
        <v>37</v>
      </c>
      <c r="I745" s="69">
        <v>190</v>
      </c>
      <c r="J745" s="68"/>
      <c r="K745" s="68"/>
      <c r="L745" s="70">
        <v>42318</v>
      </c>
      <c r="M745" s="68" t="s">
        <v>36</v>
      </c>
      <c r="N745" s="69">
        <v>210</v>
      </c>
      <c r="O745" s="68"/>
      <c r="P745" s="68"/>
      <c r="Q745" s="70">
        <v>42318</v>
      </c>
      <c r="R745" s="68" t="s">
        <v>70</v>
      </c>
      <c r="S745" s="69">
        <v>170</v>
      </c>
      <c r="T745" s="68"/>
      <c r="U745" s="68"/>
      <c r="V745" s="68"/>
      <c r="W745" s="68"/>
      <c r="X745" s="69"/>
      <c r="Y745" s="68"/>
      <c r="Z745" s="71"/>
      <c r="AA745" s="68"/>
      <c r="AB745" s="68"/>
      <c r="AC745" s="71"/>
    </row>
    <row r="746" spans="2:29" x14ac:dyDescent="0.25">
      <c r="B746" s="72">
        <v>42319</v>
      </c>
      <c r="C746" s="20" t="s">
        <v>1</v>
      </c>
      <c r="D746" s="21">
        <v>210</v>
      </c>
      <c r="E746" s="20"/>
      <c r="F746" s="20"/>
      <c r="G746" s="22">
        <v>42319</v>
      </c>
      <c r="H746" s="20" t="s">
        <v>37</v>
      </c>
      <c r="I746" s="21">
        <v>190</v>
      </c>
      <c r="J746" s="20"/>
      <c r="K746" s="20"/>
      <c r="L746" s="22">
        <v>42319</v>
      </c>
      <c r="M746" s="20" t="s">
        <v>36</v>
      </c>
      <c r="N746" s="21">
        <v>210</v>
      </c>
      <c r="O746" s="20"/>
      <c r="P746" s="20"/>
      <c r="Q746" s="22">
        <v>42319</v>
      </c>
      <c r="R746" s="20" t="s">
        <v>70</v>
      </c>
      <c r="S746" s="21">
        <v>170</v>
      </c>
      <c r="T746" s="20"/>
      <c r="U746" s="20"/>
      <c r="V746" s="20"/>
      <c r="W746" s="20" t="s">
        <v>125</v>
      </c>
      <c r="X746" s="31">
        <v>500</v>
      </c>
      <c r="Y746" s="32"/>
      <c r="Z746" s="73"/>
      <c r="AA746" s="20"/>
      <c r="AB746" s="20"/>
      <c r="AC746" s="73"/>
    </row>
    <row r="747" spans="2:29" x14ac:dyDescent="0.25">
      <c r="B747" s="72">
        <v>42320</v>
      </c>
      <c r="C747" s="20" t="s">
        <v>1</v>
      </c>
      <c r="D747" s="21">
        <v>210</v>
      </c>
      <c r="E747" s="20"/>
      <c r="F747" s="20"/>
      <c r="G747" s="22">
        <v>42320</v>
      </c>
      <c r="H747" s="20" t="s">
        <v>37</v>
      </c>
      <c r="I747" s="21">
        <v>190</v>
      </c>
      <c r="J747" s="20"/>
      <c r="K747" s="20"/>
      <c r="L747" s="22">
        <v>42320</v>
      </c>
      <c r="M747" s="20" t="s">
        <v>36</v>
      </c>
      <c r="N747" s="21">
        <v>210</v>
      </c>
      <c r="O747" s="20"/>
      <c r="P747" s="20"/>
      <c r="Q747" s="22">
        <v>42320</v>
      </c>
      <c r="R747" s="20" t="s">
        <v>70</v>
      </c>
      <c r="S747" s="21">
        <v>170</v>
      </c>
      <c r="T747" s="20"/>
      <c r="U747" s="20"/>
      <c r="V747" s="20"/>
      <c r="W747" s="20"/>
      <c r="X747" s="21"/>
      <c r="Y747" s="20"/>
      <c r="Z747" s="73"/>
      <c r="AA747" s="20"/>
      <c r="AB747" s="20"/>
      <c r="AC747" s="73"/>
    </row>
    <row r="748" spans="2:29" x14ac:dyDescent="0.25">
      <c r="B748" s="72">
        <v>42321</v>
      </c>
      <c r="C748" s="20" t="s">
        <v>1</v>
      </c>
      <c r="D748" s="21">
        <v>210</v>
      </c>
      <c r="E748" s="20"/>
      <c r="F748" s="20"/>
      <c r="G748" s="22">
        <v>42321</v>
      </c>
      <c r="H748" s="20" t="s">
        <v>37</v>
      </c>
      <c r="I748" s="21">
        <v>190</v>
      </c>
      <c r="J748" s="20"/>
      <c r="K748" s="20"/>
      <c r="L748" s="22">
        <v>42321</v>
      </c>
      <c r="M748" s="20" t="s">
        <v>36</v>
      </c>
      <c r="N748" s="21">
        <v>210</v>
      </c>
      <c r="O748" s="20"/>
      <c r="P748" s="20"/>
      <c r="Q748" s="22">
        <v>42321</v>
      </c>
      <c r="R748" s="20" t="s">
        <v>70</v>
      </c>
      <c r="S748" s="21">
        <v>170</v>
      </c>
      <c r="T748" s="20"/>
      <c r="U748" s="20"/>
      <c r="V748" s="20"/>
      <c r="W748" s="20"/>
      <c r="X748" s="21"/>
      <c r="Y748" s="20"/>
      <c r="Z748" s="73"/>
      <c r="AA748" s="20"/>
      <c r="AB748" s="20"/>
      <c r="AC748" s="73"/>
    </row>
    <row r="749" spans="2:29" x14ac:dyDescent="0.25">
      <c r="B749" s="75"/>
      <c r="C749" s="20"/>
      <c r="D749" s="31">
        <f>SUM(D745:D748)</f>
        <v>840</v>
      </c>
      <c r="E749" s="33">
        <v>42333</v>
      </c>
      <c r="F749" s="20"/>
      <c r="G749" s="20"/>
      <c r="H749" s="20"/>
      <c r="I749" s="31">
        <f>SUM(I745:I748)</f>
        <v>760</v>
      </c>
      <c r="J749" s="33">
        <v>42333</v>
      </c>
      <c r="K749" s="20"/>
      <c r="L749" s="20"/>
      <c r="M749" s="20"/>
      <c r="N749" s="31">
        <f>SUM(N745:N748)</f>
        <v>840</v>
      </c>
      <c r="O749" s="33">
        <v>42333</v>
      </c>
      <c r="P749" s="20"/>
      <c r="Q749" s="20"/>
      <c r="R749" s="20" t="s">
        <v>5</v>
      </c>
      <c r="S749" s="21">
        <v>170</v>
      </c>
      <c r="T749" s="20"/>
      <c r="U749" s="20"/>
      <c r="V749" s="20"/>
      <c r="W749" s="20"/>
      <c r="X749" s="21"/>
      <c r="Y749" s="20"/>
      <c r="Z749" s="73"/>
      <c r="AA749" s="20"/>
      <c r="AB749" s="20"/>
      <c r="AC749" s="73"/>
    </row>
    <row r="750" spans="2:29" x14ac:dyDescent="0.25">
      <c r="B750" s="75"/>
      <c r="C750" s="20"/>
      <c r="D750" s="21"/>
      <c r="E750" s="20"/>
      <c r="F750" s="20"/>
      <c r="G750" s="20"/>
      <c r="H750" s="20"/>
      <c r="I750" s="21"/>
      <c r="J750" s="20"/>
      <c r="K750" s="20"/>
      <c r="L750" s="20"/>
      <c r="M750" s="20"/>
      <c r="N750" s="21"/>
      <c r="O750" s="20"/>
      <c r="P750" s="20"/>
      <c r="Q750" s="20"/>
      <c r="R750" s="20"/>
      <c r="S750" s="31">
        <f>SUM(S745:S749)</f>
        <v>850</v>
      </c>
      <c r="T750" s="33">
        <v>42333</v>
      </c>
      <c r="U750" s="20"/>
      <c r="V750" s="20"/>
      <c r="W750" s="20"/>
      <c r="X750" s="21"/>
      <c r="Y750" s="20"/>
      <c r="Z750" s="73"/>
      <c r="AA750" s="20"/>
      <c r="AB750" s="20"/>
      <c r="AC750" s="73"/>
    </row>
    <row r="751" spans="2:29" ht="15.75" thickBot="1" x14ac:dyDescent="0.3">
      <c r="B751" s="76"/>
      <c r="C751" s="77"/>
      <c r="D751" s="78"/>
      <c r="E751" s="77"/>
      <c r="F751" s="77"/>
      <c r="G751" s="77"/>
      <c r="H751" s="77"/>
      <c r="I751" s="78"/>
      <c r="J751" s="77"/>
      <c r="K751" s="77"/>
      <c r="L751" s="77"/>
      <c r="M751" s="77"/>
      <c r="N751" s="78"/>
      <c r="O751" s="77"/>
      <c r="P751" s="77"/>
      <c r="Q751" s="77"/>
      <c r="R751" s="77"/>
      <c r="S751" s="78"/>
      <c r="T751" s="77"/>
      <c r="U751" s="77"/>
      <c r="V751" s="77"/>
      <c r="W751" s="77"/>
      <c r="X751" s="78"/>
      <c r="Y751" s="77"/>
      <c r="Z751" s="79"/>
      <c r="AA751" s="20"/>
      <c r="AB751" s="20"/>
      <c r="AC751" s="73"/>
    </row>
    <row r="752" spans="2:29" s="20" customFormat="1" ht="15.75" thickBot="1" x14ac:dyDescent="0.3">
      <c r="D752" s="21"/>
      <c r="I752" s="21"/>
      <c r="N752" s="21"/>
      <c r="S752" s="21"/>
      <c r="X752" s="21"/>
    </row>
    <row r="753" spans="2:29" x14ac:dyDescent="0.25">
      <c r="B753" s="113"/>
      <c r="C753" s="68"/>
      <c r="D753" s="69"/>
      <c r="E753" s="68"/>
      <c r="F753" s="68"/>
      <c r="G753" s="68"/>
      <c r="H753" s="68"/>
      <c r="I753" s="69"/>
      <c r="J753" s="68"/>
      <c r="K753" s="68"/>
      <c r="L753" s="68"/>
      <c r="M753" s="68"/>
      <c r="N753" s="69"/>
      <c r="O753" s="68"/>
      <c r="P753" s="68"/>
      <c r="Q753" s="68"/>
      <c r="R753" s="68"/>
      <c r="S753" s="69"/>
      <c r="T753" s="68"/>
      <c r="U753" s="68"/>
      <c r="V753" s="68"/>
      <c r="W753" s="68"/>
      <c r="X753" s="69"/>
      <c r="Y753" s="68"/>
      <c r="Z753" s="71"/>
      <c r="AA753" s="20"/>
      <c r="AB753" s="20"/>
      <c r="AC753" s="73"/>
    </row>
    <row r="754" spans="2:29" x14ac:dyDescent="0.25">
      <c r="B754" s="72">
        <v>42324</v>
      </c>
      <c r="C754" s="20" t="s">
        <v>1</v>
      </c>
      <c r="D754" s="21">
        <v>210</v>
      </c>
      <c r="E754" s="20"/>
      <c r="F754" s="20"/>
      <c r="G754" s="22">
        <v>42324</v>
      </c>
      <c r="H754" s="20" t="s">
        <v>37</v>
      </c>
      <c r="I754" s="21">
        <v>190</v>
      </c>
      <c r="J754" s="20"/>
      <c r="K754" s="20"/>
      <c r="L754" s="22">
        <v>42325</v>
      </c>
      <c r="M754" s="20" t="s">
        <v>36</v>
      </c>
      <c r="N754" s="21">
        <v>230</v>
      </c>
      <c r="O754" s="20"/>
      <c r="P754" s="20"/>
      <c r="Q754" s="22">
        <v>42324</v>
      </c>
      <c r="R754" s="20" t="s">
        <v>70</v>
      </c>
      <c r="S754" s="21">
        <v>170</v>
      </c>
      <c r="T754" s="20"/>
      <c r="U754" s="20"/>
      <c r="V754" s="22">
        <v>42326</v>
      </c>
      <c r="W754" s="20" t="s">
        <v>125</v>
      </c>
      <c r="X754" s="21">
        <v>150</v>
      </c>
      <c r="Y754" s="20"/>
      <c r="Z754" s="73"/>
      <c r="AA754" s="20"/>
      <c r="AB754" s="20"/>
      <c r="AC754" s="73"/>
    </row>
    <row r="755" spans="2:29" x14ac:dyDescent="0.25">
      <c r="B755" s="72">
        <v>42325</v>
      </c>
      <c r="C755" s="20" t="s">
        <v>1</v>
      </c>
      <c r="D755" s="21">
        <v>210</v>
      </c>
      <c r="E755" s="20"/>
      <c r="F755" s="20"/>
      <c r="G755" s="22">
        <v>42325</v>
      </c>
      <c r="H755" s="20" t="s">
        <v>37</v>
      </c>
      <c r="I755" s="21">
        <v>190</v>
      </c>
      <c r="J755" s="20"/>
      <c r="K755" s="20"/>
      <c r="L755" s="22">
        <v>42326</v>
      </c>
      <c r="M755" s="20" t="s">
        <v>36</v>
      </c>
      <c r="N755" s="21">
        <v>400</v>
      </c>
      <c r="O755" s="20"/>
      <c r="P755" s="20"/>
      <c r="Q755" s="22">
        <v>42325</v>
      </c>
      <c r="R755" s="20" t="s">
        <v>70</v>
      </c>
      <c r="S755" s="21">
        <v>170</v>
      </c>
      <c r="T755" s="20"/>
      <c r="U755" s="20"/>
      <c r="V755" s="22">
        <v>42328</v>
      </c>
      <c r="W755" s="20" t="s">
        <v>125</v>
      </c>
      <c r="X755" s="21">
        <v>150</v>
      </c>
      <c r="Y755" s="20"/>
      <c r="Z755" s="73"/>
      <c r="AA755" s="20"/>
      <c r="AB755" s="20"/>
      <c r="AC755" s="73"/>
    </row>
    <row r="756" spans="2:29" x14ac:dyDescent="0.25">
      <c r="B756" s="72">
        <v>42326</v>
      </c>
      <c r="C756" s="20" t="s">
        <v>1</v>
      </c>
      <c r="D756" s="21">
        <v>210</v>
      </c>
      <c r="E756" s="20"/>
      <c r="F756" s="20"/>
      <c r="G756" s="22">
        <v>42326</v>
      </c>
      <c r="H756" s="20" t="s">
        <v>37</v>
      </c>
      <c r="I756" s="21">
        <v>190</v>
      </c>
      <c r="J756" s="20"/>
      <c r="K756" s="20"/>
      <c r="L756" s="22">
        <v>42328</v>
      </c>
      <c r="M756" s="20" t="s">
        <v>36</v>
      </c>
      <c r="N756" s="21">
        <v>230</v>
      </c>
      <c r="O756" s="20"/>
      <c r="P756" s="20"/>
      <c r="Q756" s="22">
        <v>42326</v>
      </c>
      <c r="R756" s="20" t="s">
        <v>70</v>
      </c>
      <c r="S756" s="21">
        <v>350</v>
      </c>
      <c r="T756" s="20"/>
      <c r="U756" s="20"/>
      <c r="V756" s="20"/>
      <c r="W756" s="20"/>
      <c r="X756" s="31">
        <f>SUM(X754:X755)</f>
        <v>300</v>
      </c>
      <c r="Y756" s="32"/>
      <c r="Z756" s="73"/>
      <c r="AA756" s="20"/>
      <c r="AB756" s="20"/>
      <c r="AC756" s="73"/>
    </row>
    <row r="757" spans="2:29" x14ac:dyDescent="0.25">
      <c r="B757" s="72">
        <v>42328</v>
      </c>
      <c r="C757" s="20" t="s">
        <v>1</v>
      </c>
      <c r="D757" s="21">
        <v>210</v>
      </c>
      <c r="E757" s="20"/>
      <c r="F757" s="20"/>
      <c r="G757" s="22">
        <v>42327</v>
      </c>
      <c r="H757" s="20" t="s">
        <v>37</v>
      </c>
      <c r="I757" s="21">
        <v>190</v>
      </c>
      <c r="J757" s="20"/>
      <c r="K757" s="20"/>
      <c r="L757" s="22">
        <v>42329</v>
      </c>
      <c r="M757" s="20" t="s">
        <v>36</v>
      </c>
      <c r="N757" s="21">
        <v>230</v>
      </c>
      <c r="O757" s="20"/>
      <c r="P757" s="20"/>
      <c r="Q757" s="22">
        <v>42328</v>
      </c>
      <c r="R757" s="20" t="s">
        <v>70</v>
      </c>
      <c r="S757" s="21">
        <v>170</v>
      </c>
      <c r="T757" s="20"/>
      <c r="U757" s="20"/>
      <c r="V757" s="20"/>
      <c r="W757" s="20"/>
      <c r="X757" s="21"/>
      <c r="Y757" s="20"/>
      <c r="Z757" s="73"/>
      <c r="AA757" s="20"/>
      <c r="AB757" s="20"/>
      <c r="AC757" s="73"/>
    </row>
    <row r="758" spans="2:29" x14ac:dyDescent="0.25">
      <c r="B758" s="72">
        <v>42321</v>
      </c>
      <c r="C758" s="20" t="s">
        <v>126</v>
      </c>
      <c r="D758" s="21">
        <v>50</v>
      </c>
      <c r="E758" s="20"/>
      <c r="F758" s="20"/>
      <c r="G758" s="22">
        <v>42328</v>
      </c>
      <c r="H758" s="20" t="s">
        <v>37</v>
      </c>
      <c r="I758" s="21">
        <v>190</v>
      </c>
      <c r="J758" s="20"/>
      <c r="K758" s="20"/>
      <c r="L758" s="22">
        <v>42321</v>
      </c>
      <c r="M758" s="20" t="s">
        <v>126</v>
      </c>
      <c r="N758" s="21">
        <v>50</v>
      </c>
      <c r="O758" s="20"/>
      <c r="P758" s="20"/>
      <c r="Q758" s="22">
        <v>42329</v>
      </c>
      <c r="R758" s="20" t="s">
        <v>70</v>
      </c>
      <c r="S758" s="21">
        <v>170</v>
      </c>
      <c r="T758" s="20"/>
      <c r="U758" s="20"/>
      <c r="V758" s="20"/>
      <c r="W758" s="20"/>
      <c r="X758" s="21"/>
      <c r="Y758" s="20"/>
      <c r="Z758" s="73"/>
      <c r="AA758" s="20"/>
      <c r="AB758" s="20"/>
      <c r="AC758" s="73"/>
    </row>
    <row r="759" spans="2:29" x14ac:dyDescent="0.25">
      <c r="B759" s="75"/>
      <c r="C759" s="20" t="s">
        <v>0</v>
      </c>
      <c r="D759" s="21">
        <v>-500</v>
      </c>
      <c r="E759" s="20"/>
      <c r="F759" s="20"/>
      <c r="G759" s="22">
        <v>42321</v>
      </c>
      <c r="H759" s="20" t="s">
        <v>126</v>
      </c>
      <c r="I759" s="21">
        <v>50</v>
      </c>
      <c r="J759" s="20"/>
      <c r="K759" s="20"/>
      <c r="L759" s="20"/>
      <c r="M759" s="20" t="s">
        <v>0</v>
      </c>
      <c r="N759" s="21">
        <v>-500</v>
      </c>
      <c r="O759" s="20"/>
      <c r="P759" s="20"/>
      <c r="Q759" s="22">
        <v>42321</v>
      </c>
      <c r="R759" s="20" t="s">
        <v>126</v>
      </c>
      <c r="S759" s="21">
        <v>40</v>
      </c>
      <c r="T759" s="20"/>
      <c r="U759" s="20"/>
      <c r="V759" s="20"/>
      <c r="W759" s="20"/>
      <c r="X759" s="21"/>
      <c r="Y759" s="20"/>
      <c r="Z759" s="73"/>
      <c r="AA759" s="20"/>
      <c r="AB759" s="20"/>
      <c r="AC759" s="73"/>
    </row>
    <row r="760" spans="2:29" x14ac:dyDescent="0.25">
      <c r="B760" s="75"/>
      <c r="C760" s="20"/>
      <c r="D760" s="41">
        <f>SUM(D754:D759)</f>
        <v>390</v>
      </c>
      <c r="E760" s="22">
        <v>42339</v>
      </c>
      <c r="F760" s="20"/>
      <c r="G760" s="20"/>
      <c r="H760" s="20"/>
      <c r="I760" s="31">
        <f>SUM(I754:I759)</f>
        <v>1000</v>
      </c>
      <c r="J760" s="22">
        <v>42339</v>
      </c>
      <c r="K760" s="20"/>
      <c r="L760" s="20"/>
      <c r="M760" s="20"/>
      <c r="N760" s="31">
        <f>SUM(N754:N759)</f>
        <v>640</v>
      </c>
      <c r="O760" s="22">
        <v>42339</v>
      </c>
      <c r="P760" s="20"/>
      <c r="Q760" s="20"/>
      <c r="R760" s="20"/>
      <c r="S760" s="31">
        <f>SUM(S754:S759)</f>
        <v>1070</v>
      </c>
      <c r="T760" s="22">
        <v>42339</v>
      </c>
      <c r="U760" s="20"/>
      <c r="V760" s="142">
        <f>D760+I760+N760+S760</f>
        <v>3100</v>
      </c>
      <c r="W760" s="20"/>
      <c r="X760" s="21"/>
      <c r="Y760" s="20"/>
      <c r="Z760" s="73"/>
      <c r="AA760" s="20"/>
      <c r="AB760" s="20"/>
      <c r="AC760" s="73"/>
    </row>
    <row r="761" spans="2:29" x14ac:dyDescent="0.25">
      <c r="B761" s="75"/>
      <c r="C761" s="20"/>
      <c r="D761" s="21"/>
      <c r="E761" s="20"/>
      <c r="F761" s="20"/>
      <c r="G761" s="20"/>
      <c r="H761" s="20"/>
      <c r="I761" s="21"/>
      <c r="J761" s="20"/>
      <c r="K761" s="20"/>
      <c r="L761" s="20"/>
      <c r="M761" s="20"/>
      <c r="N761" s="21"/>
      <c r="O761" s="20"/>
      <c r="P761" s="20"/>
      <c r="Q761" s="20"/>
      <c r="R761" s="20"/>
      <c r="S761" s="21"/>
      <c r="T761" s="20"/>
      <c r="U761" s="20"/>
      <c r="V761" s="20"/>
      <c r="W761" s="20"/>
      <c r="X761" s="21"/>
      <c r="Y761" s="20"/>
      <c r="Z761" s="73"/>
      <c r="AA761" s="20"/>
      <c r="AB761" s="20"/>
      <c r="AC761" s="73"/>
    </row>
    <row r="762" spans="2:29" x14ac:dyDescent="0.25">
      <c r="B762" s="75"/>
      <c r="C762" s="20"/>
      <c r="D762" s="21"/>
      <c r="E762" s="20"/>
      <c r="F762" s="20"/>
      <c r="G762" s="20"/>
      <c r="H762" s="20"/>
      <c r="I762" s="21"/>
      <c r="J762" s="20"/>
      <c r="K762" s="20"/>
      <c r="L762" s="20"/>
      <c r="M762" s="20"/>
      <c r="N762" s="21"/>
      <c r="O762" s="20"/>
      <c r="P762" s="20"/>
      <c r="Q762" s="20"/>
      <c r="R762" s="20"/>
      <c r="S762" s="21"/>
      <c r="T762" s="20"/>
      <c r="U762" s="20"/>
      <c r="V762" s="20"/>
      <c r="W762" s="20"/>
      <c r="X762" s="21"/>
      <c r="Y762" s="20"/>
      <c r="Z762" s="73"/>
      <c r="AA762" s="20"/>
      <c r="AB762" s="20"/>
      <c r="AC762" s="73"/>
    </row>
    <row r="763" spans="2:29" x14ac:dyDescent="0.25">
      <c r="B763" s="75"/>
      <c r="C763" s="20"/>
      <c r="D763" s="21"/>
      <c r="E763" s="20"/>
      <c r="F763" s="20"/>
      <c r="G763" s="20"/>
      <c r="H763" s="20"/>
      <c r="I763" s="21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73"/>
      <c r="AA763" s="20"/>
      <c r="AB763" s="20"/>
      <c r="AC763" s="20"/>
    </row>
    <row r="764" spans="2:29" x14ac:dyDescent="0.25">
      <c r="B764" s="75"/>
      <c r="C764" s="20"/>
      <c r="D764" s="21"/>
      <c r="E764" s="20"/>
      <c r="F764" s="20"/>
      <c r="G764" s="20"/>
      <c r="H764" s="20"/>
      <c r="I764" s="21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73"/>
      <c r="AA764" s="20"/>
      <c r="AB764" s="20"/>
      <c r="AC764" s="20"/>
    </row>
    <row r="765" spans="2:29" x14ac:dyDescent="0.25">
      <c r="B765" s="75"/>
      <c r="C765" s="20"/>
      <c r="D765" s="21"/>
      <c r="E765" s="20"/>
      <c r="F765" s="20"/>
      <c r="G765" s="20"/>
      <c r="H765" s="20"/>
      <c r="I765" s="21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73"/>
      <c r="AA765" s="20"/>
      <c r="AB765" s="20"/>
      <c r="AC765" s="20"/>
    </row>
    <row r="766" spans="2:29" x14ac:dyDescent="0.25">
      <c r="B766" s="75"/>
      <c r="C766" s="20"/>
      <c r="D766" s="21"/>
      <c r="E766" s="20"/>
      <c r="F766" s="20"/>
      <c r="G766" s="20"/>
      <c r="H766" s="20"/>
      <c r="I766" s="21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73"/>
      <c r="AA766" s="20"/>
      <c r="AB766" s="20"/>
      <c r="AC766" s="20"/>
    </row>
    <row r="767" spans="2:29" ht="15.75" thickBot="1" x14ac:dyDescent="0.3">
      <c r="B767" s="76"/>
      <c r="C767" s="77"/>
      <c r="D767" s="78"/>
      <c r="E767" s="77"/>
      <c r="F767" s="77"/>
      <c r="G767" s="77"/>
      <c r="H767" s="77"/>
      <c r="I767" s="78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9"/>
    </row>
    <row r="768" spans="2:29" ht="15.75" thickBot="1" x14ac:dyDescent="0.3"/>
    <row r="769" spans="2:29" ht="15.75" thickBot="1" x14ac:dyDescent="0.3">
      <c r="B769" s="113"/>
      <c r="C769" s="68"/>
      <c r="D769" s="69"/>
      <c r="E769" s="68"/>
      <c r="F769" s="68"/>
      <c r="G769" s="68"/>
      <c r="H769" s="68"/>
      <c r="I769" s="69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71"/>
    </row>
    <row r="770" spans="2:29" x14ac:dyDescent="0.25">
      <c r="B770" s="67">
        <v>42331</v>
      </c>
      <c r="C770" s="68" t="s">
        <v>1</v>
      </c>
      <c r="D770" s="69">
        <v>210</v>
      </c>
      <c r="E770" s="68"/>
      <c r="F770" s="68"/>
      <c r="G770" s="70">
        <v>42331</v>
      </c>
      <c r="H770" s="68" t="s">
        <v>37</v>
      </c>
      <c r="I770" s="69">
        <v>190</v>
      </c>
      <c r="J770" s="68"/>
      <c r="K770" s="68"/>
      <c r="L770" s="70">
        <v>42331</v>
      </c>
      <c r="M770" s="68" t="s">
        <v>36</v>
      </c>
      <c r="N770" s="69">
        <v>230</v>
      </c>
      <c r="O770" s="68"/>
      <c r="P770" s="68"/>
      <c r="Q770" s="70">
        <v>42331</v>
      </c>
      <c r="R770" s="68" t="s">
        <v>70</v>
      </c>
      <c r="S770" s="69">
        <v>170</v>
      </c>
      <c r="T770" s="68"/>
      <c r="U770" s="68"/>
      <c r="V770" s="68"/>
      <c r="W770" s="68"/>
      <c r="X770" s="144"/>
      <c r="Y770" s="20"/>
      <c r="Z770" s="20"/>
      <c r="AA770" s="20"/>
      <c r="AB770" s="20"/>
      <c r="AC770" s="73"/>
    </row>
    <row r="771" spans="2:29" x14ac:dyDescent="0.25">
      <c r="B771" s="72">
        <v>42332</v>
      </c>
      <c r="C771" s="20" t="s">
        <v>1</v>
      </c>
      <c r="D771" s="21">
        <v>210</v>
      </c>
      <c r="E771" s="20"/>
      <c r="F771" s="20"/>
      <c r="G771" s="22">
        <v>42332</v>
      </c>
      <c r="H771" s="20" t="s">
        <v>37</v>
      </c>
      <c r="I771" s="21">
        <v>190</v>
      </c>
      <c r="J771" s="20"/>
      <c r="K771" s="20"/>
      <c r="L771" s="22">
        <v>42332</v>
      </c>
      <c r="M771" s="20" t="s">
        <v>36</v>
      </c>
      <c r="N771" s="21">
        <v>230</v>
      </c>
      <c r="O771" s="20"/>
      <c r="P771" s="20"/>
      <c r="Q771" s="22">
        <v>42332</v>
      </c>
      <c r="R771" s="20" t="s">
        <v>70</v>
      </c>
      <c r="S771" s="21">
        <v>170</v>
      </c>
      <c r="T771" s="20"/>
      <c r="U771" s="20"/>
      <c r="V771" s="20"/>
      <c r="W771" s="20"/>
      <c r="X771" s="143"/>
      <c r="Y771" s="20"/>
      <c r="Z771" s="20"/>
      <c r="AA771" s="20"/>
      <c r="AB771" s="20"/>
      <c r="AC771" s="73"/>
    </row>
    <row r="772" spans="2:29" x14ac:dyDescent="0.25">
      <c r="B772" s="84">
        <v>42333</v>
      </c>
      <c r="C772" s="26" t="s">
        <v>1</v>
      </c>
      <c r="D772" s="27">
        <v>250</v>
      </c>
      <c r="E772" s="20"/>
      <c r="F772" s="20"/>
      <c r="G772" s="44">
        <v>42333</v>
      </c>
      <c r="H772" s="26" t="s">
        <v>37</v>
      </c>
      <c r="I772" s="27">
        <v>190</v>
      </c>
      <c r="J772" s="20"/>
      <c r="K772" s="20"/>
      <c r="L772" s="22">
        <v>42333</v>
      </c>
      <c r="M772" s="20" t="s">
        <v>36</v>
      </c>
      <c r="N772" s="21">
        <v>230</v>
      </c>
      <c r="O772" s="20"/>
      <c r="P772" s="20"/>
      <c r="Q772" s="44">
        <v>42333</v>
      </c>
      <c r="R772" s="26" t="s">
        <v>70</v>
      </c>
      <c r="S772" s="27">
        <v>170</v>
      </c>
      <c r="T772" s="20"/>
      <c r="U772" s="20"/>
      <c r="V772" s="20"/>
      <c r="W772" s="20"/>
      <c r="X772" s="143"/>
      <c r="Y772" s="20"/>
      <c r="Z772" s="20"/>
      <c r="AA772" s="20"/>
      <c r="AB772" s="20"/>
      <c r="AC772" s="73"/>
    </row>
    <row r="773" spans="2:29" x14ac:dyDescent="0.25">
      <c r="B773" s="75"/>
      <c r="C773" s="20"/>
      <c r="D773" s="31">
        <f>SUM(D770:D772)</f>
        <v>670</v>
      </c>
      <c r="E773" s="22">
        <v>42346</v>
      </c>
      <c r="F773" s="20"/>
      <c r="G773" s="20"/>
      <c r="H773" s="20"/>
      <c r="I773" s="31">
        <f>SUM(I770:I772)</f>
        <v>570</v>
      </c>
      <c r="J773" s="22">
        <v>42346</v>
      </c>
      <c r="K773" s="20"/>
      <c r="L773" s="44">
        <v>42335</v>
      </c>
      <c r="M773" s="26" t="s">
        <v>36</v>
      </c>
      <c r="N773" s="27">
        <v>230</v>
      </c>
      <c r="O773" s="20"/>
      <c r="P773" s="20"/>
      <c r="Q773" s="20"/>
      <c r="R773" s="20"/>
      <c r="S773" s="31">
        <f>SUM(S770:S772)</f>
        <v>510</v>
      </c>
      <c r="T773" s="22">
        <v>42346</v>
      </c>
      <c r="U773" s="20"/>
      <c r="V773" s="20"/>
      <c r="W773" s="20"/>
      <c r="X773" s="143"/>
      <c r="Y773" s="20"/>
      <c r="Z773" s="20"/>
      <c r="AA773" s="20"/>
      <c r="AB773" s="20"/>
      <c r="AC773" s="73"/>
    </row>
    <row r="774" spans="2:29" x14ac:dyDescent="0.25">
      <c r="B774" s="75"/>
      <c r="C774" s="20"/>
      <c r="D774" s="21"/>
      <c r="E774" s="20"/>
      <c r="F774" s="20"/>
      <c r="G774" s="20"/>
      <c r="H774" s="20"/>
      <c r="I774" s="21"/>
      <c r="J774" s="20"/>
      <c r="K774" s="20"/>
      <c r="L774" s="20"/>
      <c r="M774" s="20"/>
      <c r="N774" s="31">
        <f>SUM(N770:N773)</f>
        <v>920</v>
      </c>
      <c r="O774" s="22">
        <v>42346</v>
      </c>
      <c r="P774" s="20"/>
      <c r="Q774" s="20"/>
      <c r="R774" s="20"/>
      <c r="S774" s="21"/>
      <c r="T774" s="20"/>
      <c r="U774" s="20"/>
      <c r="V774" s="20"/>
      <c r="W774" s="20"/>
      <c r="X774" s="143"/>
      <c r="Y774" s="20"/>
      <c r="Z774" s="20"/>
      <c r="AA774" s="20"/>
      <c r="AB774" s="20"/>
      <c r="AC774" s="73"/>
    </row>
    <row r="775" spans="2:29" x14ac:dyDescent="0.25">
      <c r="B775" s="75"/>
      <c r="C775" s="20"/>
      <c r="D775" s="21"/>
      <c r="E775" s="20"/>
      <c r="F775" s="20"/>
      <c r="G775" s="20"/>
      <c r="H775" s="20"/>
      <c r="I775" s="21"/>
      <c r="J775" s="20"/>
      <c r="K775" s="20"/>
      <c r="L775" s="20"/>
      <c r="M775" s="20"/>
      <c r="N775" s="21"/>
      <c r="O775" s="20"/>
      <c r="P775" s="20"/>
      <c r="Q775" s="20"/>
      <c r="R775" s="20"/>
      <c r="S775" s="21"/>
      <c r="T775" s="20"/>
      <c r="U775" s="20"/>
      <c r="V775" s="20"/>
      <c r="W775" s="20"/>
      <c r="X775" s="143"/>
      <c r="Y775" s="20"/>
      <c r="Z775" s="20"/>
      <c r="AA775" s="20"/>
      <c r="AB775" s="20"/>
      <c r="AC775" s="73"/>
    </row>
    <row r="776" spans="2:29" x14ac:dyDescent="0.25">
      <c r="B776" s="75"/>
      <c r="C776" s="20"/>
      <c r="D776" s="21"/>
      <c r="E776" s="20"/>
      <c r="F776" s="20"/>
      <c r="G776" s="20"/>
      <c r="H776" s="20"/>
      <c r="I776" s="21"/>
      <c r="J776" s="20"/>
      <c r="K776" s="20"/>
      <c r="L776" s="20"/>
      <c r="M776" s="20"/>
      <c r="N776" s="21"/>
      <c r="O776" s="20"/>
      <c r="P776" s="20"/>
      <c r="Q776" s="20"/>
      <c r="R776" s="20"/>
      <c r="S776" s="21"/>
      <c r="T776" s="20"/>
      <c r="U776" s="20"/>
      <c r="V776" s="142">
        <f>D773+I773+N774+S773+I778+N778+S781</f>
        <v>3600</v>
      </c>
      <c r="W776" s="20"/>
      <c r="X776" s="143"/>
      <c r="Y776" s="20"/>
      <c r="Z776" s="20"/>
      <c r="AA776" s="20"/>
      <c r="AB776" s="20"/>
      <c r="AC776" s="73"/>
    </row>
    <row r="777" spans="2:29" x14ac:dyDescent="0.25">
      <c r="B777" s="75"/>
      <c r="C777" s="20"/>
      <c r="D777" s="21"/>
      <c r="E777" s="20"/>
      <c r="F777" s="20"/>
      <c r="G777" s="20"/>
      <c r="H777" s="20"/>
      <c r="I777" s="21"/>
      <c r="J777" s="20"/>
      <c r="K777" s="20"/>
      <c r="L777" s="20"/>
      <c r="M777" s="20"/>
      <c r="N777" s="21"/>
      <c r="O777" s="20"/>
      <c r="P777" s="20"/>
      <c r="Q777" s="20"/>
      <c r="R777" s="20"/>
      <c r="S777" s="21"/>
      <c r="T777" s="20"/>
      <c r="U777" s="20"/>
      <c r="V777" s="20"/>
      <c r="W777" s="20"/>
      <c r="X777" s="143"/>
      <c r="Y777" s="20"/>
      <c r="Z777" s="20"/>
      <c r="AA777" s="20"/>
      <c r="AB777" s="20"/>
      <c r="AC777" s="73"/>
    </row>
    <row r="778" spans="2:29" x14ac:dyDescent="0.25">
      <c r="B778" s="72">
        <v>42331</v>
      </c>
      <c r="C778" s="20" t="s">
        <v>125</v>
      </c>
      <c r="D778" s="21">
        <v>150</v>
      </c>
      <c r="E778" s="20"/>
      <c r="F778" s="20"/>
      <c r="G778" s="22">
        <v>42332</v>
      </c>
      <c r="H778" s="20" t="s">
        <v>127</v>
      </c>
      <c r="I778" s="21">
        <v>250</v>
      </c>
      <c r="J778" s="20"/>
      <c r="K778" s="20"/>
      <c r="L778" s="22">
        <v>42332</v>
      </c>
      <c r="M778" s="20" t="s">
        <v>11</v>
      </c>
      <c r="N778" s="21">
        <v>230</v>
      </c>
      <c r="O778" s="20"/>
      <c r="P778" s="20"/>
      <c r="Q778" s="22">
        <v>42331</v>
      </c>
      <c r="R778" s="20" t="s">
        <v>128</v>
      </c>
      <c r="S778" s="21">
        <v>150</v>
      </c>
      <c r="T778" s="20"/>
      <c r="U778" s="20"/>
      <c r="V778" s="20"/>
      <c r="W778" s="20"/>
      <c r="X778" s="143"/>
      <c r="Y778" s="20"/>
      <c r="Z778" s="20"/>
      <c r="AA778" s="20"/>
      <c r="AB778" s="20"/>
      <c r="AC778" s="73"/>
    </row>
    <row r="779" spans="2:29" x14ac:dyDescent="0.25">
      <c r="B779" s="72">
        <v>42332</v>
      </c>
      <c r="C779" s="20" t="s">
        <v>125</v>
      </c>
      <c r="D779" s="21">
        <v>150</v>
      </c>
      <c r="E779" s="20"/>
      <c r="F779" s="20"/>
      <c r="G779" s="20"/>
      <c r="H779" s="20"/>
      <c r="I779" s="21"/>
      <c r="J779" s="20"/>
      <c r="K779" s="20"/>
      <c r="L779" s="20"/>
      <c r="M779" s="20"/>
      <c r="N779" s="21"/>
      <c r="O779" s="20"/>
      <c r="P779" s="20"/>
      <c r="Q779" s="22">
        <v>42332</v>
      </c>
      <c r="R779" s="20" t="s">
        <v>128</v>
      </c>
      <c r="S779" s="21">
        <v>150</v>
      </c>
      <c r="T779" s="20"/>
      <c r="U779" s="20"/>
      <c r="V779" s="20"/>
      <c r="W779" s="20"/>
      <c r="X779" s="143"/>
      <c r="Y779" s="20"/>
      <c r="Z779" s="20"/>
      <c r="AA779" s="20"/>
      <c r="AB779" s="20"/>
      <c r="AC779" s="73"/>
    </row>
    <row r="780" spans="2:29" x14ac:dyDescent="0.25">
      <c r="B780" s="75"/>
      <c r="C780" s="20"/>
      <c r="D780" s="31">
        <f>SUM(D778:D779)</f>
        <v>300</v>
      </c>
      <c r="E780" s="33">
        <v>42333</v>
      </c>
      <c r="F780" s="20"/>
      <c r="G780" s="20"/>
      <c r="H780" s="20"/>
      <c r="I780" s="21"/>
      <c r="J780" s="20"/>
      <c r="K780" s="20"/>
      <c r="L780" s="20"/>
      <c r="M780" s="20" t="s">
        <v>129</v>
      </c>
      <c r="N780" s="21">
        <v>230</v>
      </c>
      <c r="O780" s="20"/>
      <c r="P780" s="20"/>
      <c r="Q780" s="44">
        <v>42333</v>
      </c>
      <c r="R780" s="26" t="s">
        <v>128</v>
      </c>
      <c r="S780" s="27">
        <v>150</v>
      </c>
      <c r="T780" s="20"/>
      <c r="U780" s="20"/>
      <c r="V780" s="20"/>
      <c r="W780" s="20"/>
      <c r="X780" s="143"/>
      <c r="Y780" s="20"/>
      <c r="Z780" s="20"/>
      <c r="AA780" s="20"/>
      <c r="AB780" s="20"/>
      <c r="AC780" s="73"/>
    </row>
    <row r="781" spans="2:29" x14ac:dyDescent="0.25">
      <c r="B781" s="75"/>
      <c r="C781" s="20"/>
      <c r="D781" s="21"/>
      <c r="E781" s="20"/>
      <c r="F781" s="20"/>
      <c r="G781" s="20"/>
      <c r="H781" s="20"/>
      <c r="I781" s="21"/>
      <c r="J781" s="20"/>
      <c r="K781" s="20"/>
      <c r="L781" s="20"/>
      <c r="M781" s="20"/>
      <c r="N781" s="21">
        <v>230</v>
      </c>
      <c r="O781" s="20"/>
      <c r="P781" s="20"/>
      <c r="Q781" s="20"/>
      <c r="R781" s="20"/>
      <c r="S781" s="31">
        <f>SUM(S778:S780)</f>
        <v>450</v>
      </c>
      <c r="T781" s="22">
        <v>42346</v>
      </c>
      <c r="U781" s="20"/>
      <c r="V781" s="20"/>
      <c r="W781" s="20"/>
      <c r="X781" s="143"/>
      <c r="Y781" s="20"/>
      <c r="Z781" s="20"/>
      <c r="AA781" s="20"/>
      <c r="AB781" s="20"/>
      <c r="AC781" s="73"/>
    </row>
    <row r="782" spans="2:29" x14ac:dyDescent="0.25">
      <c r="B782" s="75"/>
      <c r="C782" s="20"/>
      <c r="D782" s="21"/>
      <c r="E782" s="20"/>
      <c r="F782" s="20"/>
      <c r="G782" s="20"/>
      <c r="H782" s="20"/>
      <c r="I782" s="21"/>
      <c r="J782" s="20"/>
      <c r="K782" s="20"/>
      <c r="L782" s="20"/>
      <c r="M782" s="26"/>
      <c r="N782" s="27">
        <v>230</v>
      </c>
      <c r="O782" s="20"/>
      <c r="P782" s="20"/>
      <c r="Q782" s="20"/>
      <c r="R782" s="20"/>
      <c r="S782" s="21"/>
      <c r="T782" s="20"/>
      <c r="U782" s="20"/>
      <c r="V782" s="20"/>
      <c r="W782" s="20"/>
      <c r="X782" s="143"/>
      <c r="Y782" s="20"/>
      <c r="Z782" s="20"/>
      <c r="AA782" s="20"/>
      <c r="AB782" s="20"/>
      <c r="AC782" s="73"/>
    </row>
    <row r="783" spans="2:29" x14ac:dyDescent="0.25">
      <c r="B783" s="75"/>
      <c r="C783" s="20"/>
      <c r="D783" s="21"/>
      <c r="E783" s="20"/>
      <c r="F783" s="20"/>
      <c r="G783" s="20"/>
      <c r="H783" s="20"/>
      <c r="I783" s="21"/>
      <c r="J783" s="20"/>
      <c r="K783" s="20"/>
      <c r="L783" s="20"/>
      <c r="M783" s="20"/>
      <c r="N783" s="31">
        <f>SUM(N780:N782)</f>
        <v>690</v>
      </c>
      <c r="O783" s="22">
        <v>42346</v>
      </c>
      <c r="P783" s="20"/>
      <c r="Q783" s="20"/>
      <c r="R783" s="20"/>
      <c r="S783" s="21"/>
      <c r="T783" s="20"/>
      <c r="U783" s="20"/>
      <c r="V783" s="20"/>
      <c r="W783" s="20"/>
      <c r="X783" s="143"/>
      <c r="Y783" s="20"/>
      <c r="Z783" s="20"/>
      <c r="AA783" s="20"/>
      <c r="AB783" s="20"/>
      <c r="AC783" s="73"/>
    </row>
    <row r="784" spans="2:29" x14ac:dyDescent="0.25">
      <c r="B784" s="75"/>
      <c r="C784" s="20"/>
      <c r="D784" s="21"/>
      <c r="E784" s="20"/>
      <c r="F784" s="20"/>
      <c r="G784" s="20"/>
      <c r="H784" s="20"/>
      <c r="I784" s="21"/>
      <c r="J784" s="20"/>
      <c r="K784" s="20"/>
      <c r="L784" s="20"/>
      <c r="M784" s="20"/>
      <c r="N784" s="21"/>
      <c r="O784" s="20"/>
      <c r="P784" s="20"/>
      <c r="Q784" s="20"/>
      <c r="R784" s="20"/>
      <c r="S784" s="21"/>
      <c r="T784" s="20"/>
      <c r="U784" s="20"/>
      <c r="V784" s="20"/>
      <c r="W784" s="20"/>
      <c r="X784" s="143"/>
      <c r="Y784" s="20"/>
      <c r="Z784" s="20"/>
      <c r="AA784" s="20"/>
      <c r="AB784" s="20"/>
      <c r="AC784" s="73"/>
    </row>
    <row r="785" spans="2:29" x14ac:dyDescent="0.25">
      <c r="B785" s="75"/>
      <c r="C785" s="20"/>
      <c r="D785" s="21"/>
      <c r="E785" s="20"/>
      <c r="F785" s="20"/>
      <c r="G785" s="20"/>
      <c r="H785" s="20"/>
      <c r="I785" s="21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73"/>
      <c r="Y785" s="20"/>
      <c r="Z785" s="20"/>
      <c r="AA785" s="20"/>
      <c r="AB785" s="20"/>
      <c r="AC785" s="20"/>
    </row>
    <row r="786" spans="2:29" x14ac:dyDescent="0.25">
      <c r="B786" s="75"/>
      <c r="C786" s="20"/>
      <c r="D786" s="21"/>
      <c r="E786" s="20"/>
      <c r="F786" s="20"/>
      <c r="G786" s="20"/>
      <c r="H786" s="20"/>
      <c r="I786" s="21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73"/>
      <c r="Y786" s="20"/>
      <c r="Z786" s="20"/>
      <c r="AA786" s="20"/>
      <c r="AB786" s="20"/>
      <c r="AC786" s="20"/>
    </row>
    <row r="787" spans="2:29" x14ac:dyDescent="0.25">
      <c r="B787" s="75"/>
      <c r="C787" s="20"/>
      <c r="D787" s="21"/>
      <c r="E787" s="20"/>
      <c r="F787" s="20"/>
      <c r="G787" s="20"/>
      <c r="H787" s="20"/>
      <c r="I787" s="21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73"/>
      <c r="Y787" s="20"/>
      <c r="Z787" s="20"/>
      <c r="AA787" s="20"/>
      <c r="AB787" s="20"/>
      <c r="AC787" s="20"/>
    </row>
    <row r="788" spans="2:29" ht="15.75" thickBot="1" x14ac:dyDescent="0.3">
      <c r="B788" s="76"/>
      <c r="C788" s="77"/>
      <c r="D788" s="78"/>
      <c r="E788" s="77"/>
      <c r="F788" s="77"/>
      <c r="G788" s="77"/>
      <c r="H788" s="77"/>
      <c r="I788" s="78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9"/>
      <c r="Y788" s="20"/>
      <c r="Z788" s="20"/>
      <c r="AA788" s="20"/>
      <c r="AB788" s="20"/>
      <c r="AC788" s="20"/>
    </row>
    <row r="789" spans="2:29" x14ac:dyDescent="0.25">
      <c r="B789" s="20"/>
      <c r="C789" s="20"/>
      <c r="D789" s="21"/>
      <c r="E789" s="20"/>
      <c r="F789" s="20"/>
      <c r="G789" s="20"/>
      <c r="H789" s="20"/>
      <c r="I789" s="21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2:29" x14ac:dyDescent="0.25">
      <c r="B790" s="20"/>
      <c r="C790" s="20"/>
      <c r="D790" s="21"/>
      <c r="E790" s="20"/>
      <c r="F790" s="20"/>
      <c r="G790" s="20"/>
      <c r="H790" s="20"/>
      <c r="I790" s="21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2:29" ht="15.75" thickBot="1" x14ac:dyDescent="0.3"/>
    <row r="792" spans="2:29" x14ac:dyDescent="0.25">
      <c r="B792" s="113"/>
      <c r="C792" s="68"/>
      <c r="D792" s="69"/>
      <c r="E792" s="68"/>
      <c r="F792" s="68"/>
      <c r="G792" s="68"/>
      <c r="H792" s="68"/>
      <c r="I792" s="69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71"/>
      <c r="Y792" s="20"/>
      <c r="Z792" s="20"/>
      <c r="AA792" s="20"/>
      <c r="AB792" s="20"/>
      <c r="AC792" s="20"/>
    </row>
    <row r="793" spans="2:29" x14ac:dyDescent="0.25">
      <c r="B793" s="75"/>
      <c r="C793" s="20"/>
      <c r="D793" s="21"/>
      <c r="E793" s="20"/>
      <c r="F793" s="20"/>
      <c r="G793" s="20"/>
      <c r="H793" s="20"/>
      <c r="I793" s="21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73"/>
      <c r="Y793" s="20"/>
      <c r="Z793" s="20"/>
      <c r="AA793" s="20"/>
      <c r="AB793" s="20"/>
      <c r="AC793" s="20"/>
    </row>
    <row r="794" spans="2:29" x14ac:dyDescent="0.25">
      <c r="B794" s="72">
        <v>42471</v>
      </c>
      <c r="C794" s="20" t="s">
        <v>37</v>
      </c>
      <c r="D794" s="21">
        <v>200</v>
      </c>
      <c r="E794" s="20"/>
      <c r="F794" s="20"/>
      <c r="G794" s="22">
        <v>42471</v>
      </c>
      <c r="H794" s="20" t="s">
        <v>142</v>
      </c>
      <c r="I794" s="21">
        <v>180</v>
      </c>
      <c r="J794" s="20"/>
      <c r="K794" s="20"/>
      <c r="L794" s="22">
        <v>42472</v>
      </c>
      <c r="M794" s="20" t="s">
        <v>36</v>
      </c>
      <c r="N794" s="20">
        <v>230</v>
      </c>
      <c r="O794" s="20"/>
      <c r="P794" s="20"/>
      <c r="Q794" s="20"/>
      <c r="R794" s="20" t="s">
        <v>143</v>
      </c>
      <c r="S794" s="83">
        <v>1000</v>
      </c>
      <c r="T794" s="33">
        <v>42485</v>
      </c>
      <c r="U794" s="20"/>
      <c r="V794" s="20"/>
      <c r="W794" s="20"/>
      <c r="X794" s="73"/>
      <c r="Y794" s="20"/>
      <c r="Z794" s="20"/>
      <c r="AA794" s="20"/>
      <c r="AB794" s="20"/>
      <c r="AC794" s="20"/>
    </row>
    <row r="795" spans="2:29" x14ac:dyDescent="0.25">
      <c r="B795" s="72">
        <v>42472</v>
      </c>
      <c r="C795" s="20" t="s">
        <v>37</v>
      </c>
      <c r="D795" s="21">
        <v>200</v>
      </c>
      <c r="E795" s="20"/>
      <c r="F795" s="20"/>
      <c r="G795" s="22">
        <v>42472</v>
      </c>
      <c r="H795" s="20" t="s">
        <v>142</v>
      </c>
      <c r="I795" s="21">
        <v>180</v>
      </c>
      <c r="J795" s="20"/>
      <c r="K795" s="20"/>
      <c r="L795" s="22">
        <v>42474</v>
      </c>
      <c r="M795" s="20" t="s">
        <v>36</v>
      </c>
      <c r="N795" s="20">
        <v>230</v>
      </c>
      <c r="O795" s="20"/>
      <c r="P795" s="20"/>
      <c r="Q795" s="20"/>
      <c r="R795" s="20"/>
      <c r="S795" s="20"/>
      <c r="T795" s="20"/>
      <c r="U795" s="20"/>
      <c r="V795" s="20"/>
      <c r="W795" s="20"/>
      <c r="X795" s="73"/>
      <c r="Y795" s="20"/>
      <c r="Z795" s="20"/>
      <c r="AA795" s="20"/>
      <c r="AB795" s="20"/>
      <c r="AC795" s="20"/>
    </row>
    <row r="796" spans="2:29" x14ac:dyDescent="0.25">
      <c r="B796" s="72">
        <v>42474</v>
      </c>
      <c r="C796" s="20" t="s">
        <v>37</v>
      </c>
      <c r="D796" s="21">
        <v>200</v>
      </c>
      <c r="E796" s="20"/>
      <c r="F796" s="20"/>
      <c r="G796" s="22">
        <v>42474</v>
      </c>
      <c r="H796" s="22" t="s">
        <v>142</v>
      </c>
      <c r="I796" s="21">
        <v>180</v>
      </c>
      <c r="J796" s="20"/>
      <c r="K796" s="20"/>
      <c r="L796" s="22">
        <v>42475</v>
      </c>
      <c r="M796" s="20" t="s">
        <v>36</v>
      </c>
      <c r="N796" s="20">
        <v>230</v>
      </c>
      <c r="O796" s="20"/>
      <c r="P796" s="20"/>
      <c r="Q796" s="20"/>
      <c r="R796" s="20"/>
      <c r="S796" s="20"/>
      <c r="T796" s="20"/>
      <c r="U796" s="20"/>
      <c r="V796" s="20"/>
      <c r="W796" s="20"/>
      <c r="X796" s="73"/>
      <c r="Y796" s="20"/>
      <c r="Z796" s="20"/>
      <c r="AA796" s="20"/>
      <c r="AB796" s="20"/>
      <c r="AC796" s="20"/>
    </row>
    <row r="797" spans="2:29" x14ac:dyDescent="0.25">
      <c r="B797" s="72">
        <v>42475</v>
      </c>
      <c r="C797" s="37" t="s">
        <v>37</v>
      </c>
      <c r="D797" s="21">
        <v>200</v>
      </c>
      <c r="E797" s="20"/>
      <c r="F797" s="20"/>
      <c r="G797" s="22">
        <v>42474</v>
      </c>
      <c r="H797" s="37" t="s">
        <v>142</v>
      </c>
      <c r="I797" s="21">
        <v>180</v>
      </c>
      <c r="J797" s="20"/>
      <c r="K797" s="20"/>
      <c r="L797" s="22">
        <v>42476</v>
      </c>
      <c r="M797" s="37" t="s">
        <v>36</v>
      </c>
      <c r="N797" s="37">
        <v>230</v>
      </c>
      <c r="O797" s="20"/>
      <c r="P797" s="20"/>
      <c r="Q797" s="20"/>
      <c r="R797" s="20"/>
      <c r="S797" s="20"/>
      <c r="T797" s="20"/>
      <c r="U797" s="20"/>
      <c r="V797" s="20"/>
      <c r="W797" s="20"/>
      <c r="X797" s="73"/>
      <c r="Y797" s="20"/>
      <c r="Z797" s="20"/>
      <c r="AA797" s="20"/>
      <c r="AB797" s="20"/>
      <c r="AC797" s="20"/>
    </row>
    <row r="798" spans="2:29" x14ac:dyDescent="0.25">
      <c r="B798" s="72">
        <v>42476</v>
      </c>
      <c r="C798" s="37" t="s">
        <v>37</v>
      </c>
      <c r="D798" s="21">
        <v>200</v>
      </c>
      <c r="E798" s="20" t="s">
        <v>144</v>
      </c>
      <c r="F798" s="20"/>
      <c r="G798" s="22">
        <v>42475</v>
      </c>
      <c r="H798" s="37" t="s">
        <v>142</v>
      </c>
      <c r="I798" s="21">
        <v>180</v>
      </c>
      <c r="J798" s="20"/>
      <c r="K798" s="20"/>
      <c r="L798" s="20"/>
      <c r="M798" s="37" t="s">
        <v>0</v>
      </c>
      <c r="N798" s="37">
        <v>-200</v>
      </c>
      <c r="O798" s="20"/>
      <c r="P798" s="20"/>
      <c r="Q798" s="20"/>
      <c r="R798" s="20"/>
      <c r="S798" s="20"/>
      <c r="T798" s="20"/>
      <c r="U798" s="20"/>
      <c r="V798" s="20"/>
      <c r="W798" s="20"/>
      <c r="X798" s="73"/>
      <c r="Y798" s="20"/>
      <c r="Z798" s="20"/>
      <c r="AA798" s="20"/>
      <c r="AB798" s="20"/>
      <c r="AC798" s="20"/>
    </row>
    <row r="799" spans="2:29" x14ac:dyDescent="0.25">
      <c r="B799" s="75"/>
      <c r="C799" s="20"/>
      <c r="D799" s="31">
        <f>SUM(D794:D798)</f>
        <v>1000</v>
      </c>
      <c r="E799" s="33">
        <v>42485</v>
      </c>
      <c r="F799" s="20"/>
      <c r="G799" s="20"/>
      <c r="H799" s="20"/>
      <c r="I799" s="31">
        <f>SUM(I794:I798)</f>
        <v>900</v>
      </c>
      <c r="J799" s="33">
        <v>42485</v>
      </c>
      <c r="K799" s="20"/>
      <c r="L799" s="20"/>
      <c r="M799" s="20"/>
      <c r="N799" s="32">
        <f>SUM(N794:N798)</f>
        <v>720</v>
      </c>
      <c r="O799" s="33">
        <v>42485</v>
      </c>
      <c r="P799" s="20"/>
      <c r="Q799" s="20"/>
      <c r="R799" s="20"/>
      <c r="S799" s="20"/>
      <c r="T799" s="20"/>
      <c r="U799" s="20"/>
      <c r="V799" s="20"/>
      <c r="W799" s="20"/>
      <c r="X799" s="73"/>
      <c r="Y799" s="20"/>
      <c r="Z799" s="20"/>
      <c r="AA799" s="20"/>
      <c r="AB799" s="20"/>
      <c r="AC799" s="20"/>
    </row>
    <row r="800" spans="2:29" x14ac:dyDescent="0.25">
      <c r="B800" s="75"/>
      <c r="C800" s="20"/>
      <c r="D800" s="21"/>
      <c r="E800" s="20"/>
      <c r="F800" s="20"/>
      <c r="G800" s="20"/>
      <c r="H800" s="20"/>
      <c r="I800" s="21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73"/>
      <c r="Y800" s="20"/>
      <c r="Z800" s="20"/>
      <c r="AA800" s="20"/>
      <c r="AB800" s="20"/>
      <c r="AC800" s="20"/>
    </row>
    <row r="801" spans="2:29" x14ac:dyDescent="0.25">
      <c r="B801" s="75"/>
      <c r="C801" s="20"/>
      <c r="D801" s="21"/>
      <c r="E801" s="20"/>
      <c r="F801" s="20"/>
      <c r="G801" s="20"/>
      <c r="H801" s="20"/>
      <c r="I801" s="21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73"/>
      <c r="Y801" s="20"/>
      <c r="Z801" s="20"/>
      <c r="AA801" s="20"/>
      <c r="AB801" s="20"/>
      <c r="AC801" s="20"/>
    </row>
    <row r="802" spans="2:29" x14ac:dyDescent="0.25">
      <c r="B802" s="75"/>
      <c r="C802" s="20"/>
      <c r="D802" s="21"/>
      <c r="E802" s="20"/>
      <c r="F802" s="20"/>
      <c r="G802" s="20"/>
      <c r="H802" s="20"/>
      <c r="I802" s="21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73"/>
      <c r="Y802" s="20"/>
      <c r="Z802" s="20"/>
      <c r="AA802" s="20"/>
      <c r="AB802" s="20"/>
      <c r="AC802" s="20"/>
    </row>
    <row r="803" spans="2:29" ht="15.75" thickBot="1" x14ac:dyDescent="0.3">
      <c r="B803" s="76"/>
      <c r="C803" s="77"/>
      <c r="D803" s="78"/>
      <c r="E803" s="77"/>
      <c r="F803" s="77"/>
      <c r="G803" s="77"/>
      <c r="H803" s="77"/>
      <c r="I803" s="78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9"/>
      <c r="Y803" s="20"/>
      <c r="Z803" s="20"/>
      <c r="AA803" s="20"/>
      <c r="AB803" s="20"/>
      <c r="AC803" s="20"/>
    </row>
    <row r="804" spans="2:29" ht="15.75" thickBot="1" x14ac:dyDescent="0.3">
      <c r="B804" s="20"/>
      <c r="C804" s="20"/>
      <c r="D804" s="21"/>
      <c r="E804" s="20"/>
      <c r="F804" s="20"/>
      <c r="G804" s="20"/>
      <c r="H804" s="20"/>
      <c r="I804" s="21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2:29" x14ac:dyDescent="0.25">
      <c r="B805" s="67">
        <v>42478</v>
      </c>
      <c r="C805" s="68" t="s">
        <v>36</v>
      </c>
      <c r="D805" s="69">
        <v>230</v>
      </c>
      <c r="E805" s="68"/>
      <c r="F805" s="68"/>
      <c r="G805" s="70">
        <v>42478</v>
      </c>
      <c r="H805" s="68" t="s">
        <v>142</v>
      </c>
      <c r="I805" s="69">
        <v>180</v>
      </c>
      <c r="J805" s="68"/>
      <c r="K805" s="68"/>
      <c r="L805" s="70">
        <v>42479</v>
      </c>
      <c r="M805" s="68" t="s">
        <v>37</v>
      </c>
      <c r="N805" s="68">
        <v>200</v>
      </c>
      <c r="O805" s="68"/>
      <c r="P805" s="68"/>
      <c r="Q805" s="68"/>
      <c r="R805" s="68"/>
      <c r="S805" s="68"/>
      <c r="T805" s="68"/>
      <c r="U805" s="68"/>
      <c r="V805" s="68"/>
      <c r="W805" s="68"/>
      <c r="X805" s="71"/>
      <c r="Y805" s="20"/>
      <c r="Z805" s="20"/>
      <c r="AA805" s="20"/>
      <c r="AB805" s="20"/>
      <c r="AC805" s="20"/>
    </row>
    <row r="806" spans="2:29" x14ac:dyDescent="0.25">
      <c r="B806" s="72">
        <v>42479</v>
      </c>
      <c r="C806" s="20" t="s">
        <v>36</v>
      </c>
      <c r="D806" s="21">
        <v>230</v>
      </c>
      <c r="E806" s="20"/>
      <c r="F806" s="20"/>
      <c r="G806" s="22">
        <v>42479</v>
      </c>
      <c r="H806" s="20" t="s">
        <v>142</v>
      </c>
      <c r="I806" s="21">
        <v>180</v>
      </c>
      <c r="J806" s="20"/>
      <c r="K806" s="20"/>
      <c r="L806" s="22">
        <v>42480</v>
      </c>
      <c r="M806" s="20" t="s">
        <v>37</v>
      </c>
      <c r="N806" s="20">
        <v>200</v>
      </c>
      <c r="O806" s="20"/>
      <c r="P806" s="20"/>
      <c r="Q806" s="20"/>
      <c r="R806" s="20"/>
      <c r="S806" s="20"/>
      <c r="T806" s="20"/>
      <c r="U806" s="20"/>
      <c r="V806" s="20"/>
      <c r="W806" s="20"/>
      <c r="X806" s="73"/>
      <c r="Y806" s="20"/>
      <c r="Z806" s="20"/>
      <c r="AA806" s="20"/>
      <c r="AB806" s="20"/>
      <c r="AC806" s="20"/>
    </row>
    <row r="807" spans="2:29" x14ac:dyDescent="0.25">
      <c r="B807" s="72">
        <v>42480</v>
      </c>
      <c r="C807" s="20" t="s">
        <v>36</v>
      </c>
      <c r="D807" s="21">
        <v>230</v>
      </c>
      <c r="E807" s="20"/>
      <c r="F807" s="20"/>
      <c r="G807" s="22">
        <v>42480</v>
      </c>
      <c r="H807" s="20" t="s">
        <v>142</v>
      </c>
      <c r="I807" s="21">
        <v>180</v>
      </c>
      <c r="J807" s="20"/>
      <c r="K807" s="20"/>
      <c r="L807" s="22">
        <v>42481</v>
      </c>
      <c r="M807" s="20" t="s">
        <v>37</v>
      </c>
      <c r="N807" s="20">
        <v>200</v>
      </c>
      <c r="O807" s="20"/>
      <c r="P807" s="20"/>
      <c r="Q807" s="20"/>
      <c r="R807" s="20"/>
      <c r="S807" s="20"/>
      <c r="T807" s="20"/>
      <c r="U807" s="20"/>
      <c r="V807" s="20"/>
      <c r="W807" s="20"/>
      <c r="X807" s="73"/>
      <c r="Y807" s="20"/>
      <c r="Z807" s="20"/>
      <c r="AA807" s="20"/>
      <c r="AB807" s="20"/>
      <c r="AC807" s="20"/>
    </row>
    <row r="808" spans="2:29" x14ac:dyDescent="0.25">
      <c r="B808" s="72">
        <v>42481</v>
      </c>
      <c r="C808" s="37" t="s">
        <v>36</v>
      </c>
      <c r="D808" s="21">
        <v>230</v>
      </c>
      <c r="E808" s="20"/>
      <c r="F808" s="20"/>
      <c r="G808" s="22">
        <v>42481</v>
      </c>
      <c r="H808" s="37" t="s">
        <v>142</v>
      </c>
      <c r="I808" s="21">
        <v>180</v>
      </c>
      <c r="J808" s="20"/>
      <c r="K808" s="20"/>
      <c r="L808" s="22">
        <v>42482</v>
      </c>
      <c r="M808" s="37" t="s">
        <v>37</v>
      </c>
      <c r="N808" s="37">
        <v>300</v>
      </c>
      <c r="O808" s="20"/>
      <c r="P808" s="20"/>
      <c r="Q808" s="20"/>
      <c r="R808" s="20"/>
      <c r="S808" s="20"/>
      <c r="T808" s="20"/>
      <c r="U808" s="20"/>
      <c r="V808" s="20"/>
      <c r="W808" s="20"/>
      <c r="X808" s="73"/>
      <c r="Y808" s="20"/>
      <c r="Z808" s="20"/>
      <c r="AA808" s="20"/>
      <c r="AB808" s="20"/>
      <c r="AC808" s="20"/>
    </row>
    <row r="809" spans="2:29" x14ac:dyDescent="0.25">
      <c r="B809" s="72">
        <v>42482</v>
      </c>
      <c r="C809" s="37" t="s">
        <v>36</v>
      </c>
      <c r="D809" s="21">
        <v>320</v>
      </c>
      <c r="E809" s="20"/>
      <c r="F809" s="20"/>
      <c r="G809" s="22">
        <v>42482</v>
      </c>
      <c r="H809" s="37" t="s">
        <v>142</v>
      </c>
      <c r="I809" s="21">
        <v>250</v>
      </c>
      <c r="J809" s="20"/>
      <c r="K809" s="20"/>
      <c r="L809" s="20"/>
      <c r="M809" s="20"/>
      <c r="N809" s="20">
        <f>SUM(N805:N808)</f>
        <v>900</v>
      </c>
      <c r="O809" s="20"/>
      <c r="P809" s="20"/>
      <c r="Q809" s="20"/>
      <c r="R809" s="20"/>
      <c r="S809" s="20"/>
      <c r="T809" s="20"/>
      <c r="U809" s="20"/>
      <c r="V809" s="20"/>
      <c r="W809" s="20"/>
      <c r="X809" s="73"/>
      <c r="Y809" s="20"/>
      <c r="Z809" s="20"/>
      <c r="AA809" s="20"/>
      <c r="AB809" s="20"/>
      <c r="AC809" s="20"/>
    </row>
    <row r="810" spans="2:29" x14ac:dyDescent="0.25">
      <c r="B810" s="75"/>
      <c r="C810" s="20"/>
      <c r="D810" s="21">
        <f>SUM(D805:D809)</f>
        <v>1240</v>
      </c>
      <c r="E810" s="20"/>
      <c r="F810" s="20"/>
      <c r="G810" s="20"/>
      <c r="H810" s="20"/>
      <c r="I810" s="21">
        <f>SUM(I805:I809)</f>
        <v>970</v>
      </c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73"/>
      <c r="Y810" s="20"/>
      <c r="Z810" s="20"/>
      <c r="AA810" s="20"/>
      <c r="AB810" s="20"/>
      <c r="AC810" s="20"/>
    </row>
    <row r="811" spans="2:29" x14ac:dyDescent="0.25">
      <c r="B811" s="75"/>
      <c r="C811" s="20"/>
      <c r="D811" s="21"/>
      <c r="E811" s="20"/>
      <c r="F811" s="20"/>
      <c r="G811" s="20"/>
      <c r="H811" s="20"/>
      <c r="I811" s="21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73"/>
      <c r="Y811" s="20"/>
      <c r="Z811" s="20"/>
      <c r="AA811" s="20"/>
      <c r="AB811" s="20"/>
      <c r="AC811" s="20"/>
    </row>
    <row r="812" spans="2:29" x14ac:dyDescent="0.25">
      <c r="B812" s="75"/>
      <c r="C812" s="20"/>
      <c r="D812" s="21"/>
      <c r="E812" s="20"/>
      <c r="F812" s="20"/>
      <c r="G812" s="20"/>
      <c r="H812" s="20"/>
      <c r="I812" s="21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73"/>
      <c r="Y812" s="20"/>
      <c r="Z812" s="20"/>
      <c r="AA812" s="20"/>
      <c r="AB812" s="20"/>
      <c r="AC812" s="20"/>
    </row>
    <row r="813" spans="2:29" x14ac:dyDescent="0.25">
      <c r="B813" s="75"/>
      <c r="C813" s="20"/>
      <c r="D813" s="21"/>
      <c r="E813" s="20"/>
      <c r="F813" s="20"/>
      <c r="G813" s="20"/>
      <c r="H813" s="20"/>
      <c r="I813" s="21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73"/>
      <c r="Y813" s="20"/>
      <c r="Z813" s="20"/>
      <c r="AA813" s="20"/>
      <c r="AB813" s="20"/>
      <c r="AC813" s="20"/>
    </row>
    <row r="814" spans="2:29" x14ac:dyDescent="0.25">
      <c r="B814" s="72">
        <v>42478</v>
      </c>
      <c r="C814" s="20" t="s">
        <v>145</v>
      </c>
      <c r="D814" s="21">
        <v>100</v>
      </c>
      <c r="E814" s="20"/>
      <c r="F814" s="20"/>
      <c r="G814" s="20"/>
      <c r="H814" s="20"/>
      <c r="I814" s="21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73"/>
    </row>
    <row r="815" spans="2:29" x14ac:dyDescent="0.25">
      <c r="B815" s="72">
        <v>42479</v>
      </c>
      <c r="C815" s="20" t="s">
        <v>145</v>
      </c>
      <c r="D815" s="21">
        <v>100</v>
      </c>
      <c r="E815" s="20"/>
      <c r="F815" s="20"/>
      <c r="G815" s="20"/>
      <c r="H815" s="20"/>
      <c r="I815" s="21"/>
      <c r="J815" s="20"/>
      <c r="K815" s="20"/>
      <c r="L815" s="21">
        <f>D819+D810+I810+N809</f>
        <v>3610</v>
      </c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73"/>
    </row>
    <row r="816" spans="2:29" x14ac:dyDescent="0.25">
      <c r="B816" s="72">
        <v>42480</v>
      </c>
      <c r="C816" s="20" t="s">
        <v>145</v>
      </c>
      <c r="D816" s="21">
        <v>100</v>
      </c>
      <c r="E816" s="20"/>
      <c r="F816" s="20"/>
      <c r="G816" s="20"/>
      <c r="H816" s="20"/>
      <c r="I816" s="21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73"/>
    </row>
    <row r="817" spans="2:24" x14ac:dyDescent="0.25">
      <c r="B817" s="72">
        <v>42481</v>
      </c>
      <c r="C817" s="20" t="s">
        <v>145</v>
      </c>
      <c r="D817" s="21">
        <v>100</v>
      </c>
      <c r="E817" s="20"/>
      <c r="F817" s="20"/>
      <c r="G817" s="20"/>
      <c r="H817" s="20"/>
      <c r="I817" s="21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73"/>
    </row>
    <row r="818" spans="2:24" x14ac:dyDescent="0.25">
      <c r="B818" s="72">
        <v>42482</v>
      </c>
      <c r="C818" s="20" t="s">
        <v>145</v>
      </c>
      <c r="D818" s="21">
        <v>100</v>
      </c>
      <c r="E818" s="20"/>
      <c r="F818" s="20"/>
      <c r="G818" s="20"/>
      <c r="H818" s="20"/>
      <c r="I818" s="21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73"/>
    </row>
    <row r="819" spans="2:24" x14ac:dyDescent="0.25">
      <c r="B819" s="75"/>
      <c r="C819" s="20"/>
      <c r="D819" s="21">
        <f>SUM(D814:D818)</f>
        <v>500</v>
      </c>
      <c r="E819" s="20"/>
      <c r="F819" s="20"/>
      <c r="G819" s="20"/>
      <c r="H819" s="20"/>
      <c r="I819" s="21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73"/>
    </row>
    <row r="820" spans="2:24" ht="15.75" thickBot="1" x14ac:dyDescent="0.3">
      <c r="B820" s="76"/>
      <c r="C820" s="77"/>
      <c r="D820" s="78"/>
      <c r="E820" s="77"/>
      <c r="F820" s="77"/>
      <c r="G820" s="77"/>
      <c r="H820" s="77"/>
      <c r="I820" s="78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9"/>
    </row>
    <row r="856" spans="2:6" ht="15.75" x14ac:dyDescent="0.25">
      <c r="B856" s="145" t="s">
        <v>130</v>
      </c>
      <c r="C856" s="146" t="s">
        <v>131</v>
      </c>
      <c r="D856" s="145" t="s">
        <v>132</v>
      </c>
      <c r="E856" s="145" t="s">
        <v>133</v>
      </c>
      <c r="F856" s="145" t="s">
        <v>134</v>
      </c>
    </row>
    <row r="857" spans="2:6" x14ac:dyDescent="0.25">
      <c r="B857" t="s">
        <v>135</v>
      </c>
      <c r="C857" s="2" t="s">
        <v>136</v>
      </c>
      <c r="D857">
        <v>400</v>
      </c>
      <c r="E857" s="11">
        <v>1.25</v>
      </c>
      <c r="F857" s="11">
        <f>D857*E857</f>
        <v>500</v>
      </c>
    </row>
    <row r="858" spans="2:6" x14ac:dyDescent="0.25">
      <c r="C858" s="2"/>
      <c r="D858">
        <v>15</v>
      </c>
      <c r="E858" s="11">
        <v>20</v>
      </c>
      <c r="F858" s="11">
        <f>D858*E858</f>
        <v>300</v>
      </c>
    </row>
    <row r="859" spans="2:6" x14ac:dyDescent="0.25">
      <c r="C859" s="2"/>
      <c r="D859"/>
    </row>
    <row r="860" spans="2:6" x14ac:dyDescent="0.25">
      <c r="B860" t="s">
        <v>137</v>
      </c>
      <c r="C860" s="2" t="s">
        <v>138</v>
      </c>
      <c r="D860">
        <v>520</v>
      </c>
      <c r="E860" s="11">
        <v>1</v>
      </c>
      <c r="F860" s="11">
        <f>D860*E860</f>
        <v>520</v>
      </c>
    </row>
    <row r="861" spans="2:6" x14ac:dyDescent="0.25">
      <c r="C861" s="2"/>
      <c r="D861"/>
      <c r="E861" s="11"/>
      <c r="F861" s="11"/>
    </row>
    <row r="862" spans="2:6" x14ac:dyDescent="0.25">
      <c r="B862" t="s">
        <v>139</v>
      </c>
      <c r="C862" s="2" t="s">
        <v>140</v>
      </c>
      <c r="D862">
        <v>850</v>
      </c>
      <c r="E862" s="11">
        <v>1</v>
      </c>
      <c r="F862" s="11">
        <f>D862*E862</f>
        <v>850</v>
      </c>
    </row>
    <row r="863" spans="2:6" x14ac:dyDescent="0.25">
      <c r="C863" s="2"/>
      <c r="D863"/>
      <c r="E863" s="11"/>
      <c r="F863" s="11"/>
    </row>
    <row r="864" spans="2:6" x14ac:dyDescent="0.25">
      <c r="B864" t="s">
        <v>141</v>
      </c>
      <c r="C864" s="2"/>
      <c r="D864">
        <v>820</v>
      </c>
      <c r="E864" s="11">
        <v>1</v>
      </c>
      <c r="F864" s="11">
        <f>D864*E864</f>
        <v>820</v>
      </c>
    </row>
    <row r="865" spans="2:6" ht="15.75" thickBot="1" x14ac:dyDescent="0.3">
      <c r="B865" s="77"/>
      <c r="C865" s="78"/>
      <c r="D865" s="77"/>
      <c r="E865" s="77"/>
      <c r="F865" s="77"/>
    </row>
    <row r="866" spans="2:6" x14ac:dyDescent="0.25">
      <c r="C866" s="2"/>
      <c r="D866"/>
    </row>
    <row r="867" spans="2:6" x14ac:dyDescent="0.25">
      <c r="C867" s="2"/>
      <c r="D867"/>
      <c r="F867" s="2">
        <f>SUM(F857:F865)</f>
        <v>2990</v>
      </c>
    </row>
  </sheetData>
  <pageMargins left="0.25" right="0.27" top="0.75" bottom="0.75" header="0.3" footer="0.3"/>
  <pageSetup scale="10" orientation="landscape" r:id="rId1"/>
  <rowBreaks count="1" manualBreakCount="1">
    <brk id="40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PAYROLL2015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2016-04-26T00:49:28Z</cp:lastPrinted>
  <dcterms:created xsi:type="dcterms:W3CDTF">2013-11-10T16:06:14Z</dcterms:created>
  <dcterms:modified xsi:type="dcterms:W3CDTF">2016-04-26T01:20:47Z</dcterms:modified>
</cp:coreProperties>
</file>