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BRITANNICA'16\"/>
    </mc:Choice>
  </mc:AlternateContent>
  <bookViews>
    <workbookView xWindow="0" yWindow="0" windowWidth="28800" windowHeight="13320" xr2:uid="{9F92457D-009C-497C-8FB0-0F2E650B8FAC}"/>
  </bookViews>
  <sheets>
    <sheet name="OPEN BAL.WORK ALREADY DONE" sheetId="1" r:id="rId1"/>
  </sheets>
  <definedNames>
    <definedName name="_xlnm.Print_Area" localSheetId="0">'OPEN BAL.WORK ALREADY DONE'!$A$1:$O$43</definedName>
    <definedName name="_xlnm.Print_Titles" localSheetId="0">'OPEN BAL.WORK ALREADY DONE'!$A:$B,'OPEN BAL.WORK ALREADY DONE'!$1:$1</definedName>
    <definedName name="QB_COLUMN_1" localSheetId="0" hidden="1">'OPEN BAL.WORK ALREADY DONE'!$C$1</definedName>
    <definedName name="QB_COLUMN_13" localSheetId="0" hidden="1">'OPEN BAL.WORK ALREADY DONE'!$K$1</definedName>
    <definedName name="QB_COLUMN_25" localSheetId="0" hidden="1">'OPEN BAL.WORK ALREADY DONE'!$M$1</definedName>
    <definedName name="QB_COLUMN_3" localSheetId="0" hidden="1">'OPEN BAL.WORK ALREADY DONE'!$E$1</definedName>
    <definedName name="QB_COLUMN_30" localSheetId="0" hidden="1">'OPEN BAL.WORK ALREADY DONE'!$O$1</definedName>
    <definedName name="QB_COLUMN_4" localSheetId="0" hidden="1">'OPEN BAL.WORK ALREADY DONE'!$G$1</definedName>
    <definedName name="QB_COLUMN_5" localSheetId="0" hidden="1">'OPEN BAL.WORK ALREADY DONE'!$I$1</definedName>
    <definedName name="QB_DATA_0" localSheetId="0" hidden="1">'OPEN BAL.WORK ALREADY DONE'!$4:$4,'OPEN BAL.WORK ALREADY DONE'!$7:$7,'OPEN BAL.WORK ALREADY DONE'!#REF!,'OPEN BAL.WORK ALREADY DONE'!$13:$13,'OPEN BAL.WORK ALREADY DONE'!$14:$14,'OPEN BAL.WORK ALREADY DONE'!$15:$15,'OPEN BAL.WORK ALREADY DONE'!#REF!,'OPEN BAL.WORK ALREADY DONE'!$21:$21,'OPEN BAL.WORK ALREADY DONE'!$22:$22,'OPEN BAL.WORK ALREADY DONE'!$23:$23,'OPEN BAL.WORK ALREADY DONE'!#REF!,'OPEN BAL.WORK ALREADY DONE'!#REF!,'OPEN BAL.WORK ALREADY DONE'!$33:$33,'OPEN BAL.WORK ALREADY DONE'!$34:$34,'OPEN BAL.WORK ALREADY DONE'!$35:$35,'OPEN BAL.WORK ALREADY DONE'!$37:$37</definedName>
    <definedName name="QB_DATA_1" localSheetId="0" hidden="1">'OPEN BAL.WORK ALREADY DONE'!$40:$40,'OPEN BAL.WORK ALREADY DONE'!#REF!</definedName>
    <definedName name="QB_FORMULA_0" localSheetId="0" hidden="1">'OPEN BAL.WORK ALREADY DONE'!$M$5,'OPEN BAL.WORK ALREADY DONE'!$O$5,'OPEN BAL.WORK ALREADY DONE'!$M$9,'OPEN BAL.WORK ALREADY DONE'!$O$8,'OPEN BAL.WORK ALREADY DONE'!$M$16,'OPEN BAL.WORK ALREADY DONE'!$O$16,'OPEN BAL.WORK ALREADY DONE'!$M$24,'OPEN BAL.WORK ALREADY DONE'!$O$24,'OPEN BAL.WORK ALREADY DONE'!#REF!,'OPEN BAL.WORK ALREADY DONE'!#REF!,'OPEN BAL.WORK ALREADY DONE'!#REF!,'OPEN BAL.WORK ALREADY DONE'!#REF!,'OPEN BAL.WORK ALREADY DONE'!$M$38,'OPEN BAL.WORK ALREADY DONE'!$O$38,'OPEN BAL.WORK ALREADY DONE'!$M$41,'OPEN BAL.WORK ALREADY DONE'!$O$41</definedName>
    <definedName name="QB_FORMULA_1" localSheetId="0" hidden="1">'OPEN BAL.WORK ALREADY DONE'!#REF!,'OPEN BAL.WORK ALREADY DONE'!#REF!,'OPEN BAL.WORK ALREADY DONE'!$M$42,'OPEN BAL.WORK ALREADY DONE'!$O$42,'OPEN BAL.WORK ALREADY DONE'!$M$43,'OPEN BAL.WORK ALREADY DONE'!$O$43</definedName>
    <definedName name="QB_ROW_16010" localSheetId="0" hidden="1">'OPEN BAL.WORK ALREADY DONE'!$A$2</definedName>
    <definedName name="QB_ROW_16310" localSheetId="0" hidden="1">'OPEN BAL.WORK ALREADY DONE'!$A$42</definedName>
    <definedName name="QB_ROW_31301" localSheetId="0" hidden="1">'OPEN BAL.WORK ALREADY DONE'!#REF!</definedName>
    <definedName name="QB_ROW_342020" localSheetId="0" hidden="1">'OPEN BAL.WORK ALREADY DONE'!$B$31</definedName>
    <definedName name="QB_ROW_342320" localSheetId="0" hidden="1">'OPEN BAL.WORK ALREADY DONE'!$B$38</definedName>
    <definedName name="QB_ROW_482020" localSheetId="0" hidden="1">'OPEN BAL.WORK ALREADY DONE'!$B$20</definedName>
    <definedName name="QB_ROW_482320" localSheetId="0" hidden="1">'OPEN BAL.WORK ALREADY DONE'!$B$24</definedName>
    <definedName name="QB_ROW_483020" localSheetId="0" hidden="1">'OPEN BAL.WORK ALREADY DONE'!#REF!</definedName>
    <definedName name="QB_ROW_483320" localSheetId="0" hidden="1">'OPEN BAL.WORK ALREADY DONE'!#REF!</definedName>
    <definedName name="QB_ROW_489020" localSheetId="0" hidden="1">'OPEN BAL.WORK ALREADY DONE'!#REF!</definedName>
    <definedName name="QB_ROW_489320" localSheetId="0" hidden="1">'OPEN BAL.WORK ALREADY DONE'!#REF!</definedName>
    <definedName name="QB_ROW_490020" localSheetId="0" hidden="1">'OPEN BAL.WORK ALREADY DONE'!#REF!</definedName>
    <definedName name="QB_ROW_490320" localSheetId="0" hidden="1">'OPEN BAL.WORK ALREADY DONE'!#REF!</definedName>
    <definedName name="QB_ROW_493020" localSheetId="0" hidden="1">'OPEN BAL.WORK ALREADY DONE'!$B$11</definedName>
    <definedName name="QB_ROW_493320" localSheetId="0" hidden="1">'OPEN BAL.WORK ALREADY DONE'!$B$18</definedName>
    <definedName name="QB_ROW_508020" localSheetId="0" hidden="1">'OPEN BAL.WORK ALREADY DONE'!$B$39</definedName>
    <definedName name="QB_ROW_508320" localSheetId="0" hidden="1">'OPEN BAL.WORK ALREADY DONE'!$B$41</definedName>
    <definedName name="QB_ROW_523020" localSheetId="0" hidden="1">'OPEN BAL.WORK ALREADY DONE'!$B$3</definedName>
    <definedName name="QB_ROW_523320" localSheetId="0" hidden="1">'OPEN BAL.WORK ALREADY DONE'!$B$5</definedName>
    <definedName name="QB_ROW_542020" localSheetId="0" hidden="1">'OPEN BAL.WORK ALREADY DONE'!$B$6</definedName>
    <definedName name="QB_ROW_542320" localSheetId="0" hidden="1">'OPEN BAL.WORK ALREADY DONE'!$B$10</definedName>
    <definedName name="QBCANSUPPORTUPDATE" localSheetId="0">TRUE</definedName>
    <definedName name="QBCOMPANYFILENAME" localSheetId="0">"\\TOPFLOORDESIGNS\Company Files\Top Floor Designs Corporation.qbw"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232</definedName>
    <definedName name="QBROWHEADERS" localSheetId="0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O29" i="1"/>
  <c r="O16" i="1"/>
  <c r="M9" i="1"/>
  <c r="O41" i="1" l="1"/>
  <c r="M41" i="1"/>
  <c r="O38" i="1"/>
  <c r="M38" i="1"/>
  <c r="O24" i="1"/>
  <c r="M24" i="1"/>
  <c r="M16" i="1"/>
  <c r="O8" i="1"/>
  <c r="O5" i="1"/>
  <c r="M5" i="1"/>
  <c r="O42" i="1" l="1"/>
  <c r="M42" i="1"/>
  <c r="M43" i="1" s="1"/>
  <c r="O43" i="1"/>
</calcChain>
</file>

<file path=xl/sharedStrings.xml><?xml version="1.0" encoding="utf-8"?>
<sst xmlns="http://schemas.openxmlformats.org/spreadsheetml/2006/main" count="58" uniqueCount="42">
  <si>
    <t>Type</t>
  </si>
  <si>
    <t>Date</t>
  </si>
  <si>
    <t>Num</t>
  </si>
  <si>
    <t>Due Date</t>
  </si>
  <si>
    <t>Open Balance</t>
  </si>
  <si>
    <t>Amount</t>
  </si>
  <si>
    <t>Britannica Floor Covering</t>
  </si>
  <si>
    <t>128 Huron St Brooklyn NY</t>
  </si>
  <si>
    <t>200 Portland Ave Boston, MA</t>
  </si>
  <si>
    <t>207 W 79Th St NYC</t>
  </si>
  <si>
    <t>230 Park Ave NYC</t>
  </si>
  <si>
    <t>44 Purves St Long Island NY</t>
  </si>
  <si>
    <t>533 Bay St Staten Island</t>
  </si>
  <si>
    <t>Total Britannica Floor Covering</t>
  </si>
  <si>
    <t>Invoice</t>
  </si>
  <si>
    <t>1728</t>
  </si>
  <si>
    <t>1740</t>
  </si>
  <si>
    <t>1707A</t>
  </si>
  <si>
    <t>1707B</t>
  </si>
  <si>
    <t>1707D</t>
  </si>
  <si>
    <t>1698</t>
  </si>
  <si>
    <t>1698A</t>
  </si>
  <si>
    <t>1731</t>
  </si>
  <si>
    <t>1691</t>
  </si>
  <si>
    <t>1691A</t>
  </si>
  <si>
    <t>1691B</t>
  </si>
  <si>
    <t>1691C</t>
  </si>
  <si>
    <t>1716</t>
  </si>
  <si>
    <t>(Change Orders Extra Work)</t>
  </si>
  <si>
    <t>Original invoice was only Leveling</t>
  </si>
  <si>
    <t>Plus ending doing whole Playwood installation</t>
  </si>
  <si>
    <t>1707</t>
  </si>
  <si>
    <r>
      <t xml:space="preserve">Job already Done $99,248.00 -68,000 payment = </t>
    </r>
    <r>
      <rPr>
        <b/>
        <sz val="8"/>
        <color rgb="FF323232"/>
        <rFont val="Arial"/>
        <family val="2"/>
      </rPr>
      <t xml:space="preserve"> $31,248.00 open balance from work already done</t>
    </r>
  </si>
  <si>
    <t>4212 28th St Long Island City -2017</t>
  </si>
  <si>
    <t>1696</t>
  </si>
  <si>
    <t>has been colapse to Change Order # 1</t>
  </si>
  <si>
    <t>attached</t>
  </si>
  <si>
    <t>(that’s the extra $7850.00)</t>
  </si>
  <si>
    <r>
      <t xml:space="preserve">Job already Done $87,300.00-$74500 payment = </t>
    </r>
    <r>
      <rPr>
        <b/>
        <sz val="10"/>
        <color theme="1"/>
        <rFont val="Calibri"/>
        <family val="2"/>
        <scheme val="minor"/>
      </rPr>
      <t>$12,800 open balance from work already done</t>
    </r>
  </si>
  <si>
    <t>1691D</t>
  </si>
  <si>
    <t>This order were complete Open balance $14220 that needs to be paid before paying original invoice</t>
  </si>
  <si>
    <t>Open Balance From Job already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</si>
</sst>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5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65" fontId="2" fillId="0" borderId="1" xfId="0" applyNumberFormat="1" applyFont="1" applyBorder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49" fontId="0" fillId="0" borderId="0" xfId="0" applyNumberForma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NumberFormat="1" applyBorder="1"/>
    <xf numFmtId="49" fontId="2" fillId="2" borderId="0" xfId="0" applyNumberFormat="1" applyFont="1" applyFill="1" applyBorder="1"/>
    <xf numFmtId="49" fontId="2" fillId="0" borderId="0" xfId="0" applyNumberFormat="1" applyFont="1" applyBorder="1" applyAlignment="1">
      <alignment wrapText="1"/>
    </xf>
    <xf numFmtId="164" fontId="2" fillId="2" borderId="0" xfId="0" applyNumberFormat="1" applyFont="1" applyFill="1" applyBorder="1"/>
    <xf numFmtId="165" fontId="2" fillId="2" borderId="0" xfId="0" applyNumberFormat="1" applyFont="1" applyFill="1" applyBorder="1"/>
    <xf numFmtId="49" fontId="1" fillId="2" borderId="0" xfId="0" applyNumberFormat="1" applyFont="1" applyFill="1" applyBorder="1"/>
    <xf numFmtId="165" fontId="2" fillId="2" borderId="1" xfId="0" applyNumberFormat="1" applyFont="1" applyFill="1" applyBorder="1"/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39" fontId="0" fillId="0" borderId="0" xfId="0" applyNumberFormat="1"/>
    <xf numFmtId="165" fontId="2" fillId="0" borderId="3" xfId="0" applyNumberFormat="1" applyFont="1" applyBorder="1"/>
    <xf numFmtId="49" fontId="1" fillId="0" borderId="0" xfId="0" applyNumberFormat="1" applyFont="1" applyBorder="1" applyAlignment="1">
      <alignment wrapText="1"/>
    </xf>
    <xf numFmtId="0" fontId="0" fillId="2" borderId="0" xfId="0" applyNumberFormat="1" applyFill="1" applyBorder="1" applyAlignment="1">
      <alignment wrapText="1"/>
    </xf>
    <xf numFmtId="0" fontId="0" fillId="0" borderId="4" xfId="0" applyNumberFormat="1" applyBorder="1"/>
    <xf numFmtId="0" fontId="0" fillId="0" borderId="5" xfId="0" applyNumberFormat="1" applyBorder="1"/>
    <xf numFmtId="0" fontId="4" fillId="0" borderId="6" xfId="0" applyFont="1" applyBorder="1" applyAlignment="1">
      <alignment horizontal="center"/>
    </xf>
    <xf numFmtId="0" fontId="0" fillId="0" borderId="0" xfId="0" applyBorder="1"/>
    <xf numFmtId="39" fontId="0" fillId="0" borderId="0" xfId="0" applyNumberFormat="1" applyBorder="1"/>
  </cellXfs>
  <cellStyles count="2">
    <cellStyle name="Normal" xfId="0" builtinId="0"/>
    <cellStyle name="Normal 2" xfId="1" xr:uid="{51A1F1D8-2F02-40B4-A14C-F68782106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66675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66675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97E-6FC2-48AF-8508-EDFAA92DE90A}">
  <sheetPr codeName="Sheet1"/>
  <dimension ref="A1:R50"/>
  <sheetViews>
    <sheetView tabSelected="1" zoomScaleNormal="100" workbookViewId="0">
      <pane xSplit="2" ySplit="1" topLeftCell="C2" activePane="bottomRight" state="frozenSplit"/>
      <selection pane="topRight" activeCell="D1" sqref="D1"/>
      <selection pane="bottomLeft" activeCell="A2" sqref="A2"/>
      <selection pane="bottomRight" activeCell="Y32" sqref="Y32"/>
    </sheetView>
  </sheetViews>
  <sheetFormatPr defaultRowHeight="12.75" x14ac:dyDescent="0.2"/>
  <cols>
    <col min="1" max="1" width="3" style="6" customWidth="1"/>
    <col min="2" max="2" width="33" style="6" customWidth="1"/>
    <col min="3" max="4" width="2.28515625" style="6" customWidth="1"/>
    <col min="5" max="5" width="5.85546875" style="6" bestFit="1" customWidth="1"/>
    <col min="6" max="6" width="2.28515625" style="6" customWidth="1"/>
    <col min="7" max="7" width="8.7109375" style="6" bestFit="1" customWidth="1"/>
    <col min="8" max="8" width="2.28515625" style="6" customWidth="1"/>
    <col min="9" max="9" width="5.5703125" style="6" bestFit="1" customWidth="1"/>
    <col min="10" max="10" width="2.28515625" style="6" customWidth="1"/>
    <col min="11" max="11" width="8.7109375" style="6" bestFit="1" customWidth="1"/>
    <col min="12" max="12" width="2.28515625" style="6" customWidth="1"/>
    <col min="13" max="13" width="11.5703125" style="6" bestFit="1" customWidth="1"/>
    <col min="14" max="14" width="2.28515625" style="6" customWidth="1"/>
    <col min="15" max="15" width="8.7109375" style="6" bestFit="1" customWidth="1"/>
    <col min="18" max="18" width="9.42578125" bestFit="1" customWidth="1"/>
  </cols>
  <sheetData>
    <row r="1" spans="1:18" s="5" customFormat="1" x14ac:dyDescent="0.2">
      <c r="A1" s="20"/>
      <c r="B1" s="20"/>
      <c r="C1" s="20"/>
      <c r="D1" s="20"/>
      <c r="E1" s="21" t="s">
        <v>0</v>
      </c>
      <c r="F1" s="20"/>
      <c r="G1" s="21" t="s">
        <v>1</v>
      </c>
      <c r="H1" s="20"/>
      <c r="I1" s="21" t="s">
        <v>2</v>
      </c>
      <c r="J1" s="20"/>
      <c r="K1" s="21" t="s">
        <v>3</v>
      </c>
      <c r="L1" s="20"/>
      <c r="M1" s="21" t="s">
        <v>4</v>
      </c>
      <c r="N1" s="20"/>
      <c r="O1" s="21" t="s">
        <v>5</v>
      </c>
    </row>
    <row r="2" spans="1:18" x14ac:dyDescent="0.2">
      <c r="A2" s="7" t="s">
        <v>6</v>
      </c>
      <c r="B2" s="7"/>
      <c r="C2" s="7"/>
      <c r="D2" s="7"/>
      <c r="E2" s="7"/>
      <c r="F2" s="7"/>
      <c r="G2" s="8"/>
      <c r="H2" s="7"/>
      <c r="I2" s="7"/>
      <c r="J2" s="7"/>
      <c r="K2" s="8"/>
      <c r="L2" s="7"/>
      <c r="M2" s="9"/>
      <c r="N2" s="7"/>
      <c r="O2" s="9"/>
    </row>
    <row r="3" spans="1:18" x14ac:dyDescent="0.2">
      <c r="A3" s="7"/>
      <c r="B3" s="7" t="s">
        <v>7</v>
      </c>
      <c r="C3" s="7"/>
      <c r="D3" s="7"/>
      <c r="E3" s="7"/>
      <c r="F3" s="7"/>
      <c r="G3" s="8"/>
      <c r="H3" s="7"/>
      <c r="I3" s="7"/>
      <c r="J3" s="7"/>
      <c r="K3" s="8"/>
      <c r="L3" s="7"/>
      <c r="M3" s="9"/>
      <c r="N3" s="7"/>
      <c r="O3" s="9"/>
    </row>
    <row r="4" spans="1:18" ht="13.5" thickBot="1" x14ac:dyDescent="0.25">
      <c r="A4" s="10"/>
      <c r="B4" s="10"/>
      <c r="C4" s="11"/>
      <c r="D4" s="11"/>
      <c r="E4" s="11" t="s">
        <v>14</v>
      </c>
      <c r="F4" s="11"/>
      <c r="G4" s="12">
        <v>42891</v>
      </c>
      <c r="H4" s="11"/>
      <c r="I4" s="11" t="s">
        <v>15</v>
      </c>
      <c r="J4" s="11"/>
      <c r="K4" s="12">
        <v>42891</v>
      </c>
      <c r="L4" s="11"/>
      <c r="M4" s="1">
        <v>3352.75</v>
      </c>
      <c r="N4" s="11"/>
      <c r="O4" s="1">
        <v>3352.75</v>
      </c>
    </row>
    <row r="5" spans="1:18" x14ac:dyDescent="0.2">
      <c r="A5" s="11"/>
      <c r="B5" s="11"/>
      <c r="C5" s="11"/>
      <c r="D5" s="11"/>
      <c r="E5" s="11"/>
      <c r="F5" s="11"/>
      <c r="G5" s="12"/>
      <c r="H5" s="11"/>
      <c r="I5" s="11"/>
      <c r="J5" s="11"/>
      <c r="K5" s="12"/>
      <c r="L5" s="11"/>
      <c r="M5" s="9">
        <f>ROUND(SUM(M3:M4),5)</f>
        <v>3352.75</v>
      </c>
      <c r="N5" s="11"/>
      <c r="O5" s="2">
        <f>ROUND(SUM(O3:O4),5)</f>
        <v>3352.75</v>
      </c>
    </row>
    <row r="6" spans="1:18" x14ac:dyDescent="0.2">
      <c r="A6" s="7"/>
      <c r="B6" s="7" t="s">
        <v>8</v>
      </c>
      <c r="C6" s="7"/>
      <c r="D6" s="7"/>
      <c r="E6" s="7"/>
      <c r="F6" s="7"/>
      <c r="G6" s="8"/>
      <c r="H6" s="7"/>
      <c r="I6" s="7"/>
      <c r="J6" s="7"/>
      <c r="K6" s="8"/>
      <c r="L6" s="7"/>
      <c r="M6" s="9"/>
      <c r="N6" s="7"/>
      <c r="O6" s="9"/>
    </row>
    <row r="7" spans="1:18" ht="13.5" thickBot="1" x14ac:dyDescent="0.25">
      <c r="A7" s="10"/>
      <c r="B7" s="10" t="s">
        <v>29</v>
      </c>
      <c r="C7" s="11"/>
      <c r="D7" s="11"/>
      <c r="E7" s="11" t="s">
        <v>14</v>
      </c>
      <c r="F7" s="11"/>
      <c r="G7" s="12">
        <v>42937</v>
      </c>
      <c r="H7" s="11"/>
      <c r="I7" s="11" t="s">
        <v>16</v>
      </c>
      <c r="J7" s="11"/>
      <c r="K7" s="12">
        <v>42937</v>
      </c>
      <c r="L7" s="11"/>
      <c r="M7" s="2">
        <v>4000</v>
      </c>
      <c r="N7" s="11"/>
      <c r="O7" s="1">
        <v>52750</v>
      </c>
    </row>
    <row r="8" spans="1:18" ht="13.5" thickBot="1" x14ac:dyDescent="0.25">
      <c r="A8" s="11"/>
      <c r="B8" s="13" t="s">
        <v>30</v>
      </c>
      <c r="C8" s="11"/>
      <c r="D8" s="11"/>
      <c r="E8" s="11"/>
      <c r="F8" s="11"/>
      <c r="G8" s="12"/>
      <c r="H8" s="11"/>
      <c r="I8" s="11"/>
      <c r="J8" s="11"/>
      <c r="K8" s="12"/>
      <c r="L8" s="11"/>
      <c r="M8" s="1">
        <v>7850</v>
      </c>
      <c r="N8" s="11"/>
      <c r="O8" s="2">
        <f>ROUND(SUM(O6:O7),5)</f>
        <v>52750</v>
      </c>
    </row>
    <row r="9" spans="1:18" x14ac:dyDescent="0.2">
      <c r="A9" s="11"/>
      <c r="B9" s="13" t="s">
        <v>37</v>
      </c>
      <c r="C9" s="11"/>
      <c r="D9" s="11"/>
      <c r="E9" s="11"/>
      <c r="F9" s="11"/>
      <c r="G9" s="12"/>
      <c r="H9" s="11"/>
      <c r="I9" s="11"/>
      <c r="J9" s="11"/>
      <c r="K9" s="12"/>
      <c r="L9" s="11"/>
      <c r="M9" s="9">
        <f>ROUND(SUM(M6:M8),5)</f>
        <v>11850</v>
      </c>
      <c r="N9" s="11"/>
      <c r="O9" s="2"/>
    </row>
    <row r="10" spans="1:18" x14ac:dyDescent="0.2">
      <c r="A10" s="11"/>
      <c r="B10" s="11"/>
      <c r="C10" s="11"/>
      <c r="D10" s="11"/>
      <c r="E10" s="11"/>
      <c r="F10" s="11"/>
      <c r="G10" s="12"/>
      <c r="H10" s="11"/>
      <c r="I10" s="11"/>
      <c r="J10" s="11"/>
      <c r="K10" s="12"/>
      <c r="L10" s="11"/>
      <c r="M10" s="2"/>
      <c r="N10" s="11"/>
      <c r="O10" s="2"/>
    </row>
    <row r="11" spans="1:18" x14ac:dyDescent="0.2">
      <c r="A11" s="7"/>
      <c r="B11" s="7" t="s">
        <v>9</v>
      </c>
      <c r="C11" s="7"/>
      <c r="D11" s="7"/>
      <c r="E11" s="7"/>
      <c r="F11" s="7"/>
      <c r="G11" s="8"/>
      <c r="H11" s="7"/>
      <c r="I11" s="7"/>
      <c r="J11" s="7"/>
      <c r="K11" s="8"/>
      <c r="L11" s="7"/>
      <c r="M11" s="9"/>
      <c r="N11" s="7"/>
      <c r="O11" s="9"/>
    </row>
    <row r="12" spans="1:18" x14ac:dyDescent="0.2">
      <c r="A12" s="7"/>
      <c r="B12" s="14" t="s">
        <v>28</v>
      </c>
      <c r="C12" s="7"/>
      <c r="D12" s="7"/>
      <c r="E12" s="11" t="s">
        <v>14</v>
      </c>
      <c r="F12" s="7"/>
      <c r="G12" s="12">
        <v>42822</v>
      </c>
      <c r="H12" s="7"/>
      <c r="I12" s="11" t="s">
        <v>31</v>
      </c>
      <c r="J12" s="7"/>
      <c r="K12" s="12">
        <v>42822</v>
      </c>
      <c r="L12" s="7"/>
      <c r="M12" s="2">
        <v>93500</v>
      </c>
      <c r="N12" s="7"/>
      <c r="O12" s="2">
        <v>161500</v>
      </c>
      <c r="R12" s="22"/>
    </row>
    <row r="13" spans="1:18" x14ac:dyDescent="0.2">
      <c r="A13" s="11"/>
      <c r="B13" s="18" t="s">
        <v>35</v>
      </c>
      <c r="C13" s="11"/>
      <c r="D13" s="11"/>
      <c r="E13" s="14" t="s">
        <v>14</v>
      </c>
      <c r="F13" s="14"/>
      <c r="G13" s="16">
        <v>42851</v>
      </c>
      <c r="H13" s="14"/>
      <c r="I13" s="14" t="s">
        <v>17</v>
      </c>
      <c r="J13" s="14"/>
      <c r="K13" s="16">
        <v>42851</v>
      </c>
      <c r="L13" s="14"/>
      <c r="M13" s="17">
        <v>2800</v>
      </c>
      <c r="N13" s="14"/>
      <c r="O13" s="17">
        <v>2800</v>
      </c>
    </row>
    <row r="14" spans="1:18" x14ac:dyDescent="0.2">
      <c r="A14" s="11"/>
      <c r="B14" s="18" t="s">
        <v>36</v>
      </c>
      <c r="C14" s="11"/>
      <c r="D14" s="11"/>
      <c r="E14" s="14" t="s">
        <v>14</v>
      </c>
      <c r="F14" s="14"/>
      <c r="G14" s="16">
        <v>42884</v>
      </c>
      <c r="H14" s="14"/>
      <c r="I14" s="14" t="s">
        <v>18</v>
      </c>
      <c r="J14" s="14"/>
      <c r="K14" s="16">
        <v>42898</v>
      </c>
      <c r="L14" s="14"/>
      <c r="M14" s="17">
        <v>5200</v>
      </c>
      <c r="N14" s="14"/>
      <c r="O14" s="17">
        <v>5200</v>
      </c>
    </row>
    <row r="15" spans="1:18" ht="13.5" thickBot="1" x14ac:dyDescent="0.25">
      <c r="A15" s="11"/>
      <c r="B15" s="11"/>
      <c r="C15" s="11"/>
      <c r="D15" s="11"/>
      <c r="E15" s="14" t="s">
        <v>14</v>
      </c>
      <c r="F15" s="14"/>
      <c r="G15" s="16">
        <v>42892</v>
      </c>
      <c r="H15" s="14"/>
      <c r="I15" s="14" t="s">
        <v>19</v>
      </c>
      <c r="J15" s="14"/>
      <c r="K15" s="16">
        <v>42892</v>
      </c>
      <c r="L15" s="14"/>
      <c r="M15" s="19">
        <v>1700</v>
      </c>
      <c r="N15" s="14"/>
      <c r="O15" s="19">
        <v>1700</v>
      </c>
      <c r="R15" s="29"/>
    </row>
    <row r="16" spans="1:18" x14ac:dyDescent="0.2">
      <c r="A16" s="11"/>
      <c r="B16" s="13"/>
      <c r="C16" s="11"/>
      <c r="D16" s="11"/>
      <c r="E16" s="11"/>
      <c r="F16" s="11"/>
      <c r="G16" s="12"/>
      <c r="H16" s="11"/>
      <c r="I16" s="11"/>
      <c r="J16" s="11"/>
      <c r="K16" s="12"/>
      <c r="L16" s="11"/>
      <c r="M16" s="9">
        <f>ROUND(SUM(M11:M15),5)</f>
        <v>103200</v>
      </c>
      <c r="N16" s="11"/>
      <c r="O16" s="2">
        <f>ROUND(SUM(O12:O15),5)</f>
        <v>171200</v>
      </c>
      <c r="R16" s="30"/>
    </row>
    <row r="17" spans="1:17" ht="33.75" x14ac:dyDescent="0.2">
      <c r="A17" s="11"/>
      <c r="B17" s="15" t="s">
        <v>32</v>
      </c>
      <c r="C17" s="11"/>
      <c r="D17" s="11"/>
      <c r="E17" s="11"/>
      <c r="F17" s="11"/>
      <c r="G17" s="12"/>
      <c r="H17" s="11"/>
      <c r="I17" s="11"/>
      <c r="J17" s="11"/>
      <c r="K17" s="12"/>
      <c r="L17" s="11"/>
      <c r="M17" s="2"/>
      <c r="N17" s="11"/>
      <c r="O17" s="2"/>
    </row>
    <row r="18" spans="1:17" x14ac:dyDescent="0.2">
      <c r="A18" s="11"/>
      <c r="B18" s="11"/>
      <c r="C18" s="11"/>
      <c r="D18" s="11"/>
      <c r="E18" s="11"/>
      <c r="F18" s="11"/>
      <c r="G18" s="12"/>
      <c r="H18" s="11"/>
      <c r="I18" s="11"/>
      <c r="J18" s="11"/>
      <c r="K18" s="12"/>
      <c r="L18" s="11"/>
      <c r="M18" s="2"/>
      <c r="N18" s="11"/>
      <c r="O18" s="2"/>
    </row>
    <row r="19" spans="1:17" x14ac:dyDescent="0.2">
      <c r="A19" s="11"/>
      <c r="B19" s="11"/>
      <c r="C19" s="11"/>
      <c r="D19" s="11"/>
      <c r="E19" s="11"/>
      <c r="F19" s="11"/>
      <c r="G19" s="12"/>
      <c r="H19" s="11"/>
      <c r="I19" s="11"/>
      <c r="J19" s="11"/>
      <c r="K19" s="12"/>
      <c r="L19" s="11"/>
      <c r="M19" s="2"/>
      <c r="N19" s="11"/>
      <c r="O19" s="2"/>
    </row>
    <row r="20" spans="1:17" x14ac:dyDescent="0.2">
      <c r="A20" s="7"/>
      <c r="B20" s="7" t="s">
        <v>10</v>
      </c>
      <c r="C20" s="7"/>
      <c r="D20" s="7"/>
      <c r="E20" s="7"/>
      <c r="F20" s="7"/>
      <c r="G20" s="8"/>
      <c r="H20" s="7"/>
      <c r="I20" s="7"/>
      <c r="J20" s="7"/>
      <c r="K20" s="8"/>
      <c r="L20" s="7"/>
      <c r="M20" s="9"/>
      <c r="N20" s="7"/>
      <c r="O20" s="9"/>
    </row>
    <row r="21" spans="1:17" x14ac:dyDescent="0.2">
      <c r="A21" s="11"/>
      <c r="B21" s="11"/>
      <c r="C21" s="11"/>
      <c r="D21" s="11"/>
      <c r="E21" s="11" t="s">
        <v>14</v>
      </c>
      <c r="F21" s="11"/>
      <c r="G21" s="12">
        <v>42794</v>
      </c>
      <c r="H21" s="11"/>
      <c r="I21" s="11" t="s">
        <v>20</v>
      </c>
      <c r="J21" s="11"/>
      <c r="K21" s="12">
        <v>42794</v>
      </c>
      <c r="L21" s="11"/>
      <c r="M21" s="2">
        <v>2800</v>
      </c>
      <c r="N21" s="11"/>
      <c r="O21" s="2">
        <v>2800</v>
      </c>
    </row>
    <row r="22" spans="1:17" x14ac:dyDescent="0.2">
      <c r="A22" s="11"/>
      <c r="B22" s="11"/>
      <c r="C22" s="11"/>
      <c r="D22" s="11"/>
      <c r="E22" s="11" t="s">
        <v>14</v>
      </c>
      <c r="F22" s="11"/>
      <c r="G22" s="12">
        <v>42845</v>
      </c>
      <c r="H22" s="11"/>
      <c r="I22" s="11" t="s">
        <v>21</v>
      </c>
      <c r="J22" s="11"/>
      <c r="K22" s="12">
        <v>42845</v>
      </c>
      <c r="L22" s="11"/>
      <c r="M22" s="2">
        <v>888</v>
      </c>
      <c r="N22" s="11"/>
      <c r="O22" s="2">
        <v>888</v>
      </c>
    </row>
    <row r="23" spans="1:17" ht="13.5" thickBot="1" x14ac:dyDescent="0.25">
      <c r="A23" s="11"/>
      <c r="B23" s="11"/>
      <c r="C23" s="11"/>
      <c r="D23" s="11"/>
      <c r="E23" s="11" t="s">
        <v>14</v>
      </c>
      <c r="F23" s="11"/>
      <c r="G23" s="12">
        <v>42892</v>
      </c>
      <c r="H23" s="11"/>
      <c r="I23" s="11" t="s">
        <v>22</v>
      </c>
      <c r="J23" s="11"/>
      <c r="K23" s="12">
        <v>42892</v>
      </c>
      <c r="L23" s="11"/>
      <c r="M23" s="1">
        <v>200</v>
      </c>
      <c r="N23" s="11"/>
      <c r="O23" s="1">
        <v>200</v>
      </c>
    </row>
    <row r="24" spans="1:17" x14ac:dyDescent="0.2">
      <c r="A24" s="11"/>
      <c r="B24" s="11"/>
      <c r="C24" s="11"/>
      <c r="D24" s="11"/>
      <c r="E24" s="11"/>
      <c r="F24" s="11"/>
      <c r="G24" s="12"/>
      <c r="H24" s="11"/>
      <c r="I24" s="11"/>
      <c r="J24" s="11"/>
      <c r="K24" s="12"/>
      <c r="L24" s="11"/>
      <c r="M24" s="9">
        <f>ROUND(SUM(M20:M23),5)</f>
        <v>3888</v>
      </c>
      <c r="N24" s="11"/>
      <c r="O24" s="2">
        <f>ROUND(SUM(O20:O23),5)</f>
        <v>3888</v>
      </c>
    </row>
    <row r="25" spans="1:17" x14ac:dyDescent="0.2">
      <c r="A25" s="11"/>
      <c r="B25" s="11"/>
      <c r="C25" s="11"/>
      <c r="D25" s="11"/>
      <c r="E25" s="11"/>
      <c r="F25" s="11"/>
      <c r="G25" s="12"/>
      <c r="H25" s="11"/>
      <c r="I25" s="11"/>
      <c r="J25" s="11"/>
      <c r="K25" s="12"/>
      <c r="L25" s="11"/>
      <c r="M25" s="2"/>
      <c r="N25" s="11"/>
      <c r="O25" s="2"/>
    </row>
    <row r="26" spans="1:17" x14ac:dyDescent="0.2">
      <c r="A26" s="11"/>
      <c r="B26" s="7" t="s">
        <v>33</v>
      </c>
      <c r="C26" s="11"/>
      <c r="D26" s="11"/>
      <c r="P26" s="11"/>
      <c r="Q26" s="2"/>
    </row>
    <row r="27" spans="1:17" ht="38.25" x14ac:dyDescent="0.2">
      <c r="A27" s="11"/>
      <c r="B27" s="25" t="s">
        <v>38</v>
      </c>
      <c r="C27" s="11"/>
      <c r="D27" s="11"/>
      <c r="P27" s="11"/>
      <c r="Q27" s="2"/>
    </row>
    <row r="28" spans="1:17" ht="13.5" thickBot="1" x14ac:dyDescent="0.25">
      <c r="A28" s="11"/>
      <c r="B28" s="7"/>
      <c r="C28" s="11"/>
      <c r="D28" s="11"/>
      <c r="E28" s="11" t="s">
        <v>14</v>
      </c>
      <c r="F28" s="11"/>
      <c r="G28" s="12">
        <v>42762</v>
      </c>
      <c r="H28" s="11"/>
      <c r="I28" s="11" t="s">
        <v>34</v>
      </c>
      <c r="J28" s="11"/>
      <c r="K28" s="12">
        <v>42762</v>
      </c>
      <c r="L28" s="11"/>
      <c r="M28" s="1">
        <v>34400</v>
      </c>
      <c r="N28" s="11"/>
      <c r="O28" s="1">
        <v>108900</v>
      </c>
      <c r="P28" s="11"/>
      <c r="Q28" s="2"/>
    </row>
    <row r="29" spans="1:17" x14ac:dyDescent="0.2">
      <c r="A29" s="11"/>
      <c r="B29" s="13"/>
      <c r="C29" s="11"/>
      <c r="D29" s="11"/>
      <c r="E29" s="11"/>
      <c r="F29" s="11"/>
      <c r="G29" s="12"/>
      <c r="H29" s="11"/>
      <c r="I29" s="11"/>
      <c r="J29" s="11"/>
      <c r="K29" s="11"/>
      <c r="L29" s="11"/>
      <c r="M29" s="9">
        <v>34400</v>
      </c>
      <c r="N29" s="11"/>
      <c r="O29" s="2">
        <f>ROUND(SUM(O28:O28),5)</f>
        <v>108900</v>
      </c>
      <c r="P29" s="11"/>
      <c r="Q29" s="2"/>
    </row>
    <row r="30" spans="1:17" x14ac:dyDescent="0.2">
      <c r="A30" s="11"/>
      <c r="B30" s="13"/>
      <c r="C30" s="11"/>
      <c r="D30" s="11"/>
      <c r="E30" s="11"/>
      <c r="F30" s="11"/>
      <c r="G30" s="12"/>
      <c r="H30" s="11"/>
      <c r="I30" s="11"/>
      <c r="J30" s="11"/>
      <c r="K30" s="11"/>
      <c r="L30" s="11"/>
      <c r="M30" s="2"/>
      <c r="N30" s="11"/>
      <c r="O30" s="2"/>
      <c r="P30" s="11"/>
      <c r="Q30" s="2"/>
    </row>
    <row r="31" spans="1:17" x14ac:dyDescent="0.2">
      <c r="A31" s="7"/>
      <c r="B31" s="7" t="s">
        <v>11</v>
      </c>
      <c r="C31" s="7"/>
      <c r="D31" s="7"/>
      <c r="E31" s="7"/>
      <c r="F31" s="7"/>
      <c r="G31" s="8"/>
      <c r="H31" s="7"/>
      <c r="I31" s="7"/>
      <c r="J31" s="7"/>
      <c r="K31" s="8"/>
      <c r="L31" s="7"/>
      <c r="M31" s="9"/>
      <c r="N31" s="7"/>
      <c r="O31" s="9"/>
    </row>
    <row r="32" spans="1:17" x14ac:dyDescent="0.2">
      <c r="A32" s="7"/>
      <c r="B32" s="14" t="s">
        <v>28</v>
      </c>
      <c r="C32" s="7"/>
      <c r="D32" s="7"/>
      <c r="E32" s="7"/>
      <c r="F32" s="7"/>
      <c r="G32" s="8"/>
      <c r="H32" s="7"/>
      <c r="I32" s="7"/>
      <c r="J32" s="7"/>
      <c r="K32" s="8"/>
      <c r="L32" s="7"/>
      <c r="M32" s="9"/>
      <c r="N32" s="7"/>
      <c r="O32" s="9"/>
    </row>
    <row r="33" spans="1:15" ht="33.75" x14ac:dyDescent="0.2">
      <c r="A33" s="11"/>
      <c r="B33" s="24" t="s">
        <v>40</v>
      </c>
      <c r="C33" s="11"/>
      <c r="D33" s="11"/>
      <c r="E33" s="11" t="s">
        <v>14</v>
      </c>
      <c r="F33" s="11"/>
      <c r="G33" s="12">
        <v>42762</v>
      </c>
      <c r="H33" s="11"/>
      <c r="I33" s="11" t="s">
        <v>23</v>
      </c>
      <c r="J33" s="11"/>
      <c r="K33" s="12">
        <v>42762</v>
      </c>
      <c r="L33" s="11"/>
      <c r="M33" s="2">
        <v>25000</v>
      </c>
      <c r="N33" s="11"/>
      <c r="O33" s="2">
        <v>126000</v>
      </c>
    </row>
    <row r="34" spans="1:15" x14ac:dyDescent="0.2">
      <c r="A34" s="11"/>
      <c r="C34" s="11"/>
      <c r="D34" s="11"/>
      <c r="E34" s="14" t="s">
        <v>14</v>
      </c>
      <c r="F34" s="14"/>
      <c r="G34" s="16">
        <v>42919</v>
      </c>
      <c r="H34" s="14"/>
      <c r="I34" s="14" t="s">
        <v>24</v>
      </c>
      <c r="J34" s="14"/>
      <c r="K34" s="16">
        <v>42919</v>
      </c>
      <c r="L34" s="14"/>
      <c r="M34" s="17">
        <v>960</v>
      </c>
      <c r="N34" s="14"/>
      <c r="O34" s="17">
        <v>960</v>
      </c>
    </row>
    <row r="35" spans="1:15" x14ac:dyDescent="0.2">
      <c r="A35" s="11"/>
      <c r="B35" s="11"/>
      <c r="C35" s="11"/>
      <c r="D35" s="11"/>
      <c r="E35" s="14" t="s">
        <v>14</v>
      </c>
      <c r="F35" s="14"/>
      <c r="G35" s="16">
        <v>42919</v>
      </c>
      <c r="H35" s="14"/>
      <c r="I35" s="14" t="s">
        <v>25</v>
      </c>
      <c r="J35" s="14"/>
      <c r="K35" s="16">
        <v>42919</v>
      </c>
      <c r="L35" s="14"/>
      <c r="M35" s="17">
        <v>1960</v>
      </c>
      <c r="N35" s="14"/>
      <c r="O35" s="17">
        <v>1960</v>
      </c>
    </row>
    <row r="36" spans="1:15" x14ac:dyDescent="0.2">
      <c r="A36" s="11"/>
      <c r="B36" s="11"/>
      <c r="C36" s="11"/>
      <c r="D36" s="11"/>
      <c r="E36" s="14" t="s">
        <v>14</v>
      </c>
      <c r="F36" s="14"/>
      <c r="G36" s="16">
        <v>42957</v>
      </c>
      <c r="H36" s="14"/>
      <c r="I36" s="14" t="s">
        <v>39</v>
      </c>
      <c r="J36" s="14"/>
      <c r="K36" s="16">
        <v>42957</v>
      </c>
      <c r="L36" s="14"/>
      <c r="M36" s="17">
        <v>2800</v>
      </c>
      <c r="N36" s="14"/>
      <c r="O36" s="17">
        <v>2800</v>
      </c>
    </row>
    <row r="37" spans="1:15" ht="13.5" thickBot="1" x14ac:dyDescent="0.25">
      <c r="A37" s="11"/>
      <c r="B37" s="11"/>
      <c r="C37" s="11"/>
      <c r="D37" s="11"/>
      <c r="E37" s="14" t="s">
        <v>14</v>
      </c>
      <c r="F37" s="14"/>
      <c r="G37" s="16">
        <v>42977</v>
      </c>
      <c r="H37" s="14"/>
      <c r="I37" s="14" t="s">
        <v>26</v>
      </c>
      <c r="J37" s="14"/>
      <c r="K37" s="16">
        <v>42977</v>
      </c>
      <c r="L37" s="14"/>
      <c r="M37" s="19">
        <v>8500</v>
      </c>
      <c r="N37" s="14"/>
      <c r="O37" s="19">
        <v>8500</v>
      </c>
    </row>
    <row r="38" spans="1:15" x14ac:dyDescent="0.2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2"/>
      <c r="L38" s="11"/>
      <c r="M38" s="2">
        <f>ROUND(SUM(M31:M37),5)</f>
        <v>39220</v>
      </c>
      <c r="N38" s="11"/>
      <c r="O38" s="2">
        <f>ROUND(SUM(O31:O37),5)</f>
        <v>140220</v>
      </c>
    </row>
    <row r="39" spans="1:15" x14ac:dyDescent="0.2">
      <c r="A39" s="7"/>
      <c r="B39" s="7" t="s">
        <v>12</v>
      </c>
      <c r="C39" s="7"/>
      <c r="D39" s="7"/>
      <c r="E39" s="7"/>
      <c r="F39" s="7"/>
      <c r="G39" s="8"/>
      <c r="H39" s="7"/>
      <c r="I39" s="7"/>
      <c r="J39" s="7"/>
      <c r="K39" s="8"/>
      <c r="L39" s="7"/>
      <c r="M39" s="9"/>
      <c r="N39" s="7"/>
      <c r="O39" s="9"/>
    </row>
    <row r="40" spans="1:15" ht="13.5" thickBot="1" x14ac:dyDescent="0.25">
      <c r="A40" s="10"/>
      <c r="B40" s="10"/>
      <c r="C40" s="11"/>
      <c r="D40" s="11"/>
      <c r="E40" s="11" t="s">
        <v>14</v>
      </c>
      <c r="F40" s="11"/>
      <c r="G40" s="12">
        <v>42845</v>
      </c>
      <c r="H40" s="11"/>
      <c r="I40" s="11" t="s">
        <v>27</v>
      </c>
      <c r="J40" s="11"/>
      <c r="K40" s="12">
        <v>42845</v>
      </c>
      <c r="L40" s="11"/>
      <c r="M40" s="1">
        <v>20600</v>
      </c>
      <c r="N40" s="11"/>
      <c r="O40" s="1">
        <v>30600</v>
      </c>
    </row>
    <row r="41" spans="1:15" ht="13.5" thickBot="1" x14ac:dyDescent="0.25">
      <c r="A41" s="11"/>
      <c r="B41" s="11"/>
      <c r="C41" s="11"/>
      <c r="D41" s="11"/>
      <c r="E41" s="11"/>
      <c r="F41" s="11"/>
      <c r="G41" s="12"/>
      <c r="H41" s="11"/>
      <c r="I41" s="11"/>
      <c r="J41" s="11"/>
      <c r="K41" s="12"/>
      <c r="L41" s="11"/>
      <c r="M41" s="23">
        <f>ROUND(SUM(M39:M40),5)</f>
        <v>20600</v>
      </c>
      <c r="N41" s="11"/>
      <c r="O41" s="23">
        <f>ROUND(SUM(O39:O40),5)</f>
        <v>30600</v>
      </c>
    </row>
    <row r="42" spans="1:15" ht="13.5" thickBot="1" x14ac:dyDescent="0.25">
      <c r="A42" s="11" t="s">
        <v>13</v>
      </c>
      <c r="B42" s="11"/>
      <c r="C42" s="11"/>
      <c r="D42" s="11"/>
      <c r="E42" s="11"/>
      <c r="F42" s="11"/>
      <c r="G42" s="12"/>
      <c r="H42" s="11"/>
      <c r="I42" s="11"/>
      <c r="J42" s="11"/>
      <c r="K42" s="12"/>
      <c r="L42" s="11"/>
      <c r="M42" s="23">
        <f>SUM(M5+M9+M16+M29+M24+M38+M41)</f>
        <v>216510.75</v>
      </c>
      <c r="N42" s="11"/>
      <c r="O42" s="23">
        <f>SUM(O5+O8+O16+O24+O29+O38+O41)</f>
        <v>510910.75</v>
      </c>
    </row>
    <row r="43" spans="1:15" s="4" customFormat="1" ht="12" thickBot="1" x14ac:dyDescent="0.25">
      <c r="A43" s="7"/>
      <c r="B43" s="7"/>
      <c r="C43" s="7"/>
      <c r="D43" s="7"/>
      <c r="E43" s="7"/>
      <c r="F43" s="7"/>
      <c r="G43" s="8"/>
      <c r="H43" s="7"/>
      <c r="I43" s="7"/>
      <c r="J43" s="7"/>
      <c r="K43" s="8"/>
      <c r="L43" s="7"/>
      <c r="M43" s="3">
        <f>M42</f>
        <v>216510.75</v>
      </c>
      <c r="N43" s="7"/>
      <c r="O43" s="3">
        <f>O42</f>
        <v>510910.75</v>
      </c>
    </row>
    <row r="44" spans="1:15" ht="13.5" thickTop="1" x14ac:dyDescent="0.2">
      <c r="A44" s="13"/>
      <c r="B44" s="26" t="s">
        <v>41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">
      <c r="A45" s="13"/>
      <c r="B45" s="28">
        <f>3352.75+11850+31248+3888+12800+14220+20600</f>
        <v>97958.75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ht="13.5" thickBot="1" x14ac:dyDescent="0.25">
      <c r="A46" s="13"/>
      <c r="B46" s="27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x14ac:dyDescent="0.2">
      <c r="A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</sheetData>
  <pageMargins left="0.7" right="0.7" top="0.75" bottom="0.75" header="0.1" footer="0.3"/>
  <pageSetup orientation="portrait" horizontalDpi="0" verticalDpi="0" r:id="rId1"/>
  <headerFooter>
    <oddHeader>&amp;L&amp;"Arial,Bold"&amp;8 5:33 PM
&amp;"Arial,Bold"&amp;8 09/01/17
&amp;"Arial,Bold"&amp;8 Accrual Basis&amp;C&amp;"Arial,Bold"&amp;12 Top Floor Designs Corporation
&amp;"Arial,Bold"&amp;14 Customer Open Balance
&amp;"Arial,Bold"&amp;10 All Transactions</oddHeader>
    <oddFooter>&amp;R&amp;"Arial,Bold"&amp;8 Page &amp;P of &amp;N</oddFooter>
  </headerFooter>
  <ignoredErrors>
    <ignoredError sqref="I4 I7 I21 I23 I33 I40 I12 I28" numberStoredAsText="1"/>
    <ignoredError sqref="M38" formulaRange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66675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66675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OPEN BAL.WORK ALREADY DONE</vt:lpstr>
      <vt:lpstr>'OPEN BAL.WORK ALREADY DONE'!Print_Area</vt:lpstr>
      <vt:lpstr>'OPEN BAL.WORK ALREADY DONE'!Print_Titles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2017-09-08T17:02:32Z</cp:lastPrinted>
  <dcterms:created xsi:type="dcterms:W3CDTF">2017-09-01T21:33:49Z</dcterms:created>
  <dcterms:modified xsi:type="dcterms:W3CDTF">2017-09-08T17:52:43Z</dcterms:modified>
</cp:coreProperties>
</file>