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fl\Desktop\Workspace\Top Floor Designs\Book Keeping\"/>
    </mc:Choice>
  </mc:AlternateContent>
  <xr:revisionPtr revIDLastSave="0" documentId="13_ncr:1_{5EEFA87A-B255-4BAF-BBF0-99416F418939}" xr6:coauthVersionLast="32" xr6:coauthVersionMax="32" xr10:uidLastSave="{00000000-0000-0000-0000-000000000000}"/>
  <bookViews>
    <workbookView xWindow="0" yWindow="0" windowWidth="28800" windowHeight="11745" activeTab="5" xr2:uid="{739F3F64-5814-4A83-A7F4-31D3DB3A9F93}"/>
  </bookViews>
  <sheets>
    <sheet name="CASH 2013" sheetId="3" r:id="rId1"/>
    <sheet name="CASH 2014" sheetId="4" r:id="rId2"/>
    <sheet name="CASH 2015" sheetId="5" r:id="rId3"/>
    <sheet name="CASH 2016" sheetId="6" r:id="rId4"/>
    <sheet name="CASH 2017" sheetId="8" r:id="rId5"/>
    <sheet name="CASH 2018" sheetId="9" r:id="rId6"/>
    <sheet name="CASH 2019" sheetId="10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0" l="1"/>
  <c r="I16" i="10"/>
  <c r="H16" i="10"/>
  <c r="G16" i="10"/>
  <c r="F16" i="10"/>
  <c r="E16" i="10"/>
  <c r="D16" i="10"/>
  <c r="C16" i="10"/>
  <c r="B16" i="10"/>
  <c r="A18" i="10" s="1"/>
  <c r="K16" i="9"/>
  <c r="I16" i="9"/>
  <c r="H16" i="9"/>
  <c r="G16" i="9"/>
  <c r="F16" i="9"/>
  <c r="E16" i="9"/>
  <c r="D16" i="9"/>
  <c r="C16" i="9"/>
  <c r="B16" i="9"/>
  <c r="A18" i="9" s="1"/>
  <c r="K16" i="8"/>
  <c r="I16" i="8"/>
  <c r="H16" i="8"/>
  <c r="G16" i="8"/>
  <c r="F16" i="8"/>
  <c r="E16" i="8"/>
  <c r="D16" i="8"/>
  <c r="C16" i="8"/>
  <c r="B16" i="8"/>
  <c r="A18" i="8" s="1"/>
  <c r="K16" i="6"/>
  <c r="I16" i="6"/>
  <c r="H16" i="6"/>
  <c r="G16" i="6"/>
  <c r="F16" i="6"/>
  <c r="E16" i="6"/>
  <c r="D16" i="6"/>
  <c r="C16" i="6"/>
  <c r="B16" i="6"/>
  <c r="A18" i="6" l="1"/>
  <c r="K16" i="5"/>
  <c r="I16" i="5"/>
  <c r="H16" i="5"/>
  <c r="G16" i="5"/>
  <c r="F16" i="5"/>
  <c r="E16" i="5"/>
  <c r="C16" i="5"/>
  <c r="D16" i="5"/>
  <c r="B16" i="5"/>
  <c r="A18" i="5" s="1"/>
  <c r="G16" i="3" l="1"/>
  <c r="F16" i="3"/>
  <c r="J16" i="3"/>
  <c r="K16" i="3"/>
  <c r="D16" i="3"/>
  <c r="O14" i="3"/>
  <c r="C10" i="3"/>
  <c r="C16" i="3" s="1"/>
  <c r="E10" i="3"/>
  <c r="E16" i="3" s="1"/>
  <c r="B7" i="3"/>
  <c r="B6" i="3"/>
  <c r="B4" i="3"/>
  <c r="B16" i="3" s="1"/>
  <c r="B11" i="3"/>
  <c r="B12" i="3"/>
  <c r="B13" i="3"/>
  <c r="B14" i="3"/>
  <c r="B15" i="3"/>
  <c r="B10" i="3"/>
  <c r="B8" i="3"/>
  <c r="H13" i="3"/>
  <c r="H16" i="3" s="1"/>
  <c r="A18" i="3" l="1"/>
</calcChain>
</file>

<file path=xl/sharedStrings.xml><?xml version="1.0" encoding="utf-8"?>
<sst xmlns="http://schemas.openxmlformats.org/spreadsheetml/2006/main" count="174" uniqueCount="29">
  <si>
    <t>GAS</t>
  </si>
  <si>
    <t>TOLLS</t>
  </si>
  <si>
    <t>MATERIAL</t>
  </si>
  <si>
    <t>PARKING</t>
  </si>
  <si>
    <t>SUMMONS</t>
  </si>
  <si>
    <t>OFFICE</t>
  </si>
  <si>
    <t>FOOD &amp; ENTRATMT</t>
  </si>
  <si>
    <t>EQUIPMENT</t>
  </si>
  <si>
    <t>CAR INSURANCE</t>
  </si>
  <si>
    <t>AUTO EXPENSE</t>
  </si>
  <si>
    <t>CELL PHONE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</si>
  <si>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</si>
  <si>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</si>
  <si>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</si>
  <si>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</si>
  <si>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</si>
  <si>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</si>
  <si>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</si>
  <si>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</si>
  <si>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</si>
  <si>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</si>
  <si>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OCTOBER</t>
  </si>
  <si>
    <t>DECEMBER</t>
  </si>
  <si>
    <t>TRASPORTATION</t>
  </si>
  <si>
    <t>MONTHLY TOTAL</t>
  </si>
  <si>
    <t>YEARLY CASH EXPENSE</t>
  </si>
  <si>
    <t>TRANSPORTAION</t>
  </si>
  <si>
    <t>YEARLY TOTAL EXPENSE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</si>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</sst>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3" fillId="0" borderId="8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1" fillId="0" borderId="13" xfId="0" applyFont="1" applyBorder="1"/>
    <xf numFmtId="0" fontId="0" fillId="0" borderId="0" xfId="0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4" xfId="0" applyFont="1" applyFill="1" applyBorder="1"/>
    <xf numFmtId="0" fontId="4" fillId="0" borderId="10" xfId="0" applyFont="1" applyFill="1" applyBorder="1" applyAlignment="1">
      <alignment horizontal="center" wrapText="1"/>
    </xf>
    <xf numFmtId="164" fontId="1" fillId="2" borderId="0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0" borderId="8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0" xfId="0" applyFont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E727-50A2-4412-A28E-E7EF42AECD73}">
  <dimension ref="A2:O18"/>
  <sheetViews>
    <sheetView zoomScaleNormal="100" workbookViewId="0">
      <selection activeCell="D21" sqref="D21"/>
    </sheetView>
  </sheetViews>
  <sheetFormatPr defaultRowHeight="12.75" x14ac:dyDescent="0.2"/>
  <cols>
    <col min="1" max="1" width="17.85546875" customWidth="1"/>
    <col min="3" max="3" width="8.85546875" customWidth="1"/>
    <col min="4" max="4" width="10.7109375" customWidth="1"/>
    <col min="5" max="5" width="10.28515625" customWidth="1"/>
    <col min="6" max="6" width="10.42578125" customWidth="1"/>
    <col min="7" max="7" width="10" customWidth="1"/>
    <col min="8" max="8" width="10.42578125" customWidth="1"/>
    <col min="9" max="9" width="11.7109375" customWidth="1"/>
    <col min="10" max="10" width="10.85546875" customWidth="1"/>
    <col min="11" max="11" width="13.140625" customWidth="1"/>
    <col min="12" max="12" width="16.85546875" customWidth="1"/>
  </cols>
  <sheetData>
    <row r="2" spans="1:15" ht="13.5" thickBot="1" x14ac:dyDescent="0.25"/>
    <row r="3" spans="1:15" ht="45.75" customHeight="1" thickBot="1" x14ac:dyDescent="0.35">
      <c r="A3" s="8">
        <v>2013</v>
      </c>
      <c r="B3" s="22" t="s">
        <v>0</v>
      </c>
      <c r="C3" s="22" t="s">
        <v>1</v>
      </c>
      <c r="D3" s="22" t="s">
        <v>2</v>
      </c>
      <c r="E3" s="22" t="s">
        <v>3</v>
      </c>
      <c r="F3" s="22" t="s">
        <v>4</v>
      </c>
      <c r="G3" s="23" t="s">
        <v>9</v>
      </c>
      <c r="H3" s="5" t="s">
        <v>5</v>
      </c>
      <c r="I3" s="23" t="s">
        <v>6</v>
      </c>
      <c r="J3" s="23" t="s">
        <v>10</v>
      </c>
      <c r="K3" s="24" t="s">
        <v>7</v>
      </c>
      <c r="L3" s="20" t="s">
        <v>23</v>
      </c>
    </row>
    <row r="4" spans="1:15" ht="15.95" customHeight="1" x14ac:dyDescent="0.2">
      <c r="A4" s="9" t="s">
        <v>11</v>
      </c>
      <c r="B4" s="13">
        <f>79+80.03+77.65</f>
        <v>236.68</v>
      </c>
      <c r="C4" s="13">
        <v>5.45</v>
      </c>
      <c r="D4" s="13">
        <v>254.84</v>
      </c>
      <c r="E4" s="13"/>
      <c r="F4" s="13"/>
      <c r="G4" s="13"/>
      <c r="H4" s="13"/>
      <c r="I4" s="13"/>
      <c r="J4" s="13"/>
      <c r="K4" s="13"/>
      <c r="L4" s="14"/>
    </row>
    <row r="5" spans="1:15" ht="15.95" customHeight="1" x14ac:dyDescent="0.2">
      <c r="A5" s="10" t="s">
        <v>12</v>
      </c>
      <c r="B5" s="1">
        <v>60</v>
      </c>
      <c r="C5" s="1">
        <v>13</v>
      </c>
      <c r="D5" s="1">
        <v>488.8</v>
      </c>
      <c r="E5" s="1"/>
      <c r="F5" s="1"/>
      <c r="G5" s="16">
        <v>440</v>
      </c>
      <c r="H5" s="1"/>
      <c r="I5" s="1"/>
      <c r="J5" s="1"/>
      <c r="K5" s="1"/>
      <c r="L5" s="2"/>
    </row>
    <row r="6" spans="1:15" ht="15.95" customHeight="1" x14ac:dyDescent="0.2">
      <c r="A6" s="10" t="s">
        <v>13</v>
      </c>
      <c r="B6" s="1">
        <f>71+50+40+71.01+69.06+35+34.02+50+48.6</f>
        <v>468.69</v>
      </c>
      <c r="C6" s="1">
        <v>6.65</v>
      </c>
      <c r="D6" s="1">
        <v>293.83</v>
      </c>
      <c r="E6" s="1"/>
      <c r="F6" s="1"/>
      <c r="G6" s="1"/>
      <c r="H6" s="1">
        <v>16.32</v>
      </c>
      <c r="I6" s="1"/>
      <c r="J6" s="1"/>
      <c r="K6" s="1"/>
      <c r="L6" s="2"/>
    </row>
    <row r="7" spans="1:15" ht="15.95" customHeight="1" x14ac:dyDescent="0.2">
      <c r="A7" s="10" t="s">
        <v>14</v>
      </c>
      <c r="B7" s="1">
        <f>40+37+35.96+51.5+50.05+90+87.47</f>
        <v>391.98</v>
      </c>
      <c r="C7" s="1"/>
      <c r="D7" s="16">
        <v>86.84</v>
      </c>
      <c r="E7" s="1"/>
      <c r="F7" s="1"/>
      <c r="G7" s="1"/>
      <c r="H7" s="1"/>
      <c r="I7" s="1"/>
      <c r="J7" s="1"/>
      <c r="K7" s="1"/>
      <c r="L7" s="2"/>
    </row>
    <row r="8" spans="1:15" ht="15.95" customHeight="1" x14ac:dyDescent="0.2">
      <c r="A8" s="10" t="s">
        <v>15</v>
      </c>
      <c r="B8" s="1">
        <f>40</f>
        <v>40</v>
      </c>
      <c r="C8" s="1"/>
      <c r="D8" s="16">
        <v>195.55</v>
      </c>
      <c r="E8" s="1"/>
      <c r="F8" s="1"/>
      <c r="G8" s="1"/>
      <c r="H8" s="1"/>
      <c r="I8" s="1"/>
      <c r="J8" s="1"/>
      <c r="K8" s="1"/>
      <c r="L8" s="2"/>
    </row>
    <row r="9" spans="1:15" ht="15.95" customHeight="1" x14ac:dyDescent="0.2">
      <c r="A9" s="10" t="s">
        <v>16</v>
      </c>
      <c r="B9" s="1"/>
      <c r="C9" s="1"/>
      <c r="D9" s="16">
        <v>128.44</v>
      </c>
      <c r="E9" s="1"/>
      <c r="F9" s="1">
        <v>908.23</v>
      </c>
      <c r="G9" s="1"/>
      <c r="H9" s="1">
        <v>2.92</v>
      </c>
      <c r="I9" s="1"/>
      <c r="J9" s="1"/>
      <c r="K9" s="1"/>
      <c r="L9" s="2"/>
    </row>
    <row r="10" spans="1:15" ht="15.95" customHeight="1" x14ac:dyDescent="0.2">
      <c r="A10" s="10" t="s">
        <v>17</v>
      </c>
      <c r="B10" s="1">
        <f>30+40+50</f>
        <v>120</v>
      </c>
      <c r="C10" s="1">
        <f>624.2-150+1.5</f>
        <v>475.70000000000005</v>
      </c>
      <c r="D10" s="16">
        <v>875.94</v>
      </c>
      <c r="E10" s="1">
        <f>15+15+4+8</f>
        <v>42</v>
      </c>
      <c r="F10" s="1"/>
      <c r="G10" s="1">
        <v>232.1</v>
      </c>
      <c r="H10" s="1"/>
      <c r="I10" s="1"/>
      <c r="J10" s="1"/>
      <c r="K10" s="1"/>
      <c r="L10" s="2"/>
    </row>
    <row r="11" spans="1:15" ht="15.95" customHeight="1" x14ac:dyDescent="0.2">
      <c r="A11" s="10" t="s">
        <v>18</v>
      </c>
      <c r="B11" s="1">
        <f>40+50+50+30+30</f>
        <v>200</v>
      </c>
      <c r="C11" s="1">
        <v>401.35</v>
      </c>
      <c r="D11" s="16">
        <v>15.9</v>
      </c>
      <c r="E11" s="1"/>
      <c r="F11" s="1"/>
      <c r="G11" s="1">
        <v>32.11</v>
      </c>
      <c r="H11" s="1"/>
      <c r="I11" s="1"/>
      <c r="J11" s="1"/>
      <c r="K11" s="1">
        <v>850</v>
      </c>
      <c r="L11" s="2"/>
    </row>
    <row r="12" spans="1:15" ht="15.95" customHeight="1" x14ac:dyDescent="0.2">
      <c r="A12" s="10" t="s">
        <v>19</v>
      </c>
      <c r="B12" s="1">
        <f>30+40+34+40+20+40+40+40+53</f>
        <v>337</v>
      </c>
      <c r="C12" s="1">
        <v>621.11</v>
      </c>
      <c r="D12" s="16">
        <v>119.41</v>
      </c>
      <c r="E12" s="1">
        <v>8</v>
      </c>
      <c r="F12" s="16">
        <v>24</v>
      </c>
      <c r="G12" s="1"/>
      <c r="H12" s="1"/>
      <c r="I12" s="1"/>
      <c r="J12" s="1"/>
      <c r="K12" s="1"/>
      <c r="L12" s="2"/>
    </row>
    <row r="13" spans="1:15" ht="15.95" customHeight="1" x14ac:dyDescent="0.2">
      <c r="A13" s="10" t="s">
        <v>21</v>
      </c>
      <c r="B13" s="1">
        <f>30+40+40+60+30+50+50+67+40+50+30</f>
        <v>487</v>
      </c>
      <c r="C13" s="1">
        <v>662.7</v>
      </c>
      <c r="D13" s="16">
        <v>74.819999999999993</v>
      </c>
      <c r="E13" s="1">
        <v>8</v>
      </c>
      <c r="F13" s="16">
        <v>47.03</v>
      </c>
      <c r="G13" s="1"/>
      <c r="H13" s="1">
        <f>8.55+4.67</f>
        <v>13.22</v>
      </c>
      <c r="I13" s="1"/>
      <c r="J13" s="1"/>
      <c r="K13" s="1"/>
      <c r="L13" s="2"/>
    </row>
    <row r="14" spans="1:15" ht="15.95" customHeight="1" x14ac:dyDescent="0.2">
      <c r="A14" s="10" t="s">
        <v>20</v>
      </c>
      <c r="B14" s="1">
        <f>25+50+50+50+40+62+30+40+50+60</f>
        <v>457</v>
      </c>
      <c r="C14" s="16">
        <v>654.5</v>
      </c>
      <c r="D14" s="16">
        <v>134.58000000000001</v>
      </c>
      <c r="E14" s="1"/>
      <c r="F14" s="1">
        <v>748</v>
      </c>
      <c r="G14" s="1"/>
      <c r="H14" s="1">
        <v>81.2</v>
      </c>
      <c r="I14" s="1"/>
      <c r="J14" s="1">
        <v>488</v>
      </c>
      <c r="K14" s="1"/>
      <c r="L14" s="2"/>
      <c r="O14">
        <f>475.7-462.7</f>
        <v>13</v>
      </c>
    </row>
    <row r="15" spans="1:15" ht="15.95" customHeight="1" thickBot="1" x14ac:dyDescent="0.25">
      <c r="A15" s="15" t="s">
        <v>22</v>
      </c>
      <c r="B15" s="3">
        <f>65+30+50+50+60+20+40+46.01+40.01+30</f>
        <v>431.02</v>
      </c>
      <c r="C15" s="3">
        <v>475</v>
      </c>
      <c r="D15" s="3">
        <v>1216.49</v>
      </c>
      <c r="E15" s="3"/>
      <c r="F15" s="3"/>
      <c r="G15" s="3">
        <v>18.73</v>
      </c>
      <c r="H15" s="3"/>
      <c r="I15" s="3"/>
      <c r="J15" s="3"/>
      <c r="K15" s="3"/>
      <c r="L15" s="4"/>
    </row>
    <row r="16" spans="1:15" ht="26.25" customHeight="1" thickBot="1" x14ac:dyDescent="0.25">
      <c r="A16" s="15" t="s">
        <v>24</v>
      </c>
      <c r="B16" s="25">
        <f>SUM(B4:B15)</f>
        <v>3229.37</v>
      </c>
      <c r="C16" s="17">
        <f>SUM(C4:C15)</f>
        <v>3315.46</v>
      </c>
      <c r="D16" s="17">
        <f>SUM(D4:D15)</f>
        <v>3885.4399999999996</v>
      </c>
      <c r="E16" s="17">
        <f>SUM(E4:E15)</f>
        <v>58</v>
      </c>
      <c r="F16" s="17">
        <f>SUM(F4:F15)</f>
        <v>1727.26</v>
      </c>
      <c r="G16" s="17">
        <f>SUM(G5:G15)</f>
        <v>722.94</v>
      </c>
      <c r="H16" s="17">
        <f>SUM(H4:H15)</f>
        <v>113.66</v>
      </c>
      <c r="I16" s="17"/>
      <c r="J16" s="17">
        <f>SUM(J4:J15)</f>
        <v>488</v>
      </c>
      <c r="K16" s="17">
        <f>SUM(K4:K15)</f>
        <v>850</v>
      </c>
      <c r="L16" s="18"/>
    </row>
    <row r="17" spans="1:12" ht="15.95" customHeight="1" x14ac:dyDescent="0.2">
      <c r="A17" s="19" t="s">
        <v>25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5.95" customHeight="1" x14ac:dyDescent="0.2">
      <c r="A18" s="21">
        <f>B16+C16+D16+E16+F16+G16+H16+J16+K16</f>
        <v>14390.130000000001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</sheetData>
  <pageMargins left="0.45" right="0.45" top="0.75" bottom="0.75" header="0.3" footer="0.3"/>
  <pageSetup scale="99" orientation="landscape" horizontalDpi="0" verticalDpi="0" r:id="rId1"/>
  <headerFooter>
    <oddHeader>&amp;C&amp;"-,Bold"&amp;14 2013 CASH EXPENSES</oddHeader>
  </headerFooter>
  <colBreaks count="1" manualBreakCount="1">
    <brk id="12" max="1048575" man="1"/>
  </colBreaks>
  <ignoredErrors>
    <ignoredError sqref="G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45C1-B94B-4C12-B2A7-9B539CB5A115}">
  <dimension ref="A2:L18"/>
  <sheetViews>
    <sheetView workbookViewId="0">
      <selection activeCell="C14" sqref="C14"/>
    </sheetView>
  </sheetViews>
  <sheetFormatPr defaultRowHeight="12.75" x14ac:dyDescent="0.2"/>
  <cols>
    <col min="1" max="1" width="12.7109375" customWidth="1"/>
    <col min="4" max="4" width="12.7109375" customWidth="1"/>
    <col min="5" max="5" width="11.42578125" customWidth="1"/>
    <col min="6" max="6" width="13.28515625" customWidth="1"/>
    <col min="7" max="7" width="16.140625" customWidth="1"/>
    <col min="8" max="8" width="11.85546875" customWidth="1"/>
    <col min="9" max="9" width="13.7109375" customWidth="1"/>
    <col min="11" max="11" width="12.28515625" customWidth="1"/>
    <col min="12" max="12" width="13" customWidth="1"/>
  </cols>
  <sheetData>
    <row r="2" spans="1:12" ht="13.5" thickBot="1" x14ac:dyDescent="0.25"/>
    <row r="3" spans="1:12" ht="27.75" thickBot="1" x14ac:dyDescent="0.35">
      <c r="A3" s="8">
        <v>2014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9</v>
      </c>
      <c r="H3" s="5" t="s">
        <v>5</v>
      </c>
      <c r="I3" s="6" t="s">
        <v>6</v>
      </c>
      <c r="J3" s="6" t="s">
        <v>10</v>
      </c>
      <c r="K3" s="6" t="s">
        <v>7</v>
      </c>
      <c r="L3" s="7" t="s">
        <v>8</v>
      </c>
    </row>
    <row r="4" spans="1:12" ht="15.95" customHeight="1" x14ac:dyDescent="0.2">
      <c r="A4" s="9" t="s">
        <v>11</v>
      </c>
      <c r="B4" s="1"/>
      <c r="C4" s="1"/>
      <c r="D4" s="1"/>
      <c r="E4" s="1"/>
      <c r="F4" s="1"/>
      <c r="G4" s="1"/>
      <c r="H4" s="1"/>
      <c r="I4" s="1"/>
      <c r="J4" s="1"/>
      <c r="K4" s="1"/>
      <c r="L4" s="2"/>
    </row>
    <row r="5" spans="1:12" ht="15.95" customHeight="1" x14ac:dyDescent="0.2">
      <c r="A5" s="10" t="s">
        <v>12</v>
      </c>
      <c r="B5" s="1"/>
      <c r="C5" s="1"/>
      <c r="D5" s="1"/>
      <c r="E5" s="1"/>
      <c r="F5" s="1"/>
      <c r="G5" s="1"/>
      <c r="H5" s="1"/>
      <c r="I5" s="1"/>
      <c r="J5" s="1"/>
      <c r="K5" s="1"/>
      <c r="L5" s="2"/>
    </row>
    <row r="6" spans="1:12" ht="15.95" customHeight="1" x14ac:dyDescent="0.2">
      <c r="A6" s="10" t="s">
        <v>13</v>
      </c>
      <c r="B6" s="1"/>
      <c r="C6" s="1"/>
      <c r="D6" s="1"/>
      <c r="E6" s="1"/>
      <c r="F6" s="1"/>
      <c r="G6" s="1"/>
      <c r="H6" s="1"/>
      <c r="I6" s="1"/>
      <c r="J6" s="1"/>
      <c r="K6" s="1"/>
      <c r="L6" s="2"/>
    </row>
    <row r="7" spans="1:12" ht="15.95" customHeight="1" x14ac:dyDescent="0.2">
      <c r="A7" s="10" t="s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2"/>
    </row>
    <row r="8" spans="1:12" ht="15.95" customHeight="1" x14ac:dyDescent="0.2">
      <c r="A8" s="10" t="s">
        <v>15</v>
      </c>
      <c r="B8" s="1"/>
      <c r="C8" s="1"/>
      <c r="D8" s="1"/>
      <c r="E8" s="1"/>
      <c r="F8" s="1"/>
      <c r="G8" s="1"/>
      <c r="H8" s="1"/>
      <c r="I8" s="1"/>
      <c r="J8" s="1"/>
      <c r="K8" s="1"/>
      <c r="L8" s="2"/>
    </row>
    <row r="9" spans="1:12" ht="15.95" customHeight="1" x14ac:dyDescent="0.2">
      <c r="A9" s="10" t="s">
        <v>16</v>
      </c>
      <c r="B9" s="1"/>
      <c r="C9" s="1"/>
      <c r="D9" s="1"/>
      <c r="E9" s="1"/>
      <c r="F9" s="1"/>
      <c r="G9" s="1"/>
      <c r="H9" s="1"/>
      <c r="I9" s="1"/>
      <c r="J9" s="1"/>
      <c r="K9" s="1"/>
      <c r="L9" s="2"/>
    </row>
    <row r="10" spans="1:12" ht="15.95" customHeight="1" x14ac:dyDescent="0.2">
      <c r="A10" s="10" t="s">
        <v>17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2"/>
    </row>
    <row r="11" spans="1:12" ht="15.95" customHeight="1" x14ac:dyDescent="0.2">
      <c r="A11" s="10" t="s">
        <v>18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2"/>
    </row>
    <row r="12" spans="1:12" ht="15.95" customHeight="1" x14ac:dyDescent="0.2">
      <c r="A12" s="10" t="s">
        <v>19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</row>
    <row r="13" spans="1:12" ht="15.95" customHeight="1" x14ac:dyDescent="0.2">
      <c r="A13" s="10" t="s">
        <v>21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</row>
    <row r="14" spans="1:12" ht="15.95" customHeight="1" x14ac:dyDescent="0.2">
      <c r="A14" s="10" t="s">
        <v>20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2"/>
    </row>
    <row r="15" spans="1:12" ht="15.95" customHeight="1" x14ac:dyDescent="0.2">
      <c r="A15" s="10" t="s">
        <v>22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2"/>
    </row>
    <row r="16" spans="1:12" ht="15.95" customHeight="1" x14ac:dyDescent="0.2">
      <c r="A16" s="11"/>
      <c r="B16" s="1"/>
      <c r="C16" s="1"/>
      <c r="D16" s="1"/>
      <c r="E16" s="1"/>
      <c r="F16" s="1"/>
      <c r="G16" s="1"/>
      <c r="H16" s="1"/>
      <c r="I16" s="1"/>
      <c r="J16" s="1"/>
      <c r="K16" s="1"/>
      <c r="L16" s="2"/>
    </row>
    <row r="17" spans="1:12" ht="15.95" customHeight="1" x14ac:dyDescent="0.2">
      <c r="A17" s="11"/>
      <c r="B17" s="1"/>
      <c r="C17" s="1"/>
      <c r="D17" s="1"/>
      <c r="E17" s="1"/>
      <c r="F17" s="1"/>
      <c r="G17" s="1"/>
      <c r="H17" s="1"/>
      <c r="I17" s="1"/>
      <c r="J17" s="1"/>
      <c r="K17" s="1"/>
      <c r="L17" s="2"/>
    </row>
    <row r="18" spans="1:12" ht="15.95" customHeight="1" thickBot="1" x14ac:dyDescent="0.25">
      <c r="A18" s="12"/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28B0-004A-495E-868A-C598E65D511B}">
  <dimension ref="A2:L18"/>
  <sheetViews>
    <sheetView zoomScaleNormal="100" workbookViewId="0">
      <selection sqref="A1:XFD1048576"/>
    </sheetView>
  </sheetViews>
  <sheetFormatPr defaultRowHeight="12.75" x14ac:dyDescent="0.2"/>
  <cols>
    <col min="1" max="1" width="18" customWidth="1"/>
    <col min="2" max="2" width="9.5703125" customWidth="1"/>
    <col min="3" max="3" width="10.28515625" customWidth="1"/>
    <col min="4" max="4" width="13" customWidth="1"/>
    <col min="5" max="5" width="10.42578125" customWidth="1"/>
    <col min="6" max="6" width="11.85546875" customWidth="1"/>
    <col min="7" max="7" width="15.42578125" customWidth="1"/>
    <col min="8" max="8" width="9.7109375" customWidth="1"/>
    <col min="9" max="9" width="12.7109375" customWidth="1"/>
    <col min="10" max="10" width="11.140625" customWidth="1"/>
    <col min="11" max="11" width="12" customWidth="1"/>
    <col min="12" max="12" width="13.28515625" customWidth="1"/>
    <col min="14" max="14" width="14.85546875" customWidth="1"/>
  </cols>
  <sheetData>
    <row r="2" spans="1:12" ht="13.5" thickBot="1" x14ac:dyDescent="0.25"/>
    <row r="3" spans="1:12" ht="40.5" customHeight="1" thickBot="1" x14ac:dyDescent="0.35">
      <c r="A3" s="26">
        <v>2015</v>
      </c>
      <c r="B3" s="27" t="s">
        <v>0</v>
      </c>
      <c r="C3" s="27" t="s">
        <v>1</v>
      </c>
      <c r="D3" s="27" t="s">
        <v>2</v>
      </c>
      <c r="E3" s="27" t="s">
        <v>3</v>
      </c>
      <c r="F3" s="27" t="s">
        <v>4</v>
      </c>
      <c r="G3" s="27" t="s">
        <v>9</v>
      </c>
      <c r="H3" s="27" t="s">
        <v>5</v>
      </c>
      <c r="I3" s="23" t="s">
        <v>6</v>
      </c>
      <c r="J3" s="23" t="s">
        <v>10</v>
      </c>
      <c r="K3" s="23" t="s">
        <v>7</v>
      </c>
      <c r="L3" s="20" t="s">
        <v>26</v>
      </c>
    </row>
    <row r="4" spans="1:12" ht="15.95" customHeight="1" x14ac:dyDescent="0.2">
      <c r="A4" s="9" t="s">
        <v>11</v>
      </c>
      <c r="B4" s="1">
        <v>70</v>
      </c>
      <c r="C4" s="1">
        <v>222.75</v>
      </c>
      <c r="D4" s="1">
        <v>10712.46</v>
      </c>
      <c r="E4" s="1"/>
      <c r="F4" s="1"/>
      <c r="G4" s="16">
        <v>9.6199999999999992</v>
      </c>
      <c r="H4" s="1"/>
      <c r="I4" s="1"/>
      <c r="J4" s="1"/>
      <c r="K4" s="1"/>
      <c r="L4" s="2"/>
    </row>
    <row r="5" spans="1:12" ht="15.95" customHeight="1" x14ac:dyDescent="0.2">
      <c r="A5" s="10" t="s">
        <v>12</v>
      </c>
      <c r="B5" s="1">
        <v>114</v>
      </c>
      <c r="C5" s="1">
        <v>548.85</v>
      </c>
      <c r="D5" s="1">
        <v>546.26</v>
      </c>
      <c r="E5" s="1"/>
      <c r="F5" s="1"/>
      <c r="G5" s="16">
        <v>1598.36</v>
      </c>
      <c r="H5" s="1"/>
      <c r="I5" s="1"/>
      <c r="J5" s="1"/>
      <c r="K5" s="1"/>
      <c r="L5" s="2"/>
    </row>
    <row r="6" spans="1:12" ht="15.95" customHeight="1" x14ac:dyDescent="0.2">
      <c r="A6" s="10" t="s">
        <v>13</v>
      </c>
      <c r="B6" s="1">
        <v>433.6</v>
      </c>
      <c r="C6" s="1">
        <v>1052.55</v>
      </c>
      <c r="D6" s="1">
        <v>3157.55</v>
      </c>
      <c r="E6" s="16">
        <v>18</v>
      </c>
      <c r="F6" s="1"/>
      <c r="G6" s="16">
        <v>31.78</v>
      </c>
      <c r="H6" s="1"/>
      <c r="I6" s="16">
        <v>26.98</v>
      </c>
      <c r="J6" s="1"/>
      <c r="K6" s="1"/>
      <c r="L6" s="2"/>
    </row>
    <row r="7" spans="1:12" ht="15.95" customHeight="1" x14ac:dyDescent="0.2">
      <c r="A7" s="10" t="s">
        <v>14</v>
      </c>
      <c r="B7" s="16">
        <v>513.54</v>
      </c>
      <c r="C7" s="16">
        <v>737</v>
      </c>
      <c r="D7" s="16">
        <v>762.99</v>
      </c>
      <c r="E7" s="16">
        <v>94</v>
      </c>
      <c r="F7" s="1"/>
      <c r="G7" s="16">
        <v>18.73</v>
      </c>
      <c r="H7" s="16">
        <v>102.95</v>
      </c>
      <c r="I7" s="16">
        <v>31.22</v>
      </c>
      <c r="J7" s="1"/>
      <c r="K7" s="1"/>
      <c r="L7" s="2"/>
    </row>
    <row r="8" spans="1:12" ht="15.95" customHeight="1" x14ac:dyDescent="0.2">
      <c r="A8" s="10" t="s">
        <v>15</v>
      </c>
      <c r="B8" s="16">
        <v>487.64</v>
      </c>
      <c r="C8" s="16">
        <v>737.35</v>
      </c>
      <c r="D8" s="16">
        <v>1800.63</v>
      </c>
      <c r="E8" s="16">
        <v>21.25</v>
      </c>
      <c r="F8" s="16">
        <v>100</v>
      </c>
      <c r="G8" s="16">
        <v>588.45000000000005</v>
      </c>
      <c r="H8" s="16">
        <v>210</v>
      </c>
      <c r="I8" s="1"/>
      <c r="J8" s="1"/>
      <c r="K8" s="1"/>
      <c r="L8" s="2"/>
    </row>
    <row r="9" spans="1:12" ht="15.95" customHeight="1" x14ac:dyDescent="0.2">
      <c r="A9" s="10" t="s">
        <v>16</v>
      </c>
      <c r="B9" s="16">
        <v>1042.31</v>
      </c>
      <c r="C9" s="16">
        <v>1116.5999999999999</v>
      </c>
      <c r="D9" s="16">
        <v>1199.71</v>
      </c>
      <c r="E9" s="16">
        <v>40</v>
      </c>
      <c r="F9" s="16">
        <v>500</v>
      </c>
      <c r="G9" s="16">
        <v>340</v>
      </c>
      <c r="H9" s="1"/>
      <c r="I9" s="16">
        <v>235.85</v>
      </c>
      <c r="J9" s="1"/>
      <c r="K9" s="1"/>
      <c r="L9" s="2"/>
    </row>
    <row r="10" spans="1:12" ht="15.95" customHeight="1" x14ac:dyDescent="0.2">
      <c r="A10" s="10" t="s">
        <v>17</v>
      </c>
      <c r="B10" s="16">
        <v>502.48</v>
      </c>
      <c r="C10" s="16">
        <v>879.25</v>
      </c>
      <c r="D10" s="16">
        <v>3181.89</v>
      </c>
      <c r="E10" s="16">
        <v>78.25</v>
      </c>
      <c r="F10" s="1"/>
      <c r="G10" s="16">
        <v>673.54</v>
      </c>
      <c r="H10" s="16">
        <v>778.39</v>
      </c>
      <c r="I10" s="16">
        <v>74.56</v>
      </c>
      <c r="J10" s="1"/>
      <c r="K10" s="1"/>
      <c r="L10" s="2"/>
    </row>
    <row r="11" spans="1:12" ht="15.95" customHeight="1" x14ac:dyDescent="0.2">
      <c r="A11" s="10" t="s">
        <v>18</v>
      </c>
      <c r="B11" s="16">
        <v>807.11</v>
      </c>
      <c r="C11" s="16">
        <v>1413.1</v>
      </c>
      <c r="D11" s="16">
        <v>8258.73</v>
      </c>
      <c r="E11" s="16">
        <v>349.5</v>
      </c>
      <c r="F11" s="16">
        <v>2987</v>
      </c>
      <c r="G11" s="16">
        <v>65</v>
      </c>
      <c r="H11" s="1"/>
      <c r="I11" s="16">
        <v>143.49</v>
      </c>
      <c r="J11" s="1"/>
      <c r="K11" s="16">
        <v>26.76</v>
      </c>
      <c r="L11" s="2"/>
    </row>
    <row r="12" spans="1:12" ht="15.95" customHeight="1" x14ac:dyDescent="0.2">
      <c r="A12" s="10" t="s">
        <v>19</v>
      </c>
      <c r="B12" s="16">
        <v>750.03</v>
      </c>
      <c r="C12" s="16">
        <v>1187.74</v>
      </c>
      <c r="D12" s="16">
        <v>5147.32</v>
      </c>
      <c r="E12" s="16">
        <v>403.85</v>
      </c>
      <c r="F12" s="1"/>
      <c r="G12" s="16">
        <v>59.73</v>
      </c>
      <c r="H12" s="16">
        <v>71.83</v>
      </c>
      <c r="I12" s="16">
        <v>123.62</v>
      </c>
      <c r="J12" s="1"/>
      <c r="K12" s="16">
        <v>1250</v>
      </c>
      <c r="L12" s="2"/>
    </row>
    <row r="13" spans="1:12" ht="15.95" customHeight="1" x14ac:dyDescent="0.2">
      <c r="A13" s="10" t="s">
        <v>21</v>
      </c>
      <c r="B13" s="16">
        <v>209.7</v>
      </c>
      <c r="C13" s="16">
        <v>344.75</v>
      </c>
      <c r="D13" s="16">
        <v>384.64</v>
      </c>
      <c r="E13" s="16">
        <v>14</v>
      </c>
      <c r="F13" s="16">
        <v>103</v>
      </c>
      <c r="G13" s="16">
        <v>131</v>
      </c>
      <c r="H13" s="16">
        <v>13.05</v>
      </c>
      <c r="I13" s="16">
        <v>150.26</v>
      </c>
      <c r="J13" s="1"/>
      <c r="K13" s="16">
        <v>1320</v>
      </c>
      <c r="L13" s="2"/>
    </row>
    <row r="14" spans="1:12" ht="15.95" customHeight="1" x14ac:dyDescent="0.2">
      <c r="A14" s="10" t="s">
        <v>20</v>
      </c>
      <c r="B14" s="16">
        <v>162.15</v>
      </c>
      <c r="C14" s="16">
        <v>641.1</v>
      </c>
      <c r="D14" s="16">
        <v>1645.68</v>
      </c>
      <c r="E14" s="16">
        <v>24.5</v>
      </c>
      <c r="F14" s="1"/>
      <c r="G14" s="1"/>
      <c r="H14" s="1"/>
      <c r="I14" s="16">
        <v>118.32</v>
      </c>
      <c r="J14" s="1"/>
      <c r="K14" s="1"/>
      <c r="L14" s="2"/>
    </row>
    <row r="15" spans="1:12" ht="15.95" customHeight="1" thickBot="1" x14ac:dyDescent="0.25">
      <c r="A15" s="15" t="s">
        <v>22</v>
      </c>
      <c r="B15" s="3">
        <v>396.5</v>
      </c>
      <c r="C15" s="3">
        <v>880.1</v>
      </c>
      <c r="D15" s="3">
        <v>2082.7800000000002</v>
      </c>
      <c r="E15" s="3">
        <v>36</v>
      </c>
      <c r="F15" s="3"/>
      <c r="G15" s="3">
        <v>33.659999999999997</v>
      </c>
      <c r="H15" s="3"/>
      <c r="I15" s="3">
        <v>130.85</v>
      </c>
      <c r="J15" s="3"/>
      <c r="K15" s="3">
        <v>193.68</v>
      </c>
      <c r="L15" s="4"/>
    </row>
    <row r="16" spans="1:12" ht="32.25" customHeight="1" thickBot="1" x14ac:dyDescent="0.25">
      <c r="A16" s="15" t="s">
        <v>24</v>
      </c>
      <c r="B16" s="3">
        <f t="shared" ref="B16:I16" si="0">SUM(B4:B15)</f>
        <v>5489.0599999999995</v>
      </c>
      <c r="C16" s="3">
        <f t="shared" si="0"/>
        <v>9761.1400000000012</v>
      </c>
      <c r="D16" s="3">
        <f t="shared" si="0"/>
        <v>38880.639999999992</v>
      </c>
      <c r="E16" s="3">
        <f t="shared" si="0"/>
        <v>1079.3499999999999</v>
      </c>
      <c r="F16" s="3">
        <f t="shared" si="0"/>
        <v>3690</v>
      </c>
      <c r="G16" s="3">
        <f t="shared" si="0"/>
        <v>3549.8699999999994</v>
      </c>
      <c r="H16" s="3">
        <f t="shared" si="0"/>
        <v>1176.2199999999998</v>
      </c>
      <c r="I16" s="3">
        <f t="shared" si="0"/>
        <v>1035.1499999999999</v>
      </c>
      <c r="J16" s="3"/>
      <c r="K16" s="3">
        <f>SUM(K4:K15)</f>
        <v>2790.44</v>
      </c>
      <c r="L16" s="4"/>
    </row>
    <row r="17" spans="1:1" ht="28.5" customHeight="1" x14ac:dyDescent="0.2">
      <c r="A17" s="28" t="s">
        <v>27</v>
      </c>
    </row>
    <row r="18" spans="1:1" ht="17.25" customHeight="1" x14ac:dyDescent="0.2">
      <c r="A18" s="29">
        <f>B16+C16+D16+E16+F16+G16+H16+I16+J16+K16+L16</f>
        <v>67451.87</v>
      </c>
    </row>
  </sheetData>
  <pageMargins left="0.45" right="0.45" top="0.75" bottom="0.75" header="0.3" footer="0.3"/>
  <pageSetup scale="97" orientation="landscape" horizontalDpi="0" verticalDpi="0" r:id="rId1"/>
  <headerFooter>
    <oddHeader>&amp;C&amp;"-,Bold"&amp;14 2015 CASH EXPENSES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0ED3-6F77-44D6-B8BC-F2C9685C2B9D}">
  <dimension ref="A2:L18"/>
  <sheetViews>
    <sheetView workbookViewId="0">
      <selection sqref="A1:XFD1048576"/>
    </sheetView>
  </sheetViews>
  <sheetFormatPr defaultRowHeight="12.75" x14ac:dyDescent="0.2"/>
  <cols>
    <col min="1" max="1" width="18" customWidth="1"/>
    <col min="2" max="2" width="9.5703125" customWidth="1"/>
    <col min="3" max="3" width="10.28515625" customWidth="1"/>
    <col min="4" max="4" width="13" customWidth="1"/>
    <col min="5" max="5" width="10.42578125" customWidth="1"/>
    <col min="6" max="6" width="11.85546875" customWidth="1"/>
    <col min="7" max="7" width="15.42578125" customWidth="1"/>
    <col min="8" max="8" width="9.7109375" customWidth="1"/>
    <col min="9" max="9" width="12.7109375" customWidth="1"/>
    <col min="10" max="10" width="11.140625" customWidth="1"/>
    <col min="11" max="11" width="12" customWidth="1"/>
    <col min="12" max="12" width="13.28515625" customWidth="1"/>
    <col min="14" max="14" width="14.85546875" customWidth="1"/>
  </cols>
  <sheetData>
    <row r="2" spans="1:12" ht="13.5" thickBot="1" x14ac:dyDescent="0.25"/>
    <row r="3" spans="1:12" ht="40.5" customHeight="1" thickBot="1" x14ac:dyDescent="0.35">
      <c r="A3" s="26">
        <v>2016</v>
      </c>
      <c r="B3" s="27" t="s">
        <v>0</v>
      </c>
      <c r="C3" s="27" t="s">
        <v>1</v>
      </c>
      <c r="D3" s="27" t="s">
        <v>2</v>
      </c>
      <c r="E3" s="27" t="s">
        <v>3</v>
      </c>
      <c r="F3" s="27" t="s">
        <v>4</v>
      </c>
      <c r="G3" s="27" t="s">
        <v>9</v>
      </c>
      <c r="H3" s="27" t="s">
        <v>5</v>
      </c>
      <c r="I3" s="23" t="s">
        <v>6</v>
      </c>
      <c r="J3" s="23" t="s">
        <v>10</v>
      </c>
      <c r="K3" s="23" t="s">
        <v>7</v>
      </c>
      <c r="L3" s="20" t="s">
        <v>26</v>
      </c>
    </row>
    <row r="4" spans="1:12" ht="15.95" customHeight="1" x14ac:dyDescent="0.2">
      <c r="A4" s="9" t="s">
        <v>11</v>
      </c>
      <c r="B4" s="1"/>
      <c r="C4" s="1"/>
      <c r="D4" s="1"/>
      <c r="E4" s="1"/>
      <c r="F4" s="1"/>
      <c r="G4" s="16"/>
      <c r="H4" s="1"/>
      <c r="I4" s="1"/>
      <c r="J4" s="1"/>
      <c r="K4" s="1"/>
      <c r="L4" s="2"/>
    </row>
    <row r="5" spans="1:12" ht="15.95" customHeight="1" x14ac:dyDescent="0.2">
      <c r="A5" s="10" t="s">
        <v>12</v>
      </c>
      <c r="B5" s="1"/>
      <c r="C5" s="1"/>
      <c r="D5" s="1"/>
      <c r="E5" s="1"/>
      <c r="F5" s="1"/>
      <c r="G5" s="16"/>
      <c r="H5" s="1"/>
      <c r="I5" s="1"/>
      <c r="J5" s="1"/>
      <c r="K5" s="1"/>
      <c r="L5" s="2"/>
    </row>
    <row r="6" spans="1:12" ht="15.95" customHeight="1" x14ac:dyDescent="0.2">
      <c r="A6" s="10" t="s">
        <v>13</v>
      </c>
      <c r="B6" s="1"/>
      <c r="C6" s="1"/>
      <c r="D6" s="1"/>
      <c r="E6" s="16"/>
      <c r="F6" s="1"/>
      <c r="G6" s="16"/>
      <c r="H6" s="1"/>
      <c r="I6" s="16"/>
      <c r="J6" s="1"/>
      <c r="K6" s="1"/>
      <c r="L6" s="2"/>
    </row>
    <row r="7" spans="1:12" ht="15.95" customHeight="1" x14ac:dyDescent="0.2">
      <c r="A7" s="10" t="s">
        <v>14</v>
      </c>
      <c r="B7" s="16"/>
      <c r="C7" s="16"/>
      <c r="D7" s="16"/>
      <c r="E7" s="16"/>
      <c r="F7" s="1"/>
      <c r="G7" s="16"/>
      <c r="H7" s="16"/>
      <c r="I7" s="16"/>
      <c r="J7" s="1"/>
      <c r="K7" s="1"/>
      <c r="L7" s="2"/>
    </row>
    <row r="8" spans="1:12" ht="15.95" customHeight="1" x14ac:dyDescent="0.2">
      <c r="A8" s="10" t="s">
        <v>15</v>
      </c>
      <c r="B8" s="16"/>
      <c r="C8" s="16"/>
      <c r="D8" s="16"/>
      <c r="E8" s="16"/>
      <c r="F8" s="16"/>
      <c r="G8" s="16"/>
      <c r="H8" s="16"/>
      <c r="I8" s="1"/>
      <c r="J8" s="1"/>
      <c r="K8" s="1"/>
      <c r="L8" s="2"/>
    </row>
    <row r="9" spans="1:12" ht="15.95" customHeight="1" x14ac:dyDescent="0.2">
      <c r="A9" s="10" t="s">
        <v>16</v>
      </c>
      <c r="B9" s="16"/>
      <c r="C9" s="16"/>
      <c r="D9" s="16"/>
      <c r="E9" s="16"/>
      <c r="F9" s="16"/>
      <c r="G9" s="16"/>
      <c r="H9" s="1"/>
      <c r="I9" s="16"/>
      <c r="J9" s="1"/>
      <c r="K9" s="1"/>
      <c r="L9" s="2"/>
    </row>
    <row r="10" spans="1:12" ht="15.95" customHeight="1" x14ac:dyDescent="0.2">
      <c r="A10" s="10" t="s">
        <v>17</v>
      </c>
      <c r="B10" s="16"/>
      <c r="C10" s="16"/>
      <c r="D10" s="16"/>
      <c r="E10" s="16"/>
      <c r="F10" s="1"/>
      <c r="G10" s="16"/>
      <c r="H10" s="16"/>
      <c r="I10" s="16"/>
      <c r="J10" s="1"/>
      <c r="K10" s="1"/>
      <c r="L10" s="2"/>
    </row>
    <row r="11" spans="1:12" ht="15.95" customHeight="1" x14ac:dyDescent="0.2">
      <c r="A11" s="10" t="s">
        <v>18</v>
      </c>
      <c r="B11" s="16"/>
      <c r="C11" s="16"/>
      <c r="D11" s="16"/>
      <c r="E11" s="16"/>
      <c r="F11" s="16"/>
      <c r="G11" s="16"/>
      <c r="H11" s="1"/>
      <c r="I11" s="16"/>
      <c r="J11" s="1"/>
      <c r="K11" s="16"/>
      <c r="L11" s="2"/>
    </row>
    <row r="12" spans="1:12" ht="15.95" customHeight="1" x14ac:dyDescent="0.2">
      <c r="A12" s="10" t="s">
        <v>19</v>
      </c>
      <c r="B12" s="16"/>
      <c r="C12" s="16"/>
      <c r="D12" s="16"/>
      <c r="E12" s="16"/>
      <c r="F12" s="1"/>
      <c r="G12" s="16"/>
      <c r="H12" s="16"/>
      <c r="I12" s="16"/>
      <c r="J12" s="1"/>
      <c r="K12" s="16"/>
      <c r="L12" s="2"/>
    </row>
    <row r="13" spans="1:12" ht="15.95" customHeight="1" x14ac:dyDescent="0.2">
      <c r="A13" s="10" t="s">
        <v>21</v>
      </c>
      <c r="B13" s="16"/>
      <c r="C13" s="16"/>
      <c r="D13" s="16"/>
      <c r="E13" s="16"/>
      <c r="F13" s="16"/>
      <c r="G13" s="16"/>
      <c r="H13" s="16"/>
      <c r="I13" s="16"/>
      <c r="J13" s="1"/>
      <c r="K13" s="16"/>
      <c r="L13" s="2"/>
    </row>
    <row r="14" spans="1:12" ht="15.95" customHeight="1" x14ac:dyDescent="0.2">
      <c r="A14" s="10" t="s">
        <v>20</v>
      </c>
      <c r="B14" s="16"/>
      <c r="C14" s="16"/>
      <c r="D14" s="16"/>
      <c r="E14" s="16"/>
      <c r="F14" s="1"/>
      <c r="G14" s="1"/>
      <c r="H14" s="1"/>
      <c r="I14" s="16"/>
      <c r="J14" s="1"/>
      <c r="K14" s="1"/>
      <c r="L14" s="2"/>
    </row>
    <row r="15" spans="1:12" ht="15.95" customHeight="1" thickBot="1" x14ac:dyDescent="0.25">
      <c r="A15" s="15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spans="1:12" ht="32.25" customHeight="1" thickBot="1" x14ac:dyDescent="0.25">
      <c r="A16" s="15" t="s">
        <v>24</v>
      </c>
      <c r="B16" s="3">
        <f t="shared" ref="B16:I16" si="0">SUM(B4:B15)</f>
        <v>0</v>
      </c>
      <c r="C16" s="3">
        <f t="shared" si="0"/>
        <v>0</v>
      </c>
      <c r="D16" s="3">
        <f t="shared" si="0"/>
        <v>0</v>
      </c>
      <c r="E16" s="3">
        <f t="shared" si="0"/>
        <v>0</v>
      </c>
      <c r="F16" s="3">
        <f t="shared" si="0"/>
        <v>0</v>
      </c>
      <c r="G16" s="3">
        <f t="shared" si="0"/>
        <v>0</v>
      </c>
      <c r="H16" s="3">
        <f t="shared" si="0"/>
        <v>0</v>
      </c>
      <c r="I16" s="3">
        <f t="shared" si="0"/>
        <v>0</v>
      </c>
      <c r="J16" s="3"/>
      <c r="K16" s="3">
        <f>SUM(K4:K15)</f>
        <v>0</v>
      </c>
      <c r="L16" s="4"/>
    </row>
    <row r="17" spans="1:1" ht="28.5" customHeight="1" x14ac:dyDescent="0.2">
      <c r="A17" s="28" t="s">
        <v>27</v>
      </c>
    </row>
    <row r="18" spans="1:1" ht="17.25" customHeight="1" x14ac:dyDescent="0.2">
      <c r="A18" s="29">
        <f>B16+C16+D16+E16+F16+G16+H16+I16+J16+K16+L16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8AA3-FF75-45D5-81DC-159DA930E4B2}">
  <dimension ref="A2:L18"/>
  <sheetViews>
    <sheetView workbookViewId="0">
      <selection activeCell="G31" sqref="G31"/>
    </sheetView>
  </sheetViews>
  <sheetFormatPr defaultRowHeight="12.75" x14ac:dyDescent="0.2"/>
  <cols>
    <col min="1" max="1" width="18" customWidth="1"/>
    <col min="2" max="2" width="9.5703125" customWidth="1"/>
    <col min="3" max="3" width="10.28515625" customWidth="1"/>
    <col min="4" max="4" width="13" customWidth="1"/>
    <col min="5" max="5" width="10.42578125" customWidth="1"/>
    <col min="6" max="6" width="11.85546875" customWidth="1"/>
    <col min="7" max="7" width="15.42578125" customWidth="1"/>
    <col min="8" max="8" width="9.7109375" customWidth="1"/>
    <col min="9" max="9" width="12.7109375" customWidth="1"/>
    <col min="10" max="10" width="11.140625" customWidth="1"/>
    <col min="11" max="11" width="12" customWidth="1"/>
    <col min="12" max="12" width="13.28515625" customWidth="1"/>
    <col min="14" max="14" width="14.85546875" customWidth="1"/>
  </cols>
  <sheetData>
    <row r="2" spans="1:12" ht="13.5" thickBot="1" x14ac:dyDescent="0.25"/>
    <row r="3" spans="1:12" ht="40.5" customHeight="1" thickBot="1" x14ac:dyDescent="0.35">
      <c r="A3" s="26">
        <v>2017</v>
      </c>
      <c r="B3" s="27" t="s">
        <v>0</v>
      </c>
      <c r="C3" s="27" t="s">
        <v>1</v>
      </c>
      <c r="D3" s="27" t="s">
        <v>2</v>
      </c>
      <c r="E3" s="27" t="s">
        <v>3</v>
      </c>
      <c r="F3" s="27" t="s">
        <v>4</v>
      </c>
      <c r="G3" s="27" t="s">
        <v>9</v>
      </c>
      <c r="H3" s="27" t="s">
        <v>5</v>
      </c>
      <c r="I3" s="23" t="s">
        <v>6</v>
      </c>
      <c r="J3" s="23" t="s">
        <v>10</v>
      </c>
      <c r="K3" s="23" t="s">
        <v>7</v>
      </c>
      <c r="L3" s="20" t="s">
        <v>26</v>
      </c>
    </row>
    <row r="4" spans="1:12" ht="15.95" customHeight="1" x14ac:dyDescent="0.2">
      <c r="A4" s="9" t="s">
        <v>11</v>
      </c>
      <c r="B4" s="1"/>
      <c r="C4" s="1"/>
      <c r="D4" s="1"/>
      <c r="E4" s="1"/>
      <c r="F4" s="1"/>
      <c r="G4" s="16"/>
      <c r="H4" s="1"/>
      <c r="I4" s="1"/>
      <c r="J4" s="1"/>
      <c r="K4" s="1"/>
      <c r="L4" s="2"/>
    </row>
    <row r="5" spans="1:12" ht="15.95" customHeight="1" x14ac:dyDescent="0.2">
      <c r="A5" s="10" t="s">
        <v>12</v>
      </c>
      <c r="B5" s="1"/>
      <c r="C5" s="1"/>
      <c r="D5" s="1"/>
      <c r="E5" s="1"/>
      <c r="F5" s="1"/>
      <c r="G5" s="16"/>
      <c r="H5" s="1"/>
      <c r="I5" s="1"/>
      <c r="J5" s="1"/>
      <c r="K5" s="1"/>
      <c r="L5" s="2"/>
    </row>
    <row r="6" spans="1:12" ht="15.95" customHeight="1" x14ac:dyDescent="0.2">
      <c r="A6" s="10" t="s">
        <v>13</v>
      </c>
      <c r="B6" s="1"/>
      <c r="C6" s="1"/>
      <c r="D6" s="1"/>
      <c r="E6" s="16"/>
      <c r="F6" s="1"/>
      <c r="G6" s="16"/>
      <c r="H6" s="1"/>
      <c r="I6" s="16"/>
      <c r="J6" s="1"/>
      <c r="K6" s="1"/>
      <c r="L6" s="2"/>
    </row>
    <row r="7" spans="1:12" ht="15.95" customHeight="1" x14ac:dyDescent="0.2">
      <c r="A7" s="10" t="s">
        <v>14</v>
      </c>
      <c r="B7" s="16"/>
      <c r="C7" s="16"/>
      <c r="D7" s="16"/>
      <c r="E7" s="16"/>
      <c r="F7" s="1"/>
      <c r="G7" s="16"/>
      <c r="H7" s="16"/>
      <c r="I7" s="16"/>
      <c r="J7" s="1"/>
      <c r="K7" s="1"/>
      <c r="L7" s="2"/>
    </row>
    <row r="8" spans="1:12" ht="15.95" customHeight="1" x14ac:dyDescent="0.2">
      <c r="A8" s="10" t="s">
        <v>15</v>
      </c>
      <c r="B8" s="16"/>
      <c r="C8" s="16"/>
      <c r="D8" s="16"/>
      <c r="E8" s="16"/>
      <c r="F8" s="16"/>
      <c r="G8" s="16"/>
      <c r="H8" s="16"/>
      <c r="I8" s="1"/>
      <c r="J8" s="1"/>
      <c r="K8" s="1"/>
      <c r="L8" s="2"/>
    </row>
    <row r="9" spans="1:12" ht="15.95" customHeight="1" x14ac:dyDescent="0.2">
      <c r="A9" s="10" t="s">
        <v>16</v>
      </c>
      <c r="B9" s="16"/>
      <c r="C9" s="16"/>
      <c r="D9" s="16"/>
      <c r="E9" s="16"/>
      <c r="F9" s="16"/>
      <c r="G9" s="16"/>
      <c r="H9" s="1"/>
      <c r="I9" s="16"/>
      <c r="J9" s="1"/>
      <c r="K9" s="1"/>
      <c r="L9" s="2"/>
    </row>
    <row r="10" spans="1:12" ht="15.95" customHeight="1" x14ac:dyDescent="0.2">
      <c r="A10" s="10" t="s">
        <v>17</v>
      </c>
      <c r="B10" s="16"/>
      <c r="C10" s="16"/>
      <c r="D10" s="16"/>
      <c r="E10" s="16"/>
      <c r="F10" s="1"/>
      <c r="G10" s="16"/>
      <c r="H10" s="16"/>
      <c r="I10" s="16"/>
      <c r="J10" s="1"/>
      <c r="K10" s="1"/>
      <c r="L10" s="2"/>
    </row>
    <row r="11" spans="1:12" ht="15.95" customHeight="1" x14ac:dyDescent="0.2">
      <c r="A11" s="10" t="s">
        <v>18</v>
      </c>
      <c r="B11" s="16"/>
      <c r="C11" s="16"/>
      <c r="D11" s="16"/>
      <c r="E11" s="16"/>
      <c r="F11" s="16"/>
      <c r="G11" s="16"/>
      <c r="H11" s="1"/>
      <c r="I11" s="16"/>
      <c r="J11" s="1"/>
      <c r="K11" s="16"/>
      <c r="L11" s="2"/>
    </row>
    <row r="12" spans="1:12" ht="15.95" customHeight="1" x14ac:dyDescent="0.2">
      <c r="A12" s="10" t="s">
        <v>19</v>
      </c>
      <c r="B12" s="16"/>
      <c r="C12" s="16"/>
      <c r="D12" s="16"/>
      <c r="E12" s="16"/>
      <c r="F12" s="1"/>
      <c r="G12" s="16"/>
      <c r="H12" s="16"/>
      <c r="I12" s="16"/>
      <c r="J12" s="1"/>
      <c r="K12" s="16"/>
      <c r="L12" s="2"/>
    </row>
    <row r="13" spans="1:12" ht="15.95" customHeight="1" x14ac:dyDescent="0.2">
      <c r="A13" s="10" t="s">
        <v>21</v>
      </c>
      <c r="B13" s="16"/>
      <c r="C13" s="16"/>
      <c r="D13" s="16"/>
      <c r="E13" s="16"/>
      <c r="F13" s="16"/>
      <c r="G13" s="16"/>
      <c r="H13" s="16"/>
      <c r="I13" s="16"/>
      <c r="J13" s="1"/>
      <c r="K13" s="16"/>
      <c r="L13" s="2"/>
    </row>
    <row r="14" spans="1:12" ht="15.95" customHeight="1" x14ac:dyDescent="0.2">
      <c r="A14" s="10" t="s">
        <v>20</v>
      </c>
      <c r="B14" s="16"/>
      <c r="C14" s="16"/>
      <c r="D14" s="16"/>
      <c r="E14" s="16"/>
      <c r="F14" s="1"/>
      <c r="G14" s="1"/>
      <c r="H14" s="1"/>
      <c r="I14" s="16"/>
      <c r="J14" s="1"/>
      <c r="K14" s="1"/>
      <c r="L14" s="2"/>
    </row>
    <row r="15" spans="1:12" ht="15.95" customHeight="1" thickBot="1" x14ac:dyDescent="0.25">
      <c r="A15" s="15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spans="1:12" ht="32.25" customHeight="1" thickBot="1" x14ac:dyDescent="0.25">
      <c r="A16" s="15" t="s">
        <v>24</v>
      </c>
      <c r="B16" s="3">
        <f t="shared" ref="B16:I16" si="0">SUM(B4:B15)</f>
        <v>0</v>
      </c>
      <c r="C16" s="3">
        <f t="shared" si="0"/>
        <v>0</v>
      </c>
      <c r="D16" s="3">
        <f t="shared" si="0"/>
        <v>0</v>
      </c>
      <c r="E16" s="3">
        <f t="shared" si="0"/>
        <v>0</v>
      </c>
      <c r="F16" s="3">
        <f t="shared" si="0"/>
        <v>0</v>
      </c>
      <c r="G16" s="3">
        <f t="shared" si="0"/>
        <v>0</v>
      </c>
      <c r="H16" s="3">
        <f t="shared" si="0"/>
        <v>0</v>
      </c>
      <c r="I16" s="3">
        <f t="shared" si="0"/>
        <v>0</v>
      </c>
      <c r="J16" s="3"/>
      <c r="K16" s="3">
        <f>SUM(K4:K15)</f>
        <v>0</v>
      </c>
      <c r="L16" s="4"/>
    </row>
    <row r="17" spans="1:1" ht="28.5" customHeight="1" x14ac:dyDescent="0.2">
      <c r="A17" s="28" t="s">
        <v>27</v>
      </c>
    </row>
    <row r="18" spans="1:1" ht="17.25" customHeight="1" x14ac:dyDescent="0.2">
      <c r="A18" s="29">
        <f>B16+C16+D16+E16+F16+G16+H16+I16+J16+K16+L16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413E-E1A7-4E99-A6A8-1E9747FCFE5C}">
  <dimension ref="A2:L21"/>
  <sheetViews>
    <sheetView tabSelected="1" topLeftCell="A7" workbookViewId="0">
      <selection activeCell="H24" sqref="H24"/>
    </sheetView>
  </sheetViews>
  <sheetFormatPr defaultRowHeight="12.75" x14ac:dyDescent="0.2"/>
  <cols>
    <col min="1" max="1" width="18" customWidth="1"/>
    <col min="2" max="2" width="9.5703125" customWidth="1"/>
    <col min="3" max="3" width="10.28515625" customWidth="1"/>
    <col min="4" max="4" width="13" customWidth="1"/>
    <col min="5" max="5" width="10.42578125" customWidth="1"/>
    <col min="6" max="6" width="11.85546875" customWidth="1"/>
    <col min="7" max="7" width="15.42578125" customWidth="1"/>
    <col min="8" max="8" width="9.7109375" customWidth="1"/>
    <col min="9" max="9" width="12.7109375" customWidth="1"/>
    <col min="10" max="10" width="11.140625" customWidth="1"/>
    <col min="11" max="11" width="12" customWidth="1"/>
    <col min="12" max="12" width="13.28515625" customWidth="1"/>
    <col min="14" max="14" width="14.85546875" customWidth="1"/>
  </cols>
  <sheetData>
    <row r="2" spans="1:12" ht="13.5" thickBot="1" x14ac:dyDescent="0.25"/>
    <row r="3" spans="1:12" ht="40.5" customHeight="1" thickBot="1" x14ac:dyDescent="0.35">
      <c r="A3" s="26">
        <v>2018</v>
      </c>
      <c r="B3" s="27" t="s">
        <v>0</v>
      </c>
      <c r="C3" s="27" t="s">
        <v>1</v>
      </c>
      <c r="D3" s="27" t="s">
        <v>2</v>
      </c>
      <c r="E3" s="27" t="s">
        <v>3</v>
      </c>
      <c r="F3" s="27" t="s">
        <v>4</v>
      </c>
      <c r="G3" s="27" t="s">
        <v>9</v>
      </c>
      <c r="H3" s="27" t="s">
        <v>5</v>
      </c>
      <c r="I3" s="23" t="s">
        <v>6</v>
      </c>
      <c r="J3" s="23" t="s">
        <v>10</v>
      </c>
      <c r="K3" s="23" t="s">
        <v>7</v>
      </c>
      <c r="L3" s="20" t="s">
        <v>26</v>
      </c>
    </row>
    <row r="4" spans="1:12" ht="15.95" customHeight="1" x14ac:dyDescent="0.2">
      <c r="A4" s="9" t="s">
        <v>11</v>
      </c>
      <c r="B4" s="1"/>
      <c r="C4" s="1"/>
      <c r="D4" s="1"/>
      <c r="E4" s="1"/>
      <c r="F4" s="1"/>
      <c r="G4" s="16"/>
      <c r="H4" s="1"/>
      <c r="I4" s="1"/>
      <c r="J4" s="1"/>
      <c r="K4" s="1"/>
      <c r="L4" s="2"/>
    </row>
    <row r="5" spans="1:12" ht="15.95" customHeight="1" x14ac:dyDescent="0.2">
      <c r="A5" s="10" t="s">
        <v>12</v>
      </c>
      <c r="B5" s="1"/>
      <c r="C5" s="1"/>
      <c r="D5" s="1"/>
      <c r="E5" s="1"/>
      <c r="F5" s="1"/>
      <c r="G5" s="16"/>
      <c r="H5" s="1"/>
      <c r="I5" s="1"/>
      <c r="J5" s="1"/>
      <c r="K5" s="1"/>
      <c r="L5" s="2"/>
    </row>
    <row r="6" spans="1:12" ht="15.95" customHeight="1" x14ac:dyDescent="0.2">
      <c r="A6" s="10" t="s">
        <v>13</v>
      </c>
      <c r="B6" s="1"/>
      <c r="C6" s="1"/>
      <c r="D6" s="1"/>
      <c r="E6" s="16"/>
      <c r="F6" s="1"/>
      <c r="G6" s="16"/>
      <c r="H6" s="1"/>
      <c r="I6" s="16"/>
      <c r="J6" s="1"/>
      <c r="K6" s="1"/>
      <c r="L6" s="2"/>
    </row>
    <row r="7" spans="1:12" ht="15.95" customHeight="1" x14ac:dyDescent="0.2">
      <c r="A7" s="10" t="s">
        <v>14</v>
      </c>
      <c r="B7" s="16"/>
      <c r="C7" s="16"/>
      <c r="D7" s="16"/>
      <c r="E7" s="16"/>
      <c r="F7" s="1"/>
      <c r="G7" s="16"/>
      <c r="H7" s="16"/>
      <c r="I7" s="16"/>
      <c r="J7" s="1"/>
      <c r="K7" s="1"/>
      <c r="L7" s="2"/>
    </row>
    <row r="8" spans="1:12" ht="15.95" customHeight="1" x14ac:dyDescent="0.2">
      <c r="A8" s="10" t="s">
        <v>15</v>
      </c>
      <c r="B8" s="16"/>
      <c r="C8" s="16"/>
      <c r="D8" s="16"/>
      <c r="E8" s="16"/>
      <c r="F8" s="16"/>
      <c r="G8" s="16"/>
      <c r="H8" s="16"/>
      <c r="I8" s="1"/>
      <c r="J8" s="1"/>
      <c r="K8" s="1"/>
      <c r="L8" s="2"/>
    </row>
    <row r="9" spans="1:12" ht="15.95" customHeight="1" x14ac:dyDescent="0.2">
      <c r="A9" s="10" t="s">
        <v>16</v>
      </c>
      <c r="B9" s="16"/>
      <c r="C9" s="16"/>
      <c r="D9" s="16"/>
      <c r="E9" s="16"/>
      <c r="F9" s="16"/>
      <c r="G9" s="16"/>
      <c r="H9" s="1"/>
      <c r="I9" s="16"/>
      <c r="J9" s="1"/>
      <c r="K9" s="1"/>
      <c r="L9" s="2"/>
    </row>
    <row r="10" spans="1:12" ht="15.95" customHeight="1" x14ac:dyDescent="0.2">
      <c r="A10" s="10" t="s">
        <v>17</v>
      </c>
      <c r="B10" s="16"/>
      <c r="C10" s="16"/>
      <c r="D10" s="16"/>
      <c r="E10" s="16"/>
      <c r="F10" s="1"/>
      <c r="G10" s="16"/>
      <c r="H10" s="16"/>
      <c r="I10" s="16"/>
      <c r="J10" s="1"/>
      <c r="K10" s="1"/>
      <c r="L10" s="2"/>
    </row>
    <row r="11" spans="1:12" ht="15.95" customHeight="1" x14ac:dyDescent="0.2">
      <c r="A11" s="10" t="s">
        <v>18</v>
      </c>
      <c r="B11" s="16"/>
      <c r="C11" s="16"/>
      <c r="D11" s="16"/>
      <c r="E11" s="16"/>
      <c r="F11" s="16"/>
      <c r="G11" s="16"/>
      <c r="H11" s="1"/>
      <c r="I11" s="16"/>
      <c r="J11" s="1"/>
      <c r="K11" s="16"/>
      <c r="L11" s="2"/>
    </row>
    <row r="12" spans="1:12" ht="15.95" customHeight="1" x14ac:dyDescent="0.2">
      <c r="A12" s="10" t="s">
        <v>19</v>
      </c>
      <c r="B12" s="16"/>
      <c r="C12" s="16"/>
      <c r="D12" s="16"/>
      <c r="E12" s="16"/>
      <c r="F12" s="1"/>
      <c r="G12" s="16"/>
      <c r="H12" s="16"/>
      <c r="I12" s="16"/>
      <c r="J12" s="1"/>
      <c r="K12" s="16"/>
      <c r="L12" s="2"/>
    </row>
    <row r="13" spans="1:12" ht="15.95" customHeight="1" x14ac:dyDescent="0.2">
      <c r="A13" s="10" t="s">
        <v>21</v>
      </c>
      <c r="B13" s="16"/>
      <c r="C13" s="16"/>
      <c r="D13" s="16"/>
      <c r="E13" s="16"/>
      <c r="F13" s="16"/>
      <c r="G13" s="16"/>
      <c r="H13" s="16"/>
      <c r="I13" s="16"/>
      <c r="J13" s="1"/>
      <c r="K13" s="16"/>
      <c r="L13" s="2"/>
    </row>
    <row r="14" spans="1:12" ht="15.95" customHeight="1" x14ac:dyDescent="0.2">
      <c r="A14" s="10" t="s">
        <v>20</v>
      </c>
      <c r="B14" s="16"/>
      <c r="C14" s="16"/>
      <c r="D14" s="16"/>
      <c r="E14" s="16"/>
      <c r="F14" s="1"/>
      <c r="G14" s="1"/>
      <c r="H14" s="1"/>
      <c r="I14" s="16"/>
      <c r="J14" s="1"/>
      <c r="K14" s="1"/>
      <c r="L14" s="2"/>
    </row>
    <row r="15" spans="1:12" ht="15.95" customHeight="1" thickBot="1" x14ac:dyDescent="0.25">
      <c r="A15" s="15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spans="1:12" ht="32.25" customHeight="1" thickBot="1" x14ac:dyDescent="0.25">
      <c r="A16" s="15" t="s">
        <v>24</v>
      </c>
      <c r="B16" s="3">
        <f t="shared" ref="B16:I16" si="0">SUM(B4:B15)</f>
        <v>0</v>
      </c>
      <c r="C16" s="3">
        <f t="shared" si="0"/>
        <v>0</v>
      </c>
      <c r="D16" s="3">
        <f t="shared" si="0"/>
        <v>0</v>
      </c>
      <c r="E16" s="3">
        <f t="shared" si="0"/>
        <v>0</v>
      </c>
      <c r="F16" s="3">
        <f t="shared" si="0"/>
        <v>0</v>
      </c>
      <c r="G16" s="3">
        <f t="shared" si="0"/>
        <v>0</v>
      </c>
      <c r="H16" s="3">
        <f t="shared" si="0"/>
        <v>0</v>
      </c>
      <c r="I16" s="3">
        <f t="shared" si="0"/>
        <v>0</v>
      </c>
      <c r="J16" s="3"/>
      <c r="K16" s="3">
        <f>SUM(K4:K15)</f>
        <v>0</v>
      </c>
      <c r="L16" s="4"/>
    </row>
    <row r="17" spans="1:2" ht="28.5" customHeight="1" x14ac:dyDescent="0.2">
      <c r="A17" s="28" t="s">
        <v>27</v>
      </c>
    </row>
    <row r="18" spans="1:2" ht="17.25" customHeight="1" x14ac:dyDescent="0.2">
      <c r="A18" s="29">
        <f>B16+C16+D16+E16+F16+G16+H16+I16+J16+K16+L16</f>
        <v>0</v>
      </c>
    </row>
    <row r="21" spans="1:2" x14ac:dyDescent="0.2">
      <c r="B21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1CD48-6218-4FE0-8E4F-EE05E14A1B00}">
  <dimension ref="A2:L18"/>
  <sheetViews>
    <sheetView workbookViewId="0">
      <selection activeCell="G29" sqref="G29"/>
    </sheetView>
  </sheetViews>
  <sheetFormatPr defaultRowHeight="12.75" x14ac:dyDescent="0.2"/>
  <cols>
    <col min="1" max="1" width="18" customWidth="1"/>
    <col min="2" max="2" width="9.5703125" customWidth="1"/>
    <col min="3" max="3" width="10.28515625" customWidth="1"/>
    <col min="4" max="4" width="13" customWidth="1"/>
    <col min="5" max="5" width="10.42578125" customWidth="1"/>
    <col min="6" max="6" width="11.85546875" customWidth="1"/>
    <col min="7" max="7" width="15.42578125" customWidth="1"/>
    <col min="8" max="8" width="9.7109375" customWidth="1"/>
    <col min="9" max="9" width="12.7109375" customWidth="1"/>
    <col min="10" max="10" width="11.140625" customWidth="1"/>
    <col min="11" max="11" width="12" customWidth="1"/>
    <col min="12" max="12" width="13.28515625" customWidth="1"/>
    <col min="14" max="14" width="14.85546875" customWidth="1"/>
  </cols>
  <sheetData>
    <row r="2" spans="1:12" ht="13.5" thickBot="1" x14ac:dyDescent="0.25"/>
    <row r="3" spans="1:12" ht="40.5" customHeight="1" thickBot="1" x14ac:dyDescent="0.35">
      <c r="A3" s="26">
        <v>2019</v>
      </c>
      <c r="B3" s="27" t="s">
        <v>0</v>
      </c>
      <c r="C3" s="27" t="s">
        <v>1</v>
      </c>
      <c r="D3" s="27" t="s">
        <v>2</v>
      </c>
      <c r="E3" s="27" t="s">
        <v>3</v>
      </c>
      <c r="F3" s="27" t="s">
        <v>4</v>
      </c>
      <c r="G3" s="27" t="s">
        <v>9</v>
      </c>
      <c r="H3" s="27" t="s">
        <v>5</v>
      </c>
      <c r="I3" s="23" t="s">
        <v>6</v>
      </c>
      <c r="J3" s="23" t="s">
        <v>10</v>
      </c>
      <c r="K3" s="23" t="s">
        <v>7</v>
      </c>
      <c r="L3" s="20" t="s">
        <v>26</v>
      </c>
    </row>
    <row r="4" spans="1:12" ht="15.95" customHeight="1" x14ac:dyDescent="0.2">
      <c r="A4" s="9" t="s">
        <v>11</v>
      </c>
      <c r="B4" s="1"/>
      <c r="C4" s="1"/>
      <c r="D4" s="1"/>
      <c r="E4" s="1"/>
      <c r="F4" s="1"/>
      <c r="G4" s="16"/>
      <c r="H4" s="1"/>
      <c r="I4" s="1"/>
      <c r="J4" s="1"/>
      <c r="K4" s="1"/>
      <c r="L4" s="2"/>
    </row>
    <row r="5" spans="1:12" ht="15.95" customHeight="1" x14ac:dyDescent="0.2">
      <c r="A5" s="10" t="s">
        <v>12</v>
      </c>
      <c r="B5" s="1"/>
      <c r="C5" s="1"/>
      <c r="D5" s="1"/>
      <c r="E5" s="1"/>
      <c r="F5" s="1"/>
      <c r="G5" s="16"/>
      <c r="H5" s="1"/>
      <c r="I5" s="1"/>
      <c r="J5" s="1"/>
      <c r="K5" s="1"/>
      <c r="L5" s="2"/>
    </row>
    <row r="6" spans="1:12" ht="15.95" customHeight="1" x14ac:dyDescent="0.2">
      <c r="A6" s="10" t="s">
        <v>13</v>
      </c>
      <c r="B6" s="1"/>
      <c r="C6" s="1"/>
      <c r="D6" s="1"/>
      <c r="E6" s="16"/>
      <c r="F6" s="1"/>
      <c r="G6" s="16"/>
      <c r="H6" s="1"/>
      <c r="I6" s="16"/>
      <c r="J6" s="1"/>
      <c r="K6" s="1"/>
      <c r="L6" s="2"/>
    </row>
    <row r="7" spans="1:12" ht="15.95" customHeight="1" x14ac:dyDescent="0.2">
      <c r="A7" s="10" t="s">
        <v>14</v>
      </c>
      <c r="B7" s="16"/>
      <c r="C7" s="16"/>
      <c r="D7" s="16"/>
      <c r="E7" s="16"/>
      <c r="F7" s="1"/>
      <c r="G7" s="16"/>
      <c r="H7" s="16"/>
      <c r="I7" s="16"/>
      <c r="J7" s="1"/>
      <c r="K7" s="1"/>
      <c r="L7" s="2"/>
    </row>
    <row r="8" spans="1:12" ht="15.95" customHeight="1" x14ac:dyDescent="0.2">
      <c r="A8" s="10" t="s">
        <v>15</v>
      </c>
      <c r="B8" s="16"/>
      <c r="C8" s="16"/>
      <c r="D8" s="16"/>
      <c r="E8" s="16"/>
      <c r="F8" s="16"/>
      <c r="G8" s="16"/>
      <c r="H8" s="16"/>
      <c r="I8" s="1"/>
      <c r="J8" s="1"/>
      <c r="K8" s="1"/>
      <c r="L8" s="2"/>
    </row>
    <row r="9" spans="1:12" ht="15.95" customHeight="1" x14ac:dyDescent="0.2">
      <c r="A9" s="10" t="s">
        <v>16</v>
      </c>
      <c r="B9" s="16"/>
      <c r="C9" s="16"/>
      <c r="D9" s="16"/>
      <c r="E9" s="16"/>
      <c r="F9" s="16"/>
      <c r="G9" s="16"/>
      <c r="H9" s="1"/>
      <c r="I9" s="16"/>
      <c r="J9" s="1"/>
      <c r="K9" s="1"/>
      <c r="L9" s="2"/>
    </row>
    <row r="10" spans="1:12" ht="15.95" customHeight="1" x14ac:dyDescent="0.2">
      <c r="A10" s="10" t="s">
        <v>17</v>
      </c>
      <c r="B10" s="16"/>
      <c r="C10" s="16"/>
      <c r="D10" s="16"/>
      <c r="E10" s="16"/>
      <c r="F10" s="1"/>
      <c r="G10" s="16"/>
      <c r="H10" s="16"/>
      <c r="I10" s="16"/>
      <c r="J10" s="1"/>
      <c r="K10" s="1"/>
      <c r="L10" s="2"/>
    </row>
    <row r="11" spans="1:12" ht="15.95" customHeight="1" x14ac:dyDescent="0.2">
      <c r="A11" s="10" t="s">
        <v>18</v>
      </c>
      <c r="B11" s="16"/>
      <c r="C11" s="16"/>
      <c r="D11" s="16"/>
      <c r="E11" s="16"/>
      <c r="F11" s="16"/>
      <c r="G11" s="16"/>
      <c r="H11" s="1"/>
      <c r="I11" s="16"/>
      <c r="J11" s="1"/>
      <c r="K11" s="16"/>
      <c r="L11" s="2"/>
    </row>
    <row r="12" spans="1:12" ht="15.95" customHeight="1" x14ac:dyDescent="0.2">
      <c r="A12" s="10" t="s">
        <v>19</v>
      </c>
      <c r="B12" s="16"/>
      <c r="C12" s="16"/>
      <c r="D12" s="16"/>
      <c r="E12" s="16"/>
      <c r="F12" s="1"/>
      <c r="G12" s="16"/>
      <c r="H12" s="16"/>
      <c r="I12" s="16"/>
      <c r="J12" s="1"/>
      <c r="K12" s="16"/>
      <c r="L12" s="2"/>
    </row>
    <row r="13" spans="1:12" ht="15.95" customHeight="1" x14ac:dyDescent="0.2">
      <c r="A13" s="10" t="s">
        <v>21</v>
      </c>
      <c r="B13" s="16"/>
      <c r="C13" s="16"/>
      <c r="D13" s="16"/>
      <c r="E13" s="16"/>
      <c r="F13" s="16"/>
      <c r="G13" s="16"/>
      <c r="H13" s="16"/>
      <c r="I13" s="16"/>
      <c r="J13" s="1"/>
      <c r="K13" s="16"/>
      <c r="L13" s="2"/>
    </row>
    <row r="14" spans="1:12" ht="15.95" customHeight="1" x14ac:dyDescent="0.2">
      <c r="A14" s="10" t="s">
        <v>20</v>
      </c>
      <c r="B14" s="16"/>
      <c r="C14" s="16"/>
      <c r="D14" s="16"/>
      <c r="E14" s="16"/>
      <c r="F14" s="1"/>
      <c r="G14" s="1"/>
      <c r="H14" s="1"/>
      <c r="I14" s="16"/>
      <c r="J14" s="1"/>
      <c r="K14" s="1"/>
      <c r="L14" s="2"/>
    </row>
    <row r="15" spans="1:12" ht="15.95" customHeight="1" thickBot="1" x14ac:dyDescent="0.25">
      <c r="A15" s="15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spans="1:12" ht="32.25" customHeight="1" thickBot="1" x14ac:dyDescent="0.25">
      <c r="A16" s="15" t="s">
        <v>24</v>
      </c>
      <c r="B16" s="3">
        <f t="shared" ref="B16:I16" si="0">SUM(B4:B15)</f>
        <v>0</v>
      </c>
      <c r="C16" s="3">
        <f t="shared" si="0"/>
        <v>0</v>
      </c>
      <c r="D16" s="3">
        <f t="shared" si="0"/>
        <v>0</v>
      </c>
      <c r="E16" s="3">
        <f t="shared" si="0"/>
        <v>0</v>
      </c>
      <c r="F16" s="3">
        <f t="shared" si="0"/>
        <v>0</v>
      </c>
      <c r="G16" s="3">
        <f t="shared" si="0"/>
        <v>0</v>
      </c>
      <c r="H16" s="3">
        <f t="shared" si="0"/>
        <v>0</v>
      </c>
      <c r="I16" s="3">
        <f t="shared" si="0"/>
        <v>0</v>
      </c>
      <c r="J16" s="3"/>
      <c r="K16" s="3">
        <f>SUM(K4:K15)</f>
        <v>0</v>
      </c>
      <c r="L16" s="4"/>
    </row>
    <row r="17" spans="1:1" ht="28.5" customHeight="1" x14ac:dyDescent="0.2">
      <c r="A17" s="28" t="s">
        <v>27</v>
      </c>
    </row>
    <row r="18" spans="1:1" ht="17.25" customHeight="1" x14ac:dyDescent="0.2">
      <c r="A18" s="29">
        <f>B16+C16+D16+E16+F16+G16+H16+I16+J16+K16+L16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CASH 2013</vt:lpstr>
      <vt:lpstr>CASH 2014</vt:lpstr>
      <vt:lpstr>CASH 2015</vt:lpstr>
      <vt:lpstr>CASH 2016</vt:lpstr>
      <vt:lpstr>CASH 2017</vt:lpstr>
      <vt:lpstr>CASH 2018</vt:lpstr>
      <vt:lpstr>CASH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Alves</dc:creator>
  <cp:lastModifiedBy>Renato Alves</cp:lastModifiedBy>
  <cp:lastPrinted>2018-03-27T22:04:14Z</cp:lastPrinted>
  <dcterms:created xsi:type="dcterms:W3CDTF">2018-03-27T13:44:21Z</dcterms:created>
  <dcterms:modified xsi:type="dcterms:W3CDTF">2018-05-18T14:54:35Z</dcterms:modified>
</cp:coreProperties>
</file>