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7" i="1" l="1"/>
  <c r="E43" i="1"/>
  <c r="E45" i="1"/>
  <c r="E38" i="1"/>
  <c r="E44" i="1"/>
  <c r="E42" i="1"/>
  <c r="E36" i="1"/>
  <c r="E35" i="1"/>
  <c r="E23" i="1"/>
  <c r="E31" i="1" s="1"/>
  <c r="E49" i="1" l="1"/>
  <c r="E51" i="1" s="1"/>
  <c r="E57" i="1" s="1"/>
  <c r="E13" i="1" l="1"/>
  <c r="E17" i="1" s="1"/>
  <c r="E56" i="1" s="1"/>
  <c r="E58" i="1" s="1"/>
</calcChain>
</file>

<file path=xl/sharedStrings.xml><?xml version="1.0" encoding="utf-8"?>
<sst xmlns="http://schemas.openxmlformats.org/spreadsheetml/2006/main" count="48" uniqueCount="41">
  <si>
    <t>Week of:</t>
  </si>
  <si>
    <t>INCOME</t>
  </si>
  <si>
    <t>CHECKS</t>
  </si>
  <si>
    <t>CHECKS #</t>
  </si>
  <si>
    <t>AMOUNT</t>
  </si>
  <si>
    <t>CASH</t>
  </si>
  <si>
    <t>05/11/15-05/16/15</t>
  </si>
  <si>
    <t>WIRE</t>
  </si>
  <si>
    <t xml:space="preserve">BANK </t>
  </si>
  <si>
    <t>BEGINNING BALANCE</t>
  </si>
  <si>
    <t>TOTAL INCOME</t>
  </si>
  <si>
    <t>TOTAL</t>
  </si>
  <si>
    <t>EXPENSES</t>
  </si>
  <si>
    <t>PAYROLL</t>
  </si>
  <si>
    <t>RENT</t>
  </si>
  <si>
    <t xml:space="preserve">SUMMONS </t>
  </si>
  <si>
    <t>BANK</t>
  </si>
  <si>
    <t>SUMMONS</t>
  </si>
  <si>
    <t>AUTO INSURANCE</t>
  </si>
  <si>
    <t>TOLL</t>
  </si>
  <si>
    <t>OFFICE EXPENSE</t>
  </si>
  <si>
    <t>CREDIT ONE</t>
  </si>
  <si>
    <t>GAS</t>
  </si>
  <si>
    <t>CAR REPAIR</t>
  </si>
  <si>
    <t>WITHDRAWAL</t>
  </si>
  <si>
    <t>MEALS</t>
  </si>
  <si>
    <t>SHIPPING</t>
  </si>
  <si>
    <t>INTERNET</t>
  </si>
  <si>
    <t>TRAVEL</t>
  </si>
  <si>
    <t>MATERIAL</t>
  </si>
  <si>
    <t>OUTSIDE CONTRACTORS</t>
  </si>
  <si>
    <t>PARKING</t>
  </si>
  <si>
    <t>EXPENSE GRAND TOTAL</t>
  </si>
  <si>
    <t>SUMMARY</t>
  </si>
  <si>
    <t>NET INCOME</t>
  </si>
  <si>
    <t>GROSS INCOME</t>
  </si>
  <si>
    <t>REF # /</t>
  </si>
  <si>
    <t xml:space="preserve">      Weekly Reconciliation</t>
  </si>
  <si>
    <t>JASON-PAYROLL</t>
  </si>
  <si>
    <t>AUTO EXPENSE-REG</t>
  </si>
  <si>
    <t>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</si>
</sst>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44" fontId="2" fillId="0" borderId="0" xfId="1" applyFont="1"/>
    <xf numFmtId="0" fontId="2" fillId="0" borderId="0" xfId="0" applyFont="1" applyAlignment="1">
      <alignment horizontal="right"/>
    </xf>
    <xf numFmtId="44" fontId="5" fillId="0" borderId="0" xfId="1" applyFont="1"/>
    <xf numFmtId="0" fontId="5" fillId="0" borderId="0" xfId="0" applyFont="1"/>
    <xf numFmtId="0" fontId="2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right"/>
    </xf>
    <xf numFmtId="0" fontId="0" fillId="0" borderId="1" xfId="0" applyBorder="1"/>
    <xf numFmtId="0" fontId="0" fillId="0" borderId="0" xfId="0" applyFont="1"/>
    <xf numFmtId="44" fontId="0" fillId="0" borderId="1" xfId="1" applyFont="1" applyBorder="1"/>
    <xf numFmtId="0" fontId="4" fillId="0" borderId="0" xfId="0" applyFont="1" applyAlignment="1">
      <alignment horizontal="left"/>
    </xf>
    <xf numFmtId="44" fontId="0" fillId="0" borderId="0" xfId="1" applyFont="1" applyBorder="1"/>
    <xf numFmtId="44" fontId="2" fillId="0" borderId="0" xfId="1" applyFont="1" applyBorder="1"/>
    <xf numFmtId="0" fontId="2" fillId="0" borderId="1" xfId="0" applyFont="1" applyBorder="1"/>
    <xf numFmtId="44" fontId="2" fillId="0" borderId="1" xfId="1" applyFont="1" applyBorder="1"/>
    <xf numFmtId="44" fontId="0" fillId="0" borderId="0" xfId="0" applyNumberFormat="1"/>
    <xf numFmtId="44" fontId="0" fillId="0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L63"/>
  <sheetViews>
    <sheetView tabSelected="1" workbookViewId="0">
      <selection activeCell="C61" sqref="C61"/>
    </sheetView>
  </sheetViews>
  <sheetFormatPr defaultRowHeight="15" x14ac:dyDescent="0.25"/>
  <cols>
    <col min="3" max="3" width="18.7109375" customWidth="1"/>
    <col min="5" max="5" width="11.5703125" style="3" bestFit="1" customWidth="1"/>
  </cols>
  <sheetData>
    <row r="1" spans="3:12" ht="18.75" x14ac:dyDescent="0.3">
      <c r="C1" s="14" t="s">
        <v>37</v>
      </c>
    </row>
    <row r="2" spans="3:12" ht="18.75" x14ac:dyDescent="0.3">
      <c r="C2" s="14"/>
    </row>
    <row r="4" spans="3:12" s="7" customFormat="1" ht="15.75" x14ac:dyDescent="0.25">
      <c r="C4" s="2" t="s">
        <v>0</v>
      </c>
      <c r="D4" s="2" t="s">
        <v>6</v>
      </c>
      <c r="E4" s="6"/>
    </row>
    <row r="6" spans="3:12" ht="15.75" x14ac:dyDescent="0.25">
      <c r="C6" s="2" t="s">
        <v>1</v>
      </c>
    </row>
    <row r="7" spans="3:12" x14ac:dyDescent="0.25">
      <c r="C7" s="9"/>
      <c r="D7" s="8" t="s">
        <v>36</v>
      </c>
      <c r="E7" s="15"/>
    </row>
    <row r="8" spans="3:12" s="1" customFormat="1" x14ac:dyDescent="0.25">
      <c r="C8" s="8" t="s">
        <v>2</v>
      </c>
      <c r="D8" s="8" t="s">
        <v>3</v>
      </c>
      <c r="E8" s="16" t="s">
        <v>4</v>
      </c>
    </row>
    <row r="9" spans="3:12" x14ac:dyDescent="0.25">
      <c r="C9" s="9"/>
      <c r="D9" s="9" t="s">
        <v>7</v>
      </c>
      <c r="E9" s="15">
        <v>13482.25</v>
      </c>
    </row>
    <row r="10" spans="3:12" x14ac:dyDescent="0.25">
      <c r="C10" s="9"/>
      <c r="D10" s="9"/>
      <c r="E10" s="15"/>
    </row>
    <row r="11" spans="3:12" s="1" customFormat="1" x14ac:dyDescent="0.25">
      <c r="C11" s="8" t="s">
        <v>5</v>
      </c>
      <c r="D11" s="8"/>
      <c r="E11" s="16"/>
    </row>
    <row r="12" spans="3:12" ht="15.75" thickBot="1" x14ac:dyDescent="0.3">
      <c r="C12" s="11"/>
      <c r="D12" s="11">
        <v>2513</v>
      </c>
      <c r="E12" s="13">
        <v>11201.7</v>
      </c>
    </row>
    <row r="13" spans="3:12" x14ac:dyDescent="0.25">
      <c r="C13" s="9"/>
      <c r="D13" s="10" t="s">
        <v>11</v>
      </c>
      <c r="E13" s="16">
        <f>SUM(E9:E12)</f>
        <v>24683.95</v>
      </c>
      <c r="L13" s="12"/>
    </row>
    <row r="14" spans="3:12" x14ac:dyDescent="0.25">
      <c r="C14" s="9"/>
      <c r="D14" s="9"/>
      <c r="E14" s="15"/>
    </row>
    <row r="15" spans="3:12" x14ac:dyDescent="0.25">
      <c r="C15" s="8" t="s">
        <v>8</v>
      </c>
      <c r="D15" s="9"/>
      <c r="E15" s="15"/>
    </row>
    <row r="16" spans="3:12" ht="15.75" thickBot="1" x14ac:dyDescent="0.3">
      <c r="C16" s="17" t="s">
        <v>9</v>
      </c>
      <c r="D16" s="11"/>
      <c r="E16" s="18">
        <v>-4113.71</v>
      </c>
    </row>
    <row r="17" spans="3:5" x14ac:dyDescent="0.25">
      <c r="C17" s="9"/>
      <c r="D17" s="10" t="s">
        <v>10</v>
      </c>
      <c r="E17" s="16">
        <f>E13+E16</f>
        <v>20570.240000000002</v>
      </c>
    </row>
    <row r="18" spans="3:5" x14ac:dyDescent="0.25">
      <c r="C18" s="9"/>
      <c r="D18" s="9"/>
      <c r="E18" s="15"/>
    </row>
    <row r="21" spans="3:5" ht="15.75" x14ac:dyDescent="0.25">
      <c r="C21" s="2" t="s">
        <v>12</v>
      </c>
    </row>
    <row r="22" spans="3:5" x14ac:dyDescent="0.25">
      <c r="C22" s="1" t="s">
        <v>5</v>
      </c>
      <c r="E22" s="4" t="s">
        <v>11</v>
      </c>
    </row>
    <row r="23" spans="3:5" x14ac:dyDescent="0.25">
      <c r="C23" t="s">
        <v>13</v>
      </c>
      <c r="E23" s="3">
        <f>2295+1100+500+890+110+100+100+100+200</f>
        <v>5395</v>
      </c>
    </row>
    <row r="24" spans="3:5" x14ac:dyDescent="0.25">
      <c r="C24" t="s">
        <v>38</v>
      </c>
      <c r="E24" s="3">
        <v>4230</v>
      </c>
    </row>
    <row r="25" spans="3:5" x14ac:dyDescent="0.25">
      <c r="C25" t="s">
        <v>14</v>
      </c>
      <c r="E25" s="3">
        <v>1212</v>
      </c>
    </row>
    <row r="26" spans="3:5" x14ac:dyDescent="0.25">
      <c r="C26" t="s">
        <v>15</v>
      </c>
      <c r="E26" s="3">
        <v>200</v>
      </c>
    </row>
    <row r="27" spans="3:5" x14ac:dyDescent="0.25">
      <c r="C27" t="s">
        <v>31</v>
      </c>
      <c r="E27" s="3">
        <v>13.25</v>
      </c>
    </row>
    <row r="28" spans="3:5" x14ac:dyDescent="0.25">
      <c r="C28" t="s">
        <v>22</v>
      </c>
      <c r="E28" s="3">
        <v>100.01</v>
      </c>
    </row>
    <row r="29" spans="3:5" x14ac:dyDescent="0.25">
      <c r="C29" t="s">
        <v>19</v>
      </c>
      <c r="E29" s="3">
        <v>135.5</v>
      </c>
    </row>
    <row r="30" spans="3:5" ht="15.75" thickBot="1" x14ac:dyDescent="0.3">
      <c r="C30" s="11" t="s">
        <v>29</v>
      </c>
      <c r="D30" s="11"/>
      <c r="E30" s="13">
        <v>383.03</v>
      </c>
    </row>
    <row r="31" spans="3:5" x14ac:dyDescent="0.25">
      <c r="D31" s="5" t="s">
        <v>11</v>
      </c>
      <c r="E31" s="4">
        <f>SUM(E23:E30)</f>
        <v>11668.79</v>
      </c>
    </row>
    <row r="33" spans="3:5" x14ac:dyDescent="0.25">
      <c r="C33" s="1" t="s">
        <v>16</v>
      </c>
    </row>
    <row r="34" spans="3:5" x14ac:dyDescent="0.25">
      <c r="C34" t="s">
        <v>39</v>
      </c>
      <c r="E34" s="20">
        <v>73</v>
      </c>
    </row>
    <row r="35" spans="3:5" x14ac:dyDescent="0.25">
      <c r="C35" t="s">
        <v>17</v>
      </c>
      <c r="E35" s="20">
        <f>142+18+18</f>
        <v>178</v>
      </c>
    </row>
    <row r="36" spans="3:5" x14ac:dyDescent="0.25">
      <c r="C36" t="s">
        <v>18</v>
      </c>
      <c r="E36" s="20">
        <f>121.67+194.79</f>
        <v>316.45999999999998</v>
      </c>
    </row>
    <row r="37" spans="3:5" x14ac:dyDescent="0.25">
      <c r="C37" t="s">
        <v>19</v>
      </c>
      <c r="E37" s="20">
        <v>20</v>
      </c>
    </row>
    <row r="38" spans="3:5" x14ac:dyDescent="0.25">
      <c r="C38" t="s">
        <v>20</v>
      </c>
      <c r="E38" s="20">
        <f>175.58+12.17+29.99+7.99+12.41</f>
        <v>238.14000000000001</v>
      </c>
    </row>
    <row r="39" spans="3:5" x14ac:dyDescent="0.25">
      <c r="C39" t="s">
        <v>21</v>
      </c>
      <c r="E39" s="20">
        <v>200</v>
      </c>
    </row>
    <row r="40" spans="3:5" x14ac:dyDescent="0.25">
      <c r="C40" t="s">
        <v>40</v>
      </c>
      <c r="E40" s="3">
        <v>156.77000000000001</v>
      </c>
    </row>
    <row r="41" spans="3:5" x14ac:dyDescent="0.25">
      <c r="C41" t="s">
        <v>23</v>
      </c>
      <c r="E41" s="3">
        <v>146.59</v>
      </c>
    </row>
    <row r="42" spans="3:5" x14ac:dyDescent="0.25">
      <c r="C42" t="s">
        <v>24</v>
      </c>
      <c r="E42" s="3">
        <f>200+103+2</f>
        <v>305</v>
      </c>
    </row>
    <row r="43" spans="3:5" x14ac:dyDescent="0.25">
      <c r="C43" t="s">
        <v>25</v>
      </c>
      <c r="E43" s="3">
        <f>163.01+21.41+9.67</f>
        <v>194.08999999999997</v>
      </c>
    </row>
    <row r="44" spans="3:5" x14ac:dyDescent="0.25">
      <c r="C44" t="s">
        <v>26</v>
      </c>
      <c r="E44" s="3">
        <f>10.15+12.74</f>
        <v>22.89</v>
      </c>
    </row>
    <row r="45" spans="3:5" x14ac:dyDescent="0.25">
      <c r="C45" t="s">
        <v>27</v>
      </c>
      <c r="E45" s="3">
        <f>281.99+181.13</f>
        <v>463.12</v>
      </c>
    </row>
    <row r="46" spans="3:5" x14ac:dyDescent="0.25">
      <c r="C46" t="s">
        <v>28</v>
      </c>
      <c r="E46" s="3">
        <v>28.25</v>
      </c>
    </row>
    <row r="47" spans="3:5" x14ac:dyDescent="0.25">
      <c r="C47" t="s">
        <v>29</v>
      </c>
      <c r="E47" s="3">
        <f>877.4+23.89</f>
        <v>901.29</v>
      </c>
    </row>
    <row r="48" spans="3:5" ht="15.75" thickBot="1" x14ac:dyDescent="0.3">
      <c r="C48" s="11" t="s">
        <v>30</v>
      </c>
      <c r="D48" s="11"/>
      <c r="E48" s="13">
        <v>3900</v>
      </c>
    </row>
    <row r="49" spans="3:12" x14ac:dyDescent="0.25">
      <c r="D49" s="5" t="s">
        <v>11</v>
      </c>
      <c r="E49" s="4">
        <f>SUM(E34:E48)</f>
        <v>7143.6</v>
      </c>
    </row>
    <row r="51" spans="3:12" x14ac:dyDescent="0.25">
      <c r="D51" s="5" t="s">
        <v>32</v>
      </c>
      <c r="E51" s="4">
        <f>E31+E49</f>
        <v>18812.39</v>
      </c>
    </row>
    <row r="52" spans="3:12" x14ac:dyDescent="0.25">
      <c r="E52" s="4"/>
    </row>
    <row r="55" spans="3:12" x14ac:dyDescent="0.25">
      <c r="C55" s="1" t="s">
        <v>33</v>
      </c>
    </row>
    <row r="56" spans="3:12" x14ac:dyDescent="0.25">
      <c r="C56" s="1" t="s">
        <v>35</v>
      </c>
      <c r="E56" s="4">
        <f>E17</f>
        <v>20570.240000000002</v>
      </c>
    </row>
    <row r="57" spans="3:12" ht="15.75" thickBot="1" x14ac:dyDescent="0.3">
      <c r="C57" s="17" t="s">
        <v>12</v>
      </c>
      <c r="D57" s="11"/>
      <c r="E57" s="18">
        <f>E51</f>
        <v>18812.39</v>
      </c>
    </row>
    <row r="58" spans="3:12" x14ac:dyDescent="0.25">
      <c r="C58" s="1" t="s">
        <v>34</v>
      </c>
      <c r="E58" s="4">
        <f>E56-E57</f>
        <v>1757.8500000000022</v>
      </c>
    </row>
    <row r="63" spans="3:12" x14ac:dyDescent="0.25">
      <c r="L63" s="19"/>
    </row>
  </sheetData>
  <pageMargins left="0.61" right="0.7" top="0.28000000000000003" bottom="0.4" header="0.3" footer="0.3"/>
  <pageSetup scale="8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2015-05-22T22:13:01Z</cp:lastPrinted>
  <dcterms:created xsi:type="dcterms:W3CDTF">2015-05-22T20:12:32Z</dcterms:created>
  <dcterms:modified xsi:type="dcterms:W3CDTF">2015-05-22T22:35:22Z</dcterms:modified>
</cp:coreProperties>
</file>