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pfl\OneDrive\Monthly Debt-Cash'16\"/>
    </mc:Choice>
  </mc:AlternateContent>
  <bookViews>
    <workbookView xWindow="0" yWindow="0" windowWidth="28770" windowHeight="13515"/>
  </bookViews>
  <sheets>
    <sheet name="CK DISBURSEMEN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I19" i="1"/>
  <c r="I21" i="1" s="1"/>
  <c r="S15" i="1"/>
  <c r="O15" i="1"/>
  <c r="K15" i="1"/>
  <c r="I20" i="1" s="1"/>
  <c r="I39" i="1" s="1"/>
  <c r="G15" i="1"/>
  <c r="E15" i="1"/>
  <c r="U7" i="1"/>
  <c r="U8" i="1" s="1"/>
  <c r="U9" i="1" s="1"/>
  <c r="U10" i="1" s="1"/>
  <c r="U11" i="1" s="1"/>
  <c r="Q7" i="1"/>
  <c r="Q8" i="1" s="1"/>
  <c r="Q9" i="1" s="1"/>
  <c r="Q10" i="1" s="1"/>
  <c r="Q11" i="1" s="1"/>
  <c r="M4" i="1"/>
  <c r="M5" i="1" s="1"/>
  <c r="M6" i="1" s="1"/>
  <c r="M7" i="1" s="1"/>
  <c r="M8" i="1" s="1"/>
  <c r="M9" i="1" s="1"/>
  <c r="M10" i="1" s="1"/>
  <c r="M11" i="1" s="1"/>
  <c r="I3" i="1"/>
  <c r="I4" i="1" s="1"/>
  <c r="I5" i="1" s="1"/>
  <c r="I6" i="1" s="1"/>
  <c r="I7" i="1" s="1"/>
  <c r="I8" i="1" s="1"/>
  <c r="I9" i="1" s="1"/>
  <c r="I10" i="1" s="1"/>
  <c r="I11" i="1" s="1"/>
  <c r="I12" i="1" s="1"/>
</calcChain>
</file>

<file path=xl/sharedStrings.xml><?xml version="1.0" encoding="utf-8"?>
<sst xmlns="http://schemas.openxmlformats.org/spreadsheetml/2006/main" count="24" uniqueCount="19">
  <si>
    <t>Date</t>
  </si>
  <si>
    <t>CK #</t>
  </si>
  <si>
    <t>CKS Amount</t>
  </si>
  <si>
    <t xml:space="preserve"> </t>
  </si>
  <si>
    <t>SAN DIEGO INV. 1625</t>
  </si>
  <si>
    <t>OPEN BALANCE</t>
  </si>
  <si>
    <t>MANHATHAN BEACH INV. 1626</t>
  </si>
  <si>
    <t>LONG BEACH INV. 1628</t>
  </si>
  <si>
    <t>SANTA MONICA INV. 1637</t>
  </si>
  <si>
    <t>INVOICES TOTALS:</t>
  </si>
  <si>
    <t>TOTAL PAYMENTS</t>
  </si>
  <si>
    <t>California open Balance</t>
  </si>
  <si>
    <t>OTHER JOBS INVOICES WHERE PAY WITH THE HIGLIGHT CK</t>
  </si>
  <si>
    <t>4212 28th St Long Island City NY</t>
  </si>
  <si>
    <t>CK/52156</t>
  </si>
  <si>
    <t>CK 52168</t>
  </si>
  <si>
    <t>INVOICE</t>
  </si>
  <si>
    <t>GRANT TOTAL PYMTS</t>
  </si>
  <si>
    <t>8/8/16  through 9/29/16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</si>
</sst>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mm/dd/yyyy"/>
    <numFmt numFmtId="166" formatCode="#,##0.00;\-#,##0.00"/>
  </numFmts>
  <fonts count="13" x14ac:knownFonts="1"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10"/>
      <name val="Arial"/>
      <family val="2"/>
    </font>
    <font>
      <sz val="8"/>
      <color rgb="FF323232"/>
      <name val="Arial"/>
      <family val="2"/>
    </font>
    <font>
      <b/>
      <sz val="10"/>
      <color rgb="FFFF0000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b/>
      <sz val="9"/>
      <name val="Arial"/>
      <family val="2"/>
    </font>
    <font>
      <b/>
      <sz val="10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49" fontId="3" fillId="0" borderId="1" xfId="0" applyNumberFormat="1" applyFont="1" applyBorder="1" applyAlignment="1">
      <alignment horizontal="center"/>
    </xf>
    <xf numFmtId="0" fontId="0" fillId="0" borderId="2" xfId="0" applyNumberFormat="1" applyBorder="1"/>
    <xf numFmtId="49" fontId="3" fillId="0" borderId="3" xfId="0" applyNumberFormat="1" applyFont="1" applyBorder="1" applyAlignment="1">
      <alignment horizontal="center"/>
    </xf>
    <xf numFmtId="0" fontId="4" fillId="0" borderId="2" xfId="0" applyNumberFormat="1" applyFont="1" applyFill="1" applyBorder="1"/>
    <xf numFmtId="49" fontId="3" fillId="0" borderId="3" xfId="0" applyNumberFormat="1" applyFont="1" applyFill="1" applyBorder="1" applyAlignment="1">
      <alignment horizontal="center"/>
    </xf>
    <xf numFmtId="0" fontId="0" fillId="0" borderId="2" xfId="0" applyFill="1" applyBorder="1"/>
    <xf numFmtId="0" fontId="2" fillId="0" borderId="4" xfId="0" applyFont="1" applyFill="1" applyBorder="1"/>
    <xf numFmtId="0" fontId="0" fillId="0" borderId="2" xfId="0" applyBorder="1"/>
    <xf numFmtId="0" fontId="2" fillId="0" borderId="4" xfId="0" applyFont="1" applyBorder="1"/>
    <xf numFmtId="0" fontId="2" fillId="0" borderId="5" xfId="0" applyFont="1" applyBorder="1"/>
    <xf numFmtId="49" fontId="3" fillId="0" borderId="6" xfId="0" applyNumberFormat="1" applyFont="1" applyBorder="1" applyAlignment="1">
      <alignment horizontal="center"/>
    </xf>
    <xf numFmtId="0" fontId="0" fillId="0" borderId="0" xfId="0" applyNumberFormat="1" applyBorder="1"/>
    <xf numFmtId="49" fontId="3" fillId="0" borderId="0" xfId="0" applyNumberFormat="1" applyFont="1" applyBorder="1" applyAlignment="1">
      <alignment horizontal="center"/>
    </xf>
    <xf numFmtId="0" fontId="0" fillId="0" borderId="0" xfId="0" applyNumberFormat="1" applyFill="1" applyBorder="1"/>
    <xf numFmtId="49" fontId="3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64" fontId="2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Border="1"/>
    <xf numFmtId="164" fontId="2" fillId="0" borderId="0" xfId="0" applyNumberFormat="1" applyFont="1" applyBorder="1"/>
    <xf numFmtId="164" fontId="2" fillId="0" borderId="7" xfId="0" applyNumberFormat="1" applyFont="1" applyBorder="1"/>
    <xf numFmtId="165" fontId="5" fillId="0" borderId="6" xfId="0" applyNumberFormat="1" applyFont="1" applyBorder="1"/>
    <xf numFmtId="0" fontId="5" fillId="0" borderId="0" xfId="0" applyNumberFormat="1" applyFont="1" applyBorder="1"/>
    <xf numFmtId="166" fontId="5" fillId="0" borderId="0" xfId="0" applyNumberFormat="1" applyFont="1" applyBorder="1"/>
    <xf numFmtId="166" fontId="5" fillId="0" borderId="0" xfId="0" applyNumberFormat="1" applyFont="1" applyFill="1" applyBorder="1"/>
    <xf numFmtId="39" fontId="1" fillId="0" borderId="0" xfId="0" applyNumberFormat="1" applyFont="1" applyFill="1" applyBorder="1"/>
    <xf numFmtId="39" fontId="0" fillId="0" borderId="0" xfId="0" applyNumberFormat="1" applyFill="1" applyBorder="1"/>
    <xf numFmtId="0" fontId="0" fillId="0" borderId="7" xfId="0" applyBorder="1"/>
    <xf numFmtId="164" fontId="1" fillId="0" borderId="0" xfId="0" applyNumberFormat="1" applyFont="1" applyBorder="1"/>
    <xf numFmtId="164" fontId="1" fillId="0" borderId="7" xfId="0" applyNumberFormat="1" applyFont="1" applyBorder="1"/>
    <xf numFmtId="39" fontId="6" fillId="0" borderId="0" xfId="0" applyNumberFormat="1" applyFont="1" applyFill="1" applyBorder="1"/>
    <xf numFmtId="39" fontId="2" fillId="0" borderId="0" xfId="0" applyNumberFormat="1" applyFont="1" applyFill="1" applyBorder="1"/>
    <xf numFmtId="164" fontId="6" fillId="0" borderId="0" xfId="0" applyNumberFormat="1" applyFont="1" applyBorder="1"/>
    <xf numFmtId="165" fontId="5" fillId="2" borderId="6" xfId="0" applyNumberFormat="1" applyFont="1" applyFill="1" applyBorder="1"/>
    <xf numFmtId="0" fontId="0" fillId="2" borderId="0" xfId="0" applyNumberFormat="1" applyFill="1" applyBorder="1"/>
    <xf numFmtId="0" fontId="5" fillId="2" borderId="0" xfId="0" applyNumberFormat="1" applyFont="1" applyFill="1" applyBorder="1"/>
    <xf numFmtId="164" fontId="6" fillId="0" borderId="7" xfId="0" applyNumberFormat="1" applyFont="1" applyBorder="1"/>
    <xf numFmtId="4" fontId="7" fillId="0" borderId="0" xfId="0" applyNumberFormat="1" applyFont="1" applyBorder="1"/>
    <xf numFmtId="164" fontId="8" fillId="0" borderId="0" xfId="0" applyNumberFormat="1" applyFont="1" applyBorder="1"/>
    <xf numFmtId="0" fontId="0" fillId="0" borderId="6" xfId="0" applyNumberFormat="1" applyBorder="1"/>
    <xf numFmtId="166" fontId="3" fillId="0" borderId="8" xfId="0" applyNumberFormat="1" applyFont="1" applyBorder="1"/>
    <xf numFmtId="166" fontId="2" fillId="0" borderId="8" xfId="0" applyNumberFormat="1" applyFont="1" applyFill="1" applyBorder="1"/>
    <xf numFmtId="166" fontId="2" fillId="0" borderId="8" xfId="0" applyNumberFormat="1" applyFont="1" applyBorder="1"/>
    <xf numFmtId="0" fontId="0" fillId="0" borderId="6" xfId="0" applyBorder="1"/>
    <xf numFmtId="0" fontId="9" fillId="0" borderId="0" xfId="0" applyFont="1" applyBorder="1"/>
    <xf numFmtId="164" fontId="0" fillId="0" borderId="0" xfId="0" applyNumberFormat="1" applyBorder="1"/>
    <xf numFmtId="166" fontId="10" fillId="0" borderId="0" xfId="0" applyNumberFormat="1" applyFont="1" applyBorder="1"/>
    <xf numFmtId="0" fontId="11" fillId="0" borderId="0" xfId="0" applyFont="1" applyBorder="1"/>
    <xf numFmtId="164" fontId="12" fillId="0" borderId="9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Border="1"/>
    <xf numFmtId="0" fontId="0" fillId="0" borderId="0" xfId="0" applyFill="1"/>
    <xf numFmtId="0" fontId="0" fillId="0" borderId="13" xfId="0" applyBorder="1"/>
    <xf numFmtId="0" fontId="4" fillId="2" borderId="2" xfId="0" applyFont="1" applyFill="1" applyBorder="1"/>
    <xf numFmtId="0" fontId="0" fillId="2" borderId="2" xfId="0" applyFill="1" applyBorder="1"/>
    <xf numFmtId="0" fontId="0" fillId="0" borderId="14" xfId="0" applyBorder="1"/>
    <xf numFmtId="0" fontId="12" fillId="0" borderId="13" xfId="0" applyFont="1" applyBorder="1"/>
    <xf numFmtId="0" fontId="12" fillId="0" borderId="2" xfId="0" applyFont="1" applyBorder="1"/>
    <xf numFmtId="0" fontId="0" fillId="0" borderId="14" xfId="0" applyFill="1" applyBorder="1"/>
    <xf numFmtId="0" fontId="12" fillId="0" borderId="2" xfId="0" applyFont="1" applyFill="1" applyBorder="1"/>
    <xf numFmtId="14" fontId="0" fillId="2" borderId="6" xfId="0" applyNumberFormat="1" applyFill="1" applyBorder="1"/>
    <xf numFmtId="0" fontId="0" fillId="2" borderId="0" xfId="0" applyFill="1" applyBorder="1"/>
    <xf numFmtId="0" fontId="4" fillId="2" borderId="0" xfId="0" applyFont="1" applyFill="1" applyBorder="1"/>
    <xf numFmtId="0" fontId="0" fillId="0" borderId="7" xfId="0" applyFill="1" applyBorder="1"/>
    <xf numFmtId="14" fontId="0" fillId="2" borderId="0" xfId="0" applyNumberFormat="1" applyFill="1" applyBorder="1"/>
    <xf numFmtId="0" fontId="4" fillId="0" borderId="6" xfId="0" applyFont="1" applyBorder="1"/>
    <xf numFmtId="4" fontId="0" fillId="0" borderId="0" xfId="0" applyNumberFormat="1" applyBorder="1"/>
    <xf numFmtId="0" fontId="4" fillId="0" borderId="0" xfId="0" applyFont="1" applyBorder="1"/>
    <xf numFmtId="4" fontId="12" fillId="0" borderId="0" xfId="0" applyNumberFormat="1" applyFont="1" applyBorder="1"/>
    <xf numFmtId="0" fontId="0" fillId="0" borderId="12" xfId="0" applyFill="1" applyBorder="1"/>
    <xf numFmtId="39" fontId="12" fillId="0" borderId="1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workbookViewId="0">
      <selection activeCell="Q3" sqref="Q3"/>
    </sheetView>
  </sheetViews>
  <sheetFormatPr defaultRowHeight="12.75" x14ac:dyDescent="0.2"/>
  <cols>
    <col min="2" max="2" width="1.7109375" customWidth="1"/>
    <col min="4" max="4" width="1.7109375" customWidth="1"/>
    <col min="5" max="5" width="10.42578125" customWidth="1"/>
    <col min="6" max="6" width="2.140625" style="54" customWidth="1"/>
    <col min="7" max="7" width="19.85546875" customWidth="1"/>
    <col min="8" max="8" width="1.7109375" customWidth="1"/>
    <col min="9" max="9" width="13.140625" customWidth="1"/>
    <col min="10" max="10" width="2.7109375" style="54" customWidth="1"/>
    <col min="11" max="11" width="22.140625" customWidth="1"/>
    <col min="12" max="12" width="1.85546875" customWidth="1"/>
    <col min="13" max="13" width="15.42578125" customWidth="1"/>
    <col min="14" max="14" width="3" style="54" customWidth="1"/>
    <col min="15" max="15" width="19" customWidth="1"/>
    <col min="16" max="16" width="1.85546875" customWidth="1"/>
    <col min="17" max="17" width="13.28515625" customWidth="1"/>
    <col min="18" max="18" width="3" style="54" customWidth="1"/>
    <col min="19" max="19" width="19.7109375" customWidth="1"/>
    <col min="20" max="20" width="1.7109375" customWidth="1"/>
    <col min="21" max="21" width="12.42578125" customWidth="1"/>
  </cols>
  <sheetData>
    <row r="1" spans="1:21" ht="13.5" thickBot="1" x14ac:dyDescent="0.25">
      <c r="A1" s="1" t="s">
        <v>0</v>
      </c>
      <c r="B1" s="2"/>
      <c r="C1" s="3" t="s">
        <v>1</v>
      </c>
      <c r="D1" s="2"/>
      <c r="E1" s="3" t="s">
        <v>2</v>
      </c>
      <c r="F1" s="4" t="s">
        <v>3</v>
      </c>
      <c r="G1" s="5" t="s">
        <v>4</v>
      </c>
      <c r="H1" s="6"/>
      <c r="I1" s="7" t="s">
        <v>5</v>
      </c>
      <c r="J1" s="6"/>
      <c r="K1" s="3" t="s">
        <v>6</v>
      </c>
      <c r="L1" s="8"/>
      <c r="M1" s="9" t="s">
        <v>5</v>
      </c>
      <c r="N1" s="6"/>
      <c r="O1" s="3" t="s">
        <v>7</v>
      </c>
      <c r="P1" s="8"/>
      <c r="Q1" s="9" t="s">
        <v>5</v>
      </c>
      <c r="R1" s="6"/>
      <c r="S1" s="3" t="s">
        <v>8</v>
      </c>
      <c r="T1" s="8"/>
      <c r="U1" s="10" t="s">
        <v>5</v>
      </c>
    </row>
    <row r="2" spans="1:21" ht="13.5" thickTop="1" x14ac:dyDescent="0.2">
      <c r="A2" s="11"/>
      <c r="B2" s="12"/>
      <c r="C2" s="13"/>
      <c r="D2" s="12"/>
      <c r="E2" s="13"/>
      <c r="F2" s="14"/>
      <c r="G2" s="15"/>
      <c r="H2" s="16"/>
      <c r="I2" s="17">
        <v>88550</v>
      </c>
      <c r="J2" s="18"/>
      <c r="K2" s="13"/>
      <c r="L2" s="19"/>
      <c r="M2" s="20">
        <v>77790</v>
      </c>
      <c r="N2" s="16"/>
      <c r="O2" s="13"/>
      <c r="P2" s="19"/>
      <c r="Q2" s="20">
        <v>45200</v>
      </c>
      <c r="R2" s="16"/>
      <c r="S2" s="13"/>
      <c r="T2" s="19"/>
      <c r="U2" s="21">
        <v>13160</v>
      </c>
    </row>
    <row r="3" spans="1:21" x14ac:dyDescent="0.2">
      <c r="A3" s="22">
        <v>42590</v>
      </c>
      <c r="B3" s="12"/>
      <c r="C3" s="23">
        <v>52046</v>
      </c>
      <c r="D3" s="12"/>
      <c r="E3" s="24">
        <v>7500</v>
      </c>
      <c r="F3" s="14"/>
      <c r="G3" s="25">
        <v>7500</v>
      </c>
      <c r="H3" s="16"/>
      <c r="I3" s="26">
        <f t="shared" ref="I3:I12" si="0">I2-G3</f>
        <v>81050</v>
      </c>
      <c r="J3" s="27"/>
      <c r="K3" s="19"/>
      <c r="L3" s="19"/>
      <c r="M3" s="19">
        <v>0</v>
      </c>
      <c r="N3" s="16"/>
      <c r="O3" s="19"/>
      <c r="P3" s="19"/>
      <c r="Q3" s="19">
        <v>0</v>
      </c>
      <c r="R3" s="16"/>
      <c r="S3" s="19"/>
      <c r="T3" s="19"/>
      <c r="U3" s="28">
        <v>0</v>
      </c>
    </row>
    <row r="4" spans="1:21" x14ac:dyDescent="0.2">
      <c r="A4" s="22">
        <v>42591</v>
      </c>
      <c r="B4" s="12"/>
      <c r="C4" s="23">
        <v>52047</v>
      </c>
      <c r="D4" s="12"/>
      <c r="E4" s="24">
        <v>7500</v>
      </c>
      <c r="F4" s="14"/>
      <c r="G4" s="25">
        <v>0</v>
      </c>
      <c r="H4" s="16"/>
      <c r="I4" s="26">
        <f t="shared" si="0"/>
        <v>81050</v>
      </c>
      <c r="J4" s="27"/>
      <c r="K4" s="24">
        <v>7500</v>
      </c>
      <c r="L4" s="19"/>
      <c r="M4" s="29">
        <f>M2-K4</f>
        <v>70290</v>
      </c>
      <c r="N4" s="16"/>
      <c r="O4" s="24"/>
      <c r="P4" s="19"/>
      <c r="Q4" s="29"/>
      <c r="R4" s="16"/>
      <c r="S4" s="24"/>
      <c r="T4" s="19"/>
      <c r="U4" s="30"/>
    </row>
    <row r="5" spans="1:21" x14ac:dyDescent="0.2">
      <c r="A5" s="22">
        <v>42597</v>
      </c>
      <c r="B5" s="12"/>
      <c r="C5" s="23">
        <v>52069</v>
      </c>
      <c r="D5" s="12"/>
      <c r="E5" s="24">
        <v>10000</v>
      </c>
      <c r="F5" s="14"/>
      <c r="G5" s="25">
        <v>5000</v>
      </c>
      <c r="H5" s="16"/>
      <c r="I5" s="26">
        <f t="shared" si="0"/>
        <v>76050</v>
      </c>
      <c r="J5" s="27"/>
      <c r="K5" s="24">
        <v>5000</v>
      </c>
      <c r="L5" s="19"/>
      <c r="M5" s="29">
        <f t="shared" ref="M5:M11" si="1">M4-K5</f>
        <v>65290</v>
      </c>
      <c r="N5" s="16"/>
      <c r="O5" s="24"/>
      <c r="P5" s="19"/>
      <c r="Q5" s="29"/>
      <c r="R5" s="16"/>
      <c r="S5" s="24"/>
      <c r="T5" s="19"/>
      <c r="U5" s="30"/>
    </row>
    <row r="6" spans="1:21" x14ac:dyDescent="0.2">
      <c r="A6" s="22">
        <v>42605</v>
      </c>
      <c r="B6" s="12"/>
      <c r="C6" s="23">
        <v>52095</v>
      </c>
      <c r="D6" s="12"/>
      <c r="E6" s="24">
        <v>10000</v>
      </c>
      <c r="F6" s="14"/>
      <c r="G6" s="25">
        <v>3500</v>
      </c>
      <c r="H6" s="16"/>
      <c r="I6" s="26">
        <f t="shared" si="0"/>
        <v>72550</v>
      </c>
      <c r="J6" s="27"/>
      <c r="K6" s="24">
        <v>6500</v>
      </c>
      <c r="L6" s="19"/>
      <c r="M6" s="29">
        <f t="shared" si="1"/>
        <v>58790</v>
      </c>
      <c r="N6" s="16"/>
      <c r="O6" s="24"/>
      <c r="P6" s="19"/>
      <c r="Q6" s="29"/>
      <c r="R6" s="16"/>
      <c r="S6" s="24"/>
      <c r="T6" s="19"/>
      <c r="U6" s="30"/>
    </row>
    <row r="7" spans="1:21" x14ac:dyDescent="0.2">
      <c r="A7" s="22">
        <v>42611</v>
      </c>
      <c r="B7" s="12"/>
      <c r="C7" s="23">
        <v>52128</v>
      </c>
      <c r="D7" s="12"/>
      <c r="E7" s="24">
        <v>25000</v>
      </c>
      <c r="F7" s="14"/>
      <c r="G7" s="25">
        <v>12500</v>
      </c>
      <c r="H7" s="16"/>
      <c r="I7" s="31">
        <f t="shared" si="0"/>
        <v>60050</v>
      </c>
      <c r="J7" s="32"/>
      <c r="K7" s="24">
        <v>12500</v>
      </c>
      <c r="L7" s="19"/>
      <c r="M7" s="33">
        <f t="shared" si="1"/>
        <v>46290</v>
      </c>
      <c r="N7" s="16"/>
      <c r="O7" s="24"/>
      <c r="P7" s="19"/>
      <c r="Q7" s="20">
        <f>Q2-O7</f>
        <v>45200</v>
      </c>
      <c r="R7" s="16"/>
      <c r="S7" s="24"/>
      <c r="T7" s="19"/>
      <c r="U7" s="21">
        <f>U2-S7</f>
        <v>13160</v>
      </c>
    </row>
    <row r="8" spans="1:21" x14ac:dyDescent="0.2">
      <c r="A8" s="34">
        <v>42621</v>
      </c>
      <c r="B8" s="35"/>
      <c r="C8" s="36">
        <v>52156</v>
      </c>
      <c r="D8" s="12"/>
      <c r="E8" s="24">
        <v>35000</v>
      </c>
      <c r="F8" s="14"/>
      <c r="G8" s="25">
        <v>10000</v>
      </c>
      <c r="H8" s="16"/>
      <c r="I8" s="31">
        <f t="shared" si="0"/>
        <v>50050</v>
      </c>
      <c r="J8" s="32"/>
      <c r="K8" s="24">
        <v>10000</v>
      </c>
      <c r="L8" s="19"/>
      <c r="M8" s="33">
        <f t="shared" si="1"/>
        <v>36290</v>
      </c>
      <c r="N8" s="16"/>
      <c r="O8" s="24">
        <v>5000</v>
      </c>
      <c r="P8" s="19"/>
      <c r="Q8" s="33">
        <f>Q7-O8</f>
        <v>40200</v>
      </c>
      <c r="R8" s="16"/>
      <c r="S8" s="24"/>
      <c r="T8" s="19"/>
      <c r="U8" s="37">
        <f>U7-S8</f>
        <v>13160</v>
      </c>
    </row>
    <row r="9" spans="1:21" x14ac:dyDescent="0.2">
      <c r="A9" s="22">
        <v>42627</v>
      </c>
      <c r="B9" s="12"/>
      <c r="C9" s="23">
        <v>52169</v>
      </c>
      <c r="D9" s="12"/>
      <c r="E9" s="24">
        <v>3000</v>
      </c>
      <c r="F9" s="14"/>
      <c r="G9" s="25"/>
      <c r="H9" s="16"/>
      <c r="I9" s="31">
        <f t="shared" si="0"/>
        <v>50050</v>
      </c>
      <c r="J9" s="32"/>
      <c r="K9" s="24">
        <v>3000</v>
      </c>
      <c r="L9" s="19"/>
      <c r="M9" s="33">
        <f t="shared" si="1"/>
        <v>33290</v>
      </c>
      <c r="N9" s="16"/>
      <c r="O9" s="24"/>
      <c r="P9" s="19"/>
      <c r="Q9" s="33">
        <f t="shared" ref="Q9:Q11" si="2">Q8-O9</f>
        <v>40200</v>
      </c>
      <c r="R9" s="16"/>
      <c r="S9" s="24"/>
      <c r="T9" s="19"/>
      <c r="U9" s="37">
        <f>U8-S9</f>
        <v>13160</v>
      </c>
    </row>
    <row r="10" spans="1:21" x14ac:dyDescent="0.2">
      <c r="A10" s="34">
        <v>42629</v>
      </c>
      <c r="B10" s="35"/>
      <c r="C10" s="36">
        <v>52168</v>
      </c>
      <c r="D10" s="12"/>
      <c r="E10" s="24">
        <v>35310</v>
      </c>
      <c r="F10" s="14"/>
      <c r="G10" s="25">
        <v>7000</v>
      </c>
      <c r="H10" s="16"/>
      <c r="I10" s="31">
        <f t="shared" si="0"/>
        <v>43050</v>
      </c>
      <c r="J10" s="32"/>
      <c r="K10" s="24">
        <v>7500</v>
      </c>
      <c r="L10" s="19"/>
      <c r="M10" s="33">
        <f t="shared" si="1"/>
        <v>25790</v>
      </c>
      <c r="N10" s="16"/>
      <c r="O10" s="24">
        <v>5000</v>
      </c>
      <c r="P10" s="19"/>
      <c r="Q10" s="33">
        <f t="shared" si="2"/>
        <v>35200</v>
      </c>
      <c r="R10" s="16"/>
      <c r="S10" s="24">
        <v>3130</v>
      </c>
      <c r="T10" s="19"/>
      <c r="U10" s="37">
        <f>U9-S10</f>
        <v>10030</v>
      </c>
    </row>
    <row r="11" spans="1:21" x14ac:dyDescent="0.2">
      <c r="A11" s="22">
        <v>42634</v>
      </c>
      <c r="B11" s="12"/>
      <c r="C11" s="23">
        <v>52208</v>
      </c>
      <c r="D11" s="12"/>
      <c r="E11" s="24">
        <v>25000</v>
      </c>
      <c r="F11" s="14"/>
      <c r="G11" s="25">
        <v>25000</v>
      </c>
      <c r="H11" s="16"/>
      <c r="I11" s="31">
        <f t="shared" si="0"/>
        <v>18050</v>
      </c>
      <c r="J11" s="32"/>
      <c r="K11" s="24">
        <v>0</v>
      </c>
      <c r="L11" s="19"/>
      <c r="M11" s="20">
        <f t="shared" si="1"/>
        <v>25790</v>
      </c>
      <c r="N11" s="16"/>
      <c r="O11" s="38">
        <v>5000</v>
      </c>
      <c r="P11" s="19"/>
      <c r="Q11" s="39">
        <f t="shared" si="2"/>
        <v>30200</v>
      </c>
      <c r="R11" s="16"/>
      <c r="S11" s="38">
        <v>5000</v>
      </c>
      <c r="T11" s="19"/>
      <c r="U11" s="21">
        <f>U10-S11</f>
        <v>5030</v>
      </c>
    </row>
    <row r="12" spans="1:21" x14ac:dyDescent="0.2">
      <c r="A12" s="22">
        <v>42642</v>
      </c>
      <c r="B12" s="12"/>
      <c r="C12" s="23">
        <v>52233</v>
      </c>
      <c r="D12" s="12"/>
      <c r="E12" s="24">
        <v>15000</v>
      </c>
      <c r="F12" s="14"/>
      <c r="G12" s="25">
        <v>5000</v>
      </c>
      <c r="H12" s="16"/>
      <c r="I12" s="32">
        <f t="shared" si="0"/>
        <v>13050</v>
      </c>
      <c r="J12" s="32"/>
      <c r="K12" s="24"/>
      <c r="L12" s="19"/>
      <c r="M12" s="20"/>
      <c r="N12" s="16"/>
      <c r="O12" s="19"/>
      <c r="P12" s="19"/>
      <c r="Q12" s="19"/>
      <c r="R12" s="16"/>
      <c r="S12" s="38"/>
      <c r="T12" s="19"/>
      <c r="U12" s="28"/>
    </row>
    <row r="13" spans="1:21" x14ac:dyDescent="0.2">
      <c r="A13" s="22"/>
      <c r="B13" s="12"/>
      <c r="C13" s="23"/>
      <c r="D13" s="12"/>
      <c r="E13" s="24"/>
      <c r="F13" s="14"/>
      <c r="G13" s="25"/>
      <c r="H13" s="16"/>
      <c r="I13" s="32"/>
      <c r="J13" s="32"/>
      <c r="K13" s="24"/>
      <c r="L13" s="19"/>
      <c r="M13" s="20"/>
      <c r="N13" s="16"/>
      <c r="O13" s="19"/>
      <c r="P13" s="19"/>
      <c r="Q13" s="19"/>
      <c r="R13" s="16"/>
      <c r="S13" s="38"/>
      <c r="T13" s="19"/>
      <c r="U13" s="28"/>
    </row>
    <row r="14" spans="1:21" ht="13.5" thickBot="1" x14ac:dyDescent="0.25">
      <c r="A14" s="22"/>
      <c r="B14" s="12"/>
      <c r="C14" s="23"/>
      <c r="D14" s="12"/>
      <c r="E14" s="24"/>
      <c r="F14" s="14"/>
      <c r="G14" s="25"/>
      <c r="H14" s="16"/>
      <c r="I14" s="32"/>
      <c r="J14" s="32"/>
      <c r="K14" s="24"/>
      <c r="L14" s="19"/>
      <c r="M14" s="20"/>
      <c r="N14" s="16"/>
      <c r="O14" s="19"/>
      <c r="P14" s="19"/>
      <c r="Q14" s="19"/>
      <c r="R14" s="16"/>
      <c r="S14" s="19"/>
      <c r="T14" s="19"/>
      <c r="U14" s="28"/>
    </row>
    <row r="15" spans="1:21" ht="13.5" thickBot="1" x14ac:dyDescent="0.25">
      <c r="A15" s="40"/>
      <c r="B15" s="12"/>
      <c r="C15" s="12"/>
      <c r="D15" s="12"/>
      <c r="E15" s="41">
        <f>ROUND(SUM(E3:E14),5)</f>
        <v>173310</v>
      </c>
      <c r="F15" s="14"/>
      <c r="G15" s="42">
        <f>SUM(G3:G14)</f>
        <v>75500</v>
      </c>
      <c r="H15" s="16"/>
      <c r="I15" s="16"/>
      <c r="J15" s="16"/>
      <c r="K15" s="43">
        <f>SUM(K3:K11)</f>
        <v>52000</v>
      </c>
      <c r="L15" s="19"/>
      <c r="M15" s="19"/>
      <c r="N15" s="16"/>
      <c r="O15" s="43">
        <f>SUM(O3:O14)</f>
        <v>15000</v>
      </c>
      <c r="P15" s="19"/>
      <c r="Q15" s="19"/>
      <c r="R15" s="16"/>
      <c r="S15" s="43">
        <f>SUM(S3:S14)</f>
        <v>8130</v>
      </c>
      <c r="T15" s="19"/>
      <c r="U15" s="28"/>
    </row>
    <row r="16" spans="1:21" ht="13.5" thickTop="1" x14ac:dyDescent="0.2">
      <c r="A16" s="44"/>
      <c r="B16" s="19"/>
      <c r="C16" s="19"/>
      <c r="D16" s="19"/>
      <c r="E16" s="19"/>
      <c r="F16" s="16"/>
      <c r="G16" s="19"/>
      <c r="H16" s="19"/>
      <c r="I16" s="19"/>
      <c r="J16" s="16"/>
      <c r="K16" s="19"/>
      <c r="L16" s="19"/>
      <c r="M16" s="19"/>
      <c r="N16" s="16"/>
      <c r="O16" s="19"/>
      <c r="P16" s="19"/>
      <c r="Q16" s="19"/>
      <c r="R16" s="16"/>
      <c r="S16" s="19"/>
      <c r="T16" s="19"/>
      <c r="U16" s="28"/>
    </row>
    <row r="17" spans="1:21" x14ac:dyDescent="0.2">
      <c r="A17" s="44"/>
      <c r="B17" s="19"/>
      <c r="C17" s="19"/>
      <c r="D17" s="19"/>
      <c r="E17" s="19"/>
      <c r="F17" s="16"/>
      <c r="G17" s="19"/>
      <c r="H17" s="19"/>
      <c r="I17" s="19"/>
      <c r="J17" s="16"/>
      <c r="K17" s="19"/>
      <c r="L17" s="19"/>
      <c r="M17" s="19"/>
      <c r="N17" s="16"/>
      <c r="O17" s="19"/>
      <c r="P17" s="19"/>
      <c r="Q17" s="19"/>
      <c r="R17" s="16"/>
      <c r="S17" s="19"/>
      <c r="T17" s="19"/>
      <c r="U17" s="28"/>
    </row>
    <row r="18" spans="1:21" x14ac:dyDescent="0.2">
      <c r="A18" s="44"/>
      <c r="B18" s="19"/>
      <c r="C18" s="19"/>
      <c r="D18" s="19"/>
      <c r="E18" s="19"/>
      <c r="F18" s="16"/>
      <c r="G18" s="45" t="s">
        <v>9</v>
      </c>
      <c r="H18" s="19"/>
      <c r="I18" s="19"/>
      <c r="J18" s="16"/>
      <c r="K18" s="19"/>
      <c r="L18" s="19"/>
      <c r="M18" s="19"/>
      <c r="N18" s="16"/>
      <c r="O18" s="19"/>
      <c r="P18" s="19"/>
      <c r="Q18" s="19"/>
      <c r="R18" s="16"/>
      <c r="S18" s="19"/>
      <c r="T18" s="19"/>
      <c r="U18" s="28"/>
    </row>
    <row r="19" spans="1:21" x14ac:dyDescent="0.2">
      <c r="A19" s="44"/>
      <c r="B19" s="19"/>
      <c r="C19" s="19"/>
      <c r="D19" s="19"/>
      <c r="E19" s="19"/>
      <c r="F19" s="16"/>
      <c r="G19" s="19"/>
      <c r="H19" s="19"/>
      <c r="I19" s="46">
        <f>SUM(I2+M2+Q2+U2)</f>
        <v>224700</v>
      </c>
      <c r="J19" s="16"/>
      <c r="K19" s="19"/>
      <c r="L19" s="19"/>
      <c r="M19" s="19"/>
      <c r="N19" s="16"/>
      <c r="O19" s="19"/>
      <c r="P19" s="19"/>
      <c r="Q19" s="19"/>
      <c r="R19" s="16"/>
      <c r="S19" s="19"/>
      <c r="T19" s="19"/>
      <c r="U19" s="28"/>
    </row>
    <row r="20" spans="1:21" x14ac:dyDescent="0.2">
      <c r="A20" s="44"/>
      <c r="B20" s="19"/>
      <c r="C20" s="19"/>
      <c r="D20" s="19"/>
      <c r="E20" s="19"/>
      <c r="F20" s="16"/>
      <c r="G20" s="45" t="s">
        <v>10</v>
      </c>
      <c r="H20" s="19"/>
      <c r="I20" s="47">
        <f>G15+K15+O15+S15</f>
        <v>150630</v>
      </c>
      <c r="J20" s="16"/>
      <c r="K20" s="19"/>
      <c r="L20" s="19"/>
      <c r="M20" s="19"/>
      <c r="N20" s="16"/>
      <c r="O20" s="19"/>
      <c r="P20" s="19"/>
      <c r="Q20" s="19"/>
      <c r="R20" s="16"/>
      <c r="S20" s="19"/>
      <c r="T20" s="19"/>
      <c r="U20" s="28"/>
    </row>
    <row r="21" spans="1:21" ht="13.5" thickBot="1" x14ac:dyDescent="0.25">
      <c r="A21" s="44"/>
      <c r="B21" s="19"/>
      <c r="C21" s="19"/>
      <c r="D21" s="19"/>
      <c r="E21" s="19"/>
      <c r="F21" s="16"/>
      <c r="G21" s="48" t="s">
        <v>11</v>
      </c>
      <c r="H21" s="19"/>
      <c r="I21" s="49">
        <f>I19-I20</f>
        <v>74070</v>
      </c>
      <c r="J21" s="16"/>
      <c r="K21" s="19"/>
      <c r="L21" s="19"/>
      <c r="M21" s="19"/>
      <c r="N21" s="16"/>
      <c r="O21" s="19"/>
      <c r="P21" s="19"/>
      <c r="Q21" s="19"/>
      <c r="R21" s="16"/>
      <c r="S21" s="19"/>
      <c r="T21" s="19"/>
      <c r="U21" s="28"/>
    </row>
    <row r="22" spans="1:21" ht="13.5" thickTop="1" x14ac:dyDescent="0.2">
      <c r="A22" s="44"/>
      <c r="B22" s="19"/>
      <c r="C22" s="19"/>
      <c r="D22" s="19"/>
      <c r="E22" s="19"/>
      <c r="F22" s="16"/>
      <c r="G22" s="19"/>
      <c r="H22" s="19"/>
      <c r="I22" s="19"/>
      <c r="J22" s="16"/>
      <c r="K22" s="19"/>
      <c r="L22" s="19"/>
      <c r="M22" s="19"/>
      <c r="N22" s="16"/>
      <c r="O22" s="19"/>
      <c r="P22" s="19"/>
      <c r="Q22" s="19"/>
      <c r="R22" s="16"/>
      <c r="S22" s="19"/>
      <c r="T22" s="19"/>
      <c r="U22" s="28"/>
    </row>
    <row r="23" spans="1:21" ht="13.5" thickBot="1" x14ac:dyDescent="0.25">
      <c r="A23" s="50"/>
      <c r="B23" s="51"/>
      <c r="C23" s="51"/>
      <c r="D23" s="51"/>
      <c r="E23" s="51"/>
      <c r="F23" s="52"/>
      <c r="G23" s="51"/>
      <c r="H23" s="51"/>
      <c r="I23" s="51"/>
      <c r="J23" s="52"/>
      <c r="K23" s="51"/>
      <c r="L23" s="51"/>
      <c r="M23" s="51"/>
      <c r="N23" s="52"/>
      <c r="O23" s="51"/>
      <c r="P23" s="51"/>
      <c r="Q23" s="51"/>
      <c r="R23" s="52"/>
      <c r="S23" s="51"/>
      <c r="T23" s="51"/>
      <c r="U23" s="53"/>
    </row>
    <row r="25" spans="1:21" ht="13.5" thickBot="1" x14ac:dyDescent="0.25"/>
    <row r="26" spans="1:21" x14ac:dyDescent="0.2">
      <c r="A26" s="55"/>
      <c r="B26" s="8"/>
      <c r="C26" s="8"/>
      <c r="D26" s="8"/>
      <c r="E26" s="8"/>
      <c r="F26" s="6"/>
      <c r="G26" s="56" t="s">
        <v>12</v>
      </c>
      <c r="H26" s="57"/>
      <c r="I26" s="57"/>
      <c r="J26" s="57"/>
      <c r="K26" s="57"/>
      <c r="L26" s="8"/>
      <c r="M26" s="8"/>
      <c r="N26" s="6"/>
      <c r="O26" s="58"/>
    </row>
    <row r="27" spans="1:21" x14ac:dyDescent="0.2">
      <c r="A27" s="44"/>
      <c r="B27" s="19"/>
      <c r="C27" s="19"/>
      <c r="D27" s="19"/>
      <c r="E27" s="19"/>
      <c r="F27" s="16"/>
      <c r="G27" s="19"/>
      <c r="H27" s="19"/>
      <c r="I27" s="19"/>
      <c r="J27" s="16"/>
      <c r="K27" s="19"/>
      <c r="L27" s="19"/>
      <c r="M27" s="19"/>
      <c r="N27" s="16"/>
      <c r="O27" s="28"/>
    </row>
    <row r="28" spans="1:21" x14ac:dyDescent="0.2">
      <c r="A28" s="44"/>
      <c r="B28" s="19"/>
      <c r="C28" s="19"/>
      <c r="D28" s="19"/>
      <c r="E28" s="19"/>
      <c r="F28" s="16"/>
      <c r="G28" s="19"/>
      <c r="H28" s="19"/>
      <c r="I28" s="19"/>
      <c r="J28" s="16"/>
      <c r="K28" s="19"/>
      <c r="L28" s="19"/>
      <c r="M28" s="19"/>
      <c r="N28" s="16"/>
      <c r="O28" s="28"/>
    </row>
    <row r="29" spans="1:21" ht="13.5" thickBot="1" x14ac:dyDescent="0.25">
      <c r="A29" s="44"/>
      <c r="B29" s="19"/>
      <c r="C29" s="19"/>
      <c r="D29" s="19"/>
      <c r="E29" s="19"/>
      <c r="F29" s="16"/>
      <c r="G29" s="19"/>
      <c r="H29" s="19"/>
      <c r="I29" s="19"/>
      <c r="J29" s="16"/>
      <c r="K29" s="19"/>
      <c r="L29" s="19"/>
      <c r="M29" s="19"/>
      <c r="N29" s="16"/>
      <c r="O29" s="28"/>
    </row>
    <row r="30" spans="1:21" x14ac:dyDescent="0.2">
      <c r="A30" s="59" t="s">
        <v>13</v>
      </c>
      <c r="B30" s="60"/>
      <c r="C30" s="60"/>
      <c r="D30" s="60"/>
      <c r="E30" s="60"/>
      <c r="F30" s="61"/>
      <c r="G30" s="19"/>
      <c r="H30" s="55"/>
      <c r="I30" s="59" t="s">
        <v>13</v>
      </c>
      <c r="J30" s="62"/>
      <c r="K30" s="60"/>
      <c r="L30" s="60"/>
      <c r="M30" s="60"/>
      <c r="N30" s="61"/>
      <c r="O30" s="28"/>
    </row>
    <row r="31" spans="1:21" x14ac:dyDescent="0.2">
      <c r="A31" s="63">
        <v>42621</v>
      </c>
      <c r="B31" s="64"/>
      <c r="C31" s="65" t="s">
        <v>14</v>
      </c>
      <c r="D31" s="19"/>
      <c r="E31" s="19"/>
      <c r="F31" s="66"/>
      <c r="G31" s="19"/>
      <c r="H31" s="44"/>
      <c r="I31" s="67">
        <v>42629</v>
      </c>
      <c r="J31" s="64"/>
      <c r="K31" s="65" t="s">
        <v>15</v>
      </c>
      <c r="L31" s="19"/>
      <c r="M31" s="19"/>
      <c r="N31" s="66"/>
      <c r="O31" s="28"/>
    </row>
    <row r="32" spans="1:21" x14ac:dyDescent="0.2">
      <c r="A32" s="68" t="s">
        <v>16</v>
      </c>
      <c r="B32" s="19"/>
      <c r="C32" s="19">
        <v>1557</v>
      </c>
      <c r="D32" s="19"/>
      <c r="E32" s="69">
        <v>3780</v>
      </c>
      <c r="F32" s="66"/>
      <c r="G32" s="19"/>
      <c r="H32" s="44"/>
      <c r="I32" s="70" t="s">
        <v>16</v>
      </c>
      <c r="J32" s="16"/>
      <c r="K32" s="19">
        <v>1636</v>
      </c>
      <c r="L32" s="19"/>
      <c r="M32" s="71">
        <v>12680</v>
      </c>
      <c r="N32" s="66"/>
      <c r="O32" s="28"/>
    </row>
    <row r="33" spans="1:15" x14ac:dyDescent="0.2">
      <c r="A33" s="44"/>
      <c r="B33" s="19"/>
      <c r="C33" s="19">
        <v>1565</v>
      </c>
      <c r="D33" s="19"/>
      <c r="E33" s="69">
        <v>3500</v>
      </c>
      <c r="F33" s="66"/>
      <c r="G33" s="19"/>
      <c r="H33" s="44"/>
      <c r="I33" s="19"/>
      <c r="J33" s="16"/>
      <c r="K33" s="19"/>
      <c r="L33" s="19"/>
      <c r="M33" s="19"/>
      <c r="N33" s="66"/>
      <c r="O33" s="28"/>
    </row>
    <row r="34" spans="1:15" x14ac:dyDescent="0.2">
      <c r="A34" s="44"/>
      <c r="B34" s="19"/>
      <c r="C34" s="19">
        <v>1631</v>
      </c>
      <c r="D34" s="19"/>
      <c r="E34" s="69">
        <v>2720</v>
      </c>
      <c r="F34" s="66"/>
      <c r="G34" s="19"/>
      <c r="H34" s="44"/>
      <c r="I34" s="19"/>
      <c r="J34" s="16"/>
      <c r="K34" s="19"/>
      <c r="L34" s="19"/>
      <c r="M34" s="19"/>
      <c r="N34" s="66"/>
      <c r="O34" s="28"/>
    </row>
    <row r="35" spans="1:15" x14ac:dyDescent="0.2">
      <c r="A35" s="44"/>
      <c r="B35" s="19"/>
      <c r="C35" s="19"/>
      <c r="D35" s="19"/>
      <c r="E35" s="71">
        <f>SUM(E32:E34)</f>
        <v>10000</v>
      </c>
      <c r="F35" s="66"/>
      <c r="G35" s="19"/>
      <c r="H35" s="44"/>
      <c r="I35" s="19"/>
      <c r="J35" s="16"/>
      <c r="K35" s="19"/>
      <c r="L35" s="19"/>
      <c r="M35" s="19"/>
      <c r="N35" s="66"/>
      <c r="O35" s="28"/>
    </row>
    <row r="36" spans="1:15" ht="13.5" thickBot="1" x14ac:dyDescent="0.25">
      <c r="A36" s="44"/>
      <c r="B36" s="19"/>
      <c r="C36" s="19"/>
      <c r="D36" s="19"/>
      <c r="E36" s="19"/>
      <c r="F36" s="66"/>
      <c r="G36" s="19"/>
      <c r="H36" s="50"/>
      <c r="I36" s="51"/>
      <c r="J36" s="52"/>
      <c r="K36" s="51"/>
      <c r="L36" s="51"/>
      <c r="M36" s="51"/>
      <c r="N36" s="72"/>
      <c r="O36" s="28"/>
    </row>
    <row r="37" spans="1:15" ht="13.5" thickBot="1" x14ac:dyDescent="0.25">
      <c r="A37" s="50"/>
      <c r="B37" s="51"/>
      <c r="C37" s="51"/>
      <c r="D37" s="51"/>
      <c r="E37" s="51"/>
      <c r="F37" s="72"/>
      <c r="G37" s="19"/>
      <c r="H37" s="19"/>
      <c r="I37" s="19"/>
      <c r="J37" s="16"/>
      <c r="K37" s="19"/>
      <c r="L37" s="19"/>
      <c r="M37" s="19"/>
      <c r="N37" s="16"/>
      <c r="O37" s="28"/>
    </row>
    <row r="38" spans="1:15" ht="13.5" thickBot="1" x14ac:dyDescent="0.25">
      <c r="A38" s="44"/>
      <c r="B38" s="19"/>
      <c r="C38" s="19"/>
      <c r="D38" s="19"/>
      <c r="E38" s="19"/>
      <c r="F38" s="16"/>
      <c r="G38" s="19"/>
      <c r="H38" s="19"/>
      <c r="I38" s="19"/>
      <c r="J38" s="16"/>
      <c r="K38" s="19"/>
      <c r="L38" s="19"/>
      <c r="M38" s="19"/>
      <c r="N38" s="16"/>
      <c r="O38" s="28"/>
    </row>
    <row r="39" spans="1:15" ht="13.5" thickBot="1" x14ac:dyDescent="0.25">
      <c r="A39" s="44"/>
      <c r="B39" s="19"/>
      <c r="C39" s="19"/>
      <c r="D39" s="19"/>
      <c r="E39" s="19"/>
      <c r="F39" s="16"/>
      <c r="G39" s="45" t="s">
        <v>17</v>
      </c>
      <c r="H39" s="19"/>
      <c r="I39" s="73">
        <f>I20+E35+M32</f>
        <v>173310</v>
      </c>
      <c r="J39" s="16"/>
      <c r="K39" s="19"/>
      <c r="L39" s="19"/>
      <c r="M39" s="19"/>
      <c r="N39" s="16"/>
      <c r="O39" s="28"/>
    </row>
    <row r="40" spans="1:15" x14ac:dyDescent="0.2">
      <c r="A40" s="44"/>
      <c r="B40" s="19"/>
      <c r="C40" s="19"/>
      <c r="D40" s="19"/>
      <c r="E40" s="19"/>
      <c r="F40" s="16"/>
      <c r="G40" s="70" t="s">
        <v>18</v>
      </c>
      <c r="H40" s="19"/>
      <c r="I40" s="19"/>
      <c r="J40" s="16"/>
      <c r="K40" s="19"/>
      <c r="L40" s="19"/>
      <c r="M40" s="19"/>
      <c r="N40" s="16"/>
      <c r="O40" s="28"/>
    </row>
    <row r="41" spans="1:15" x14ac:dyDescent="0.2">
      <c r="A41" s="44"/>
      <c r="B41" s="19"/>
      <c r="C41" s="19"/>
      <c r="D41" s="19"/>
      <c r="E41" s="19"/>
      <c r="F41" s="16"/>
      <c r="G41" s="19"/>
      <c r="H41" s="19"/>
      <c r="I41" s="19"/>
      <c r="J41" s="16"/>
      <c r="K41" s="19"/>
      <c r="L41" s="19"/>
      <c r="M41" s="19"/>
      <c r="N41" s="16"/>
      <c r="O41" s="28"/>
    </row>
    <row r="42" spans="1:15" x14ac:dyDescent="0.2">
      <c r="A42" s="44"/>
      <c r="B42" s="19"/>
      <c r="C42" s="19"/>
      <c r="D42" s="19"/>
      <c r="E42" s="19"/>
      <c r="F42" s="16"/>
      <c r="G42" s="19"/>
      <c r="H42" s="19"/>
      <c r="I42" s="19"/>
      <c r="J42" s="16"/>
      <c r="K42" s="19"/>
      <c r="L42" s="19"/>
      <c r="M42" s="19"/>
      <c r="N42" s="16"/>
      <c r="O42" s="28"/>
    </row>
    <row r="43" spans="1:15" x14ac:dyDescent="0.2">
      <c r="A43" s="44"/>
      <c r="B43" s="19"/>
      <c r="C43" s="19"/>
      <c r="D43" s="19"/>
      <c r="E43" s="19"/>
      <c r="F43" s="16"/>
      <c r="G43" s="19"/>
      <c r="H43" s="19"/>
      <c r="I43" s="19"/>
      <c r="J43" s="16"/>
      <c r="K43" s="19"/>
      <c r="L43" s="19"/>
      <c r="M43" s="19"/>
      <c r="N43" s="16"/>
      <c r="O43" s="28"/>
    </row>
    <row r="44" spans="1:15" ht="13.5" thickBot="1" x14ac:dyDescent="0.25">
      <c r="A44" s="50"/>
      <c r="B44" s="51"/>
      <c r="C44" s="51"/>
      <c r="D44" s="51"/>
      <c r="E44" s="51"/>
      <c r="F44" s="52"/>
      <c r="G44" s="51"/>
      <c r="H44" s="51"/>
      <c r="I44" s="51"/>
      <c r="J44" s="52"/>
      <c r="K44" s="51"/>
      <c r="L44" s="51"/>
      <c r="M44" s="51"/>
      <c r="N44" s="52"/>
      <c r="O44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CK DISBURSEMENTS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Alves</dc:creator>
  <cp:lastModifiedBy>Renato Alves</cp:lastModifiedBy>
  <dcterms:created xsi:type="dcterms:W3CDTF">2016-09-30T17:49:02Z</dcterms:created>
  <dcterms:modified xsi:type="dcterms:W3CDTF">2016-09-30T18:59:51Z</dcterms:modified>
</cp:coreProperties>
</file>