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Y FLoor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M100" i="1" l="1"/>
  <c r="I100" i="1"/>
  <c r="M99" i="1"/>
  <c r="I99" i="1"/>
  <c r="M98" i="1"/>
  <c r="I98" i="1"/>
  <c r="M97" i="1"/>
  <c r="I97" i="1"/>
  <c r="M96" i="1"/>
  <c r="I96" i="1"/>
  <c r="M95" i="1"/>
  <c r="I95" i="1"/>
  <c r="M94" i="1"/>
  <c r="I94" i="1"/>
  <c r="M93" i="1"/>
  <c r="I93" i="1"/>
  <c r="M92" i="1"/>
  <c r="I92" i="1"/>
  <c r="M91" i="1"/>
  <c r="I91" i="1"/>
  <c r="M90" i="1"/>
  <c r="I90" i="1"/>
  <c r="M89" i="1"/>
  <c r="I89" i="1"/>
  <c r="M88" i="1"/>
  <c r="I88" i="1"/>
  <c r="M87" i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M77" i="1"/>
  <c r="I77" i="1"/>
  <c r="M76" i="1"/>
  <c r="I76" i="1"/>
  <c r="M75" i="1"/>
  <c r="I75" i="1"/>
  <c r="I74" i="1"/>
  <c r="M74" i="1" s="1"/>
  <c r="M73" i="1"/>
  <c r="I73" i="1"/>
  <c r="I72" i="1"/>
  <c r="M72" i="1" s="1"/>
  <c r="M71" i="1"/>
  <c r="I71" i="1"/>
  <c r="I70" i="1"/>
  <c r="M70" i="1" s="1"/>
  <c r="M69" i="1"/>
  <c r="I69" i="1"/>
  <c r="I68" i="1"/>
  <c r="M68" i="1" s="1"/>
  <c r="M67" i="1"/>
  <c r="I67" i="1"/>
  <c r="I66" i="1"/>
  <c r="M66" i="1" s="1"/>
  <c r="M65" i="1"/>
  <c r="I65" i="1"/>
  <c r="I64" i="1"/>
  <c r="M64" i="1" s="1"/>
  <c r="M63" i="1"/>
  <c r="I63" i="1"/>
  <c r="I56" i="1"/>
  <c r="M56" i="1" s="1"/>
  <c r="M55" i="1"/>
  <c r="I55" i="1"/>
  <c r="I54" i="1"/>
  <c r="M54" i="1" s="1"/>
  <c r="M53" i="1"/>
  <c r="I53" i="1"/>
  <c r="I52" i="1"/>
  <c r="M52" i="1" s="1"/>
  <c r="M51" i="1"/>
  <c r="I51" i="1"/>
  <c r="I50" i="1"/>
  <c r="M50" i="1" s="1"/>
  <c r="M49" i="1"/>
  <c r="I49" i="1"/>
  <c r="I48" i="1"/>
  <c r="M48" i="1" s="1"/>
  <c r="M47" i="1"/>
  <c r="I47" i="1"/>
  <c r="I46" i="1"/>
  <c r="M46" i="1" s="1"/>
  <c r="M45" i="1"/>
  <c r="J45" i="1"/>
  <c r="I45" i="1"/>
  <c r="M44" i="1"/>
  <c r="I44" i="1"/>
  <c r="M43" i="1"/>
  <c r="I43" i="1"/>
  <c r="M42" i="1"/>
  <c r="I42" i="1"/>
  <c r="M41" i="1"/>
  <c r="I41" i="1"/>
  <c r="M40" i="1"/>
  <c r="I40" i="1"/>
  <c r="M39" i="1"/>
  <c r="M38" i="1"/>
  <c r="M37" i="1"/>
  <c r="I37" i="1"/>
  <c r="M36" i="1"/>
  <c r="J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3" i="1"/>
  <c r="M22" i="1"/>
  <c r="M21" i="1"/>
  <c r="I21" i="1"/>
  <c r="I20" i="1"/>
  <c r="M20" i="1" s="1"/>
  <c r="M19" i="1"/>
  <c r="I19" i="1"/>
  <c r="I18" i="1"/>
  <c r="M18" i="1" s="1"/>
  <c r="M17" i="1"/>
  <c r="I17" i="1"/>
  <c r="I16" i="1"/>
  <c r="M16" i="1" s="1"/>
  <c r="M15" i="1"/>
  <c r="I15" i="1"/>
  <c r="J14" i="1"/>
  <c r="I14" i="1"/>
  <c r="M14" i="1" s="1"/>
  <c r="J13" i="1"/>
  <c r="I13" i="1"/>
  <c r="M13" i="1" s="1"/>
  <c r="M12" i="1"/>
  <c r="I12" i="1"/>
  <c r="I11" i="1"/>
  <c r="M11" i="1" s="1"/>
  <c r="M10" i="1"/>
  <c r="I10" i="1"/>
  <c r="I9" i="1"/>
  <c r="M9" i="1" s="1"/>
  <c r="M8" i="1"/>
  <c r="I8" i="1"/>
  <c r="I7" i="1"/>
  <c r="M7" i="1" s="1"/>
  <c r="M6" i="1"/>
  <c r="I6" i="1"/>
  <c r="M57" i="1" l="1"/>
  <c r="M24" i="1"/>
  <c r="M104" i="1" s="1"/>
  <c r="M101" i="1"/>
</calcChain>
</file>

<file path=xl/sharedStrings.xml><?xml version="1.0" encoding="utf-8"?>
<sst xmlns="http://schemas.openxmlformats.org/spreadsheetml/2006/main" count="322" uniqueCount="130">
  <si>
    <t>Peter Cooper</t>
  </si>
  <si>
    <t xml:space="preserve">invoice  </t>
  </si>
  <si>
    <t xml:space="preserve">Invoice  </t>
  </si>
  <si>
    <t xml:space="preserve">NY PO  </t>
  </si>
  <si>
    <t>Date</t>
  </si>
  <si>
    <t>Number</t>
  </si>
  <si>
    <t>Address</t>
  </si>
  <si>
    <t>Apt</t>
  </si>
  <si>
    <t>Description</t>
  </si>
  <si>
    <t>SF</t>
  </si>
  <si>
    <t>Price unit /SF</t>
  </si>
  <si>
    <t>Total</t>
  </si>
  <si>
    <t>total paid</t>
  </si>
  <si>
    <t>Date Paid</t>
  </si>
  <si>
    <t>paid ch #</t>
  </si>
  <si>
    <t>Balance</t>
  </si>
  <si>
    <t xml:space="preserve">365 W 20 St </t>
  </si>
  <si>
    <t>Rescrape Sand Stain and Finish</t>
  </si>
  <si>
    <t>Repair to existing floors</t>
  </si>
  <si>
    <t xml:space="preserve">39 First Ave </t>
  </si>
  <si>
    <t>13G</t>
  </si>
  <si>
    <t>Install Plywood /Wood Floor/ Sand, Stain and Finish</t>
  </si>
  <si>
    <t xml:space="preserve">511 E 20St </t>
  </si>
  <si>
    <t>10G</t>
  </si>
  <si>
    <t>Installation of Plywood/ underlayment/ unfinished wood/ Sand, Stain, Finish</t>
  </si>
  <si>
    <t>370 First Ave</t>
  </si>
  <si>
    <t>3F</t>
  </si>
  <si>
    <t>Installation of Plywood/ Unfinished Wood/ S, S, F</t>
  </si>
  <si>
    <t>05 Peter Cooper</t>
  </si>
  <si>
    <t>7G</t>
  </si>
  <si>
    <t>07 Peter Cooper</t>
  </si>
  <si>
    <t>9G</t>
  </si>
  <si>
    <t>Installation of Underlayment / genie Matt/ Unfinished wood Floors S, S, F</t>
  </si>
  <si>
    <t>02 Peter Cooper</t>
  </si>
  <si>
    <t>11B</t>
  </si>
  <si>
    <t>Install Plywood / Unfinished Wood Floors / S, S, F</t>
  </si>
  <si>
    <t>8/21- 8/31</t>
  </si>
  <si>
    <t>1537 / 1541</t>
  </si>
  <si>
    <t xml:space="preserve">541 E 20St </t>
  </si>
  <si>
    <t>8C</t>
  </si>
  <si>
    <t>8/21 -8/31</t>
  </si>
  <si>
    <t>510 E 20St</t>
  </si>
  <si>
    <t>3G</t>
  </si>
  <si>
    <t>Genie mat Installation / Wood Floor / S, S, F</t>
  </si>
  <si>
    <t>1569-1577</t>
  </si>
  <si>
    <t>330 1St Ave</t>
  </si>
  <si>
    <t>9F</t>
  </si>
  <si>
    <t>440 E 23St</t>
  </si>
  <si>
    <t>7A</t>
  </si>
  <si>
    <t>12F</t>
  </si>
  <si>
    <t>03 Peter Cooper</t>
  </si>
  <si>
    <t>11F</t>
  </si>
  <si>
    <t>430 E 20St</t>
  </si>
  <si>
    <t>6B</t>
  </si>
  <si>
    <t xml:space="preserve">04 Peter Cooper </t>
  </si>
  <si>
    <t>14B</t>
  </si>
  <si>
    <t>Invoicing Today</t>
  </si>
  <si>
    <t xml:space="preserve">524 E 20St </t>
  </si>
  <si>
    <t>7F</t>
  </si>
  <si>
    <t xml:space="preserve">Hasn’t Been Done </t>
  </si>
  <si>
    <t>WELLINGTON</t>
  </si>
  <si>
    <t xml:space="preserve">200 E 62St </t>
  </si>
  <si>
    <t>14A</t>
  </si>
  <si>
    <t xml:space="preserve">Installation of cork and wood Apt 14A </t>
  </si>
  <si>
    <t>Installation of cork and wood Apt 14B</t>
  </si>
  <si>
    <t>14C</t>
  </si>
  <si>
    <t>Installation of cork and wood Apt 14C</t>
  </si>
  <si>
    <t>14D</t>
  </si>
  <si>
    <t>Installation of cork and wood Apt 14D</t>
  </si>
  <si>
    <t>14E</t>
  </si>
  <si>
    <t>Installation of cork and wood Apt 14E</t>
  </si>
  <si>
    <t>200 E 62St</t>
  </si>
  <si>
    <t>Cork Wood Installation</t>
  </si>
  <si>
    <t>26A</t>
  </si>
  <si>
    <t>Installation of cork /Glue Down Prefinished</t>
  </si>
  <si>
    <t>26B</t>
  </si>
  <si>
    <t>08/14-09/04-10/26</t>
  </si>
  <si>
    <t>1532 /1543 / 1568</t>
  </si>
  <si>
    <t>26D</t>
  </si>
  <si>
    <t>27A</t>
  </si>
  <si>
    <t>Install Cork / Glue Down Prefinished</t>
  </si>
  <si>
    <t>27B</t>
  </si>
  <si>
    <t>27D</t>
  </si>
  <si>
    <t>28D</t>
  </si>
  <si>
    <t>15D</t>
  </si>
  <si>
    <t>8B</t>
  </si>
  <si>
    <t>8A</t>
  </si>
  <si>
    <t>9B</t>
  </si>
  <si>
    <t>9/30/2015 - 11/31</t>
  </si>
  <si>
    <t>1557 / 1590</t>
  </si>
  <si>
    <t>9A</t>
  </si>
  <si>
    <t>12C</t>
  </si>
  <si>
    <t>Sf Difference</t>
  </si>
  <si>
    <t>5A</t>
  </si>
  <si>
    <t>5B</t>
  </si>
  <si>
    <t>9C</t>
  </si>
  <si>
    <t>12A</t>
  </si>
  <si>
    <t>5C</t>
  </si>
  <si>
    <t>Open</t>
  </si>
  <si>
    <t>12D</t>
  </si>
  <si>
    <t>9D</t>
  </si>
  <si>
    <t>5D</t>
  </si>
  <si>
    <t>27E</t>
  </si>
  <si>
    <t>WELLINGTON   CHANGE ORDERS</t>
  </si>
  <si>
    <t>Installation of Plywood Apt 27D</t>
  </si>
  <si>
    <t>8E</t>
  </si>
  <si>
    <t>Patch SubFloor Apt 8E</t>
  </si>
  <si>
    <t>Patch SubFloor Apt 12D</t>
  </si>
  <si>
    <t>Patch SubFloor Apt 12C</t>
  </si>
  <si>
    <t>Installation of Plywood Full Trowell Glue-32 Inch nail-Plywood Apt 12C</t>
  </si>
  <si>
    <t>Installation of Plywood Full Trowell Glue-32 Inch nail-Plywood Apt 12D</t>
  </si>
  <si>
    <t>Installation of Plywood Full Trowell Glue-32 Inch nail-Plywood Apt 8E</t>
  </si>
  <si>
    <t>Installation of Plywood Apt 26D</t>
  </si>
  <si>
    <t>Repair Water Damage</t>
  </si>
  <si>
    <t>Installation of Plywood</t>
  </si>
  <si>
    <t>Deliveriy</t>
  </si>
  <si>
    <t>04 Guys Rip up Damaged Floors</t>
  </si>
  <si>
    <t>Plywood Installation</t>
  </si>
  <si>
    <t>Extra Repairs</t>
  </si>
  <si>
    <t>Replace scratched board in kitchen</t>
  </si>
  <si>
    <t>Leveling Subfloor in bdrm / front of bathroom</t>
  </si>
  <si>
    <t>Repairs to Wood Floor</t>
  </si>
  <si>
    <t>Repair to Wood in Mstr Bdrm front of bthrm Door (they Cut Tile Back)</t>
  </si>
  <si>
    <t>Extra</t>
  </si>
  <si>
    <t xml:space="preserve">Extra   </t>
  </si>
  <si>
    <t xml:space="preserve">Plywood Installation   </t>
  </si>
  <si>
    <t>Plywood installation (billed Sprarately as per Rachel)</t>
  </si>
  <si>
    <t>various</t>
  </si>
  <si>
    <t>repairs to bathroom Door Apt 26D,27D,28D</t>
  </si>
  <si>
    <t>Plywood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</si>
</sst>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16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Border="1"/>
    <xf numFmtId="164" fontId="0" fillId="0" borderId="0" xfId="1" applyNumberFormat="1" applyFont="1" applyBorder="1"/>
    <xf numFmtId="0" fontId="0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16" fontId="0" fillId="0" borderId="0" xfId="0" applyNumberFormat="1" applyFill="1" applyBorder="1"/>
    <xf numFmtId="44" fontId="0" fillId="0" borderId="0" xfId="1" applyFont="1" applyFill="1" applyBorder="1"/>
    <xf numFmtId="164" fontId="0" fillId="0" borderId="0" xfId="0" applyNumberFormat="1" applyFill="1" applyBorder="1"/>
    <xf numFmtId="16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Border="1"/>
    <xf numFmtId="0" fontId="0" fillId="0" borderId="0" xfId="0" applyNumberFormat="1" applyFill="1" applyBorder="1"/>
    <xf numFmtId="16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44" fontId="0" fillId="2" borderId="0" xfId="1" applyFont="1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16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44" fontId="0" fillId="2" borderId="2" xfId="1" applyFont="1" applyFill="1" applyBorder="1"/>
    <xf numFmtId="164" fontId="0" fillId="2" borderId="2" xfId="0" applyNumberFormat="1" applyFill="1" applyBorder="1"/>
    <xf numFmtId="0" fontId="0" fillId="2" borderId="2" xfId="0" applyNumberFormat="1" applyFill="1" applyBorder="1"/>
    <xf numFmtId="16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4" fontId="2" fillId="0" borderId="0" xfId="1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0" fillId="0" borderId="0" xfId="1" applyNumberFormat="1" applyFont="1" applyBorder="1"/>
    <xf numFmtId="16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0" fontId="0" fillId="0" borderId="1" xfId="1" applyNumberFormat="1" applyFont="1" applyFill="1" applyBorder="1"/>
    <xf numFmtId="44" fontId="4" fillId="0" borderId="0" xfId="1" applyFont="1" applyBorder="1"/>
    <xf numFmtId="164" fontId="4" fillId="0" borderId="0" xfId="1" applyNumberFormat="1" applyFont="1" applyBorder="1"/>
    <xf numFmtId="0" fontId="4" fillId="0" borderId="0" xfId="1" applyNumberFormat="1" applyFont="1" applyBorder="1"/>
    <xf numFmtId="16" fontId="5" fillId="0" borderId="0" xfId="0" applyNumberFormat="1" applyFont="1" applyBorder="1"/>
    <xf numFmtId="164" fontId="0" fillId="0" borderId="0" xfId="1" applyNumberFormat="1" applyFont="1" applyFill="1" applyBorder="1"/>
    <xf numFmtId="0" fontId="0" fillId="0" borderId="1" xfId="0" applyNumberFormat="1" applyFill="1" applyBorder="1"/>
    <xf numFmtId="44" fontId="4" fillId="0" borderId="0" xfId="1" applyFont="1" applyFill="1" applyBorder="1"/>
    <xf numFmtId="164" fontId="6" fillId="0" borderId="0" xfId="0" applyNumberFormat="1" applyFont="1" applyFill="1" applyBorder="1"/>
    <xf numFmtId="0" fontId="6" fillId="0" borderId="0" xfId="1" applyNumberFormat="1" applyFont="1" applyFill="1" applyBorder="1"/>
    <xf numFmtId="44" fontId="3" fillId="0" borderId="0" xfId="0" applyNumberFormat="1" applyFont="1"/>
    <xf numFmtId="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tabSelected="1" zoomScaleNormal="100" workbookViewId="0">
      <selection activeCell="R49" sqref="R49"/>
    </sheetView>
  </sheetViews>
  <sheetFormatPr defaultRowHeight="15" x14ac:dyDescent="0.25"/>
  <cols>
    <col min="3" max="3" width="30.42578125" customWidth="1"/>
    <col min="6" max="6" width="43.42578125" customWidth="1"/>
    <col min="9" max="10" width="11.5703125" bestFit="1" customWidth="1"/>
    <col min="13" max="13" width="14.5703125" bestFit="1" customWidth="1"/>
  </cols>
  <sheetData>
    <row r="3" spans="1:13" ht="18.75" x14ac:dyDescent="0.3">
      <c r="A3" s="1" t="s">
        <v>0</v>
      </c>
    </row>
    <row r="4" spans="1:13" x14ac:dyDescent="0.25">
      <c r="A4" s="2" t="s">
        <v>1</v>
      </c>
      <c r="B4" s="2" t="s">
        <v>2</v>
      </c>
      <c r="C4" s="3"/>
      <c r="D4" s="4"/>
      <c r="E4" s="5" t="s">
        <v>3</v>
      </c>
      <c r="F4" s="3"/>
      <c r="G4" s="6"/>
      <c r="H4" s="3"/>
      <c r="I4" s="3"/>
      <c r="J4" s="3"/>
      <c r="K4" s="3"/>
      <c r="L4" s="7"/>
      <c r="M4" s="3"/>
    </row>
    <row r="5" spans="1:13" ht="15.75" thickBot="1" x14ac:dyDescent="0.3">
      <c r="A5" s="8" t="s">
        <v>4</v>
      </c>
      <c r="B5" s="8" t="s">
        <v>5</v>
      </c>
      <c r="C5" s="8" t="s">
        <v>6</v>
      </c>
      <c r="D5" s="9" t="s">
        <v>7</v>
      </c>
      <c r="E5" s="10" t="s">
        <v>5</v>
      </c>
      <c r="F5" s="8" t="s">
        <v>8</v>
      </c>
      <c r="G5" s="10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11" t="s">
        <v>14</v>
      </c>
      <c r="M5" s="8" t="s">
        <v>15</v>
      </c>
    </row>
    <row r="6" spans="1:13" hidden="1" x14ac:dyDescent="0.25">
      <c r="A6" s="12">
        <v>42173</v>
      </c>
      <c r="B6" s="13">
        <v>1478</v>
      </c>
      <c r="C6" s="13" t="s">
        <v>16</v>
      </c>
      <c r="D6" s="4"/>
      <c r="E6" s="6"/>
      <c r="F6" s="13" t="s">
        <v>17</v>
      </c>
      <c r="G6" s="14">
        <v>625</v>
      </c>
      <c r="H6" s="15">
        <v>1.25</v>
      </c>
      <c r="I6" s="15">
        <f t="shared" ref="I6:I21" si="0">H6*G6</f>
        <v>781.25</v>
      </c>
      <c r="J6" s="15">
        <v>781.25</v>
      </c>
      <c r="K6" s="16">
        <v>42185</v>
      </c>
      <c r="L6" s="17">
        <v>1527</v>
      </c>
      <c r="M6" s="15">
        <f t="shared" ref="M6:M23" si="1">I6-J6</f>
        <v>0</v>
      </c>
    </row>
    <row r="7" spans="1:13" hidden="1" x14ac:dyDescent="0.25">
      <c r="A7" s="12">
        <v>42173</v>
      </c>
      <c r="B7" s="13">
        <v>1478</v>
      </c>
      <c r="C7" s="13" t="s">
        <v>16</v>
      </c>
      <c r="D7" s="4"/>
      <c r="E7" s="6"/>
      <c r="F7" s="13" t="s">
        <v>18</v>
      </c>
      <c r="G7" s="14">
        <v>1</v>
      </c>
      <c r="H7" s="15">
        <v>80</v>
      </c>
      <c r="I7" s="15">
        <f t="shared" si="0"/>
        <v>80</v>
      </c>
      <c r="J7" s="15">
        <v>80</v>
      </c>
      <c r="K7" s="16">
        <v>42185</v>
      </c>
      <c r="L7" s="17">
        <v>1527</v>
      </c>
      <c r="M7" s="15">
        <f t="shared" si="1"/>
        <v>0</v>
      </c>
    </row>
    <row r="8" spans="1:13" hidden="1" x14ac:dyDescent="0.25">
      <c r="A8" s="12">
        <v>42192</v>
      </c>
      <c r="B8" s="13">
        <v>1485</v>
      </c>
      <c r="C8" s="13" t="s">
        <v>19</v>
      </c>
      <c r="D8" s="4" t="s">
        <v>20</v>
      </c>
      <c r="E8" s="6"/>
      <c r="F8" s="13" t="s">
        <v>21</v>
      </c>
      <c r="G8" s="14">
        <v>1000</v>
      </c>
      <c r="H8" s="15">
        <v>2.5</v>
      </c>
      <c r="I8" s="15">
        <f t="shared" si="0"/>
        <v>2500</v>
      </c>
      <c r="J8" s="15">
        <v>2500</v>
      </c>
      <c r="K8" s="16">
        <v>42187</v>
      </c>
      <c r="L8" s="17">
        <v>1521</v>
      </c>
      <c r="M8" s="15">
        <f t="shared" si="1"/>
        <v>0</v>
      </c>
    </row>
    <row r="9" spans="1:13" hidden="1" x14ac:dyDescent="0.25">
      <c r="A9" s="12">
        <v>42219</v>
      </c>
      <c r="B9" s="13">
        <v>1491</v>
      </c>
      <c r="C9" s="13" t="s">
        <v>22</v>
      </c>
      <c r="D9" s="18" t="s">
        <v>23</v>
      </c>
      <c r="E9" s="6"/>
      <c r="F9" s="13" t="s">
        <v>24</v>
      </c>
      <c r="G9" s="14">
        <v>1000</v>
      </c>
      <c r="H9" s="15">
        <v>2.5</v>
      </c>
      <c r="I9" s="15">
        <f t="shared" si="0"/>
        <v>2500</v>
      </c>
      <c r="J9" s="15">
        <v>2500</v>
      </c>
      <c r="K9" s="16">
        <v>42220</v>
      </c>
      <c r="L9" s="17">
        <v>1529</v>
      </c>
      <c r="M9" s="15">
        <f t="shared" si="1"/>
        <v>0</v>
      </c>
    </row>
    <row r="10" spans="1:13" hidden="1" x14ac:dyDescent="0.25">
      <c r="A10" s="19">
        <v>42227</v>
      </c>
      <c r="B10" s="13">
        <v>1496</v>
      </c>
      <c r="C10" s="13" t="s">
        <v>25</v>
      </c>
      <c r="D10" s="18" t="s">
        <v>26</v>
      </c>
      <c r="E10" s="14"/>
      <c r="F10" s="13" t="s">
        <v>27</v>
      </c>
      <c r="G10" s="14">
        <v>1000</v>
      </c>
      <c r="H10" s="20">
        <v>2.5</v>
      </c>
      <c r="I10" s="20">
        <f t="shared" si="0"/>
        <v>2500</v>
      </c>
      <c r="J10" s="20">
        <v>2500</v>
      </c>
      <c r="K10" s="21">
        <v>42230</v>
      </c>
      <c r="L10" s="17">
        <v>1531</v>
      </c>
      <c r="M10" s="20">
        <f t="shared" si="1"/>
        <v>0</v>
      </c>
    </row>
    <row r="11" spans="1:13" hidden="1" x14ac:dyDescent="0.25">
      <c r="A11" s="19">
        <v>42227</v>
      </c>
      <c r="B11" s="13">
        <v>1497</v>
      </c>
      <c r="C11" s="13" t="s">
        <v>28</v>
      </c>
      <c r="D11" s="18" t="s">
        <v>29</v>
      </c>
      <c r="E11" s="14"/>
      <c r="F11" s="13" t="s">
        <v>27</v>
      </c>
      <c r="G11" s="14">
        <v>1000</v>
      </c>
      <c r="H11" s="20">
        <v>2.5</v>
      </c>
      <c r="I11" s="20">
        <f t="shared" si="0"/>
        <v>2500</v>
      </c>
      <c r="J11" s="20">
        <v>2500</v>
      </c>
      <c r="K11" s="21">
        <v>42230</v>
      </c>
      <c r="L11" s="17">
        <v>1531</v>
      </c>
      <c r="M11" s="20">
        <f t="shared" si="1"/>
        <v>0</v>
      </c>
    </row>
    <row r="12" spans="1:13" hidden="1" x14ac:dyDescent="0.25">
      <c r="A12" s="12">
        <v>42227</v>
      </c>
      <c r="B12" s="13">
        <v>1498</v>
      </c>
      <c r="C12" s="13" t="s">
        <v>30</v>
      </c>
      <c r="D12" s="18" t="s">
        <v>31</v>
      </c>
      <c r="E12" s="6"/>
      <c r="F12" s="13" t="s">
        <v>32</v>
      </c>
      <c r="G12" s="14">
        <v>1000</v>
      </c>
      <c r="H12" s="15">
        <v>2.2999999999999998</v>
      </c>
      <c r="I12" s="15">
        <f t="shared" si="0"/>
        <v>2300</v>
      </c>
      <c r="J12" s="15">
        <v>2300</v>
      </c>
      <c r="K12" s="16">
        <v>42251</v>
      </c>
      <c r="L12" s="7">
        <v>1543</v>
      </c>
      <c r="M12" s="15">
        <f t="shared" si="1"/>
        <v>0</v>
      </c>
    </row>
    <row r="13" spans="1:13" hidden="1" x14ac:dyDescent="0.25">
      <c r="A13" s="22">
        <v>42233</v>
      </c>
      <c r="B13" s="13">
        <v>1501</v>
      </c>
      <c r="C13" s="13" t="s">
        <v>33</v>
      </c>
      <c r="D13" s="18" t="s">
        <v>34</v>
      </c>
      <c r="E13" s="23"/>
      <c r="F13" s="13" t="s">
        <v>35</v>
      </c>
      <c r="G13" s="14">
        <v>1000</v>
      </c>
      <c r="H13" s="24">
        <v>2.5</v>
      </c>
      <c r="I13" s="24">
        <f t="shared" si="0"/>
        <v>2500</v>
      </c>
      <c r="J13" s="24">
        <f>1250+1250</f>
        <v>2500</v>
      </c>
      <c r="K13" s="25" t="s">
        <v>36</v>
      </c>
      <c r="L13" s="26" t="s">
        <v>37</v>
      </c>
      <c r="M13" s="24">
        <f t="shared" si="1"/>
        <v>0</v>
      </c>
    </row>
    <row r="14" spans="1:13" hidden="1" x14ac:dyDescent="0.25">
      <c r="A14" s="12">
        <v>42233</v>
      </c>
      <c r="B14" s="13">
        <v>1502</v>
      </c>
      <c r="C14" s="13" t="s">
        <v>38</v>
      </c>
      <c r="D14" s="18" t="s">
        <v>39</v>
      </c>
      <c r="E14" s="6"/>
      <c r="F14" s="13" t="s">
        <v>35</v>
      </c>
      <c r="G14" s="14">
        <v>1000</v>
      </c>
      <c r="H14" s="15">
        <v>2.5</v>
      </c>
      <c r="I14" s="15">
        <f t="shared" si="0"/>
        <v>2500</v>
      </c>
      <c r="J14" s="15">
        <f>1250+1250</f>
        <v>2500</v>
      </c>
      <c r="K14" s="27" t="s">
        <v>40</v>
      </c>
      <c r="L14" s="7" t="s">
        <v>37</v>
      </c>
      <c r="M14" s="15">
        <f t="shared" si="1"/>
        <v>0</v>
      </c>
    </row>
    <row r="15" spans="1:13" hidden="1" x14ac:dyDescent="0.25">
      <c r="A15" s="19">
        <v>42317</v>
      </c>
      <c r="B15" s="13">
        <v>1546</v>
      </c>
      <c r="C15" s="13" t="s">
        <v>41</v>
      </c>
      <c r="D15" s="18" t="s">
        <v>42</v>
      </c>
      <c r="E15" s="14"/>
      <c r="F15" s="13" t="s">
        <v>43</v>
      </c>
      <c r="G15" s="14">
        <v>800</v>
      </c>
      <c r="H15" s="20">
        <v>2.5</v>
      </c>
      <c r="I15" s="20">
        <f t="shared" si="0"/>
        <v>2000</v>
      </c>
      <c r="J15" s="20">
        <v>2000</v>
      </c>
      <c r="K15" s="21">
        <v>42321</v>
      </c>
      <c r="L15" s="28" t="s">
        <v>44</v>
      </c>
      <c r="M15" s="20">
        <f t="shared" si="1"/>
        <v>0</v>
      </c>
    </row>
    <row r="16" spans="1:13" hidden="1" x14ac:dyDescent="0.25">
      <c r="A16" s="19">
        <v>42317</v>
      </c>
      <c r="B16" s="13">
        <v>1547</v>
      </c>
      <c r="C16" s="13" t="s">
        <v>45</v>
      </c>
      <c r="D16" s="18" t="s">
        <v>46</v>
      </c>
      <c r="E16" s="14"/>
      <c r="F16" s="13" t="s">
        <v>43</v>
      </c>
      <c r="G16" s="14">
        <v>640</v>
      </c>
      <c r="H16" s="20">
        <v>2.5</v>
      </c>
      <c r="I16" s="20">
        <f t="shared" si="0"/>
        <v>1600</v>
      </c>
      <c r="J16" s="20">
        <v>1600</v>
      </c>
      <c r="K16" s="21">
        <v>42321</v>
      </c>
      <c r="L16" s="28" t="s">
        <v>44</v>
      </c>
      <c r="M16" s="20">
        <f t="shared" si="1"/>
        <v>0</v>
      </c>
    </row>
    <row r="17" spans="1:18" hidden="1" x14ac:dyDescent="0.25">
      <c r="A17" s="19">
        <v>42317</v>
      </c>
      <c r="B17" s="13">
        <v>1548</v>
      </c>
      <c r="C17" s="13" t="s">
        <v>47</v>
      </c>
      <c r="D17" s="18" t="s">
        <v>48</v>
      </c>
      <c r="E17" s="14">
        <v>1618748</v>
      </c>
      <c r="F17" s="13" t="s">
        <v>43</v>
      </c>
      <c r="G17" s="14">
        <v>870</v>
      </c>
      <c r="H17" s="20">
        <v>2.5</v>
      </c>
      <c r="I17" s="20">
        <f t="shared" si="0"/>
        <v>2175</v>
      </c>
      <c r="J17" s="20">
        <v>2175</v>
      </c>
      <c r="K17" s="21">
        <v>42321</v>
      </c>
      <c r="L17" s="28" t="s">
        <v>44</v>
      </c>
      <c r="M17" s="20">
        <f t="shared" si="1"/>
        <v>0</v>
      </c>
    </row>
    <row r="18" spans="1:18" hidden="1" x14ac:dyDescent="0.25">
      <c r="A18" s="19">
        <v>42321</v>
      </c>
      <c r="B18" s="13">
        <v>1552</v>
      </c>
      <c r="C18" s="13" t="s">
        <v>47</v>
      </c>
      <c r="D18" s="18" t="s">
        <v>49</v>
      </c>
      <c r="E18" s="14"/>
      <c r="F18" s="13" t="s">
        <v>43</v>
      </c>
      <c r="G18" s="14">
        <v>870</v>
      </c>
      <c r="H18" s="20">
        <v>2.5</v>
      </c>
      <c r="I18" s="20">
        <f t="shared" si="0"/>
        <v>2175</v>
      </c>
      <c r="J18" s="20">
        <v>2175</v>
      </c>
      <c r="K18" s="21">
        <v>42321</v>
      </c>
      <c r="L18" s="17" t="s">
        <v>44</v>
      </c>
      <c r="M18" s="20">
        <f t="shared" si="1"/>
        <v>0</v>
      </c>
    </row>
    <row r="19" spans="1:18" hidden="1" x14ac:dyDescent="0.25">
      <c r="A19" s="19">
        <v>42321</v>
      </c>
      <c r="B19" s="13">
        <v>1554</v>
      </c>
      <c r="C19" s="13" t="s">
        <v>50</v>
      </c>
      <c r="D19" s="18" t="s">
        <v>51</v>
      </c>
      <c r="E19" s="14"/>
      <c r="F19" s="13" t="s">
        <v>43</v>
      </c>
      <c r="G19" s="14">
        <v>1000</v>
      </c>
      <c r="H19" s="20">
        <v>2.5</v>
      </c>
      <c r="I19" s="20">
        <f t="shared" si="0"/>
        <v>2500</v>
      </c>
      <c r="J19" s="20">
        <v>2500</v>
      </c>
      <c r="K19" s="21">
        <v>42328</v>
      </c>
      <c r="L19" s="17">
        <v>1582</v>
      </c>
      <c r="M19" s="20">
        <f t="shared" si="1"/>
        <v>0</v>
      </c>
    </row>
    <row r="20" spans="1:18" x14ac:dyDescent="0.25">
      <c r="A20" s="19">
        <v>42328</v>
      </c>
      <c r="B20" s="13">
        <v>1556</v>
      </c>
      <c r="C20" s="13" t="s">
        <v>52</v>
      </c>
      <c r="D20" s="18" t="s">
        <v>53</v>
      </c>
      <c r="E20" s="14">
        <v>1618768</v>
      </c>
      <c r="F20" s="13" t="s">
        <v>43</v>
      </c>
      <c r="G20" s="14">
        <v>875</v>
      </c>
      <c r="H20" s="20">
        <v>2.5</v>
      </c>
      <c r="I20" s="20">
        <f t="shared" si="0"/>
        <v>2187.5</v>
      </c>
      <c r="J20" s="20">
        <v>0</v>
      </c>
      <c r="K20" s="13"/>
      <c r="L20" s="28"/>
      <c r="M20" s="20">
        <f t="shared" si="1"/>
        <v>2187.5</v>
      </c>
    </row>
    <row r="21" spans="1:18" x14ac:dyDescent="0.25">
      <c r="A21" s="19">
        <v>42328</v>
      </c>
      <c r="B21" s="13">
        <v>1557</v>
      </c>
      <c r="C21" s="13" t="s">
        <v>54</v>
      </c>
      <c r="D21" s="18" t="s">
        <v>55</v>
      </c>
      <c r="E21" s="14">
        <v>1618775</v>
      </c>
      <c r="F21" s="13" t="s">
        <v>43</v>
      </c>
      <c r="G21" s="14">
        <v>875</v>
      </c>
      <c r="H21" s="20">
        <v>2.5</v>
      </c>
      <c r="I21" s="20">
        <f t="shared" si="0"/>
        <v>2187.5</v>
      </c>
      <c r="J21" s="20">
        <v>2187.5</v>
      </c>
      <c r="K21" s="19">
        <v>42328</v>
      </c>
      <c r="L21" s="17">
        <v>1582</v>
      </c>
      <c r="M21" s="20">
        <f t="shared" si="1"/>
        <v>0</v>
      </c>
    </row>
    <row r="22" spans="1:18" x14ac:dyDescent="0.25">
      <c r="A22" s="29"/>
      <c r="B22" s="30"/>
      <c r="C22" s="30" t="s">
        <v>30</v>
      </c>
      <c r="D22" s="31" t="s">
        <v>42</v>
      </c>
      <c r="E22" s="32"/>
      <c r="F22" s="30" t="s">
        <v>56</v>
      </c>
      <c r="G22" s="32">
        <v>993</v>
      </c>
      <c r="H22" s="33">
        <v>2.5</v>
      </c>
      <c r="I22" s="33">
        <v>0</v>
      </c>
      <c r="J22" s="33">
        <v>0</v>
      </c>
      <c r="K22" s="34"/>
      <c r="L22" s="35"/>
      <c r="M22" s="33">
        <f t="shared" si="1"/>
        <v>0</v>
      </c>
    </row>
    <row r="23" spans="1:18" x14ac:dyDescent="0.25">
      <c r="A23" s="36"/>
      <c r="B23" s="37"/>
      <c r="C23" s="37" t="s">
        <v>57</v>
      </c>
      <c r="D23" s="38" t="s">
        <v>58</v>
      </c>
      <c r="E23" s="39"/>
      <c r="F23" s="37" t="s">
        <v>59</v>
      </c>
      <c r="G23" s="39">
        <v>870</v>
      </c>
      <c r="H23" s="40">
        <v>2.5</v>
      </c>
      <c r="I23" s="40">
        <v>0</v>
      </c>
      <c r="J23" s="40">
        <v>0</v>
      </c>
      <c r="K23" s="41"/>
      <c r="L23" s="42"/>
      <c r="M23" s="40">
        <f t="shared" si="1"/>
        <v>0</v>
      </c>
    </row>
    <row r="24" spans="1:18" x14ac:dyDescent="0.25">
      <c r="A24" s="43"/>
      <c r="B24" s="44"/>
      <c r="C24" s="44"/>
      <c r="D24" s="45"/>
      <c r="E24" s="46"/>
      <c r="F24" s="44"/>
      <c r="G24" s="46"/>
      <c r="H24" s="47"/>
      <c r="I24" s="47"/>
      <c r="J24" s="47"/>
      <c r="K24" s="48"/>
      <c r="L24" s="49"/>
      <c r="M24" s="47">
        <f>SUM(M6:M23)</f>
        <v>2187.5</v>
      </c>
    </row>
    <row r="26" spans="1:18" ht="18.75" x14ac:dyDescent="0.3">
      <c r="A26" s="50" t="s">
        <v>60</v>
      </c>
      <c r="C26" s="13"/>
      <c r="D26" s="4"/>
      <c r="E26" s="6"/>
      <c r="F26" s="13"/>
      <c r="G26" s="14"/>
      <c r="H26" s="15"/>
      <c r="I26" s="15"/>
      <c r="J26" s="15"/>
      <c r="K26" s="16"/>
      <c r="L26" s="7"/>
      <c r="M26" s="15"/>
    </row>
    <row r="27" spans="1:18" x14ac:dyDescent="0.25">
      <c r="A27" s="2" t="s">
        <v>1</v>
      </c>
      <c r="B27" s="2" t="s">
        <v>2</v>
      </c>
      <c r="C27" s="3"/>
      <c r="D27" s="4"/>
      <c r="E27" s="5" t="s">
        <v>3</v>
      </c>
      <c r="F27" s="3"/>
      <c r="G27" s="6"/>
      <c r="H27" s="3"/>
      <c r="I27" s="3"/>
      <c r="J27" s="3"/>
      <c r="K27" s="3"/>
      <c r="L27" s="7"/>
      <c r="M27" s="3"/>
      <c r="R27" s="69">
        <v>11942.53</v>
      </c>
    </row>
    <row r="28" spans="1:18" ht="15.75" thickBot="1" x14ac:dyDescent="0.3">
      <c r="A28" s="8" t="s">
        <v>4</v>
      </c>
      <c r="B28" s="8" t="s">
        <v>5</v>
      </c>
      <c r="C28" s="8" t="s">
        <v>6</v>
      </c>
      <c r="D28" s="9" t="s">
        <v>7</v>
      </c>
      <c r="E28" s="10" t="s">
        <v>5</v>
      </c>
      <c r="F28" s="8" t="s">
        <v>8</v>
      </c>
      <c r="G28" s="10" t="s">
        <v>9</v>
      </c>
      <c r="H28" s="8" t="s">
        <v>10</v>
      </c>
      <c r="I28" s="8" t="s">
        <v>11</v>
      </c>
      <c r="J28" s="8" t="s">
        <v>12</v>
      </c>
      <c r="K28" s="8" t="s">
        <v>13</v>
      </c>
      <c r="L28" s="11" t="s">
        <v>14</v>
      </c>
      <c r="M28" s="8" t="s">
        <v>15</v>
      </c>
      <c r="R28">
        <v>9448</v>
      </c>
    </row>
    <row r="29" spans="1:18" hidden="1" x14ac:dyDescent="0.25">
      <c r="A29" s="12">
        <v>42110</v>
      </c>
      <c r="B29" s="3">
        <v>1466</v>
      </c>
      <c r="C29" s="3" t="s">
        <v>61</v>
      </c>
      <c r="D29" s="4" t="s">
        <v>62</v>
      </c>
      <c r="E29" s="6"/>
      <c r="F29" s="3" t="s">
        <v>63</v>
      </c>
      <c r="G29" s="6">
        <v>1325</v>
      </c>
      <c r="H29" s="15">
        <v>1.5</v>
      </c>
      <c r="I29" s="15">
        <f t="shared" ref="I29:I35" si="2">H29*G29</f>
        <v>1987.5</v>
      </c>
      <c r="J29" s="15">
        <v>1987.5</v>
      </c>
      <c r="K29" s="15"/>
      <c r="L29" s="7"/>
      <c r="M29" s="15">
        <f t="shared" ref="M29:M56" si="3">I29-J29</f>
        <v>0</v>
      </c>
    </row>
    <row r="30" spans="1:18" hidden="1" x14ac:dyDescent="0.25">
      <c r="A30" s="12">
        <v>42110</v>
      </c>
      <c r="B30" s="3">
        <v>1466</v>
      </c>
      <c r="C30" s="3" t="s">
        <v>61</v>
      </c>
      <c r="D30" s="4" t="s">
        <v>55</v>
      </c>
      <c r="E30" s="6"/>
      <c r="F30" s="3" t="s">
        <v>64</v>
      </c>
      <c r="G30" s="6">
        <v>1445</v>
      </c>
      <c r="H30" s="15">
        <v>1.5</v>
      </c>
      <c r="I30" s="15">
        <f t="shared" si="2"/>
        <v>2167.5</v>
      </c>
      <c r="J30" s="15">
        <v>2167.5</v>
      </c>
      <c r="K30" s="15"/>
      <c r="L30" s="7"/>
      <c r="M30" s="15">
        <f t="shared" si="3"/>
        <v>0</v>
      </c>
    </row>
    <row r="31" spans="1:18" hidden="1" x14ac:dyDescent="0.25">
      <c r="A31" s="12">
        <v>42110</v>
      </c>
      <c r="B31" s="3">
        <v>1466</v>
      </c>
      <c r="C31" s="3" t="s">
        <v>61</v>
      </c>
      <c r="D31" s="4" t="s">
        <v>65</v>
      </c>
      <c r="E31" s="6"/>
      <c r="F31" s="3" t="s">
        <v>66</v>
      </c>
      <c r="G31" s="6">
        <v>985</v>
      </c>
      <c r="H31" s="15">
        <v>1.5</v>
      </c>
      <c r="I31" s="15">
        <f t="shared" si="2"/>
        <v>1477.5</v>
      </c>
      <c r="J31" s="15">
        <v>1477.5</v>
      </c>
      <c r="K31" s="15"/>
      <c r="L31" s="7"/>
      <c r="M31" s="15">
        <f t="shared" si="3"/>
        <v>0</v>
      </c>
    </row>
    <row r="32" spans="1:18" hidden="1" x14ac:dyDescent="0.25">
      <c r="A32" s="12">
        <v>42110</v>
      </c>
      <c r="B32" s="3">
        <v>1466</v>
      </c>
      <c r="C32" s="3" t="s">
        <v>61</v>
      </c>
      <c r="D32" s="4" t="s">
        <v>67</v>
      </c>
      <c r="E32" s="6"/>
      <c r="F32" s="3" t="s">
        <v>68</v>
      </c>
      <c r="G32" s="6">
        <v>1510</v>
      </c>
      <c r="H32" s="15">
        <v>1.5</v>
      </c>
      <c r="I32" s="15">
        <f t="shared" si="2"/>
        <v>2265</v>
      </c>
      <c r="J32" s="15">
        <v>2265</v>
      </c>
      <c r="K32" s="15"/>
      <c r="L32" s="7"/>
      <c r="M32" s="15">
        <f t="shared" si="3"/>
        <v>0</v>
      </c>
    </row>
    <row r="33" spans="1:18" hidden="1" x14ac:dyDescent="0.25">
      <c r="A33" s="12">
        <v>42110</v>
      </c>
      <c r="B33" s="3">
        <v>1466</v>
      </c>
      <c r="C33" s="3" t="s">
        <v>61</v>
      </c>
      <c r="D33" s="4" t="s">
        <v>69</v>
      </c>
      <c r="E33" s="6"/>
      <c r="F33" s="3" t="s">
        <v>70</v>
      </c>
      <c r="G33" s="6">
        <v>1695</v>
      </c>
      <c r="H33" s="15">
        <v>1.5</v>
      </c>
      <c r="I33" s="15">
        <f t="shared" si="2"/>
        <v>2542.5</v>
      </c>
      <c r="J33" s="15">
        <v>2542.5</v>
      </c>
      <c r="K33" s="15"/>
      <c r="L33" s="7"/>
      <c r="M33" s="15">
        <f t="shared" si="3"/>
        <v>0</v>
      </c>
    </row>
    <row r="34" spans="1:18" hidden="1" x14ac:dyDescent="0.25">
      <c r="A34" s="12">
        <v>42212</v>
      </c>
      <c r="B34" s="13">
        <v>1489</v>
      </c>
      <c r="C34" s="13" t="s">
        <v>71</v>
      </c>
      <c r="D34" s="18" t="s">
        <v>55</v>
      </c>
      <c r="E34" s="6"/>
      <c r="F34" s="13" t="s">
        <v>72</v>
      </c>
      <c r="G34" s="14">
        <v>500</v>
      </c>
      <c r="H34" s="15">
        <v>1.5</v>
      </c>
      <c r="I34" s="15">
        <f t="shared" si="2"/>
        <v>750</v>
      </c>
      <c r="J34" s="15">
        <v>750</v>
      </c>
      <c r="K34" s="16">
        <v>42215</v>
      </c>
      <c r="L34" s="17">
        <v>1527</v>
      </c>
      <c r="M34" s="15">
        <f t="shared" si="3"/>
        <v>0</v>
      </c>
    </row>
    <row r="35" spans="1:18" hidden="1" x14ac:dyDescent="0.25">
      <c r="A35" s="19">
        <v>42227</v>
      </c>
      <c r="B35" s="13">
        <v>1493</v>
      </c>
      <c r="C35" s="13" t="s">
        <v>71</v>
      </c>
      <c r="D35" s="18" t="s">
        <v>73</v>
      </c>
      <c r="E35" s="14"/>
      <c r="F35" s="13" t="s">
        <v>74</v>
      </c>
      <c r="G35" s="14">
        <v>1338</v>
      </c>
      <c r="H35" s="20">
        <v>1.5</v>
      </c>
      <c r="I35" s="20">
        <f t="shared" si="2"/>
        <v>2007</v>
      </c>
      <c r="J35" s="20">
        <v>2007</v>
      </c>
      <c r="K35" s="21">
        <v>42230</v>
      </c>
      <c r="L35" s="17">
        <v>1532</v>
      </c>
      <c r="M35" s="20">
        <f t="shared" si="3"/>
        <v>0</v>
      </c>
    </row>
    <row r="36" spans="1:18" hidden="1" x14ac:dyDescent="0.25">
      <c r="A36" s="19">
        <v>42227</v>
      </c>
      <c r="B36" s="13">
        <v>1494</v>
      </c>
      <c r="C36" s="13" t="s">
        <v>71</v>
      </c>
      <c r="D36" s="18" t="s">
        <v>75</v>
      </c>
      <c r="E36" s="14"/>
      <c r="F36" s="13" t="s">
        <v>74</v>
      </c>
      <c r="G36" s="14">
        <v>1350</v>
      </c>
      <c r="H36" s="20">
        <v>1.5</v>
      </c>
      <c r="I36" s="20">
        <v>2024.5</v>
      </c>
      <c r="J36" s="20">
        <f>1396.5+200+428</f>
        <v>2024.5</v>
      </c>
      <c r="K36" s="51" t="s">
        <v>76</v>
      </c>
      <c r="L36" s="17" t="s">
        <v>77</v>
      </c>
      <c r="M36" s="20">
        <f t="shared" si="3"/>
        <v>0</v>
      </c>
    </row>
    <row r="37" spans="1:18" hidden="1" x14ac:dyDescent="0.25">
      <c r="A37" s="19">
        <v>42227</v>
      </c>
      <c r="B37" s="13">
        <v>1495</v>
      </c>
      <c r="C37" s="13" t="s">
        <v>61</v>
      </c>
      <c r="D37" s="18" t="s">
        <v>78</v>
      </c>
      <c r="E37" s="14"/>
      <c r="F37" s="13" t="s">
        <v>74</v>
      </c>
      <c r="G37" s="14">
        <v>1385</v>
      </c>
      <c r="H37" s="20">
        <v>1.5</v>
      </c>
      <c r="I37" s="20">
        <f>H37*G37</f>
        <v>2077.5</v>
      </c>
      <c r="J37" s="20">
        <v>2077.5</v>
      </c>
      <c r="K37" s="21">
        <v>42303</v>
      </c>
      <c r="L37" s="17">
        <v>1532</v>
      </c>
      <c r="M37" s="20">
        <f t="shared" si="3"/>
        <v>0</v>
      </c>
    </row>
    <row r="38" spans="1:18" hidden="1" x14ac:dyDescent="0.25">
      <c r="A38" s="12">
        <v>42236</v>
      </c>
      <c r="B38" s="13">
        <v>1504</v>
      </c>
      <c r="C38" s="13" t="s">
        <v>71</v>
      </c>
      <c r="D38" s="18" t="s">
        <v>79</v>
      </c>
      <c r="E38" s="6"/>
      <c r="F38" s="13" t="s">
        <v>80</v>
      </c>
      <c r="G38" s="14">
        <v>1338</v>
      </c>
      <c r="H38" s="15">
        <v>1.5</v>
      </c>
      <c r="I38" s="15">
        <v>2000</v>
      </c>
      <c r="J38" s="15">
        <v>2000</v>
      </c>
      <c r="K38" s="27">
        <v>42256</v>
      </c>
      <c r="L38" s="52">
        <v>1544</v>
      </c>
      <c r="M38" s="15">
        <f t="shared" si="3"/>
        <v>0</v>
      </c>
    </row>
    <row r="39" spans="1:18" hidden="1" x14ac:dyDescent="0.25">
      <c r="A39" s="12">
        <v>42236</v>
      </c>
      <c r="B39" s="13">
        <v>1505</v>
      </c>
      <c r="C39" s="13" t="s">
        <v>71</v>
      </c>
      <c r="D39" s="18" t="s">
        <v>81</v>
      </c>
      <c r="E39" s="6"/>
      <c r="F39" s="13" t="s">
        <v>80</v>
      </c>
      <c r="G39" s="14">
        <v>1338</v>
      </c>
      <c r="H39" s="15">
        <v>1.5</v>
      </c>
      <c r="I39" s="15">
        <v>2000</v>
      </c>
      <c r="J39" s="15">
        <v>2000</v>
      </c>
      <c r="K39" s="27">
        <v>42256</v>
      </c>
      <c r="L39" s="52">
        <v>1544</v>
      </c>
      <c r="M39" s="15">
        <f t="shared" si="3"/>
        <v>0</v>
      </c>
    </row>
    <row r="40" spans="1:18" hidden="1" x14ac:dyDescent="0.25">
      <c r="A40" s="12">
        <v>42249</v>
      </c>
      <c r="B40" s="13">
        <v>1511</v>
      </c>
      <c r="C40" s="13" t="s">
        <v>71</v>
      </c>
      <c r="D40" s="4" t="s">
        <v>82</v>
      </c>
      <c r="E40" s="6"/>
      <c r="F40" s="13" t="s">
        <v>80</v>
      </c>
      <c r="G40" s="14">
        <v>1385</v>
      </c>
      <c r="H40" s="15">
        <v>1.5</v>
      </c>
      <c r="I40" s="15">
        <f t="shared" ref="I40:I56" si="4">H40*G40</f>
        <v>2077.5</v>
      </c>
      <c r="J40" s="15">
        <v>2077.5</v>
      </c>
      <c r="K40" s="27">
        <v>42277</v>
      </c>
      <c r="L40" s="52">
        <v>1557</v>
      </c>
      <c r="M40" s="15">
        <f t="shared" si="3"/>
        <v>0</v>
      </c>
    </row>
    <row r="41" spans="1:18" hidden="1" x14ac:dyDescent="0.25">
      <c r="A41" s="12">
        <v>42260</v>
      </c>
      <c r="B41" s="13">
        <v>1518</v>
      </c>
      <c r="C41" s="13" t="s">
        <v>71</v>
      </c>
      <c r="D41" s="4" t="s">
        <v>83</v>
      </c>
      <c r="E41" s="6"/>
      <c r="F41" s="13" t="s">
        <v>80</v>
      </c>
      <c r="G41" s="14">
        <v>1385</v>
      </c>
      <c r="H41" s="15">
        <v>1.5</v>
      </c>
      <c r="I41" s="15">
        <f t="shared" si="4"/>
        <v>2077.5</v>
      </c>
      <c r="J41" s="15">
        <v>2077.5</v>
      </c>
      <c r="K41" s="27">
        <v>42265</v>
      </c>
      <c r="L41" s="52">
        <v>1553</v>
      </c>
      <c r="M41" s="15">
        <f t="shared" si="3"/>
        <v>0</v>
      </c>
    </row>
    <row r="42" spans="1:18" hidden="1" x14ac:dyDescent="0.25">
      <c r="A42" s="12">
        <v>42263</v>
      </c>
      <c r="B42" s="13">
        <v>1519</v>
      </c>
      <c r="C42" s="13" t="s">
        <v>71</v>
      </c>
      <c r="D42" s="4" t="s">
        <v>84</v>
      </c>
      <c r="E42" s="6"/>
      <c r="F42" s="13" t="s">
        <v>80</v>
      </c>
      <c r="G42" s="14">
        <v>1385</v>
      </c>
      <c r="H42" s="15">
        <v>1.5</v>
      </c>
      <c r="I42" s="15">
        <f t="shared" si="4"/>
        <v>2077.5</v>
      </c>
      <c r="J42" s="15">
        <v>2077.5</v>
      </c>
      <c r="K42" s="27">
        <v>42265</v>
      </c>
      <c r="L42" s="52">
        <v>1553</v>
      </c>
      <c r="M42" s="15">
        <f t="shared" si="3"/>
        <v>0</v>
      </c>
    </row>
    <row r="43" spans="1:18" hidden="1" x14ac:dyDescent="0.25">
      <c r="A43" s="12">
        <v>42263</v>
      </c>
      <c r="B43" s="13">
        <v>1520</v>
      </c>
      <c r="C43" s="13" t="s">
        <v>71</v>
      </c>
      <c r="D43" s="4" t="s">
        <v>85</v>
      </c>
      <c r="E43" s="6"/>
      <c r="F43" s="13" t="s">
        <v>80</v>
      </c>
      <c r="G43" s="14">
        <v>1350</v>
      </c>
      <c r="H43" s="15">
        <v>1.5</v>
      </c>
      <c r="I43" s="15">
        <f t="shared" si="4"/>
        <v>2025</v>
      </c>
      <c r="J43" s="15">
        <v>2025</v>
      </c>
      <c r="K43" s="27">
        <v>42265</v>
      </c>
      <c r="L43" s="52">
        <v>1553</v>
      </c>
      <c r="M43" s="15">
        <f t="shared" si="3"/>
        <v>0</v>
      </c>
    </row>
    <row r="44" spans="1:18" hidden="1" x14ac:dyDescent="0.25">
      <c r="A44" s="12">
        <v>42263</v>
      </c>
      <c r="B44" s="13">
        <v>1523</v>
      </c>
      <c r="C44" s="13" t="s">
        <v>71</v>
      </c>
      <c r="D44" s="4" t="s">
        <v>86</v>
      </c>
      <c r="E44" s="6"/>
      <c r="F44" s="13" t="s">
        <v>80</v>
      </c>
      <c r="G44" s="14">
        <v>1338</v>
      </c>
      <c r="H44" s="15">
        <v>1.5</v>
      </c>
      <c r="I44" s="15">
        <f t="shared" si="4"/>
        <v>2007</v>
      </c>
      <c r="J44" s="15">
        <v>2007</v>
      </c>
      <c r="K44" s="27">
        <v>42265</v>
      </c>
      <c r="L44" s="52">
        <v>1553</v>
      </c>
      <c r="M44" s="15">
        <f t="shared" si="3"/>
        <v>0</v>
      </c>
    </row>
    <row r="45" spans="1:18" hidden="1" x14ac:dyDescent="0.25">
      <c r="A45" s="19">
        <v>42269</v>
      </c>
      <c r="B45" s="13">
        <v>1528</v>
      </c>
      <c r="C45" s="13" t="s">
        <v>71</v>
      </c>
      <c r="D45" s="18" t="s">
        <v>87</v>
      </c>
      <c r="E45" s="14"/>
      <c r="F45" s="13" t="s">
        <v>80</v>
      </c>
      <c r="G45" s="14">
        <v>1350</v>
      </c>
      <c r="H45" s="20">
        <v>1.75</v>
      </c>
      <c r="I45" s="20">
        <f t="shared" si="4"/>
        <v>2362.5</v>
      </c>
      <c r="J45" s="20">
        <f>930+1432.5</f>
        <v>2362.5</v>
      </c>
      <c r="K45" s="21" t="s">
        <v>88</v>
      </c>
      <c r="L45" s="17" t="s">
        <v>89</v>
      </c>
      <c r="M45" s="20">
        <f t="shared" si="3"/>
        <v>0</v>
      </c>
    </row>
    <row r="46" spans="1:18" hidden="1" x14ac:dyDescent="0.25">
      <c r="A46" s="19">
        <v>42300</v>
      </c>
      <c r="B46" s="13">
        <v>1541</v>
      </c>
      <c r="C46" s="13" t="s">
        <v>71</v>
      </c>
      <c r="D46" s="18" t="s">
        <v>90</v>
      </c>
      <c r="E46" s="14"/>
      <c r="F46" s="13" t="s">
        <v>80</v>
      </c>
      <c r="G46" s="14">
        <v>1350</v>
      </c>
      <c r="H46" s="20">
        <v>1.75</v>
      </c>
      <c r="I46" s="20">
        <f t="shared" si="4"/>
        <v>2362.5</v>
      </c>
      <c r="J46" s="20">
        <v>2362.5</v>
      </c>
      <c r="K46" s="21">
        <v>42338</v>
      </c>
      <c r="L46" s="17">
        <v>1590</v>
      </c>
      <c r="M46" s="20">
        <f t="shared" si="3"/>
        <v>0</v>
      </c>
    </row>
    <row r="47" spans="1:18" x14ac:dyDescent="0.25">
      <c r="A47" s="19">
        <v>42303</v>
      </c>
      <c r="B47" s="13">
        <v>1542</v>
      </c>
      <c r="C47" s="13" t="s">
        <v>71</v>
      </c>
      <c r="D47" s="18" t="s">
        <v>91</v>
      </c>
      <c r="E47" s="14"/>
      <c r="F47" s="13" t="s">
        <v>80</v>
      </c>
      <c r="G47" s="14">
        <v>913</v>
      </c>
      <c r="H47" s="20">
        <v>1.75</v>
      </c>
      <c r="I47" s="20">
        <f t="shared" si="4"/>
        <v>1597.75</v>
      </c>
      <c r="J47" s="20">
        <v>683.75</v>
      </c>
      <c r="K47" s="21">
        <v>42303</v>
      </c>
      <c r="L47" s="17">
        <v>1568</v>
      </c>
      <c r="M47" s="20">
        <f t="shared" si="3"/>
        <v>914</v>
      </c>
      <c r="N47" t="s">
        <v>92</v>
      </c>
      <c r="R47" s="69">
        <f>R27-R28</f>
        <v>2494.5300000000007</v>
      </c>
    </row>
    <row r="48" spans="1:18" hidden="1" x14ac:dyDescent="0.25">
      <c r="A48" s="19">
        <v>42303</v>
      </c>
      <c r="B48" s="13">
        <v>1543</v>
      </c>
      <c r="C48" s="13" t="s">
        <v>71</v>
      </c>
      <c r="D48" s="18" t="s">
        <v>93</v>
      </c>
      <c r="E48" s="14"/>
      <c r="F48" s="13" t="s">
        <v>80</v>
      </c>
      <c r="G48" s="14">
        <v>1350</v>
      </c>
      <c r="H48" s="20">
        <v>1.75</v>
      </c>
      <c r="I48" s="20">
        <f t="shared" si="4"/>
        <v>2362.5</v>
      </c>
      <c r="J48" s="20">
        <v>2362.5</v>
      </c>
      <c r="K48" s="21">
        <v>42321</v>
      </c>
      <c r="L48" s="17">
        <v>1578</v>
      </c>
      <c r="M48" s="20">
        <f t="shared" si="3"/>
        <v>0</v>
      </c>
      <c r="N48" t="s">
        <v>92</v>
      </c>
    </row>
    <row r="49" spans="1:14" x14ac:dyDescent="0.25">
      <c r="A49" s="19">
        <v>42303</v>
      </c>
      <c r="B49" s="13">
        <v>1544</v>
      </c>
      <c r="C49" s="13" t="s">
        <v>71</v>
      </c>
      <c r="D49" s="18" t="s">
        <v>94</v>
      </c>
      <c r="E49" s="14"/>
      <c r="F49" s="13" t="s">
        <v>80</v>
      </c>
      <c r="G49" s="14">
        <v>1350</v>
      </c>
      <c r="H49" s="20">
        <v>1.75</v>
      </c>
      <c r="I49" s="20">
        <f t="shared" si="4"/>
        <v>2362.5</v>
      </c>
      <c r="J49" s="20">
        <v>1578.25</v>
      </c>
      <c r="K49" s="21">
        <v>42321</v>
      </c>
      <c r="L49" s="17">
        <v>1578</v>
      </c>
      <c r="M49" s="20">
        <f t="shared" si="3"/>
        <v>784.25</v>
      </c>
      <c r="N49" t="s">
        <v>92</v>
      </c>
    </row>
    <row r="50" spans="1:14" x14ac:dyDescent="0.25">
      <c r="A50" s="19">
        <v>42317</v>
      </c>
      <c r="B50" s="13">
        <v>1549</v>
      </c>
      <c r="C50" s="13" t="s">
        <v>71</v>
      </c>
      <c r="D50" s="18" t="s">
        <v>95</v>
      </c>
      <c r="E50" s="14"/>
      <c r="F50" s="13" t="s">
        <v>80</v>
      </c>
      <c r="G50" s="14">
        <v>913</v>
      </c>
      <c r="H50" s="20">
        <v>1.75</v>
      </c>
      <c r="I50" s="20">
        <f t="shared" si="4"/>
        <v>1597.75</v>
      </c>
      <c r="J50" s="20">
        <v>1312.5</v>
      </c>
      <c r="K50" s="21">
        <v>42328</v>
      </c>
      <c r="L50" s="17">
        <v>1582</v>
      </c>
      <c r="M50" s="20">
        <f t="shared" si="3"/>
        <v>285.25</v>
      </c>
      <c r="N50" t="s">
        <v>92</v>
      </c>
    </row>
    <row r="51" spans="1:14" hidden="1" x14ac:dyDescent="0.25">
      <c r="A51" s="19">
        <v>42317</v>
      </c>
      <c r="B51" s="13">
        <v>1550</v>
      </c>
      <c r="C51" s="13" t="s">
        <v>71</v>
      </c>
      <c r="D51" s="18" t="s">
        <v>96</v>
      </c>
      <c r="E51" s="14"/>
      <c r="F51" s="13" t="s">
        <v>80</v>
      </c>
      <c r="G51" s="14">
        <v>1606</v>
      </c>
      <c r="H51" s="20">
        <v>1.75</v>
      </c>
      <c r="I51" s="20">
        <f t="shared" si="4"/>
        <v>2810.5</v>
      </c>
      <c r="J51" s="20">
        <v>2810.5</v>
      </c>
      <c r="K51" s="21">
        <v>42321</v>
      </c>
      <c r="L51" s="17">
        <v>1578</v>
      </c>
      <c r="M51" s="20">
        <f t="shared" si="3"/>
        <v>0</v>
      </c>
      <c r="N51" t="s">
        <v>92</v>
      </c>
    </row>
    <row r="52" spans="1:14" x14ac:dyDescent="0.25">
      <c r="A52" s="19">
        <v>42317</v>
      </c>
      <c r="B52" s="13">
        <v>1551</v>
      </c>
      <c r="C52" s="13" t="s">
        <v>71</v>
      </c>
      <c r="D52" s="18" t="s">
        <v>97</v>
      </c>
      <c r="E52" s="14"/>
      <c r="F52" s="13" t="s">
        <v>80</v>
      </c>
      <c r="G52" s="14">
        <v>913</v>
      </c>
      <c r="H52" s="20">
        <v>1.75</v>
      </c>
      <c r="I52" s="20">
        <f t="shared" si="4"/>
        <v>1597.75</v>
      </c>
      <c r="J52" s="20">
        <v>0</v>
      </c>
      <c r="K52" s="21"/>
      <c r="L52" s="28"/>
      <c r="M52" s="20">
        <f t="shared" si="3"/>
        <v>1597.75</v>
      </c>
      <c r="N52" t="s">
        <v>98</v>
      </c>
    </row>
    <row r="53" spans="1:14" hidden="1" x14ac:dyDescent="0.25">
      <c r="A53" s="19">
        <v>42321</v>
      </c>
      <c r="B53" s="13">
        <v>1553</v>
      </c>
      <c r="C53" s="13" t="s">
        <v>71</v>
      </c>
      <c r="D53" s="18" t="s">
        <v>99</v>
      </c>
      <c r="E53" s="14"/>
      <c r="F53" s="13" t="s">
        <v>80</v>
      </c>
      <c r="G53" s="14">
        <v>1541</v>
      </c>
      <c r="H53" s="20">
        <v>1.75</v>
      </c>
      <c r="I53" s="20">
        <f t="shared" si="4"/>
        <v>2696.75</v>
      </c>
      <c r="J53" s="20">
        <v>2696.75</v>
      </c>
      <c r="K53" s="21">
        <v>42321</v>
      </c>
      <c r="L53" s="17">
        <v>1578</v>
      </c>
      <c r="M53" s="20">
        <f t="shared" si="3"/>
        <v>0</v>
      </c>
    </row>
    <row r="54" spans="1:14" x14ac:dyDescent="0.25">
      <c r="A54" s="19">
        <v>42333</v>
      </c>
      <c r="B54" s="13">
        <v>1560</v>
      </c>
      <c r="C54" s="13" t="s">
        <v>71</v>
      </c>
      <c r="D54" s="18" t="s">
        <v>100</v>
      </c>
      <c r="E54" s="14"/>
      <c r="F54" s="13" t="s">
        <v>80</v>
      </c>
      <c r="G54" s="14">
        <v>1640</v>
      </c>
      <c r="H54" s="20">
        <v>1.75</v>
      </c>
      <c r="I54" s="20">
        <f t="shared" si="4"/>
        <v>2870</v>
      </c>
      <c r="J54" s="20">
        <v>2408</v>
      </c>
      <c r="K54" s="19">
        <v>42328</v>
      </c>
      <c r="L54" s="17">
        <v>1590</v>
      </c>
      <c r="M54" s="20">
        <f t="shared" si="3"/>
        <v>462</v>
      </c>
      <c r="N54" t="s">
        <v>92</v>
      </c>
    </row>
    <row r="55" spans="1:14" x14ac:dyDescent="0.25">
      <c r="A55" s="19">
        <v>42333</v>
      </c>
      <c r="B55" s="13">
        <v>1561</v>
      </c>
      <c r="C55" s="13" t="s">
        <v>71</v>
      </c>
      <c r="D55" s="18" t="s">
        <v>101</v>
      </c>
      <c r="E55" s="14"/>
      <c r="F55" s="13" t="s">
        <v>80</v>
      </c>
      <c r="G55" s="14">
        <v>1640</v>
      </c>
      <c r="H55" s="20">
        <v>1.75</v>
      </c>
      <c r="I55" s="20">
        <f t="shared" si="4"/>
        <v>2870</v>
      </c>
      <c r="J55" s="20">
        <v>2408</v>
      </c>
      <c r="K55" s="19">
        <v>42338</v>
      </c>
      <c r="L55" s="17">
        <v>1590</v>
      </c>
      <c r="M55" s="20">
        <f t="shared" si="3"/>
        <v>462</v>
      </c>
      <c r="N55" t="s">
        <v>92</v>
      </c>
    </row>
    <row r="56" spans="1:14" ht="15.75" thickBot="1" x14ac:dyDescent="0.3">
      <c r="A56" s="53">
        <v>42333</v>
      </c>
      <c r="B56" s="54">
        <v>1563</v>
      </c>
      <c r="C56" s="54" t="s">
        <v>71</v>
      </c>
      <c r="D56" s="55" t="s">
        <v>102</v>
      </c>
      <c r="E56" s="56"/>
      <c r="F56" s="54" t="s">
        <v>80</v>
      </c>
      <c r="G56" s="56">
        <v>1840</v>
      </c>
      <c r="H56" s="57">
        <v>1.75</v>
      </c>
      <c r="I56" s="57">
        <f t="shared" si="4"/>
        <v>3220</v>
      </c>
      <c r="J56" s="57">
        <v>1910</v>
      </c>
      <c r="K56" s="53">
        <v>42338</v>
      </c>
      <c r="L56" s="58">
        <v>1590</v>
      </c>
      <c r="M56" s="57">
        <f t="shared" si="3"/>
        <v>1310</v>
      </c>
      <c r="N56" t="s">
        <v>92</v>
      </c>
    </row>
    <row r="57" spans="1:14" ht="15.75" x14ac:dyDescent="0.25">
      <c r="A57" s="12"/>
      <c r="B57" s="3"/>
      <c r="C57" s="3"/>
      <c r="D57" s="4"/>
      <c r="E57" s="6"/>
      <c r="F57" s="3"/>
      <c r="G57" s="6"/>
      <c r="H57" s="15"/>
      <c r="I57" s="59"/>
      <c r="J57" s="59"/>
      <c r="K57" s="60"/>
      <c r="L57" s="61"/>
      <c r="M57" s="59">
        <f>SUM(M29:M56)</f>
        <v>5815.25</v>
      </c>
    </row>
    <row r="60" spans="1:14" ht="18.75" x14ac:dyDescent="0.3">
      <c r="A60" s="62" t="s">
        <v>103</v>
      </c>
      <c r="B60" s="2"/>
      <c r="C60" s="3"/>
      <c r="D60" s="4"/>
      <c r="E60" s="6"/>
      <c r="F60" s="3"/>
      <c r="G60" s="6"/>
      <c r="H60" s="15"/>
      <c r="I60" s="15"/>
      <c r="J60" s="15"/>
      <c r="K60" s="16"/>
      <c r="L60" s="52"/>
      <c r="M60" s="15"/>
    </row>
    <row r="61" spans="1:14" x14ac:dyDescent="0.25">
      <c r="A61" s="2" t="s">
        <v>1</v>
      </c>
      <c r="B61" s="2" t="s">
        <v>2</v>
      </c>
      <c r="C61" s="3"/>
      <c r="D61" s="4"/>
      <c r="E61" s="5" t="s">
        <v>3</v>
      </c>
      <c r="F61" s="3"/>
      <c r="G61" s="6"/>
      <c r="H61" s="3"/>
      <c r="I61" s="3"/>
      <c r="J61" s="3"/>
      <c r="K61" s="3"/>
      <c r="L61" s="7"/>
      <c r="M61" s="3"/>
    </row>
    <row r="62" spans="1:14" ht="15.75" thickBot="1" x14ac:dyDescent="0.3">
      <c r="A62" s="8" t="s">
        <v>4</v>
      </c>
      <c r="B62" s="8" t="s">
        <v>5</v>
      </c>
      <c r="C62" s="8" t="s">
        <v>6</v>
      </c>
      <c r="D62" s="9" t="s">
        <v>7</v>
      </c>
      <c r="E62" s="10" t="s">
        <v>5</v>
      </c>
      <c r="F62" s="8" t="s">
        <v>8</v>
      </c>
      <c r="G62" s="10" t="s">
        <v>9</v>
      </c>
      <c r="H62" s="8" t="s">
        <v>10</v>
      </c>
      <c r="I62" s="8" t="s">
        <v>11</v>
      </c>
      <c r="J62" s="8" t="s">
        <v>12</v>
      </c>
      <c r="K62" s="8" t="s">
        <v>13</v>
      </c>
      <c r="L62" s="11" t="s">
        <v>14</v>
      </c>
      <c r="M62" s="8" t="s">
        <v>15</v>
      </c>
    </row>
    <row r="63" spans="1:14" hidden="1" x14ac:dyDescent="0.25">
      <c r="A63" s="19">
        <v>42110</v>
      </c>
      <c r="B63" s="13">
        <v>1466</v>
      </c>
      <c r="C63" s="13" t="s">
        <v>61</v>
      </c>
      <c r="D63" s="18" t="s">
        <v>82</v>
      </c>
      <c r="E63" s="14"/>
      <c r="F63" s="13" t="s">
        <v>104</v>
      </c>
      <c r="G63" s="14">
        <v>1620</v>
      </c>
      <c r="H63" s="20">
        <v>0.5</v>
      </c>
      <c r="I63" s="20">
        <f t="shared" ref="I63:I100" si="5">H63*G63</f>
        <v>810</v>
      </c>
      <c r="J63" s="20">
        <v>810</v>
      </c>
      <c r="K63" s="20"/>
      <c r="L63" s="28"/>
      <c r="M63" s="20">
        <f t="shared" ref="M63:M100" si="6">I63-J63</f>
        <v>0</v>
      </c>
    </row>
    <row r="64" spans="1:14" hidden="1" x14ac:dyDescent="0.25">
      <c r="A64" s="19">
        <v>42163</v>
      </c>
      <c r="B64" s="13">
        <v>1475</v>
      </c>
      <c r="C64" s="13" t="s">
        <v>61</v>
      </c>
      <c r="D64" s="18" t="s">
        <v>105</v>
      </c>
      <c r="E64" s="14"/>
      <c r="F64" s="13" t="s">
        <v>106</v>
      </c>
      <c r="G64" s="14">
        <v>1</v>
      </c>
      <c r="H64" s="20">
        <v>200</v>
      </c>
      <c r="I64" s="20">
        <f t="shared" si="5"/>
        <v>200</v>
      </c>
      <c r="J64" s="20">
        <v>200</v>
      </c>
      <c r="K64" s="63">
        <v>42167</v>
      </c>
      <c r="L64" s="17">
        <v>1517</v>
      </c>
      <c r="M64" s="20">
        <f t="shared" si="6"/>
        <v>0</v>
      </c>
    </row>
    <row r="65" spans="1:13" hidden="1" x14ac:dyDescent="0.25">
      <c r="A65" s="19">
        <v>42163</v>
      </c>
      <c r="B65" s="13">
        <v>1475</v>
      </c>
      <c r="C65" s="13" t="s">
        <v>61</v>
      </c>
      <c r="D65" s="18" t="s">
        <v>82</v>
      </c>
      <c r="E65" s="14"/>
      <c r="F65" s="13" t="s">
        <v>104</v>
      </c>
      <c r="G65" s="14">
        <v>1500</v>
      </c>
      <c r="H65" s="20">
        <v>0.5</v>
      </c>
      <c r="I65" s="20">
        <f t="shared" si="5"/>
        <v>750</v>
      </c>
      <c r="J65" s="20">
        <v>750</v>
      </c>
      <c r="K65" s="63">
        <v>42167</v>
      </c>
      <c r="L65" s="17">
        <v>1517</v>
      </c>
      <c r="M65" s="20">
        <f t="shared" si="6"/>
        <v>0</v>
      </c>
    </row>
    <row r="66" spans="1:13" hidden="1" x14ac:dyDescent="0.25">
      <c r="A66" s="19">
        <v>42163</v>
      </c>
      <c r="B66" s="13">
        <v>1475</v>
      </c>
      <c r="C66" s="13" t="s">
        <v>61</v>
      </c>
      <c r="D66" s="18" t="s">
        <v>99</v>
      </c>
      <c r="E66" s="14"/>
      <c r="F66" s="13" t="s">
        <v>107</v>
      </c>
      <c r="G66" s="14">
        <v>1</v>
      </c>
      <c r="H66" s="20">
        <v>200</v>
      </c>
      <c r="I66" s="20">
        <f t="shared" si="5"/>
        <v>200</v>
      </c>
      <c r="J66" s="20">
        <v>200</v>
      </c>
      <c r="K66" s="63">
        <v>42167</v>
      </c>
      <c r="L66" s="17">
        <v>1517</v>
      </c>
      <c r="M66" s="20">
        <f t="shared" si="6"/>
        <v>0</v>
      </c>
    </row>
    <row r="67" spans="1:13" hidden="1" x14ac:dyDescent="0.25">
      <c r="A67" s="19">
        <v>42163</v>
      </c>
      <c r="B67" s="13">
        <v>1475</v>
      </c>
      <c r="C67" s="13" t="s">
        <v>61</v>
      </c>
      <c r="D67" s="18" t="s">
        <v>91</v>
      </c>
      <c r="E67" s="14"/>
      <c r="F67" s="13" t="s">
        <v>108</v>
      </c>
      <c r="G67" s="14">
        <v>1</v>
      </c>
      <c r="H67" s="20">
        <v>200</v>
      </c>
      <c r="I67" s="20">
        <f t="shared" si="5"/>
        <v>200</v>
      </c>
      <c r="J67" s="20">
        <v>200</v>
      </c>
      <c r="K67" s="63">
        <v>42167</v>
      </c>
      <c r="L67" s="17">
        <v>1517</v>
      </c>
      <c r="M67" s="20">
        <f t="shared" si="6"/>
        <v>0</v>
      </c>
    </row>
    <row r="68" spans="1:13" hidden="1" x14ac:dyDescent="0.25">
      <c r="A68" s="19">
        <v>42163</v>
      </c>
      <c r="B68" s="13">
        <v>1475</v>
      </c>
      <c r="C68" s="13" t="s">
        <v>61</v>
      </c>
      <c r="D68" s="18" t="s">
        <v>91</v>
      </c>
      <c r="E68" s="14"/>
      <c r="F68" s="13" t="s">
        <v>109</v>
      </c>
      <c r="G68" s="14">
        <v>685</v>
      </c>
      <c r="H68" s="20">
        <v>0.75</v>
      </c>
      <c r="I68" s="20">
        <f t="shared" si="5"/>
        <v>513.75</v>
      </c>
      <c r="J68" s="20">
        <v>513.75</v>
      </c>
      <c r="K68" s="63">
        <v>42167</v>
      </c>
      <c r="L68" s="17">
        <v>1517</v>
      </c>
      <c r="M68" s="20">
        <f t="shared" si="6"/>
        <v>0</v>
      </c>
    </row>
    <row r="69" spans="1:13" hidden="1" x14ac:dyDescent="0.25">
      <c r="A69" s="19">
        <v>42163</v>
      </c>
      <c r="B69" s="13">
        <v>1475</v>
      </c>
      <c r="C69" s="13" t="s">
        <v>61</v>
      </c>
      <c r="D69" s="18" t="s">
        <v>99</v>
      </c>
      <c r="E69" s="14"/>
      <c r="F69" s="13" t="s">
        <v>110</v>
      </c>
      <c r="G69" s="14">
        <v>992</v>
      </c>
      <c r="H69" s="20">
        <v>0.75</v>
      </c>
      <c r="I69" s="20">
        <f t="shared" si="5"/>
        <v>744</v>
      </c>
      <c r="J69" s="20">
        <v>744</v>
      </c>
      <c r="K69" s="63">
        <v>42167</v>
      </c>
      <c r="L69" s="17">
        <v>1517</v>
      </c>
      <c r="M69" s="20">
        <f t="shared" si="6"/>
        <v>0</v>
      </c>
    </row>
    <row r="70" spans="1:13" hidden="1" x14ac:dyDescent="0.25">
      <c r="A70" s="19">
        <v>42163</v>
      </c>
      <c r="B70" s="13">
        <v>1475</v>
      </c>
      <c r="C70" s="13" t="s">
        <v>71</v>
      </c>
      <c r="D70" s="18" t="s">
        <v>105</v>
      </c>
      <c r="E70" s="14"/>
      <c r="F70" s="13" t="s">
        <v>111</v>
      </c>
      <c r="G70" s="14">
        <v>955</v>
      </c>
      <c r="H70" s="20">
        <v>0.75</v>
      </c>
      <c r="I70" s="20">
        <f t="shared" si="5"/>
        <v>716.25</v>
      </c>
      <c r="J70" s="20">
        <v>716.25</v>
      </c>
      <c r="K70" s="63">
        <v>42167</v>
      </c>
      <c r="L70" s="17">
        <v>1517</v>
      </c>
      <c r="M70" s="20">
        <f t="shared" si="6"/>
        <v>0</v>
      </c>
    </row>
    <row r="71" spans="1:13" hidden="1" x14ac:dyDescent="0.25">
      <c r="A71" s="12">
        <v>42163</v>
      </c>
      <c r="B71" s="3">
        <v>1475</v>
      </c>
      <c r="C71" s="3" t="s">
        <v>71</v>
      </c>
      <c r="D71" s="4" t="s">
        <v>78</v>
      </c>
      <c r="E71" s="6"/>
      <c r="F71" s="3" t="s">
        <v>112</v>
      </c>
      <c r="G71" s="6">
        <v>915</v>
      </c>
      <c r="H71" s="15">
        <v>0.5</v>
      </c>
      <c r="I71" s="15">
        <f t="shared" si="5"/>
        <v>457.5</v>
      </c>
      <c r="J71" s="15">
        <v>457.5</v>
      </c>
      <c r="K71" s="16">
        <v>42167</v>
      </c>
      <c r="L71" s="52">
        <v>1517</v>
      </c>
      <c r="M71" s="15">
        <f t="shared" si="6"/>
        <v>0</v>
      </c>
    </row>
    <row r="72" spans="1:13" hidden="1" x14ac:dyDescent="0.25">
      <c r="A72" s="19">
        <v>42186</v>
      </c>
      <c r="B72" s="13">
        <v>1484</v>
      </c>
      <c r="C72" s="13" t="s">
        <v>71</v>
      </c>
      <c r="D72" s="18" t="s">
        <v>62</v>
      </c>
      <c r="E72" s="14"/>
      <c r="F72" s="13" t="s">
        <v>113</v>
      </c>
      <c r="G72" s="14">
        <v>1</v>
      </c>
      <c r="H72" s="20">
        <v>350</v>
      </c>
      <c r="I72" s="20">
        <f t="shared" si="5"/>
        <v>350</v>
      </c>
      <c r="J72" s="20">
        <v>350</v>
      </c>
      <c r="K72" s="63">
        <v>42215</v>
      </c>
      <c r="L72" s="17">
        <v>1527</v>
      </c>
      <c r="M72" s="20">
        <f t="shared" si="6"/>
        <v>0</v>
      </c>
    </row>
    <row r="73" spans="1:13" hidden="1" x14ac:dyDescent="0.25">
      <c r="A73" s="19">
        <v>42206</v>
      </c>
      <c r="B73" s="13">
        <v>1488</v>
      </c>
      <c r="C73" s="13" t="s">
        <v>71</v>
      </c>
      <c r="D73" s="18" t="s">
        <v>94</v>
      </c>
      <c r="E73" s="14"/>
      <c r="F73" s="13" t="s">
        <v>114</v>
      </c>
      <c r="G73" s="14">
        <v>680</v>
      </c>
      <c r="H73" s="20">
        <v>0.75734999999999997</v>
      </c>
      <c r="I73" s="20">
        <f t="shared" si="5"/>
        <v>514.99799999999993</v>
      </c>
      <c r="J73" s="20">
        <v>515</v>
      </c>
      <c r="K73" s="63">
        <v>42215</v>
      </c>
      <c r="L73" s="17">
        <v>1527</v>
      </c>
      <c r="M73" s="20">
        <f t="shared" si="6"/>
        <v>-2.0000000000663931E-3</v>
      </c>
    </row>
    <row r="74" spans="1:13" hidden="1" x14ac:dyDescent="0.25">
      <c r="A74" s="19">
        <v>42206</v>
      </c>
      <c r="B74" s="13">
        <v>1488</v>
      </c>
      <c r="C74" s="13" t="s">
        <v>71</v>
      </c>
      <c r="D74" s="18" t="s">
        <v>94</v>
      </c>
      <c r="E74" s="14"/>
      <c r="F74" s="13" t="s">
        <v>115</v>
      </c>
      <c r="G74" s="14">
        <v>1</v>
      </c>
      <c r="H74" s="20">
        <v>200</v>
      </c>
      <c r="I74" s="20">
        <f t="shared" si="5"/>
        <v>200</v>
      </c>
      <c r="J74" s="20">
        <v>200</v>
      </c>
      <c r="K74" s="63">
        <v>42215</v>
      </c>
      <c r="L74" s="17">
        <v>1527</v>
      </c>
      <c r="M74" s="20">
        <f t="shared" si="6"/>
        <v>0</v>
      </c>
    </row>
    <row r="75" spans="1:13" hidden="1" x14ac:dyDescent="0.25">
      <c r="A75" s="19">
        <v>42212</v>
      </c>
      <c r="B75" s="13">
        <v>1489</v>
      </c>
      <c r="C75" s="13" t="s">
        <v>71</v>
      </c>
      <c r="D75" s="18" t="s">
        <v>55</v>
      </c>
      <c r="E75" s="14"/>
      <c r="F75" s="13" t="s">
        <v>116</v>
      </c>
      <c r="G75" s="14">
        <v>4</v>
      </c>
      <c r="H75" s="20">
        <v>250</v>
      </c>
      <c r="I75" s="20">
        <f t="shared" si="5"/>
        <v>1000</v>
      </c>
      <c r="J75" s="20">
        <v>1000</v>
      </c>
      <c r="K75" s="63">
        <v>42215</v>
      </c>
      <c r="L75" s="17">
        <v>1527</v>
      </c>
      <c r="M75" s="20">
        <f t="shared" si="6"/>
        <v>0</v>
      </c>
    </row>
    <row r="76" spans="1:13" hidden="1" x14ac:dyDescent="0.25">
      <c r="A76" s="19">
        <v>42212</v>
      </c>
      <c r="B76" s="13">
        <v>1489</v>
      </c>
      <c r="C76" s="13" t="s">
        <v>71</v>
      </c>
      <c r="D76" s="18" t="s">
        <v>55</v>
      </c>
      <c r="E76" s="14"/>
      <c r="F76" s="13" t="s">
        <v>117</v>
      </c>
      <c r="G76" s="14">
        <v>400</v>
      </c>
      <c r="H76" s="20">
        <v>0.75</v>
      </c>
      <c r="I76" s="20">
        <f t="shared" si="5"/>
        <v>300</v>
      </c>
      <c r="J76" s="20">
        <v>300</v>
      </c>
      <c r="K76" s="63">
        <v>42215</v>
      </c>
      <c r="L76" s="17">
        <v>1527</v>
      </c>
      <c r="M76" s="20">
        <f t="shared" si="6"/>
        <v>0</v>
      </c>
    </row>
    <row r="77" spans="1:13" hidden="1" x14ac:dyDescent="0.25">
      <c r="A77" s="19">
        <v>42212</v>
      </c>
      <c r="B77" s="13">
        <v>1489</v>
      </c>
      <c r="C77" s="13" t="s">
        <v>71</v>
      </c>
      <c r="D77" s="18" t="s">
        <v>55</v>
      </c>
      <c r="E77" s="14"/>
      <c r="F77" s="13" t="s">
        <v>118</v>
      </c>
      <c r="G77" s="14">
        <v>1</v>
      </c>
      <c r="H77" s="20">
        <v>175</v>
      </c>
      <c r="I77" s="20">
        <f t="shared" si="5"/>
        <v>175</v>
      </c>
      <c r="J77" s="20">
        <v>175</v>
      </c>
      <c r="K77" s="63">
        <v>42215</v>
      </c>
      <c r="L77" s="17">
        <v>1527</v>
      </c>
      <c r="M77" s="20">
        <f t="shared" si="6"/>
        <v>0</v>
      </c>
    </row>
    <row r="78" spans="1:13" hidden="1" x14ac:dyDescent="0.25">
      <c r="A78" s="19">
        <v>42263</v>
      </c>
      <c r="B78" s="13">
        <v>1521</v>
      </c>
      <c r="C78" s="13" t="s">
        <v>71</v>
      </c>
      <c r="D78" s="18" t="s">
        <v>65</v>
      </c>
      <c r="E78" s="14"/>
      <c r="F78" s="13" t="s">
        <v>119</v>
      </c>
      <c r="G78" s="14">
        <v>1</v>
      </c>
      <c r="H78" s="20">
        <v>300</v>
      </c>
      <c r="I78" s="20">
        <f t="shared" si="5"/>
        <v>300</v>
      </c>
      <c r="J78" s="20">
        <v>300</v>
      </c>
      <c r="K78" s="21">
        <v>42277</v>
      </c>
      <c r="L78" s="17">
        <v>1557</v>
      </c>
      <c r="M78" s="20">
        <f t="shared" si="6"/>
        <v>0</v>
      </c>
    </row>
    <row r="79" spans="1:13" hidden="1" x14ac:dyDescent="0.25">
      <c r="A79" s="19">
        <v>42261</v>
      </c>
      <c r="B79" s="13">
        <v>1524</v>
      </c>
      <c r="C79" s="13" t="s">
        <v>71</v>
      </c>
      <c r="D79" s="18" t="s">
        <v>85</v>
      </c>
      <c r="E79" s="14"/>
      <c r="F79" s="13" t="s">
        <v>117</v>
      </c>
      <c r="G79" s="14">
        <v>150</v>
      </c>
      <c r="H79" s="20">
        <v>0.75</v>
      </c>
      <c r="I79" s="20">
        <f t="shared" si="5"/>
        <v>112.5</v>
      </c>
      <c r="J79" s="20">
        <v>112.5</v>
      </c>
      <c r="K79" s="21">
        <v>42277</v>
      </c>
      <c r="L79" s="17">
        <v>1557</v>
      </c>
      <c r="M79" s="20">
        <f t="shared" si="6"/>
        <v>0</v>
      </c>
    </row>
    <row r="80" spans="1:13" hidden="1" x14ac:dyDescent="0.25">
      <c r="A80" s="19">
        <v>42269</v>
      </c>
      <c r="B80" s="13">
        <v>1525</v>
      </c>
      <c r="C80" s="13" t="s">
        <v>71</v>
      </c>
      <c r="D80" s="18" t="s">
        <v>75</v>
      </c>
      <c r="E80" s="14"/>
      <c r="F80" s="13" t="s">
        <v>120</v>
      </c>
      <c r="G80" s="14">
        <v>1</v>
      </c>
      <c r="H80" s="20">
        <v>150</v>
      </c>
      <c r="I80" s="20">
        <f t="shared" si="5"/>
        <v>150</v>
      </c>
      <c r="J80" s="20">
        <v>150</v>
      </c>
      <c r="K80" s="21">
        <v>42277</v>
      </c>
      <c r="L80" s="17">
        <v>1557</v>
      </c>
      <c r="M80" s="20">
        <f t="shared" si="6"/>
        <v>0</v>
      </c>
    </row>
    <row r="81" spans="1:13" hidden="1" x14ac:dyDescent="0.25">
      <c r="A81" s="19">
        <v>42269</v>
      </c>
      <c r="B81" s="13">
        <v>1525</v>
      </c>
      <c r="C81" s="13" t="s">
        <v>71</v>
      </c>
      <c r="D81" s="18" t="s">
        <v>75</v>
      </c>
      <c r="E81" s="14"/>
      <c r="F81" s="13" t="s">
        <v>121</v>
      </c>
      <c r="G81" s="14">
        <v>1</v>
      </c>
      <c r="H81" s="20">
        <v>300</v>
      </c>
      <c r="I81" s="20">
        <f t="shared" si="5"/>
        <v>300</v>
      </c>
      <c r="J81" s="20">
        <v>300</v>
      </c>
      <c r="K81" s="21">
        <v>42277</v>
      </c>
      <c r="L81" s="17">
        <v>1557</v>
      </c>
      <c r="M81" s="20">
        <f t="shared" si="6"/>
        <v>0</v>
      </c>
    </row>
    <row r="82" spans="1:13" hidden="1" x14ac:dyDescent="0.25">
      <c r="A82" s="19">
        <v>42269</v>
      </c>
      <c r="B82" s="13">
        <v>1526</v>
      </c>
      <c r="C82" s="13" t="s">
        <v>71</v>
      </c>
      <c r="D82" s="18" t="s">
        <v>73</v>
      </c>
      <c r="E82" s="14"/>
      <c r="F82" s="13" t="s">
        <v>120</v>
      </c>
      <c r="G82" s="14">
        <v>1</v>
      </c>
      <c r="H82" s="20">
        <v>150</v>
      </c>
      <c r="I82" s="20">
        <f t="shared" si="5"/>
        <v>150</v>
      </c>
      <c r="J82" s="20">
        <v>150</v>
      </c>
      <c r="K82" s="21">
        <v>42277</v>
      </c>
      <c r="L82" s="17">
        <v>1557</v>
      </c>
      <c r="M82" s="20">
        <f t="shared" si="6"/>
        <v>0</v>
      </c>
    </row>
    <row r="83" spans="1:13" hidden="1" x14ac:dyDescent="0.25">
      <c r="A83" s="19">
        <v>42269</v>
      </c>
      <c r="B83" s="13">
        <v>1526</v>
      </c>
      <c r="C83" s="13" t="s">
        <v>71</v>
      </c>
      <c r="D83" s="18" t="s">
        <v>73</v>
      </c>
      <c r="E83" s="14"/>
      <c r="F83" s="13" t="s">
        <v>121</v>
      </c>
      <c r="G83" s="14">
        <v>1</v>
      </c>
      <c r="H83" s="20">
        <v>300</v>
      </c>
      <c r="I83" s="20">
        <f t="shared" si="5"/>
        <v>300</v>
      </c>
      <c r="J83" s="20">
        <v>300</v>
      </c>
      <c r="K83" s="21">
        <v>42277</v>
      </c>
      <c r="L83" s="17">
        <v>1557</v>
      </c>
      <c r="M83" s="20">
        <f t="shared" si="6"/>
        <v>0</v>
      </c>
    </row>
    <row r="84" spans="1:13" hidden="1" x14ac:dyDescent="0.25">
      <c r="A84" s="19">
        <v>42269</v>
      </c>
      <c r="B84" s="13">
        <v>1527</v>
      </c>
      <c r="C84" s="13" t="s">
        <v>71</v>
      </c>
      <c r="D84" s="18" t="s">
        <v>81</v>
      </c>
      <c r="E84" s="14"/>
      <c r="F84" s="13" t="s">
        <v>121</v>
      </c>
      <c r="G84" s="14">
        <v>1</v>
      </c>
      <c r="H84" s="20">
        <v>300</v>
      </c>
      <c r="I84" s="20">
        <f t="shared" si="5"/>
        <v>300</v>
      </c>
      <c r="J84" s="20">
        <v>300</v>
      </c>
      <c r="K84" s="21">
        <v>42277</v>
      </c>
      <c r="L84" s="17">
        <v>1557</v>
      </c>
      <c r="M84" s="20">
        <f t="shared" si="6"/>
        <v>0</v>
      </c>
    </row>
    <row r="85" spans="1:13" hidden="1" x14ac:dyDescent="0.25">
      <c r="A85" s="19">
        <v>42269</v>
      </c>
      <c r="B85" s="13">
        <v>1527</v>
      </c>
      <c r="C85" s="13" t="s">
        <v>71</v>
      </c>
      <c r="D85" s="18" t="s">
        <v>81</v>
      </c>
      <c r="E85" s="14"/>
      <c r="F85" s="13" t="s">
        <v>122</v>
      </c>
      <c r="G85" s="14">
        <v>1</v>
      </c>
      <c r="H85" s="20">
        <v>200</v>
      </c>
      <c r="I85" s="20">
        <f t="shared" si="5"/>
        <v>200</v>
      </c>
      <c r="J85" s="20">
        <v>200</v>
      </c>
      <c r="K85" s="21">
        <v>42277</v>
      </c>
      <c r="L85" s="17">
        <v>1557</v>
      </c>
      <c r="M85" s="20">
        <f t="shared" si="6"/>
        <v>0</v>
      </c>
    </row>
    <row r="86" spans="1:13" hidden="1" x14ac:dyDescent="0.25">
      <c r="A86" s="19">
        <v>42269</v>
      </c>
      <c r="B86" s="13">
        <v>1527</v>
      </c>
      <c r="C86" s="13" t="s">
        <v>71</v>
      </c>
      <c r="D86" s="18" t="s">
        <v>81</v>
      </c>
      <c r="E86" s="14"/>
      <c r="F86" s="13" t="s">
        <v>120</v>
      </c>
      <c r="G86" s="14">
        <v>1</v>
      </c>
      <c r="H86" s="20">
        <v>150</v>
      </c>
      <c r="I86" s="20">
        <f t="shared" si="5"/>
        <v>150</v>
      </c>
      <c r="J86" s="20">
        <v>150</v>
      </c>
      <c r="K86" s="21">
        <v>42277</v>
      </c>
      <c r="L86" s="17">
        <v>1557</v>
      </c>
      <c r="M86" s="20">
        <f t="shared" si="6"/>
        <v>0</v>
      </c>
    </row>
    <row r="87" spans="1:13" x14ac:dyDescent="0.25">
      <c r="A87" s="19">
        <v>42269</v>
      </c>
      <c r="B87" s="13">
        <v>1528</v>
      </c>
      <c r="C87" s="13" t="s">
        <v>71</v>
      </c>
      <c r="D87" s="18" t="s">
        <v>87</v>
      </c>
      <c r="E87" s="14"/>
      <c r="F87" s="13" t="s">
        <v>117</v>
      </c>
      <c r="G87" s="14">
        <v>150</v>
      </c>
      <c r="H87" s="20">
        <v>0.75</v>
      </c>
      <c r="I87" s="20">
        <f t="shared" si="5"/>
        <v>112.5</v>
      </c>
      <c r="J87" s="20">
        <v>0</v>
      </c>
      <c r="K87" s="21"/>
      <c r="L87" s="28"/>
      <c r="M87" s="20">
        <f t="shared" si="6"/>
        <v>112.5</v>
      </c>
    </row>
    <row r="88" spans="1:13" hidden="1" x14ac:dyDescent="0.25">
      <c r="A88" s="19">
        <v>42269</v>
      </c>
      <c r="B88" s="13">
        <v>1529</v>
      </c>
      <c r="C88" s="13" t="s">
        <v>71</v>
      </c>
      <c r="D88" s="18" t="s">
        <v>79</v>
      </c>
      <c r="E88" s="14"/>
      <c r="F88" s="13" t="s">
        <v>120</v>
      </c>
      <c r="G88" s="14">
        <v>1</v>
      </c>
      <c r="H88" s="20">
        <v>150</v>
      </c>
      <c r="I88" s="20">
        <f t="shared" si="5"/>
        <v>150</v>
      </c>
      <c r="J88" s="20">
        <v>150</v>
      </c>
      <c r="K88" s="21">
        <v>42338</v>
      </c>
      <c r="L88" s="17">
        <v>1587</v>
      </c>
      <c r="M88" s="20">
        <f t="shared" si="6"/>
        <v>0</v>
      </c>
    </row>
    <row r="89" spans="1:13" hidden="1" x14ac:dyDescent="0.25">
      <c r="A89" s="19">
        <v>42269</v>
      </c>
      <c r="B89" s="13">
        <v>1530</v>
      </c>
      <c r="C89" s="13" t="s">
        <v>71</v>
      </c>
      <c r="D89" s="18" t="s">
        <v>86</v>
      </c>
      <c r="E89" s="14"/>
      <c r="F89" s="13" t="s">
        <v>117</v>
      </c>
      <c r="G89" s="14">
        <v>150</v>
      </c>
      <c r="H89" s="20">
        <v>0.75</v>
      </c>
      <c r="I89" s="20">
        <f t="shared" si="5"/>
        <v>112.5</v>
      </c>
      <c r="J89" s="20">
        <v>112.5</v>
      </c>
      <c r="K89" s="21">
        <v>42303</v>
      </c>
      <c r="L89" s="17">
        <v>1568</v>
      </c>
      <c r="M89" s="20">
        <f t="shared" si="6"/>
        <v>0</v>
      </c>
    </row>
    <row r="90" spans="1:13" hidden="1" x14ac:dyDescent="0.25">
      <c r="A90" s="19">
        <v>42265</v>
      </c>
      <c r="B90" s="13">
        <v>1531</v>
      </c>
      <c r="C90" s="13" t="s">
        <v>71</v>
      </c>
      <c r="D90" s="18" t="s">
        <v>84</v>
      </c>
      <c r="E90" s="14"/>
      <c r="F90" s="13" t="s">
        <v>123</v>
      </c>
      <c r="G90" s="14">
        <v>1385</v>
      </c>
      <c r="H90" s="20">
        <v>0.25</v>
      </c>
      <c r="I90" s="20">
        <f t="shared" si="5"/>
        <v>346.25</v>
      </c>
      <c r="J90" s="20">
        <v>346.25</v>
      </c>
      <c r="K90" s="21">
        <v>42277</v>
      </c>
      <c r="L90" s="17">
        <v>1557</v>
      </c>
      <c r="M90" s="20">
        <f t="shared" si="6"/>
        <v>0</v>
      </c>
    </row>
    <row r="91" spans="1:13" hidden="1" x14ac:dyDescent="0.25">
      <c r="A91" s="19">
        <v>42265</v>
      </c>
      <c r="B91" s="13">
        <v>1532</v>
      </c>
      <c r="C91" s="13" t="s">
        <v>71</v>
      </c>
      <c r="D91" s="18" t="s">
        <v>83</v>
      </c>
      <c r="E91" s="14"/>
      <c r="F91" s="13" t="s">
        <v>123</v>
      </c>
      <c r="G91" s="14">
        <v>1385</v>
      </c>
      <c r="H91" s="20">
        <v>0.25</v>
      </c>
      <c r="I91" s="20">
        <f t="shared" si="5"/>
        <v>346.25</v>
      </c>
      <c r="J91" s="20">
        <v>346.25</v>
      </c>
      <c r="K91" s="21">
        <v>42277</v>
      </c>
      <c r="L91" s="17">
        <v>1557</v>
      </c>
      <c r="M91" s="20">
        <f t="shared" si="6"/>
        <v>0</v>
      </c>
    </row>
    <row r="92" spans="1:13" hidden="1" x14ac:dyDescent="0.25">
      <c r="A92" s="19">
        <v>42265</v>
      </c>
      <c r="B92" s="13">
        <v>1533</v>
      </c>
      <c r="C92" s="13" t="s">
        <v>71</v>
      </c>
      <c r="D92" s="18" t="s">
        <v>86</v>
      </c>
      <c r="E92" s="14"/>
      <c r="F92" s="13" t="s">
        <v>123</v>
      </c>
      <c r="G92" s="14">
        <v>1338</v>
      </c>
      <c r="H92" s="20">
        <v>0.25</v>
      </c>
      <c r="I92" s="20">
        <f t="shared" si="5"/>
        <v>334.5</v>
      </c>
      <c r="J92" s="20">
        <v>334.5</v>
      </c>
      <c r="K92" s="21">
        <v>42303</v>
      </c>
      <c r="L92" s="17">
        <v>1568</v>
      </c>
      <c r="M92" s="20">
        <f t="shared" si="6"/>
        <v>0</v>
      </c>
    </row>
    <row r="93" spans="1:13" hidden="1" x14ac:dyDescent="0.25">
      <c r="A93" s="19">
        <v>42265</v>
      </c>
      <c r="B93" s="13">
        <v>1534</v>
      </c>
      <c r="C93" s="13" t="s">
        <v>71</v>
      </c>
      <c r="D93" s="18" t="s">
        <v>85</v>
      </c>
      <c r="E93" s="14"/>
      <c r="F93" s="13" t="s">
        <v>124</v>
      </c>
      <c r="G93" s="14">
        <v>1350</v>
      </c>
      <c r="H93" s="20">
        <v>0.25</v>
      </c>
      <c r="I93" s="20">
        <f t="shared" si="5"/>
        <v>337.5</v>
      </c>
      <c r="J93" s="20">
        <v>337.5</v>
      </c>
      <c r="K93" s="21">
        <v>42277</v>
      </c>
      <c r="L93" s="17">
        <v>1557</v>
      </c>
      <c r="M93" s="20">
        <f t="shared" si="6"/>
        <v>0</v>
      </c>
    </row>
    <row r="94" spans="1:13" x14ac:dyDescent="0.25">
      <c r="A94" s="19">
        <v>42317</v>
      </c>
      <c r="B94" s="13">
        <v>1551</v>
      </c>
      <c r="C94" s="13" t="s">
        <v>71</v>
      </c>
      <c r="D94" s="18" t="s">
        <v>97</v>
      </c>
      <c r="E94" s="14"/>
      <c r="F94" s="13" t="s">
        <v>125</v>
      </c>
      <c r="G94" s="14">
        <v>230</v>
      </c>
      <c r="H94" s="20">
        <v>0.75</v>
      </c>
      <c r="I94" s="20">
        <f t="shared" si="5"/>
        <v>172.5</v>
      </c>
      <c r="J94" s="20">
        <v>0</v>
      </c>
      <c r="K94" s="21"/>
      <c r="L94" s="28"/>
      <c r="M94" s="20">
        <f t="shared" si="6"/>
        <v>172.5</v>
      </c>
    </row>
    <row r="95" spans="1:13" hidden="1" x14ac:dyDescent="0.25">
      <c r="A95" s="19">
        <v>42303</v>
      </c>
      <c r="B95" s="13">
        <v>1555</v>
      </c>
      <c r="C95" s="13" t="s">
        <v>71</v>
      </c>
      <c r="D95" s="18" t="s">
        <v>96</v>
      </c>
      <c r="E95" s="14"/>
      <c r="F95" s="13" t="s">
        <v>126</v>
      </c>
      <c r="G95" s="14">
        <v>200</v>
      </c>
      <c r="H95" s="20">
        <v>0.75</v>
      </c>
      <c r="I95" s="20">
        <f t="shared" si="5"/>
        <v>150</v>
      </c>
      <c r="J95" s="20">
        <v>150</v>
      </c>
      <c r="K95" s="21">
        <v>42338</v>
      </c>
      <c r="L95" s="17">
        <v>1587</v>
      </c>
      <c r="M95" s="20">
        <f t="shared" si="6"/>
        <v>0</v>
      </c>
    </row>
    <row r="96" spans="1:13" hidden="1" x14ac:dyDescent="0.25">
      <c r="A96" s="19">
        <v>42303</v>
      </c>
      <c r="B96" s="13">
        <v>1555</v>
      </c>
      <c r="C96" s="13" t="s">
        <v>71</v>
      </c>
      <c r="D96" s="18" t="s">
        <v>93</v>
      </c>
      <c r="E96" s="14"/>
      <c r="F96" s="13" t="s">
        <v>126</v>
      </c>
      <c r="G96" s="14">
        <v>300</v>
      </c>
      <c r="H96" s="20">
        <v>0.75</v>
      </c>
      <c r="I96" s="20">
        <f t="shared" si="5"/>
        <v>225</v>
      </c>
      <c r="J96" s="20">
        <v>225</v>
      </c>
      <c r="K96" s="21">
        <v>42338</v>
      </c>
      <c r="L96" s="17">
        <v>1587</v>
      </c>
      <c r="M96" s="20">
        <f t="shared" si="6"/>
        <v>0</v>
      </c>
    </row>
    <row r="97" spans="1:13" hidden="1" x14ac:dyDescent="0.25">
      <c r="A97" s="19">
        <v>42303</v>
      </c>
      <c r="B97" s="13">
        <v>1555</v>
      </c>
      <c r="C97" s="13" t="s">
        <v>71</v>
      </c>
      <c r="D97" s="18" t="s">
        <v>91</v>
      </c>
      <c r="E97" s="14"/>
      <c r="F97" s="13" t="s">
        <v>126</v>
      </c>
      <c r="G97" s="14">
        <v>50</v>
      </c>
      <c r="H97" s="20">
        <v>0.75</v>
      </c>
      <c r="I97" s="20">
        <f t="shared" si="5"/>
        <v>37.5</v>
      </c>
      <c r="J97" s="20">
        <v>37.5</v>
      </c>
      <c r="K97" s="21">
        <v>42338</v>
      </c>
      <c r="L97" s="28">
        <v>1587</v>
      </c>
      <c r="M97" s="20">
        <f t="shared" si="6"/>
        <v>0</v>
      </c>
    </row>
    <row r="98" spans="1:13" x14ac:dyDescent="0.25">
      <c r="A98" s="19">
        <v>42333</v>
      </c>
      <c r="B98" s="13">
        <v>1559</v>
      </c>
      <c r="C98" s="13" t="s">
        <v>71</v>
      </c>
      <c r="D98" s="18" t="s">
        <v>127</v>
      </c>
      <c r="E98" s="14"/>
      <c r="F98" s="13" t="s">
        <v>128</v>
      </c>
      <c r="G98" s="14">
        <v>1</v>
      </c>
      <c r="H98" s="20">
        <v>700</v>
      </c>
      <c r="I98" s="20">
        <f t="shared" si="5"/>
        <v>700</v>
      </c>
      <c r="J98" s="20">
        <v>0</v>
      </c>
      <c r="K98" s="13"/>
      <c r="L98" s="28"/>
      <c r="M98" s="20">
        <f t="shared" si="6"/>
        <v>700</v>
      </c>
    </row>
    <row r="99" spans="1:13" x14ac:dyDescent="0.25">
      <c r="A99" s="19">
        <v>42333</v>
      </c>
      <c r="B99" s="13">
        <v>1560</v>
      </c>
      <c r="C99" s="13" t="s">
        <v>71</v>
      </c>
      <c r="D99" s="18" t="s">
        <v>100</v>
      </c>
      <c r="E99" s="14"/>
      <c r="F99" s="13" t="s">
        <v>129</v>
      </c>
      <c r="G99" s="14">
        <v>300</v>
      </c>
      <c r="H99" s="20">
        <v>0.75</v>
      </c>
      <c r="I99" s="20">
        <f t="shared" si="5"/>
        <v>225</v>
      </c>
      <c r="J99" s="20">
        <v>0</v>
      </c>
      <c r="K99" s="13"/>
      <c r="L99" s="28"/>
      <c r="M99" s="20">
        <f t="shared" si="6"/>
        <v>225</v>
      </c>
    </row>
    <row r="100" spans="1:13" ht="15.75" thickBot="1" x14ac:dyDescent="0.3">
      <c r="A100" s="53">
        <v>42333</v>
      </c>
      <c r="B100" s="54">
        <v>1561</v>
      </c>
      <c r="C100" s="54" t="s">
        <v>71</v>
      </c>
      <c r="D100" s="55" t="s">
        <v>101</v>
      </c>
      <c r="E100" s="56"/>
      <c r="F100" s="54" t="s">
        <v>117</v>
      </c>
      <c r="G100" s="56">
        <v>300</v>
      </c>
      <c r="H100" s="57">
        <v>0.75</v>
      </c>
      <c r="I100" s="57">
        <f t="shared" si="5"/>
        <v>225</v>
      </c>
      <c r="J100" s="57">
        <v>0</v>
      </c>
      <c r="K100" s="54"/>
      <c r="L100" s="64"/>
      <c r="M100" s="57">
        <f t="shared" si="6"/>
        <v>225</v>
      </c>
    </row>
    <row r="101" spans="1:13" ht="15.75" x14ac:dyDescent="0.25">
      <c r="A101" s="19"/>
      <c r="B101" s="13"/>
      <c r="C101" s="13"/>
      <c r="D101" s="18"/>
      <c r="E101" s="14"/>
      <c r="F101" s="13"/>
      <c r="G101" s="14"/>
      <c r="H101" s="20"/>
      <c r="I101" s="65"/>
      <c r="J101" s="65"/>
      <c r="K101" s="66"/>
      <c r="L101" s="67"/>
      <c r="M101" s="65">
        <f>SUM(M63:M100)</f>
        <v>1434.998</v>
      </c>
    </row>
    <row r="104" spans="1:13" ht="18.75" x14ac:dyDescent="0.3">
      <c r="M104" s="68">
        <f>M24+M57+M101</f>
        <v>9437.7479999999996</v>
      </c>
    </row>
  </sheetData>
  <pageMargins left="0.7" right="0.7" top="0.75" bottom="0.75" header="0.3" footer="0.3"/>
  <pageSetup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2015-12-14T20:03:37Z</cp:lastPrinted>
  <dcterms:created xsi:type="dcterms:W3CDTF">2015-12-14T19:59:20Z</dcterms:created>
  <dcterms:modified xsi:type="dcterms:W3CDTF">2015-12-14T23:10:47Z</dcterms:modified>
</cp:coreProperties>
</file>