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x" sheetId="1" r:id="rId4"/>
    <sheet state="visible" name="UP" sheetId="2" r:id="rId5"/>
    <sheet state="visible" name="521211" sheetId="3" r:id="rId6"/>
    <sheet state="visible" name="521213" sheetId="4" r:id="rId7"/>
    <sheet state="visible" name="521219" sheetId="5" r:id="rId8"/>
    <sheet state="visible" name="521241" sheetId="6" r:id="rId9"/>
    <sheet state="visible" name="521811" sheetId="7" r:id="rId10"/>
    <sheet state="visible" name="522141" sheetId="8" r:id="rId11"/>
    <sheet state="visible" name="522151" sheetId="9" r:id="rId12"/>
    <sheet state="visible" name="522191" sheetId="10" r:id="rId13"/>
    <sheet state="visible" name="524111" sheetId="11" r:id="rId14"/>
    <sheet state="visible" name="524113" sheetId="12" r:id="rId15"/>
    <sheet state="visible" name="524114" sheetId="13" r:id="rId16"/>
    <sheet state="visible" name="524119" sheetId="14" r:id="rId17"/>
    <sheet state="visible" name="PJ" sheetId="15" r:id="rId18"/>
    <sheet state="visible" name="Surat Pernyataan" sheetId="16" r:id="rId19"/>
    <sheet state="visible" name="Template" sheetId="17" r:id="rId20"/>
    <sheet state="visible" name="Identifikasi Kebutuhan Brg" sheetId="18" r:id="rId21"/>
    <sheet state="visible" name="Form Perencanaan" sheetId="19" r:id="rId22"/>
    <sheet state="visible" name="Penetapan" sheetId="20" r:id="rId23"/>
  </sheets>
  <definedNames/>
  <calcPr/>
</workbook>
</file>

<file path=xl/sharedStrings.xml><?xml version="1.0" encoding="utf-8"?>
<sst xmlns="http://schemas.openxmlformats.org/spreadsheetml/2006/main" count="936" uniqueCount="317">
  <si>
    <t>Contoh 1.</t>
  </si>
  <si>
    <t>Instansi pemerintah belanja BKP. Berapa PPN dan PPh Pasal 22 yang harus dipungut?</t>
  </si>
  <si>
    <t>Belanja termasuk PPN 11%</t>
  </si>
  <si>
    <t>=</t>
  </si>
  <si>
    <t>= nilai ini adalah 111%, karena ada PPN 11% x DPP</t>
  </si>
  <si>
    <t>DPP (Dasar Pengenaan Pajak) = 100%</t>
  </si>
  <si>
    <t>= 100/111 x belanja termasuk PPN</t>
  </si>
  <si>
    <t>PPN 11% x DPP</t>
  </si>
  <si>
    <t>= 11/111 x belanja termasuk PPN, atau 11% x DPP</t>
  </si>
  <si>
    <t>DPP + PPN = nilai belanja termasuk PPN</t>
  </si>
  <si>
    <t>= Belanja termasuk PPN 11%.</t>
  </si>
  <si>
    <t>PPh Pasal 22 yang harus dipungut</t>
  </si>
  <si>
    <t>= 1,5/111 x belanja atau 1,5% x DPP</t>
  </si>
  <si>
    <t>Uang yang diterima rekanan</t>
  </si>
  <si>
    <t>= DPP - PPh yang dipungut</t>
  </si>
  <si>
    <t>disetor dengan 411211 - 910/920/930</t>
  </si>
  <si>
    <t>disetor dengan 411122 - 910/920/930</t>
  </si>
  <si>
    <t>Instansi Pemerintah harus membuat idbiling dengan login yang dimilikinya, memungut pajak dan menyetorkannya.</t>
  </si>
  <si>
    <t>SSP atas kedua jenis pajak tersebut harus menggunakan NPWP rekanan.</t>
  </si>
  <si>
    <t>910 : Untuk pembayaran pajak yang dipungut oleh Bendaharawan APBN</t>
  </si>
  <si>
    <t>920 : Untuk pembayaran pajak yang dipungut oleh Bendahawaran APBD</t>
  </si>
  <si>
    <t>930 : Untuk pembayaran pajak yang dipungut oleh Bendaharawan Dana Desa.</t>
  </si>
  <si>
    <t>Contoh 2</t>
  </si>
  <si>
    <t>Instansi pemerintah belanja JKP. Berapa PPN yang harus dipungut dan PPh Pasal 23 yang harus dipotong?</t>
  </si>
  <si>
    <t>= 11/111 x belanja termasuk PPN, atau 10% x DPP</t>
  </si>
  <si>
    <t>PPh Pasal 23 yang harus dipungut</t>
  </si>
  <si>
    <t>= 2/111 x belanja atau 2% x DPP</t>
  </si>
  <si>
    <t>= DPP - PPh yang dipotong</t>
  </si>
  <si>
    <t>harus disetor dengan 411124 - 100/104</t>
  </si>
  <si>
    <t>SSP atas PPN harus menggunakan NPWP rekanan, sedangkan PPh Pasal 23 menggunakan NPWP Instansi Pemerintah.</t>
  </si>
  <si>
    <t>100 : selain PPh Pasal 23 atas dividen, bunga, royalti, dan jasa.</t>
  </si>
  <si>
    <t>104 : atas jasa yang dibayarkan kepada WP dalam negeri.</t>
  </si>
  <si>
    <t>Contoh 3</t>
  </si>
  <si>
    <t>Instansi pemerintah belanja BKP/JKP. Berapa PPN dan PPh Final Pasal 4 ayat (2) yang harus dipungut/dipotong?</t>
  </si>
  <si>
    <t>PPh Final Pasal 4 ayat (2) yang harus dipungut</t>
  </si>
  <si>
    <t>= 0,5/111 x belanja atau 0,5% x DPP</t>
  </si>
  <si>
    <t>= DPP - PPh yang dipungut/dipotong</t>
  </si>
  <si>
    <t>disetor dengan 411128 – 423</t>
  </si>
  <si>
    <t>Contoh 4</t>
  </si>
  <si>
    <t>Instansi pemerintah belanja BKP. Atas BKP tersebut dikenakan tarif PPN final 1%. Berapa PPN dan PPh Pasal 22 dipungut?</t>
  </si>
  <si>
    <t>Belanja termasuk PPN 1%</t>
  </si>
  <si>
    <t>= nilai ini adalah 101%, karena ada PPN 1% x DPP</t>
  </si>
  <si>
    <t>= 100/101 x belanja termasuk PPN</t>
  </si>
  <si>
    <t>PPN 1% x DPP</t>
  </si>
  <si>
    <t>= 1/101 x belanja termasuk PPN, atau 1% x DPP</t>
  </si>
  <si>
    <t>DPP + PPN 1% = nilai belanja termasuk PPN</t>
  </si>
  <si>
    <t>= Belanja termasuk PPN 1%.</t>
  </si>
  <si>
    <t>= 1,5/101 x belanja atau 1,5% x DPP</t>
  </si>
  <si>
    <t>PPN  1% x DPP</t>
  </si>
  <si>
    <t>Contoh 5</t>
  </si>
  <si>
    <t>Instansi pemerintah belanja JKP. Atas JKP tersebut dikenakan tarif PPN final 1%. Berapa PPN dan PPh Pasal 23-nya?</t>
  </si>
  <si>
    <t>=2/101 x belanja atau 2% x DPP</t>
  </si>
  <si>
    <t>disetor dengan 411124 - 100/104</t>
  </si>
  <si>
    <t>Contoh 6</t>
  </si>
  <si>
    <t>Instansi pemerintah belanja JKP. Atas JKP tersebut dikenakan tarif PPN final 1%. Berapa PPN dan PPh Final Pasal 4 ayat (2)?</t>
  </si>
  <si>
    <t>= 0,5/101 x belanja atau 0,5% x DPP</t>
  </si>
  <si>
    <t xml:space="preserve">Akun Belanja Bahan (521211) : </t>
  </si>
  <si>
    <t xml:space="preserve">No </t>
  </si>
  <si>
    <t xml:space="preserve">Kelengkapan </t>
  </si>
  <si>
    <t>Konsumsi</t>
  </si>
  <si>
    <t>Pencetakan dan Perlengkapan</t>
  </si>
  <si>
    <t>Identifikasi Kebutuhan</t>
  </si>
  <si>
    <t>√</t>
  </si>
  <si>
    <t>Form Perencanaan</t>
  </si>
  <si>
    <t>Surat Penetapan Perencanaan</t>
  </si>
  <si>
    <t>KAK</t>
  </si>
  <si>
    <t>Form Permintaan/nota dinas (SM ke PPK)</t>
  </si>
  <si>
    <t>Undangan</t>
  </si>
  <si>
    <t>Kuitansi</t>
  </si>
  <si>
    <t>Nota Pembelian</t>
  </si>
  <si>
    <t>Daftar Alokasi (Tanda Terima)</t>
  </si>
  <si>
    <t>Notulen</t>
  </si>
  <si>
    <t>Daftar Hadir</t>
  </si>
  <si>
    <t>BAST</t>
  </si>
  <si>
    <t>Faktur Pajak</t>
  </si>
  <si>
    <t>SSP PPN</t>
  </si>
  <si>
    <t>SSP PPh 22</t>
  </si>
  <si>
    <t>SSP PPh 23 (catering)</t>
  </si>
  <si>
    <t>-</t>
  </si>
  <si>
    <t xml:space="preserve">Catatan: </t>
  </si>
  <si>
    <t>PPN dikenakan atas PKP, untuk transaksi diatas 2 juta</t>
  </si>
  <si>
    <t>PPh 22 dikenakan untuk transaksi di atas 2 juta</t>
  </si>
  <si>
    <t>PPh 23 dikenakan untuk transaksi tanpa nilai minimal (berapapun nominalnya)</t>
  </si>
  <si>
    <t xml:space="preserve">Pengenaan pajak konsumsi dilhat dari kuitansi pembeliannya, jika konsumsi dibeli di toko/warung dikenakan PPh 22. Sedangkan untuk konsumsi yang diadakan melalui jasa catering, dikenakan PPh 23. </t>
  </si>
  <si>
    <t>Jika pembelian &gt; Rp. 5.000.000 harus menggunakan materai 10.000</t>
  </si>
  <si>
    <t>Rapat dapat diberikan konsumsi jika dilaksanakan secara offline minimal 2 jam dengan melibatkan satker lain (non BPS)/masyarakat umum.</t>
  </si>
  <si>
    <t xml:space="preserve">Akun Honor Output Kegiatan (521213) : </t>
  </si>
  <si>
    <t>Honor tim, camat/kades/lurah, dan penunjuk jalan</t>
  </si>
  <si>
    <t>Honor Tim</t>
  </si>
  <si>
    <t>Honor camat/Kades/Lurah</t>
  </si>
  <si>
    <t>Honor Penunjuk jalan</t>
  </si>
  <si>
    <t>Form Permintaan Honor</t>
  </si>
  <si>
    <t>SK KPA/SK KBPS yang meliputi tugas &amp; fungsi, besaran rate, kedudukan dalam pokja</t>
  </si>
  <si>
    <t>Laporan Tim/Output Pekerjaan</t>
  </si>
  <si>
    <t>Daftar rincian penerima honor output kegiatan/kuitansi per orang</t>
  </si>
  <si>
    <t>Rekapitulasi sesuai jabatan dalam keanggotaan Pokja</t>
  </si>
  <si>
    <t xml:space="preserve">SSP PPh Pasal 21 </t>
  </si>
  <si>
    <t>Bukti transfer via manual bank/via CMS</t>
  </si>
  <si>
    <t xml:space="preserve">Surat pernyataan KPA untuk pembayaran tunai dalam rangka pembayaran honor penunjuk jalan </t>
  </si>
  <si>
    <t>Surat Pendelegasian Wewenang Bendahara</t>
  </si>
  <si>
    <t xml:space="preserve">Kuitansi/bukti pembayaran yang sudah ditandatangani oleh penunjuk jalan </t>
  </si>
  <si>
    <t>Bukti foto tanda terima uang kepada penunjuk jalan</t>
  </si>
  <si>
    <t>Catatan:</t>
  </si>
  <si>
    <t>1.</t>
  </si>
  <si>
    <t>Honor tim kegiatan harus melibatkan pihak eksternal BPS yang terkait dengan penjelasan sebagai berikut :</t>
  </si>
  <si>
    <t>a. Pihak eksternal yang dimaksud dalam tim pelaksana kegiatan provinsi sebagai ketua dan anggota adalah Bappeda dan Dinas Sosial;</t>
  </si>
  <si>
    <t xml:space="preserve">b. Pihak eksternal yang dimaksud dalam tim pelaksana kegiatan kabupaten/kota sebagai anggota adalah Bappeda dan Dinas Sosial. </t>
  </si>
  <si>
    <t>2.</t>
  </si>
  <si>
    <t>Honor penunjuk jalan diberikan kepada ketua atau pengurus SLS. Dalam hal pengurus SLS adalah PNS, dikenakan potongan PPh 21 sesuai ketentuan yang tertuang dalam PMK 231/PMK.02/2019 tentang Tata Cara Pendaftaran dan Penghapusan Nomor Pokok Wajib Pajak, Pengukuhan dan Pencabutan Pengukuhan Pengusaha Kena Pajak, Serta Pemotongan dan/atau Pemungutan, Penyetoran, dan Pelaporan Pajak Bagi Instansi Pemerintah</t>
  </si>
  <si>
    <t>3.</t>
  </si>
  <si>
    <t>Sesuai dengan ketentuan yang tertuang dalam SBM, pengaturan batasan jumlah tim pelaksana kegiatan dan sekretariat tim pelaksana kegiatan yg dapat diberikan honorariumnya dalam 1 tahun adalah 2;</t>
  </si>
  <si>
    <t>Contoh:</t>
  </si>
  <si>
    <t>Ibu X telah mendapatkan Pokja kegiatan A pada bulan Januari-Maret dan Pokja kegiatan B pada bulan Januari-Agustus. Maka Ibu X sudah tidak boleh memperoleh Pokja hingga akhir tahun anggaran karena sudah mendapatkan Pokja untuk 2 kegiatan.</t>
  </si>
  <si>
    <t>4.</t>
  </si>
  <si>
    <t>Honor tim pelaksana kegiatan (Pokja) dapat dibayarkan selama 4 bulan, mulai bulan September-Desember Tahun 2022;</t>
  </si>
  <si>
    <t>5.</t>
  </si>
  <si>
    <t xml:space="preserve">Besaran Pajak untuk PNS: </t>
  </si>
  <si>
    <t>- Gol IV = 15%, Gol III = 5%, Gol II = 0%</t>
  </si>
  <si>
    <t>6.</t>
  </si>
  <si>
    <t>Besaran pajak untuk mitra non PNS:</t>
  </si>
  <si>
    <t>a. PTKP sebesar Rp 4.500.000/bulan</t>
  </si>
  <si>
    <t>b. Pemotongan pajaknya sebagai berikut:</t>
  </si>
  <si>
    <t>- Jika nilai bruto &lt; PTKP, maka tidak dikenakan pajak</t>
  </si>
  <si>
    <t>- Jika nilai bruto &gt; PTKP, maka pemotongan pajaknya adalah:</t>
  </si>
  <si>
    <t>*Jika memiliki NPWP, 5% x (Nilai bruto per bulan-PTKP)</t>
  </si>
  <si>
    <t>*Jika non NPWP, 6% x (Nilai bruto per bulan-PTKP)</t>
  </si>
  <si>
    <t>7.</t>
  </si>
  <si>
    <t xml:space="preserve">Jika terdapat kekurangan pembayaran honor di akhir tahun atau pelaporan, maka dilakukan jurnal penyesuaian pada menu jurnal penyesuaian khusus modul GLP aplikasi SAKTI. </t>
  </si>
  <si>
    <t>Kode Akun</t>
  </si>
  <si>
    <t>Uraian</t>
  </si>
  <si>
    <t>Debit</t>
  </si>
  <si>
    <t>Kredit</t>
  </si>
  <si>
    <t>Belanja Honor Output Kegiatan</t>
  </si>
  <si>
    <t>XXXX</t>
  </si>
  <si>
    <t>Belanja Barang Yang Masih Harus Dibayar</t>
  </si>
  <si>
    <t>8.</t>
  </si>
  <si>
    <t xml:space="preserve">Jika terdapat kelebihan pembayaran honor di akhir tahun atau pelaporan, maka dilakukan jurnal penyesuaian pada menu jurnal penyesuaian khusus modul GLP aplikasi SAKTI. 
</t>
  </si>
  <si>
    <t>Piutang Lainnya</t>
  </si>
  <si>
    <t>9.</t>
  </si>
  <si>
    <t xml:space="preserve">Pencatatan jurnal di atas didukung dengan dokumen sumber berupa memo penyesuaian beserta dengan dokumen pendukung sebagai lampiran memo penyesuaian. </t>
  </si>
  <si>
    <t xml:space="preserve">Ketentuan pembayaran secara tunai untuk honor penunjuk jalan: </t>
  </si>
  <si>
    <t>a. Dapat dibayarkan secara tunai dengan persetujuan KPA melalui surat pernyataan tentang pembayaran tunai, sebagaimana contoh terlampir;</t>
  </si>
  <si>
    <t>b. Jika akan dibayarkan secara tunai, dana yang dapat digunakan adalah dana Uang Persediaan (UP) atau dana Tambahan Uang Persedian (TUP) yang sudah diajukan dan mendapat persetujuan terlebih dahulu dari KPPN setempat sebelum pelaksanaan pendataan; dan</t>
  </si>
  <si>
    <t xml:space="preserve">c. Honor diberikan kepada petugas dibuktikan dengan kuitansi/bukti pembayaran yang telah ditandatangani petugas dan dokumen lainnya sesuai dengan daftar kelengkapan yang sudah dijelaskan di atas serta bukti foto saat pembayaran. </t>
  </si>
  <si>
    <t>Honor Innas/Inda dan petugas</t>
  </si>
  <si>
    <t>Honor Innas/Inda</t>
  </si>
  <si>
    <t>Petugas</t>
  </si>
  <si>
    <t>Honor Petugas Non PNS</t>
  </si>
  <si>
    <t>Petugas PNS BPS/ PNS Non BPS</t>
  </si>
  <si>
    <t>Jadwal kegiatan mengikuti jadwal pada pedoman penyelenggaraan pelatihan</t>
  </si>
  <si>
    <t>Daftar Hadir Peserta (termasuk panitia, Innas/Inda)</t>
  </si>
  <si>
    <t>Daftar Real Aktivitas Jam Mengajar Innas/Inda setiap sesi per hari</t>
  </si>
  <si>
    <t xml:space="preserve">SK KPA tentang honor/ Surat Tugas </t>
  </si>
  <si>
    <t xml:space="preserve">Surat Kontrak </t>
  </si>
  <si>
    <t xml:space="preserve">Surat pernyataan kesanggupan melaksanakan pendataan </t>
  </si>
  <si>
    <t xml:space="preserve">Laporan innas/Inda </t>
  </si>
  <si>
    <t xml:space="preserve">Rekapitulasi Belanja Honor  </t>
  </si>
  <si>
    <t xml:space="preserve">BAST Penyelesaian pekerjaan </t>
  </si>
  <si>
    <t>Bukti Pembayaran Bank/Laporan progress pengiriman uang melalui Kantor Pos</t>
  </si>
  <si>
    <t xml:space="preserve">Besaran pajak untuk PNS : </t>
  </si>
  <si>
    <t xml:space="preserve">Gol IV = 15%, Gol III = 5%, Gol II = 0% </t>
  </si>
  <si>
    <t>Besaran pajak untuk mitra non PNS :</t>
  </si>
  <si>
    <t>• PTKP sebesar Rp 4.500.000/bulan</t>
  </si>
  <si>
    <t xml:space="preserve">• Pemotongan pajaknya sebagai berikut: </t>
  </si>
  <si>
    <t xml:space="preserve"> - Jika nilai bruto &lt; PTKP, maka tidak dikenakan pajak</t>
  </si>
  <si>
    <t xml:space="preserve"> - Jika nilai bruto &gt; PTKP, maka pemotongan pajaknya adalah:</t>
  </si>
  <si>
    <t xml:space="preserve">  * Jika ber NPWP, 5% x (Nilai bruto per bulan-PTKP)</t>
  </si>
  <si>
    <t xml:space="preserve">  * Jika non NPWP,  6% x (Nilai bruto per bulan-PTKP) </t>
  </si>
  <si>
    <t>Bagi pembayaran honor kepada non PNS yang menggunakan satuan O-B harus memperhatikan bahas PTKP (Penghasilan Tidak Kena Pajak). Jika besaran honor dalam sebulan tidak melebihi PTKP, maka tidak dikenakan pajak;</t>
  </si>
  <si>
    <t>Apabila dalam pelaksanaan pendataan, petugas PPL menemukan keluarga yang menolak diwawancarai atau tidak berhasil didata sampai akhir pendataan (responden non respon), maka honor petugas dapat dibayarkan sesuai dengan ketentuan dalam buku pedoman teknis, yakni :</t>
  </si>
  <si>
    <t>- telah diusahakan 3 kunjungan oleh PPL,</t>
  </si>
  <si>
    <t>- telah diusahakan pendampingan oleh PML,</t>
  </si>
  <si>
    <t>- telah diusahakan pendampingan oleh Koseka,</t>
  </si>
  <si>
    <t>- telah diusahakan pendampingan oleh BPS Kab/Kota sampai batas akhir waktu pendataan, dan</t>
  </si>
  <si>
    <t xml:space="preserve">- melampirkan Berita Acara Nonrespon Keluarga yang ditandatangani oleh PPL, PML, Koseka, dan BPS Kabupaten/Kota, sesuai format yang ada dalam pedoman Kepala BPS Provinsi/Kabupaten/Kota. </t>
  </si>
  <si>
    <t xml:space="preserve">Akun Belanja Barang Non Operasional Lainnya (521219) : </t>
  </si>
  <si>
    <t>Pengiriman</t>
  </si>
  <si>
    <t>Asuransi</t>
  </si>
  <si>
    <t>Form Permintaan/Nota Dinas (SM ke PPK)</t>
  </si>
  <si>
    <t>Kuitansi Bermaterai</t>
  </si>
  <si>
    <t>Surat Tanda Terima (STT) dan BAST</t>
  </si>
  <si>
    <t>SSP PPN (1 %) dan PPh 23 (2 %)</t>
  </si>
  <si>
    <t>Premi sesuai peserta</t>
  </si>
  <si>
    <t>Catatan :</t>
  </si>
  <si>
    <t xml:space="preserve">Dari pagu dana yang tersedia, asuransi dapat dibayarkan untuk 2 (dua) bulan premi (periode 1 Oktober s.d 30 November) jika menggunakan BPJS ketenagakerjaan. Namun,  asuransi tidak harus menggunakan BPJS ketenagakerjaan. Jika melalui BPJS Keternagakerjaan tidak perlu lelang dan MOU dengan BPJS Ketenagakerjaan sudah diinisiasi oleh BPS Pusat.  </t>
  </si>
  <si>
    <t xml:space="preserve">Akun Belanja Barang Non Operasional-Penanganan Pandemi COVID-19 (521241): </t>
  </si>
  <si>
    <t>Pengadaan APD (masker dan HS)</t>
  </si>
  <si>
    <t>Kuitansi Bermaterai *)</t>
  </si>
  <si>
    <t xml:space="preserve">Tanda Terima </t>
  </si>
  <si>
    <t>SSP PPN dan PPh 22 *)</t>
  </si>
  <si>
    <t xml:space="preserve">Catatan:  </t>
  </si>
  <si>
    <t>PPN dan PPh 22 dikenakan untuk transaksi diatas 2 juta</t>
  </si>
  <si>
    <t xml:space="preserve">Jika pembelian &gt; Rp 5.000.000, harus menggunakan materai 10.000 </t>
  </si>
  <si>
    <t>*) bila menggunakan pihak ketiga</t>
  </si>
  <si>
    <t xml:space="preserve">Akun Belanja Persediaan Barang Konsumsi (521811) : </t>
  </si>
  <si>
    <t>ATK, Barang Cetakan, Computer Supplies)</t>
  </si>
  <si>
    <t>SSP PPN (11 %) dan PPh 22 (1,5 %) *)</t>
  </si>
  <si>
    <t xml:space="preserve">Akun Belanja Sewa  (522141):  </t>
  </si>
  <si>
    <t>Sewa Gudang</t>
  </si>
  <si>
    <t>SPK</t>
  </si>
  <si>
    <t>Berita Acara Serah Terima Hasil Pekerjaan (BASTHP)</t>
  </si>
  <si>
    <t>Fc NPWP</t>
  </si>
  <si>
    <t>Fc Rekening Koran/surat keterangan rekening aktif dari bank</t>
  </si>
  <si>
    <t>Kuesioner sewa gudang yang telah diisi dan ditandatangani oleh PPK dan Kepala Satker</t>
  </si>
  <si>
    <t>Invoice</t>
  </si>
  <si>
    <t>Berita Acara Pembayaran</t>
  </si>
  <si>
    <t>SSP PPh 4 ayat 2 final</t>
  </si>
  <si>
    <t>SSP PPN 11 %</t>
  </si>
  <si>
    <t>Belanja sewa yang digunakan untuk pembiayaan sewa gudang dan melewati periode pelaporan keuangan (semester dan tahunan) dilakukan pencatatan belanja sewa dibayar dimuka.</t>
  </si>
  <si>
    <t>Belanja sewa dibayar dimuka disajikan pada neraca sebesar nilai sewa yang belum dilaksanakan</t>
  </si>
  <si>
    <t>Belanja barang yang dibayar dimuka</t>
  </si>
  <si>
    <t>Belanja Sewa</t>
  </si>
  <si>
    <t>Perhitungan belanja sewa dibayar dimuka dilakukan dengan hasil perkalian jumlah nilai sewa per hari (hasil pembagian nilai belanja sewa dengan jumlah hari dalam setahun (365 hari) dengan jumlah hari sewa yang belum dilaksanakan.</t>
  </si>
  <si>
    <t xml:space="preserve">Pencatatan belanja sewa dibayar dimuka didukung dengan dokumen sumber berupa memo penyesuaian beserta dengan dokumen pendukung sebagai lampiran memo penyesuaian. </t>
  </si>
  <si>
    <t xml:space="preserve">Akun Belanja Jasa Profesi (522151):  </t>
  </si>
  <si>
    <t>Narasumber/Moderator/ Pakar</t>
  </si>
  <si>
    <t>SK KPA tentang Belanja Jasa Profesi yang berisi nama narasumber, Golongan, rate</t>
  </si>
  <si>
    <t xml:space="preserve">Undangan Narasumber/moderator </t>
  </si>
  <si>
    <t xml:space="preserve">Jadwal kegiatan </t>
  </si>
  <si>
    <t xml:space="preserve">Daftar kehadiran Narasumber/moderator </t>
  </si>
  <si>
    <t xml:space="preserve">FC NPWP </t>
  </si>
  <si>
    <t xml:space="preserve">FC Buku Rekening </t>
  </si>
  <si>
    <t xml:space="preserve">Kuitansi Belanja Jasa Profesi </t>
  </si>
  <si>
    <t xml:space="preserve">SSP PPh 21 yang ditandatangani oleh Bendahara Pengeluaran </t>
  </si>
  <si>
    <t xml:space="preserve">Bahan Paparan atau Notulensi </t>
  </si>
  <si>
    <t xml:space="preserve">Dokumentasi </t>
  </si>
  <si>
    <t xml:space="preserve">Curriculum Vitae </t>
  </si>
  <si>
    <t>Honor narasumber/moderator hanya dibayarkan untuk narasumber eksternal BPS;</t>
  </si>
  <si>
    <t>Satuan jam yang digunakan dalam pemberian honor narasumber adalah 60 menit baik dilakukan secara panel maupun individual;</t>
  </si>
  <si>
    <t>Besaran pemotongan pajak atas narasumber yang merupakan pensiunan PNS mengikuti ketentuan yang tertuang dalam PMK 231/PMK.02/2019 tentang Tata Cara Pendaftaran dan Penghapusan Nomor Pokok Wajib Pajak, Pengukuhan dan Pencabutan Pengukuhan Pengusaha Kena Pajak, Serta Pemotongan dan/atau Pemungutan, Penyetoran, dan Pelaporan Pajak Bagi Instansi Pemerintah. Besaran tarifnya adalah sebagai berikut:</t>
  </si>
  <si>
    <t>Tarif</t>
  </si>
  <si>
    <t>Keterangan</t>
  </si>
  <si>
    <t>0 % (nol persen)</t>
  </si>
  <si>
    <t xml:space="preserve">Dikenakan atas jumlah bruto honorarium atau imbalan lain bagi PNS Golongan I dan Golongan II, Anggota TNI dan Anggota POLRI Golongan Pangkat Tamtama dan Bintara, dan Pensiunannya. </t>
  </si>
  <si>
    <t>5 % (lima persen)</t>
  </si>
  <si>
    <t xml:space="preserve">Dikenakan atas jumlah bruto honorarium atau imbalan lain bagi PNS Golongan III, Anggota TNI dan Anggota POLRI Golongan Pangkat Perwira Pertama, dan Pensiunannya. </t>
  </si>
  <si>
    <t>15 % (lima belas persen)</t>
  </si>
  <si>
    <t xml:space="preserve">Dikenakan atas jumlah bruto honorarium atau imbalan lain bagi PNS Golongan IV, Anggota TNI dan Anggota POLRI Golongan Pangkat Perwira Menengah dan Perwira Tinggi, dan Pensiunannya. </t>
  </si>
  <si>
    <t xml:space="preserve">Jika terdapat kekurangan pembayaran honor di akhir tahun atau pelaporan, maka dilakukan jurnal penyesuaian pada menu jurnal penyesuaian khusus modul GLP aplikasi SAKTI.  </t>
  </si>
  <si>
    <t>Belanja Jasa Profesi</t>
  </si>
  <si>
    <t xml:space="preserve">Jika terdapat kelebihan pembayaran honor di akhir tahun atau pelaporan, maka dilakukan jurnal penyesuaian pada menu jurnal penyesuaian khusus modul GLP aplikasi SAKTI. </t>
  </si>
  <si>
    <t>Pencatatan jurnal di atas didukung dengan dokumen sumber berupa memo penyesuaian beserta dengan dokumen pendukung sebagai lampiran memo penyesuaian</t>
  </si>
  <si>
    <t xml:space="preserve">Akun Belanja Jasa Lainnya (522191):  </t>
  </si>
  <si>
    <t>Publisitas Prov/Kab/Kota</t>
  </si>
  <si>
    <t>Nota Pembelian/Tanda Bukti Pembelian</t>
  </si>
  <si>
    <t>SSP PPN (11 %) dan PPh 23 (2 %) *)</t>
  </si>
  <si>
    <t>BAST *</t>
  </si>
  <si>
    <t>SPK/Kontrak *</t>
  </si>
  <si>
    <t>* Jika pengadaan publisitas menggunakan mekanisme kontrak/SPK, maka harus ada BAST</t>
  </si>
  <si>
    <t xml:space="preserve">Akun Belanja Perjalanan Dinas Biasa (524111): </t>
  </si>
  <si>
    <t>Supervisi BPS Provinsi</t>
  </si>
  <si>
    <t>Surat tugas yang ditandatangani oleh atasan langsung/kepala Satker</t>
  </si>
  <si>
    <t xml:space="preserve">Surat perjalanan dinas (SPD) dan visum </t>
  </si>
  <si>
    <t>Tiket dan boarding pass (pesawat, kereta api, kendaraan umum)</t>
  </si>
  <si>
    <t xml:space="preserve">Bukti penginapan (Billing Hotel) </t>
  </si>
  <si>
    <t xml:space="preserve">Surat pernyataan tidak menginap di hotel (bila ada) </t>
  </si>
  <si>
    <t xml:space="preserve">Laporan perjadin dan dokumentasi kegiatan  </t>
  </si>
  <si>
    <t xml:space="preserve">Rekapitulasi perjalanan dinas biasa </t>
  </si>
  <si>
    <t xml:space="preserve">Rincian biaya perjalanan dinas </t>
  </si>
  <si>
    <t xml:space="preserve">Pengeluaran riil </t>
  </si>
  <si>
    <t xml:space="preserve">Kuitansi perjalanan dinas  </t>
  </si>
  <si>
    <t>Transport dibayarkan sesuai bukti at cost dan pengeluaran riil sesuai Peraturan Menteri Keuangan Nomor 113/PMK.05/2012;</t>
  </si>
  <si>
    <t xml:space="preserve"> Uang harian dibayarkan secara lumpsum sesuai standar biaya yang berlaku dan diberikan sesuai jumlah hari riil pelaksanaan Perjalanan Dinas;
</t>
  </si>
  <si>
    <t>Biaya menginap di hotel atau tempat menginap lainnya dibayarkan sesuai bukti riil. Apabila tidak menggunakan fasilitas hotel atau tempat penginapan lainnya dapat diberikan sebesar 30% dari SBM dengan menyampaikan surat pernyataan tidak menggunakan fasilitas hotel
 atau tempat penginapan lainnya;</t>
  </si>
  <si>
    <t xml:space="preserve"> Biaya menginap ini tidak dapat diberikan untuk perjalanan dinas yang dilaksanakan pergi dan pulang pada hari yang sama. Kecuali untuk kondisi tertentu yang urgent dan tidak dapat dihindari pelaksana SPD harus menginap dapat dibayarkan jika melampirkan tanda bukti at cost; dan
</t>
  </si>
  <si>
    <t>Transport hanya diberikan pada saat kedatangan (hari pertama) dan kepulangan (hari terakhir) kegiatan, transport yang dilakukan di antara hari kedatangan dan kepulangan tidak dapat diberikan/diklaim karena sudah masuk dalam komponen uang harian.</t>
  </si>
  <si>
    <t xml:space="preserve">Akun Belanja Perjalanan Dinas Dalam Kota (524113): </t>
  </si>
  <si>
    <t>Supervisi BPS Kab/Kota</t>
  </si>
  <si>
    <t>Transport Petugas Lapangan/ Transport daerah sulit</t>
  </si>
  <si>
    <t>Bukti visum, tanda tangan, dan stempel dari tempat yang dikunjungi</t>
  </si>
  <si>
    <t>Surat pernyataan tidak menggunakan kendaraan dinas</t>
  </si>
  <si>
    <t xml:space="preserve">Laporan perjadin </t>
  </si>
  <si>
    <t>Kuitansi/tanda terima transport</t>
  </si>
  <si>
    <t>Rekapitulasi perjalanan dinas dalam kota (Bendahara)</t>
  </si>
  <si>
    <t>Bukti transfer</t>
  </si>
  <si>
    <t>Transport supervisi diberikan maksimal senilai transport dalam kota yang tertera pada SBM;</t>
  </si>
  <si>
    <t>Transport daerah sulit dapat dibayarkan secara at cost sesuai dengan real biaya yang dikeluarkan;</t>
  </si>
  <si>
    <t>Kuasa Pengguna Anggaran satuan kerja dapat memberikan uang transportasi lokal kepada petugas lapangan sesuai dengan ketentuan dalam pasal 4 ayat 1 Perka Nomor 97 tentang Harga Statistik Kegiatan BPS; dan</t>
  </si>
  <si>
    <t>Jika pelaksanaan perjalanan dinas dalam kota lebih dari 8 jam, dapat diberikan uang harian lebih dari 8 jam dan transport dengan melampirkan jadwal pelaksanaan kegiatan dan SPPD lengkap.</t>
  </si>
  <si>
    <t xml:space="preserve">Akun Belanja Perjalanan Dinas Dalam Kota (524114): </t>
  </si>
  <si>
    <t>Paket Fullboard Meeting</t>
  </si>
  <si>
    <t>Paket Fullday Meeting</t>
  </si>
  <si>
    <t>Paket Halfday Meeting</t>
  </si>
  <si>
    <t xml:space="preserve">Surat pernyataan dari penanggung jawab kegiatan bahwa fasilitas di kantor tidak mencukupi </t>
  </si>
  <si>
    <t>Undangan kegiatan</t>
  </si>
  <si>
    <t xml:space="preserve">Jadwal kegiatan per hari </t>
  </si>
  <si>
    <t>Jadwal kegiatan sampai minimal 8 jam</t>
  </si>
  <si>
    <t>Jadwal kegiatan sampai dengan 5 jam</t>
  </si>
  <si>
    <t>Surat Tugas</t>
  </si>
  <si>
    <t>Notulensi/laporan pelaksanaan kegiatan</t>
  </si>
  <si>
    <t>Dokumentasi</t>
  </si>
  <si>
    <t xml:space="preserve">SPD paket meeting dalam kota </t>
  </si>
  <si>
    <t>Daftar rincian perhitungan pembayaran perjalanan dinas</t>
  </si>
  <si>
    <t xml:space="preserve">List kamar hotel/daftar kamar yang dibuat manual dan dilegalisasi oleh hotel (bagi hotel yang tidak dapat menerbitkan roomlist) </t>
  </si>
  <si>
    <t>Paket meeting dapat dilaksanakan apabila melibatkan instansi atau K/L lain dan/atau masyarakat umum;</t>
  </si>
  <si>
    <t>Penyelenggaraan kegiatan paket meeting (hotel) dikenakan potongan PPh 23;</t>
  </si>
  <si>
    <t>Format surat pernyataan dari penanggung jawab kegiatan bahwa fasilitas di kantor tidak mencukupi terlampir dalam contoh SPJ akun 524114;</t>
  </si>
  <si>
    <t>Dalam hal tidak terdapat fasilitas hotel di dalam kota untuk kegiatan paket meeting pelatihan petugas, maka Satker dapat mengadakan kegiatan paket meeting di luar kota dengan melakukan revisi ke akun 524119.</t>
  </si>
  <si>
    <t xml:space="preserve">❖ Akun Belanja Perjalanan Dinas Paket Meeting Luar Kota (524119): </t>
  </si>
  <si>
    <t>Surat pernyataan dari penanggung jawab kegiatan bahwa fasilitas di kantor tidak mencukupi</t>
  </si>
  <si>
    <t xml:space="preserve">Surat Tugas </t>
  </si>
  <si>
    <t xml:space="preserve">SPD </t>
  </si>
  <si>
    <t>Berita Acara Pemeriksaan Pekerjaan</t>
  </si>
  <si>
    <t>Berita Acara Serah Terima Hasil Pekerjaan  (BASTHP)</t>
  </si>
  <si>
    <t>Fc Rekening Koran</t>
  </si>
  <si>
    <t>Undangan Kegiatan</t>
  </si>
  <si>
    <t>Daftar Hadir (Fulboard Meeting)</t>
  </si>
  <si>
    <t>Laporan kegiatan  dan dokumentasi</t>
  </si>
  <si>
    <t xml:space="preserve">Jadwal kegiatan per hari  </t>
  </si>
  <si>
    <t>Format surat pernyataan dari penanggung jawab kegiatan bahwa fasilitas di kantor tidak mencukupi</t>
  </si>
  <si>
    <t>❖ Perlakuan Akuntansi Belanja Perjalanan (524xxx) Pada Periode Pelaporan</t>
  </si>
  <si>
    <t>Jika terdapat kekurangan pembayaran belanja perjalanan dinas di akhir tahun atau pelaporan, maka dilakukan jurnal penyesuaian pada menu jurnal penyesuaian khusus modul GLP aplikasi SAKTI.</t>
  </si>
  <si>
    <t>524xxx</t>
  </si>
  <si>
    <t>Belanja Perjalanan Dinas …..</t>
  </si>
  <si>
    <t xml:space="preserve">Jika terdapat kelebihan pembayaran belanja perjalanan dinas di akhir tahun atau pelaporan, maka dilakukan jurnal penyesuaian pada menu jurnal penyesuaian khusus modul GLP aplikasi SAKTI. </t>
  </si>
  <si>
    <t>❖ Akun Belanja Modal Peralatan dan Mesin (532111):</t>
  </si>
  <si>
    <t xml:space="preserve">Mengikuti kelengkapan pengadaan terkait belanja modal sesuai ketentuan yang tercantum Peraturan Presiden Nomor 12 Tahun 2021 tentang Perubahan atas Peraturan Presiden Nomor 16 Tahun 2018 tentang Pengadaan Barang/Jasa Pemerintah.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</si>
</sst>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 #,##0_-;_-* &quot;-&quot;_-;_-@"/>
  </numFmts>
  <fonts count="10">
    <font>
      <sz val="11.0"/>
      <color theme="1"/>
      <name val="Calibri"/>
      <scheme val="minor"/>
    </font>
    <font>
      <b/>
      <sz val="12.0"/>
      <color rgb="FF000000"/>
      <name val="Calibri"/>
    </font>
    <font>
      <sz val="12.0"/>
      <color rgb="FF000000"/>
      <name val="Calibri"/>
    </font>
    <font>
      <sz val="12.0"/>
      <color rgb="FFFF0000"/>
      <name val="Calibri"/>
    </font>
    <font>
      <color theme="1"/>
      <name val="Calibri"/>
      <scheme val="minor"/>
    </font>
    <font>
      <b/>
      <color theme="1"/>
      <name val="Calibri"/>
      <scheme val="minor"/>
    </font>
    <font>
      <b/>
      <sz val="11.0"/>
      <color theme="1"/>
      <name val="Calibri"/>
    </font>
    <font>
      <sz val="11.0"/>
      <color theme="1"/>
      <name val="Calibri"/>
    </font>
    <font>
      <sz val="11.0"/>
      <color rgb="FFFF0000"/>
      <name val="Calibri"/>
    </font>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7F7F7F"/>
        <bgColor rgb="FF7F7F7F"/>
      </patternFill>
    </fill>
    <fill>
      <patternFill patternType="solid">
        <fgColor rgb="FF999999"/>
        <bgColor rgb="FF999999"/>
      </patternFill>
    </fill>
  </fills>
  <borders count="8">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41" xfId="0" applyAlignment="1" applyFont="1" applyNumberFormat="1">
      <alignment horizontal="lef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41" xfId="0" applyAlignment="1" applyFont="1" applyNumberFormat="1">
      <alignment horizontal="left" readingOrder="0" shrinkToFit="0" vertical="bottom" wrapText="0"/>
    </xf>
    <xf borderId="0" fillId="0" fontId="2" numFmtId="41" xfId="0" applyAlignment="1" applyFont="1" applyNumberFormat="1">
      <alignment horizontal="left" shrinkToFit="0" vertical="bottom" wrapText="0"/>
    </xf>
    <xf quotePrefix="1" borderId="0" fillId="0" fontId="2" numFmtId="0" xfId="0" applyAlignment="1" applyFont="1">
      <alignment horizontal="center" readingOrder="0" shrinkToFit="0" vertical="center" wrapText="0"/>
    </xf>
    <xf borderId="0" fillId="2" fontId="2" numFmtId="3" xfId="0" applyAlignment="1" applyFill="1" applyFont="1" applyNumberFormat="1">
      <alignment readingOrder="0" shrinkToFit="0" vertical="bottom" wrapText="0"/>
    </xf>
    <xf quotePrefix="1" borderId="0" fillId="0" fontId="2" numFmtId="0" xfId="0" applyAlignment="1" applyFont="1">
      <alignment readingOrder="0" shrinkToFit="0" vertical="bottom" wrapText="0"/>
    </xf>
    <xf borderId="0" fillId="0" fontId="2" numFmtId="3" xfId="0" applyAlignment="1" applyFont="1" applyNumberFormat="1">
      <alignment readingOrder="0" shrinkToFit="0" vertical="bottom" wrapText="0"/>
    </xf>
    <xf borderId="1" fillId="0" fontId="2" numFmtId="3" xfId="0" applyAlignment="1" applyBorder="1" applyFont="1" applyNumberFormat="1">
      <alignment readingOrder="0" shrinkToFit="0" vertical="bottom" wrapText="0"/>
    </xf>
    <xf borderId="0" fillId="0" fontId="1" numFmtId="3" xfId="0" applyAlignment="1" applyFont="1" applyNumberFormat="1">
      <alignment readingOrder="0" shrinkToFit="0" vertical="bottom" wrapText="0"/>
    </xf>
    <xf borderId="0" fillId="3" fontId="3" numFmtId="41" xfId="0" applyAlignment="1" applyFill="1" applyFont="1" applyNumberFormat="1">
      <alignment horizontal="left" readingOrder="0" shrinkToFit="0" vertical="top" wrapText="0"/>
    </xf>
    <xf borderId="0" fillId="0" fontId="4" numFmtId="41" xfId="0" applyAlignment="1" applyFont="1" applyNumberFormat="1">
      <alignment horizontal="left"/>
    </xf>
    <xf borderId="0" fillId="0" fontId="5" numFmtId="41" xfId="0" applyAlignment="1" applyFont="1" applyNumberFormat="1">
      <alignment horizontal="left" readingOrder="0"/>
    </xf>
    <xf borderId="0" fillId="0" fontId="6" numFmtId="0" xfId="0" applyFont="1"/>
    <xf borderId="2" fillId="0" fontId="6" numFmtId="0" xfId="0" applyAlignment="1" applyBorder="1" applyFont="1">
      <alignment horizontal="center" shrinkToFit="0" vertical="center" wrapText="1"/>
    </xf>
    <xf borderId="2" fillId="0" fontId="7" numFmtId="164" xfId="0" applyBorder="1" applyFont="1" applyNumberFormat="1"/>
    <xf borderId="2" fillId="0" fontId="7" numFmtId="164" xfId="0" applyAlignment="1" applyBorder="1" applyFont="1" applyNumberFormat="1">
      <alignment readingOrder="0"/>
    </xf>
    <xf borderId="2" fillId="0" fontId="7" numFmtId="0" xfId="0" applyAlignment="1" applyBorder="1" applyFont="1">
      <alignment horizontal="center"/>
    </xf>
    <xf borderId="2" fillId="4" fontId="7" numFmtId="0" xfId="0" applyAlignment="1" applyBorder="1" applyFill="1" applyFont="1">
      <alignment horizontal="center"/>
    </xf>
    <xf borderId="0" fillId="0" fontId="4" numFmtId="0" xfId="0" applyFont="1"/>
    <xf borderId="0" fillId="0" fontId="7" numFmtId="164" xfId="0" applyAlignment="1" applyFont="1" applyNumberFormat="1">
      <alignment vertical="top"/>
    </xf>
    <xf borderId="0" fillId="0" fontId="7" numFmtId="0" xfId="0" applyAlignment="1" applyFont="1">
      <alignment shrinkToFit="0" wrapText="1"/>
    </xf>
    <xf borderId="0" fillId="0" fontId="7" numFmtId="0" xfId="0" applyAlignment="1" applyFont="1">
      <alignment shrinkToFit="0" vertical="top" wrapText="1"/>
    </xf>
    <xf borderId="3" fillId="0" fontId="6" numFmtId="0" xfId="0" applyAlignment="1" applyBorder="1" applyFont="1">
      <alignment horizontal="center" shrinkToFit="0" vertical="center" wrapText="1"/>
    </xf>
    <xf borderId="0" fillId="0" fontId="7" numFmtId="0" xfId="0" applyAlignment="1" applyFont="1">
      <alignment vertical="center"/>
    </xf>
    <xf borderId="2" fillId="5" fontId="7" numFmtId="0" xfId="0" applyAlignment="1" applyBorder="1" applyFill="1" applyFont="1">
      <alignment horizontal="center"/>
    </xf>
    <xf borderId="2" fillId="0" fontId="8" numFmtId="0" xfId="0" applyAlignment="1" applyBorder="1" applyFont="1">
      <alignment horizontal="center"/>
    </xf>
    <xf borderId="2" fillId="5" fontId="7" numFmtId="0" xfId="0" applyAlignment="1" applyBorder="1" applyFont="1">
      <alignment horizontal="center" readingOrder="0"/>
    </xf>
    <xf borderId="0" fillId="0" fontId="7" numFmtId="0" xfId="0" applyFont="1"/>
    <xf borderId="0" fillId="0" fontId="7" numFmtId="164" xfId="0" applyFont="1" applyNumberFormat="1"/>
    <xf borderId="2" fillId="0" fontId="6" numFmtId="0" xfId="0" applyAlignment="1" applyBorder="1" applyFont="1">
      <alignment horizontal="center" vertical="center"/>
    </xf>
    <xf borderId="2" fillId="0" fontId="7" numFmtId="0" xfId="0" applyAlignment="1" applyBorder="1" applyFont="1">
      <alignment horizontal="left"/>
    </xf>
    <xf borderId="2" fillId="0" fontId="7" numFmtId="0" xfId="0" applyBorder="1" applyFont="1"/>
    <xf borderId="0" fillId="0" fontId="7" numFmtId="0" xfId="0" applyAlignment="1" applyFont="1">
      <alignment vertical="top"/>
    </xf>
    <xf borderId="4" fillId="0" fontId="6" numFmtId="0" xfId="0" applyAlignment="1" applyBorder="1" applyFont="1">
      <alignment horizontal="center" shrinkToFit="0" vertical="center" wrapText="1"/>
    </xf>
    <xf borderId="5" fillId="0" fontId="9" numFmtId="0" xfId="0" applyBorder="1" applyFont="1"/>
    <xf borderId="6" fillId="0" fontId="9" numFmtId="0" xfId="0" applyBorder="1" applyFont="1"/>
    <xf quotePrefix="1" borderId="0" fillId="0" fontId="7" numFmtId="0" xfId="0" applyFont="1"/>
    <xf borderId="0" fillId="0" fontId="4" numFmtId="0" xfId="0" applyAlignment="1" applyFont="1">
      <alignment readingOrder="0" shrinkToFit="0" wrapText="1"/>
    </xf>
    <xf borderId="0" fillId="0" fontId="6" numFmtId="0" xfId="0" applyAlignment="1" applyFont="1">
      <alignment readingOrder="0"/>
    </xf>
    <xf borderId="2" fillId="0" fontId="6" numFmtId="0" xfId="0" applyAlignment="1" applyBorder="1" applyFont="1">
      <alignment horizontal="center" readingOrder="0" shrinkToFit="0" vertical="center" wrapText="1"/>
    </xf>
    <xf borderId="4" fillId="0" fontId="7" numFmtId="164" xfId="0" applyAlignment="1" applyBorder="1" applyFont="1" applyNumberFormat="1">
      <alignment readingOrder="0"/>
    </xf>
    <xf borderId="4" fillId="0" fontId="7" numFmtId="164" xfId="0" applyAlignment="1" applyBorder="1" applyFont="1" applyNumberFormat="1">
      <alignment horizontal="left"/>
    </xf>
    <xf borderId="4" fillId="0" fontId="6" numFmtId="0" xfId="0" applyAlignment="1" applyBorder="1" applyFont="1">
      <alignment horizontal="center" vertical="center"/>
    </xf>
    <xf borderId="2" fillId="0" fontId="7" numFmtId="0" xfId="0" applyAlignment="1" applyBorder="1" applyFont="1">
      <alignment horizontal="center" shrinkToFit="0" wrapText="1"/>
    </xf>
    <xf borderId="4" fillId="0" fontId="7" numFmtId="0" xfId="0" applyAlignment="1" applyBorder="1" applyFont="1">
      <alignment horizontal="left" shrinkToFit="0" wrapText="1"/>
    </xf>
    <xf borderId="4" fillId="0" fontId="7" numFmtId="164" xfId="0" applyBorder="1" applyFont="1" applyNumberFormat="1"/>
    <xf borderId="5" fillId="0" fontId="7" numFmtId="164" xfId="0" applyBorder="1" applyFont="1" applyNumberFormat="1"/>
    <xf borderId="5" fillId="0" fontId="7" numFmtId="0" xfId="0" applyBorder="1" applyFont="1"/>
    <xf borderId="0" fillId="0" fontId="7" numFmtId="0" xfId="0" applyAlignment="1" applyFont="1">
      <alignment horizontal="center"/>
    </xf>
    <xf borderId="7" fillId="0" fontId="9" numFmtId="0" xfId="0" applyBorder="1" applyFont="1"/>
    <xf borderId="7" fillId="0" fontId="7" numFmtId="164" xfId="0" applyBorder="1" applyFont="1" applyNumberFormat="1"/>
    <xf borderId="1" fillId="0" fontId="7" numFmtId="0" xfId="0" applyAlignment="1" applyBorder="1" applyFont="1">
      <alignment horizontal="left" shrinkToFit="0" wrapText="1"/>
    </xf>
    <xf borderId="1" fillId="0" fontId="9" numFmtId="0" xfId="0" applyBorder="1" applyFont="1"/>
    <xf borderId="0" fillId="0" fontId="7"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4.png"/><Relationship Id="rId3" Type="http://schemas.openxmlformats.org/officeDocument/2006/relationships/image" Target="../media/image4.png"/><Relationship Id="rId4" Type="http://schemas.openxmlformats.org/officeDocument/2006/relationships/image" Target="../media/image18.png"/><Relationship Id="rId5" Type="http://schemas.openxmlformats.org/officeDocument/2006/relationships/image" Target="../media/image19.png"/></Relationships>
</file>

<file path=xl/drawings/_rels/drawing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2.png"/><Relationship Id="rId3" Type="http://schemas.openxmlformats.org/officeDocument/2006/relationships/image" Target="../media/image2.png"/><Relationship Id="rId4" Type="http://schemas.openxmlformats.org/officeDocument/2006/relationships/image" Target="../media/image1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28</xdr:row>
      <xdr:rowOff>0</xdr:rowOff>
    </xdr:from>
    <xdr:ext cx="6038850" cy="8039100"/>
    <xdr:pic>
      <xdr:nvPicPr>
        <xdr:cNvPr id="0" name="image2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70</xdr:row>
      <xdr:rowOff>0</xdr:rowOff>
    </xdr:from>
    <xdr:ext cx="5991225" cy="71247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53</xdr:row>
      <xdr:rowOff>0</xdr:rowOff>
    </xdr:from>
    <xdr:ext cx="6057900" cy="5372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81</xdr:row>
      <xdr:rowOff>0</xdr:rowOff>
    </xdr:from>
    <xdr:ext cx="6057900" cy="648652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150</xdr:row>
      <xdr:rowOff>0</xdr:rowOff>
    </xdr:from>
    <xdr:ext cx="5991225" cy="64293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184</xdr:row>
      <xdr:rowOff>0</xdr:rowOff>
    </xdr:from>
    <xdr:ext cx="6048375" cy="938212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232</xdr:row>
      <xdr:rowOff>0</xdr:rowOff>
    </xdr:from>
    <xdr:ext cx="6076950" cy="9267825"/>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019800" cy="88296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067425" cy="800100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16</xdr:row>
      <xdr:rowOff>0</xdr:rowOff>
    </xdr:from>
    <xdr:ext cx="6038850" cy="79724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29</xdr:row>
      <xdr:rowOff>0</xdr:rowOff>
    </xdr:from>
    <xdr:ext cx="6067425" cy="79152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70</xdr:row>
      <xdr:rowOff>0</xdr:rowOff>
    </xdr:from>
    <xdr:ext cx="5943600" cy="8877300"/>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38</xdr:row>
      <xdr:rowOff>0</xdr:rowOff>
    </xdr:from>
    <xdr:ext cx="6038850" cy="6257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70</xdr:row>
      <xdr:rowOff>0</xdr:rowOff>
    </xdr:from>
    <xdr:ext cx="6029325" cy="56673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99</xdr:row>
      <xdr:rowOff>0</xdr:rowOff>
    </xdr:from>
    <xdr:ext cx="5924550" cy="9153525"/>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18</xdr:row>
      <xdr:rowOff>0</xdr:rowOff>
    </xdr:from>
    <xdr:ext cx="6000750" cy="83820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28</xdr:row>
      <xdr:rowOff>0</xdr:rowOff>
    </xdr:from>
    <xdr:ext cx="5934075" cy="7962900"/>
    <xdr:pic>
      <xdr:nvPicPr>
        <xdr:cNvPr id="0" name="image2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6134100" cy="10001250"/>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52</xdr:row>
      <xdr:rowOff>0</xdr:rowOff>
    </xdr:from>
    <xdr:ext cx="5848350" cy="608647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57150</xdr:rowOff>
    </xdr:from>
    <xdr:ext cx="6686550" cy="7610475"/>
    <xdr:pic>
      <xdr:nvPicPr>
        <xdr:cNvPr id="0" name="image22.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161925</xdr:colOff>
      <xdr:row>1</xdr:row>
      <xdr:rowOff>9525</xdr:rowOff>
    </xdr:from>
    <xdr:ext cx="6943725" cy="10163175"/>
    <xdr:pic>
      <xdr:nvPicPr>
        <xdr:cNvPr id="0" name="image21.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2</xdr:row>
      <xdr:rowOff>-190500</xdr:rowOff>
    </xdr:from>
    <xdr:ext cx="6724650" cy="9058275"/>
    <xdr:pic>
      <xdr:nvPicPr>
        <xdr:cNvPr id="0" name="image24.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267575" cy="5133975"/>
    <xdr:pic>
      <xdr:nvPicPr>
        <xdr:cNvPr id="0" name="image6.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27</xdr:row>
      <xdr:rowOff>142875</xdr:rowOff>
    </xdr:from>
    <xdr:ext cx="7019925" cy="7343775"/>
    <xdr:pic>
      <xdr:nvPicPr>
        <xdr:cNvPr id="0" name="image12.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142875</xdr:colOff>
      <xdr:row>64</xdr:row>
      <xdr:rowOff>47625</xdr:rowOff>
    </xdr:from>
    <xdr:ext cx="7229475" cy="8486775"/>
    <xdr:pic>
      <xdr:nvPicPr>
        <xdr:cNvPr id="0" name="image2.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142875</xdr:colOff>
      <xdr:row>105</xdr:row>
      <xdr:rowOff>161925</xdr:rowOff>
    </xdr:from>
    <xdr:ext cx="7077075" cy="8105775"/>
    <xdr:pic>
      <xdr:nvPicPr>
        <xdr:cNvPr id="0" name="image10.png" title="Gamba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xdr:row>
      <xdr:rowOff>-190500</xdr:rowOff>
    </xdr:from>
    <xdr:ext cx="6210300" cy="8610600"/>
    <xdr:pic>
      <xdr:nvPicPr>
        <xdr:cNvPr id="0" name="image28.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45</xdr:row>
      <xdr:rowOff>104775</xdr:rowOff>
    </xdr:from>
    <xdr:ext cx="5953125" cy="6848475"/>
    <xdr:pic>
      <xdr:nvPicPr>
        <xdr:cNvPr id="0" name="image29.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190500</xdr:rowOff>
    </xdr:from>
    <xdr:ext cx="5886450" cy="6076950"/>
    <xdr:pic>
      <xdr:nvPicPr>
        <xdr:cNvPr id="0" name="image27.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45.86"/>
    <col customWidth="1" min="2" max="2" width="2.29"/>
  </cols>
  <sheetData>
    <row r="1">
      <c r="A1" s="1" t="s">
        <v>0</v>
      </c>
      <c r="B1" s="2"/>
      <c r="C1" s="2"/>
      <c r="D1" s="2"/>
      <c r="E1" s="2"/>
      <c r="F1" s="2"/>
      <c r="G1" s="3"/>
      <c r="H1" s="3"/>
      <c r="I1" s="3"/>
      <c r="J1" s="3"/>
    </row>
    <row r="2">
      <c r="A2" s="4"/>
      <c r="B2" s="2"/>
      <c r="C2" s="2"/>
      <c r="D2" s="2"/>
      <c r="E2" s="2"/>
      <c r="F2" s="2">
        <f>(C5*50%)*5%</f>
        <v>98825</v>
      </c>
      <c r="G2" s="2">
        <v>11890.0</v>
      </c>
      <c r="H2" s="3"/>
      <c r="I2" s="3"/>
      <c r="J2" s="3"/>
    </row>
    <row r="3">
      <c r="A3" s="4" t="s">
        <v>1</v>
      </c>
      <c r="G3" s="3"/>
      <c r="H3" s="3"/>
      <c r="I3" s="3"/>
      <c r="J3" s="3"/>
    </row>
    <row r="4">
      <c r="A4" s="5"/>
      <c r="B4" s="3"/>
      <c r="C4" s="3"/>
      <c r="D4" s="3"/>
      <c r="E4" s="3"/>
      <c r="F4" s="3">
        <f>(C5*50%)*6%</f>
        <v>118590</v>
      </c>
      <c r="G4" s="3"/>
      <c r="H4" s="3"/>
      <c r="I4" s="3"/>
      <c r="J4" s="3"/>
    </row>
    <row r="5">
      <c r="A5" s="4" t="s">
        <v>2</v>
      </c>
      <c r="B5" s="6" t="s">
        <v>3</v>
      </c>
      <c r="C5" s="7">
        <v>3953000.0</v>
      </c>
      <c r="D5" s="8" t="s">
        <v>4</v>
      </c>
      <c r="J5" s="3"/>
    </row>
    <row r="6">
      <c r="A6" s="5"/>
      <c r="B6" s="3"/>
      <c r="C6" s="3"/>
      <c r="D6" s="3"/>
      <c r="E6" s="3"/>
      <c r="F6" s="3"/>
      <c r="G6" s="3"/>
      <c r="H6" s="3"/>
      <c r="I6" s="3"/>
      <c r="J6" s="3"/>
    </row>
    <row r="7">
      <c r="A7" s="4" t="s">
        <v>5</v>
      </c>
      <c r="B7" s="6" t="s">
        <v>3</v>
      </c>
      <c r="C7" s="9">
        <f>100/111*C5</f>
        <v>3561261.261</v>
      </c>
      <c r="D7" s="8" t="s">
        <v>6</v>
      </c>
      <c r="H7" s="3"/>
      <c r="I7" s="3"/>
      <c r="J7" s="3"/>
    </row>
    <row r="8">
      <c r="A8" s="4" t="s">
        <v>7</v>
      </c>
      <c r="B8" s="6" t="s">
        <v>3</v>
      </c>
      <c r="C8" s="10">
        <f>11%*C7</f>
        <v>391738.7387</v>
      </c>
      <c r="D8" s="8" t="s">
        <v>8</v>
      </c>
      <c r="J8" s="3"/>
    </row>
    <row r="9">
      <c r="A9" s="4" t="s">
        <v>9</v>
      </c>
      <c r="B9" s="11"/>
      <c r="C9" s="11">
        <f>SUM(C7:C8)</f>
        <v>3953000</v>
      </c>
      <c r="D9" s="8" t="s">
        <v>10</v>
      </c>
      <c r="H9" s="3"/>
      <c r="I9" s="3"/>
      <c r="J9" s="3"/>
    </row>
    <row r="10">
      <c r="A10" s="5"/>
      <c r="B10" s="3"/>
      <c r="C10" s="3"/>
      <c r="D10" s="3"/>
      <c r="E10" s="3"/>
      <c r="F10" s="3"/>
      <c r="G10" s="3"/>
      <c r="H10" s="3"/>
      <c r="I10" s="3"/>
      <c r="J10" s="3"/>
    </row>
    <row r="11">
      <c r="A11" s="4" t="s">
        <v>11</v>
      </c>
      <c r="B11" s="6" t="s">
        <v>3</v>
      </c>
      <c r="C11" s="9">
        <f>1.5%*C7</f>
        <v>53418.91892</v>
      </c>
      <c r="D11" s="8" t="s">
        <v>12</v>
      </c>
      <c r="H11" s="3"/>
      <c r="I11" s="3"/>
      <c r="J11" s="3"/>
    </row>
    <row r="12">
      <c r="A12" s="4" t="s">
        <v>13</v>
      </c>
      <c r="B12" s="6" t="s">
        <v>3</v>
      </c>
      <c r="C12" s="9">
        <f>C7-C11</f>
        <v>3507842.342</v>
      </c>
      <c r="D12" s="8" t="s">
        <v>14</v>
      </c>
      <c r="G12" s="3"/>
      <c r="H12" s="3"/>
      <c r="I12" s="3"/>
      <c r="J12" s="3"/>
    </row>
    <row r="13">
      <c r="A13" s="5"/>
      <c r="B13" s="3"/>
      <c r="C13" s="3"/>
      <c r="D13" s="3"/>
      <c r="E13" s="3"/>
      <c r="F13" s="3"/>
      <c r="G13" s="3"/>
      <c r="H13" s="3"/>
      <c r="I13" s="3"/>
      <c r="J13" s="3"/>
    </row>
    <row r="14">
      <c r="A14" s="5"/>
      <c r="B14" s="3"/>
      <c r="C14" s="3"/>
      <c r="D14" s="3"/>
      <c r="E14" s="3"/>
      <c r="F14" s="3"/>
      <c r="G14" s="3"/>
      <c r="H14" s="3"/>
      <c r="I14" s="3"/>
      <c r="J14" s="3"/>
    </row>
    <row r="15">
      <c r="A15" s="4" t="s">
        <v>7</v>
      </c>
      <c r="B15" s="6" t="s">
        <v>3</v>
      </c>
      <c r="C15" s="9">
        <f>C8</f>
        <v>391738.7387</v>
      </c>
      <c r="D15" s="2" t="s">
        <v>15</v>
      </c>
      <c r="H15" s="3"/>
      <c r="I15" s="3"/>
      <c r="J15" s="3"/>
    </row>
    <row r="16">
      <c r="A16" s="4" t="s">
        <v>11</v>
      </c>
      <c r="B16" s="6" t="s">
        <v>3</v>
      </c>
      <c r="C16" s="9">
        <f>C11</f>
        <v>53418.91892</v>
      </c>
      <c r="D16" s="2" t="s">
        <v>16</v>
      </c>
      <c r="H16" s="3"/>
      <c r="I16" s="3"/>
      <c r="J16" s="3"/>
    </row>
    <row r="17">
      <c r="A17" s="5"/>
      <c r="B17" s="3"/>
      <c r="C17" s="3"/>
      <c r="D17" s="3"/>
      <c r="E17" s="3"/>
      <c r="F17" s="3"/>
      <c r="G17" s="3"/>
      <c r="H17" s="3"/>
      <c r="I17" s="3"/>
      <c r="J17" s="3"/>
    </row>
    <row r="18">
      <c r="A18" s="4" t="s">
        <v>17</v>
      </c>
      <c r="J18" s="3"/>
    </row>
    <row r="19">
      <c r="A19" s="4" t="s">
        <v>18</v>
      </c>
      <c r="E19" s="3"/>
      <c r="F19" s="3"/>
      <c r="G19" s="3"/>
      <c r="H19" s="3"/>
      <c r="I19" s="3"/>
      <c r="J19" s="3"/>
    </row>
    <row r="20">
      <c r="A20" s="5"/>
      <c r="B20" s="3"/>
      <c r="C20" s="3"/>
      <c r="D20" s="3"/>
      <c r="E20" s="3"/>
      <c r="F20" s="3"/>
      <c r="G20" s="3"/>
      <c r="H20" s="3"/>
      <c r="I20" s="3"/>
      <c r="J20" s="3"/>
    </row>
    <row r="21">
      <c r="A21" s="12" t="s">
        <v>19</v>
      </c>
      <c r="D21" s="3"/>
      <c r="E21" s="3"/>
      <c r="F21" s="3"/>
      <c r="G21" s="3"/>
      <c r="H21" s="3"/>
      <c r="I21" s="3"/>
      <c r="J21" s="3"/>
    </row>
    <row r="22">
      <c r="A22" s="12" t="s">
        <v>20</v>
      </c>
      <c r="D22" s="3"/>
      <c r="E22" s="3"/>
      <c r="F22" s="3"/>
      <c r="G22" s="3"/>
      <c r="H22" s="3"/>
      <c r="I22" s="3"/>
      <c r="J22" s="3"/>
    </row>
    <row r="23">
      <c r="A23" s="12" t="s">
        <v>21</v>
      </c>
      <c r="D23" s="3"/>
      <c r="E23" s="3"/>
      <c r="F23" s="3"/>
      <c r="G23" s="3"/>
      <c r="H23" s="3"/>
      <c r="I23" s="3"/>
      <c r="J23" s="3"/>
    </row>
    <row r="24">
      <c r="A24" s="13"/>
    </row>
    <row r="25">
      <c r="A25" s="13"/>
    </row>
    <row r="26">
      <c r="A26" s="14" t="s">
        <v>22</v>
      </c>
    </row>
    <row r="27">
      <c r="A27" s="13"/>
    </row>
    <row r="28">
      <c r="A28" s="4" t="s">
        <v>23</v>
      </c>
    </row>
    <row r="29">
      <c r="A29" s="5"/>
      <c r="B29" s="3"/>
      <c r="C29" s="3"/>
      <c r="D29" s="3"/>
      <c r="E29" s="3"/>
      <c r="F29" s="3"/>
      <c r="G29" s="3"/>
    </row>
    <row r="30">
      <c r="A30" s="4" t="s">
        <v>2</v>
      </c>
      <c r="B30" s="6" t="s">
        <v>3</v>
      </c>
      <c r="C30" s="7">
        <v>1.1E7</v>
      </c>
      <c r="D30" s="8" t="s">
        <v>4</v>
      </c>
    </row>
    <row r="31">
      <c r="A31" s="5"/>
      <c r="B31" s="3"/>
      <c r="C31" s="3"/>
      <c r="D31" s="3"/>
      <c r="E31" s="3"/>
      <c r="F31" s="3"/>
      <c r="G31" s="3"/>
    </row>
    <row r="32">
      <c r="A32" s="4" t="s">
        <v>5</v>
      </c>
      <c r="B32" s="6" t="s">
        <v>3</v>
      </c>
      <c r="C32" s="9">
        <f>100/111*C30</f>
        <v>9909909.91</v>
      </c>
      <c r="D32" s="8" t="s">
        <v>6</v>
      </c>
      <c r="G32" s="3"/>
    </row>
    <row r="33">
      <c r="A33" s="4" t="s">
        <v>7</v>
      </c>
      <c r="B33" s="6" t="s">
        <v>3</v>
      </c>
      <c r="C33" s="10">
        <f>11%*C32</f>
        <v>1090090.09</v>
      </c>
      <c r="D33" s="8" t="s">
        <v>24</v>
      </c>
    </row>
    <row r="34">
      <c r="A34" s="4" t="s">
        <v>9</v>
      </c>
      <c r="B34" s="11"/>
      <c r="C34" s="11">
        <f>SUM(C32:C33)</f>
        <v>11000000</v>
      </c>
      <c r="D34" s="8" t="s">
        <v>10</v>
      </c>
      <c r="G34" s="3"/>
    </row>
    <row r="35">
      <c r="A35" s="5"/>
      <c r="B35" s="3"/>
      <c r="C35" s="3"/>
      <c r="D35" s="3"/>
      <c r="E35" s="3"/>
      <c r="F35" s="3"/>
      <c r="G35" s="3"/>
    </row>
    <row r="36">
      <c r="A36" s="4" t="s">
        <v>25</v>
      </c>
      <c r="B36" s="6" t="s">
        <v>3</v>
      </c>
      <c r="C36" s="9">
        <f>2%*C32</f>
        <v>198198.1982</v>
      </c>
      <c r="D36" s="8" t="s">
        <v>26</v>
      </c>
      <c r="G36" s="3"/>
    </row>
    <row r="37">
      <c r="A37" s="4" t="s">
        <v>13</v>
      </c>
      <c r="B37" s="6" t="s">
        <v>3</v>
      </c>
      <c r="C37" s="9">
        <f>C32-C36</f>
        <v>9711711.712</v>
      </c>
      <c r="D37" s="8" t="s">
        <v>27</v>
      </c>
      <c r="G37" s="3"/>
    </row>
    <row r="38">
      <c r="A38" s="5"/>
      <c r="B38" s="3"/>
      <c r="C38" s="3"/>
      <c r="D38" s="3"/>
      <c r="E38" s="3"/>
      <c r="F38" s="3"/>
      <c r="G38" s="3"/>
    </row>
    <row r="39">
      <c r="A39" s="5"/>
      <c r="B39" s="3"/>
      <c r="C39" s="3"/>
      <c r="D39" s="3"/>
      <c r="E39" s="3"/>
      <c r="F39" s="3"/>
      <c r="G39" s="3"/>
    </row>
    <row r="40">
      <c r="A40" s="4" t="s">
        <v>7</v>
      </c>
      <c r="B40" s="6" t="s">
        <v>3</v>
      </c>
      <c r="C40" s="9">
        <f>C33</f>
        <v>1090090.09</v>
      </c>
      <c r="D40" s="2" t="s">
        <v>15</v>
      </c>
    </row>
    <row r="41">
      <c r="A41" s="4" t="s">
        <v>25</v>
      </c>
      <c r="B41" s="6" t="s">
        <v>3</v>
      </c>
      <c r="C41" s="9">
        <f>C36</f>
        <v>198198.1982</v>
      </c>
      <c r="D41" s="2" t="s">
        <v>28</v>
      </c>
    </row>
    <row r="42">
      <c r="A42" s="5"/>
      <c r="B42" s="3"/>
      <c r="C42" s="3"/>
      <c r="D42" s="3"/>
      <c r="E42" s="3"/>
      <c r="F42" s="3"/>
      <c r="G42" s="3"/>
    </row>
    <row r="43">
      <c r="A43" s="4" t="s">
        <v>17</v>
      </c>
    </row>
    <row r="44">
      <c r="A44" s="4" t="s">
        <v>29</v>
      </c>
    </row>
    <row r="45">
      <c r="A45" s="5"/>
      <c r="B45" s="3"/>
      <c r="C45" s="3"/>
      <c r="D45" s="3"/>
      <c r="E45" s="3"/>
      <c r="F45" s="3"/>
      <c r="G45" s="3"/>
    </row>
    <row r="46">
      <c r="A46" s="12" t="s">
        <v>19</v>
      </c>
      <c r="B46" s="3"/>
      <c r="C46" s="3"/>
      <c r="D46" s="3"/>
      <c r="E46" s="3"/>
      <c r="F46" s="3"/>
      <c r="G46" s="3"/>
    </row>
    <row r="47">
      <c r="A47" s="12" t="s">
        <v>20</v>
      </c>
      <c r="B47" s="3"/>
      <c r="C47" s="3"/>
      <c r="D47" s="3"/>
      <c r="E47" s="3"/>
      <c r="F47" s="3"/>
      <c r="G47" s="3"/>
    </row>
    <row r="48">
      <c r="A48" s="12" t="s">
        <v>21</v>
      </c>
      <c r="B48" s="3"/>
      <c r="C48" s="3"/>
      <c r="D48" s="3"/>
      <c r="E48" s="3"/>
      <c r="F48" s="3"/>
      <c r="G48" s="3"/>
    </row>
    <row r="49">
      <c r="A49" s="5"/>
      <c r="B49" s="3"/>
      <c r="C49" s="3"/>
      <c r="D49" s="3"/>
      <c r="E49" s="3"/>
      <c r="F49" s="3"/>
      <c r="G49" s="3"/>
    </row>
    <row r="50">
      <c r="A50" s="4" t="s">
        <v>30</v>
      </c>
      <c r="D50" s="3"/>
      <c r="E50" s="3"/>
      <c r="F50" s="3"/>
      <c r="G50" s="3"/>
    </row>
    <row r="51">
      <c r="A51" s="4" t="s">
        <v>31</v>
      </c>
      <c r="D51" s="3"/>
      <c r="E51" s="3"/>
      <c r="F51" s="3"/>
      <c r="G51" s="3"/>
    </row>
    <row r="52">
      <c r="A52" s="13"/>
    </row>
    <row r="53">
      <c r="A53" s="13"/>
    </row>
    <row r="54">
      <c r="A54" s="14" t="s">
        <v>32</v>
      </c>
    </row>
    <row r="55">
      <c r="A55" s="13"/>
    </row>
    <row r="56">
      <c r="A56" s="4" t="s">
        <v>33</v>
      </c>
      <c r="B56" s="2"/>
      <c r="C56" s="2"/>
      <c r="D56" s="2"/>
    </row>
    <row r="57">
      <c r="A57" s="5"/>
      <c r="B57" s="3"/>
      <c r="C57" s="3"/>
      <c r="D57" s="3"/>
    </row>
    <row r="58">
      <c r="A58" s="4" t="s">
        <v>2</v>
      </c>
      <c r="B58" s="6" t="s">
        <v>3</v>
      </c>
      <c r="C58" s="7">
        <v>1.1E7</v>
      </c>
      <c r="D58" s="8" t="s">
        <v>4</v>
      </c>
    </row>
    <row r="59">
      <c r="A59" s="5"/>
      <c r="B59" s="3"/>
      <c r="C59" s="3"/>
      <c r="D59" s="3"/>
    </row>
    <row r="60">
      <c r="A60" s="4" t="s">
        <v>5</v>
      </c>
      <c r="B60" s="6" t="s">
        <v>3</v>
      </c>
      <c r="C60" s="9">
        <f>100/111*C58</f>
        <v>9909909.91</v>
      </c>
      <c r="D60" s="8" t="s">
        <v>6</v>
      </c>
    </row>
    <row r="61">
      <c r="A61" s="4" t="s">
        <v>7</v>
      </c>
      <c r="B61" s="6" t="s">
        <v>3</v>
      </c>
      <c r="C61" s="10">
        <f>11%*C60</f>
        <v>1090090.09</v>
      </c>
      <c r="D61" s="8" t="s">
        <v>24</v>
      </c>
    </row>
    <row r="62">
      <c r="A62" s="4" t="s">
        <v>9</v>
      </c>
      <c r="B62" s="11"/>
      <c r="C62" s="11">
        <f>SUM(C60:C61)</f>
        <v>11000000</v>
      </c>
      <c r="D62" s="8" t="s">
        <v>10</v>
      </c>
    </row>
    <row r="63">
      <c r="A63" s="5"/>
      <c r="B63" s="3"/>
      <c r="C63" s="3"/>
      <c r="D63" s="3"/>
    </row>
    <row r="64">
      <c r="A64" s="4" t="s">
        <v>34</v>
      </c>
      <c r="B64" s="6" t="s">
        <v>3</v>
      </c>
      <c r="C64" s="9">
        <f>0.5%*C60</f>
        <v>49549.54955</v>
      </c>
      <c r="D64" s="8" t="s">
        <v>35</v>
      </c>
    </row>
    <row r="65">
      <c r="A65" s="4" t="s">
        <v>13</v>
      </c>
      <c r="B65" s="6" t="s">
        <v>3</v>
      </c>
      <c r="C65" s="9">
        <f>C60-C64</f>
        <v>9860360.36</v>
      </c>
      <c r="D65" s="8" t="s">
        <v>36</v>
      </c>
    </row>
    <row r="66">
      <c r="A66" s="5"/>
      <c r="B66" s="3"/>
      <c r="C66" s="3"/>
      <c r="D66" s="3"/>
    </row>
    <row r="67">
      <c r="A67" s="5"/>
      <c r="B67" s="3"/>
      <c r="C67" s="3"/>
      <c r="D67" s="3"/>
    </row>
    <row r="68">
      <c r="A68" s="4" t="s">
        <v>7</v>
      </c>
      <c r="B68" s="6" t="s">
        <v>3</v>
      </c>
      <c r="C68" s="9">
        <f>C61</f>
        <v>1090090.09</v>
      </c>
      <c r="D68" s="2" t="s">
        <v>15</v>
      </c>
    </row>
    <row r="69">
      <c r="A69" s="4" t="s">
        <v>34</v>
      </c>
      <c r="B69" s="6" t="s">
        <v>3</v>
      </c>
      <c r="C69" s="9">
        <f>C64</f>
        <v>49549.54955</v>
      </c>
      <c r="D69" s="2" t="s">
        <v>37</v>
      </c>
    </row>
    <row r="70">
      <c r="A70" s="5"/>
      <c r="B70" s="3"/>
      <c r="C70" s="3"/>
      <c r="D70" s="3"/>
    </row>
    <row r="71">
      <c r="A71" s="4" t="s">
        <v>17</v>
      </c>
    </row>
    <row r="72">
      <c r="A72" s="4" t="s">
        <v>18</v>
      </c>
    </row>
    <row r="73">
      <c r="A73" s="5"/>
      <c r="B73" s="3"/>
      <c r="C73" s="3"/>
      <c r="D73" s="3"/>
    </row>
    <row r="74">
      <c r="A74" s="12" t="s">
        <v>19</v>
      </c>
      <c r="B74" s="3"/>
      <c r="C74" s="3"/>
      <c r="D74" s="3"/>
    </row>
    <row r="75">
      <c r="A75" s="12" t="s">
        <v>20</v>
      </c>
      <c r="B75" s="3"/>
      <c r="C75" s="3"/>
      <c r="D75" s="3"/>
    </row>
    <row r="76">
      <c r="A76" s="12" t="s">
        <v>21</v>
      </c>
      <c r="B76" s="3"/>
      <c r="C76" s="3"/>
      <c r="D76" s="3"/>
    </row>
    <row r="77">
      <c r="A77" s="13"/>
    </row>
    <row r="78">
      <c r="A78" s="13"/>
    </row>
    <row r="79">
      <c r="A79" s="14" t="s">
        <v>38</v>
      </c>
    </row>
    <row r="80">
      <c r="A80" s="13"/>
    </row>
    <row r="81">
      <c r="A81" s="4" t="s">
        <v>39</v>
      </c>
    </row>
    <row r="82">
      <c r="A82" s="5"/>
      <c r="B82" s="3"/>
      <c r="C82" s="3"/>
      <c r="D82" s="3"/>
      <c r="E82" s="3"/>
      <c r="F82" s="3"/>
      <c r="G82" s="3"/>
      <c r="H82" s="3"/>
      <c r="I82" s="3"/>
    </row>
    <row r="83">
      <c r="A83" s="4" t="s">
        <v>40</v>
      </c>
      <c r="B83" s="6" t="s">
        <v>3</v>
      </c>
      <c r="C83" s="7">
        <v>1.1E7</v>
      </c>
      <c r="D83" s="8" t="s">
        <v>41</v>
      </c>
      <c r="I83" s="3"/>
    </row>
    <row r="84">
      <c r="A84" s="5"/>
      <c r="B84" s="3"/>
      <c r="C84" s="3"/>
      <c r="D84" s="3"/>
      <c r="E84" s="3"/>
      <c r="F84" s="3"/>
      <c r="G84" s="3"/>
      <c r="H84" s="3"/>
      <c r="I84" s="3"/>
    </row>
    <row r="85">
      <c r="A85" s="4" t="s">
        <v>5</v>
      </c>
      <c r="B85" s="6" t="s">
        <v>3</v>
      </c>
      <c r="C85" s="9">
        <f>100/101*C83</f>
        <v>10891089.11</v>
      </c>
      <c r="D85" s="8" t="s">
        <v>42</v>
      </c>
      <c r="H85" s="3"/>
      <c r="I85" s="3"/>
    </row>
    <row r="86">
      <c r="A86" s="4" t="s">
        <v>43</v>
      </c>
      <c r="B86" s="6" t="s">
        <v>3</v>
      </c>
      <c r="C86" s="10">
        <f>1%*C85</f>
        <v>108910.8911</v>
      </c>
      <c r="D86" s="8" t="s">
        <v>44</v>
      </c>
      <c r="I86" s="3"/>
    </row>
    <row r="87">
      <c r="A87" s="4" t="s">
        <v>45</v>
      </c>
      <c r="B87" s="11"/>
      <c r="C87" s="11">
        <f>SUM(C85:C86)</f>
        <v>11000000</v>
      </c>
      <c r="D87" s="8" t="s">
        <v>46</v>
      </c>
      <c r="G87" s="3"/>
      <c r="H87" s="3"/>
      <c r="I87" s="3"/>
    </row>
    <row r="88">
      <c r="A88" s="5"/>
      <c r="B88" s="3"/>
      <c r="C88" s="3"/>
      <c r="D88" s="3"/>
      <c r="E88" s="3"/>
      <c r="F88" s="3"/>
      <c r="G88" s="3"/>
      <c r="H88" s="3"/>
      <c r="I88" s="3"/>
    </row>
    <row r="89">
      <c r="A89" s="4" t="s">
        <v>11</v>
      </c>
      <c r="B89" s="6" t="s">
        <v>3</v>
      </c>
      <c r="C89" s="9">
        <f>1.5%*C85</f>
        <v>163366.3366</v>
      </c>
      <c r="D89" s="8" t="s">
        <v>47</v>
      </c>
      <c r="H89" s="3"/>
      <c r="I89" s="3"/>
    </row>
    <row r="90">
      <c r="A90" s="4" t="s">
        <v>13</v>
      </c>
      <c r="B90" s="6" t="s">
        <v>3</v>
      </c>
      <c r="C90" s="9">
        <f>C85-C89</f>
        <v>10727722.77</v>
      </c>
      <c r="D90" s="8" t="s">
        <v>36</v>
      </c>
      <c r="H90" s="3"/>
      <c r="I90" s="3"/>
    </row>
    <row r="91">
      <c r="A91" s="5"/>
      <c r="B91" s="3"/>
      <c r="C91" s="3"/>
      <c r="D91" s="3"/>
      <c r="E91" s="3"/>
      <c r="F91" s="3"/>
      <c r="G91" s="3"/>
      <c r="H91" s="3"/>
      <c r="I91" s="3"/>
    </row>
    <row r="92">
      <c r="A92" s="5"/>
      <c r="B92" s="3"/>
      <c r="C92" s="3"/>
      <c r="D92" s="3"/>
      <c r="E92" s="3"/>
      <c r="F92" s="3"/>
      <c r="G92" s="3"/>
      <c r="H92" s="3"/>
      <c r="I92" s="3"/>
    </row>
    <row r="93">
      <c r="A93" s="4" t="s">
        <v>48</v>
      </c>
      <c r="B93" s="6" t="s">
        <v>3</v>
      </c>
      <c r="C93" s="9">
        <f>C86</f>
        <v>108910.8911</v>
      </c>
      <c r="D93" s="2" t="s">
        <v>15</v>
      </c>
      <c r="H93" s="3"/>
      <c r="I93" s="3"/>
    </row>
    <row r="94">
      <c r="A94" s="4" t="s">
        <v>11</v>
      </c>
      <c r="B94" s="6" t="s">
        <v>3</v>
      </c>
      <c r="C94" s="9">
        <f>C89</f>
        <v>163366.3366</v>
      </c>
      <c r="D94" s="2" t="s">
        <v>16</v>
      </c>
      <c r="H94" s="3"/>
      <c r="I94" s="3"/>
    </row>
    <row r="95">
      <c r="A95" s="5"/>
      <c r="B95" s="3"/>
      <c r="C95" s="3"/>
      <c r="D95" s="3"/>
      <c r="E95" s="3"/>
      <c r="F95" s="3"/>
      <c r="G95" s="3"/>
      <c r="H95" s="3"/>
      <c r="I95" s="3"/>
    </row>
    <row r="96">
      <c r="A96" s="4" t="s">
        <v>17</v>
      </c>
      <c r="I96" s="3"/>
    </row>
    <row r="97">
      <c r="A97" s="4" t="s">
        <v>18</v>
      </c>
      <c r="E97" s="3"/>
      <c r="F97" s="3"/>
      <c r="G97" s="3"/>
      <c r="H97" s="3"/>
      <c r="I97" s="3"/>
    </row>
    <row r="98">
      <c r="A98" s="5"/>
      <c r="B98" s="3"/>
      <c r="C98" s="3"/>
      <c r="D98" s="3"/>
      <c r="E98" s="3"/>
      <c r="F98" s="3"/>
      <c r="G98" s="3"/>
      <c r="H98" s="3"/>
      <c r="I98" s="3"/>
    </row>
    <row r="99">
      <c r="A99" s="12" t="s">
        <v>19</v>
      </c>
      <c r="B99" s="3"/>
      <c r="C99" s="3"/>
      <c r="D99" s="3"/>
      <c r="E99" s="3"/>
      <c r="F99" s="3"/>
      <c r="G99" s="3"/>
      <c r="H99" s="3"/>
      <c r="I99" s="3"/>
    </row>
    <row r="100">
      <c r="A100" s="12" t="s">
        <v>20</v>
      </c>
      <c r="B100" s="3"/>
      <c r="C100" s="3"/>
      <c r="D100" s="3"/>
      <c r="E100" s="3"/>
      <c r="F100" s="3"/>
      <c r="G100" s="3"/>
      <c r="H100" s="3"/>
      <c r="I100" s="3"/>
    </row>
    <row r="101">
      <c r="A101" s="12" t="s">
        <v>21</v>
      </c>
      <c r="B101" s="3"/>
      <c r="C101" s="3"/>
      <c r="D101" s="3"/>
      <c r="E101" s="3"/>
      <c r="F101" s="3"/>
      <c r="G101" s="3"/>
      <c r="H101" s="3"/>
      <c r="I101" s="3"/>
    </row>
    <row r="102">
      <c r="A102" s="13"/>
    </row>
    <row r="103">
      <c r="A103" s="13"/>
    </row>
    <row r="104">
      <c r="A104" s="14" t="s">
        <v>49</v>
      </c>
    </row>
    <row r="105">
      <c r="A105" s="13"/>
    </row>
    <row r="106">
      <c r="A106" s="4" t="s">
        <v>50</v>
      </c>
    </row>
    <row r="107">
      <c r="A107" s="5"/>
      <c r="B107" s="3"/>
      <c r="C107" s="3"/>
      <c r="D107" s="3"/>
      <c r="E107" s="3"/>
      <c r="F107" s="3"/>
      <c r="G107" s="3"/>
      <c r="H107" s="3"/>
    </row>
    <row r="108">
      <c r="A108" s="4" t="s">
        <v>40</v>
      </c>
      <c r="B108" s="6" t="s">
        <v>3</v>
      </c>
      <c r="C108" s="7">
        <v>1.1E7</v>
      </c>
      <c r="D108" s="8" t="s">
        <v>41</v>
      </c>
    </row>
    <row r="109">
      <c r="A109" s="5"/>
      <c r="B109" s="3"/>
      <c r="C109" s="3"/>
      <c r="D109" s="3"/>
      <c r="E109" s="3"/>
      <c r="F109" s="3"/>
      <c r="G109" s="3"/>
      <c r="H109" s="3"/>
    </row>
    <row r="110">
      <c r="A110" s="4" t="s">
        <v>5</v>
      </c>
      <c r="B110" s="6" t="s">
        <v>3</v>
      </c>
      <c r="C110" s="9">
        <f>100/101*C108</f>
        <v>10891089.11</v>
      </c>
      <c r="D110" s="8" t="s">
        <v>42</v>
      </c>
      <c r="H110" s="3"/>
    </row>
    <row r="111">
      <c r="A111" s="4" t="s">
        <v>43</v>
      </c>
      <c r="B111" s="6" t="s">
        <v>3</v>
      </c>
      <c r="C111" s="10">
        <f>1%*C110</f>
        <v>108910.8911</v>
      </c>
      <c r="D111" s="8" t="s">
        <v>44</v>
      </c>
    </row>
    <row r="112">
      <c r="A112" s="4" t="s">
        <v>45</v>
      </c>
      <c r="B112" s="11"/>
      <c r="C112" s="11">
        <f>SUM(C110:C111)</f>
        <v>11000000</v>
      </c>
      <c r="D112" s="8" t="s">
        <v>46</v>
      </c>
      <c r="G112" s="3"/>
      <c r="H112" s="3"/>
    </row>
    <row r="113">
      <c r="A113" s="5"/>
      <c r="B113" s="3"/>
      <c r="C113" s="3"/>
      <c r="D113" s="3"/>
      <c r="E113" s="3"/>
      <c r="F113" s="3"/>
      <c r="G113" s="3"/>
      <c r="H113" s="3"/>
    </row>
    <row r="114">
      <c r="A114" s="4" t="s">
        <v>25</v>
      </c>
      <c r="B114" s="6" t="s">
        <v>3</v>
      </c>
      <c r="C114" s="9">
        <f>2%*C110</f>
        <v>217821.7822</v>
      </c>
      <c r="D114" s="8" t="s">
        <v>51</v>
      </c>
      <c r="H114" s="3"/>
    </row>
    <row r="115">
      <c r="A115" s="4" t="s">
        <v>13</v>
      </c>
      <c r="B115" s="6" t="s">
        <v>3</v>
      </c>
      <c r="C115" s="9">
        <f>C110-C114</f>
        <v>10673267.33</v>
      </c>
      <c r="D115" s="8" t="s">
        <v>36</v>
      </c>
      <c r="H115" s="3"/>
    </row>
    <row r="116">
      <c r="A116" s="5"/>
      <c r="B116" s="3"/>
      <c r="C116" s="3"/>
      <c r="D116" s="3"/>
      <c r="E116" s="3"/>
      <c r="F116" s="3"/>
      <c r="G116" s="3"/>
      <c r="H116" s="3"/>
    </row>
    <row r="117">
      <c r="A117" s="5"/>
      <c r="B117" s="3"/>
      <c r="C117" s="3"/>
      <c r="D117" s="3"/>
      <c r="E117" s="3"/>
      <c r="F117" s="3"/>
      <c r="G117" s="3"/>
      <c r="H117" s="3"/>
    </row>
    <row r="118">
      <c r="A118" s="4" t="s">
        <v>48</v>
      </c>
      <c r="B118" s="6" t="s">
        <v>3</v>
      </c>
      <c r="C118" s="9">
        <f>C111</f>
        <v>108910.8911</v>
      </c>
      <c r="D118" s="2" t="s">
        <v>15</v>
      </c>
      <c r="H118" s="3"/>
    </row>
    <row r="119">
      <c r="A119" s="4" t="s">
        <v>25</v>
      </c>
      <c r="B119" s="6" t="s">
        <v>3</v>
      </c>
      <c r="C119" s="9">
        <f>C114</f>
        <v>217821.7822</v>
      </c>
      <c r="D119" s="2" t="s">
        <v>52</v>
      </c>
      <c r="H119" s="3"/>
    </row>
    <row r="120">
      <c r="A120" s="5"/>
      <c r="B120" s="3"/>
      <c r="C120" s="3"/>
      <c r="D120" s="3"/>
      <c r="E120" s="3"/>
      <c r="F120" s="3"/>
      <c r="G120" s="3"/>
      <c r="H120" s="3"/>
    </row>
    <row r="121">
      <c r="A121" s="4" t="s">
        <v>17</v>
      </c>
    </row>
    <row r="122">
      <c r="A122" s="4" t="s">
        <v>29</v>
      </c>
    </row>
    <row r="123">
      <c r="A123" s="5"/>
      <c r="B123" s="3"/>
      <c r="C123" s="3"/>
      <c r="D123" s="3"/>
      <c r="E123" s="3"/>
      <c r="F123" s="3"/>
      <c r="G123" s="3"/>
      <c r="H123" s="3"/>
    </row>
    <row r="124">
      <c r="A124" s="12" t="s">
        <v>19</v>
      </c>
      <c r="B124" s="3"/>
      <c r="C124" s="3"/>
      <c r="D124" s="3"/>
      <c r="E124" s="3"/>
      <c r="F124" s="3"/>
      <c r="G124" s="3"/>
      <c r="H124" s="3"/>
    </row>
    <row r="125">
      <c r="A125" s="12" t="s">
        <v>20</v>
      </c>
      <c r="B125" s="3"/>
      <c r="C125" s="3"/>
      <c r="D125" s="3"/>
      <c r="E125" s="3"/>
      <c r="F125" s="3"/>
      <c r="G125" s="3"/>
      <c r="H125" s="3"/>
    </row>
    <row r="126">
      <c r="A126" s="12" t="s">
        <v>21</v>
      </c>
      <c r="B126" s="3"/>
      <c r="C126" s="3"/>
      <c r="D126" s="3"/>
      <c r="E126" s="3"/>
      <c r="F126" s="3"/>
      <c r="G126" s="3"/>
      <c r="H126" s="3"/>
    </row>
    <row r="127">
      <c r="A127" s="5"/>
      <c r="B127" s="3"/>
      <c r="C127" s="3"/>
      <c r="D127" s="3"/>
      <c r="E127" s="3"/>
      <c r="F127" s="3"/>
      <c r="G127" s="3"/>
      <c r="H127" s="3"/>
    </row>
    <row r="128">
      <c r="A128" s="4" t="s">
        <v>30</v>
      </c>
      <c r="D128" s="3"/>
      <c r="E128" s="3"/>
      <c r="F128" s="3"/>
      <c r="G128" s="3"/>
      <c r="H128" s="3"/>
    </row>
    <row r="129">
      <c r="A129" s="4" t="s">
        <v>31</v>
      </c>
      <c r="D129" s="3"/>
      <c r="E129" s="3"/>
      <c r="F129" s="3"/>
      <c r="G129" s="3"/>
      <c r="H129" s="3"/>
    </row>
    <row r="130">
      <c r="A130" s="13"/>
    </row>
    <row r="131">
      <c r="A131" s="13"/>
    </row>
    <row r="132">
      <c r="A132" s="14" t="s">
        <v>53</v>
      </c>
    </row>
    <row r="133">
      <c r="A133" s="13"/>
    </row>
    <row r="134">
      <c r="A134" s="4" t="s">
        <v>54</v>
      </c>
      <c r="B134" s="2"/>
      <c r="C134" s="2"/>
      <c r="D134" s="2"/>
    </row>
    <row r="135">
      <c r="A135" s="5"/>
      <c r="B135" s="3"/>
      <c r="C135" s="3"/>
      <c r="D135" s="3"/>
    </row>
    <row r="136">
      <c r="A136" s="4" t="s">
        <v>40</v>
      </c>
      <c r="B136" s="6" t="s">
        <v>3</v>
      </c>
      <c r="C136" s="7">
        <v>1.1E7</v>
      </c>
      <c r="D136" s="8" t="s">
        <v>41</v>
      </c>
    </row>
    <row r="137">
      <c r="A137" s="5"/>
      <c r="B137" s="3"/>
      <c r="C137" s="3"/>
      <c r="D137" s="3"/>
    </row>
    <row r="138">
      <c r="A138" s="4" t="s">
        <v>5</v>
      </c>
      <c r="B138" s="6" t="s">
        <v>3</v>
      </c>
      <c r="C138" s="9">
        <f>100/101*C136</f>
        <v>10891089.11</v>
      </c>
      <c r="D138" s="8" t="s">
        <v>42</v>
      </c>
    </row>
    <row r="139">
      <c r="A139" s="4" t="s">
        <v>43</v>
      </c>
      <c r="B139" s="6" t="s">
        <v>3</v>
      </c>
      <c r="C139" s="10">
        <f>1%*C138</f>
        <v>108910.8911</v>
      </c>
      <c r="D139" s="8" t="s">
        <v>44</v>
      </c>
    </row>
    <row r="140">
      <c r="A140" s="4" t="s">
        <v>45</v>
      </c>
      <c r="B140" s="11"/>
      <c r="C140" s="11">
        <f>SUM(C138:C139)</f>
        <v>11000000</v>
      </c>
      <c r="D140" s="8" t="s">
        <v>46</v>
      </c>
    </row>
    <row r="141">
      <c r="A141" s="5"/>
      <c r="B141" s="3"/>
      <c r="C141" s="3"/>
      <c r="D141" s="3"/>
    </row>
    <row r="142">
      <c r="A142" s="4" t="s">
        <v>34</v>
      </c>
      <c r="B142" s="6" t="s">
        <v>3</v>
      </c>
      <c r="C142" s="9">
        <f>0.5%*C138</f>
        <v>54455.44554</v>
      </c>
      <c r="D142" s="8" t="s">
        <v>55</v>
      </c>
    </row>
    <row r="143">
      <c r="A143" s="4" t="s">
        <v>13</v>
      </c>
      <c r="B143" s="6" t="s">
        <v>3</v>
      </c>
      <c r="C143" s="9">
        <f>C138-C142</f>
        <v>10836633.66</v>
      </c>
      <c r="D143" s="8" t="s">
        <v>36</v>
      </c>
    </row>
    <row r="144">
      <c r="A144" s="5"/>
      <c r="B144" s="3"/>
      <c r="C144" s="3"/>
      <c r="D144" s="3"/>
    </row>
    <row r="145">
      <c r="A145" s="5"/>
      <c r="B145" s="3"/>
      <c r="C145" s="3"/>
      <c r="D145" s="3"/>
    </row>
    <row r="146">
      <c r="A146" s="4" t="s">
        <v>48</v>
      </c>
      <c r="B146" s="6" t="s">
        <v>3</v>
      </c>
      <c r="C146" s="9">
        <f>C139</f>
        <v>108910.8911</v>
      </c>
      <c r="D146" s="2" t="s">
        <v>15</v>
      </c>
    </row>
    <row r="147">
      <c r="A147" s="4" t="s">
        <v>34</v>
      </c>
      <c r="B147" s="6" t="s">
        <v>3</v>
      </c>
      <c r="C147" s="9">
        <f>C142</f>
        <v>54455.44554</v>
      </c>
      <c r="D147" s="2" t="s">
        <v>37</v>
      </c>
    </row>
    <row r="148">
      <c r="A148" s="5"/>
      <c r="B148" s="3"/>
      <c r="C148" s="3"/>
      <c r="D148" s="3"/>
    </row>
    <row r="149">
      <c r="A149" s="4" t="s">
        <v>17</v>
      </c>
    </row>
    <row r="150">
      <c r="A150" s="4" t="s">
        <v>18</v>
      </c>
    </row>
    <row r="151">
      <c r="A151" s="5"/>
      <c r="B151" s="3"/>
      <c r="C151" s="3"/>
      <c r="D151" s="3"/>
    </row>
    <row r="152">
      <c r="A152" s="12" t="s">
        <v>19</v>
      </c>
      <c r="B152" s="3"/>
      <c r="C152" s="3"/>
      <c r="D152" s="3"/>
    </row>
    <row r="153">
      <c r="A153" s="12" t="s">
        <v>20</v>
      </c>
      <c r="B153" s="3"/>
      <c r="C153" s="3"/>
      <c r="D153" s="3"/>
    </row>
    <row r="154">
      <c r="A154" s="12" t="s">
        <v>21</v>
      </c>
      <c r="B154" s="3"/>
      <c r="C154" s="3"/>
      <c r="D154" s="3"/>
    </row>
    <row r="155">
      <c r="A155" s="13"/>
    </row>
    <row r="156">
      <c r="A156" s="13"/>
    </row>
    <row r="157">
      <c r="A157" s="13"/>
    </row>
    <row r="158">
      <c r="A158" s="13"/>
    </row>
    <row r="159">
      <c r="A159" s="13"/>
    </row>
    <row r="160">
      <c r="A160" s="13"/>
    </row>
    <row r="161">
      <c r="A161" s="13"/>
    </row>
    <row r="162">
      <c r="A162" s="13"/>
    </row>
    <row r="163">
      <c r="A163" s="13"/>
    </row>
    <row r="164">
      <c r="A164" s="13"/>
    </row>
    <row r="165">
      <c r="A165" s="13"/>
    </row>
    <row r="166">
      <c r="A166" s="13"/>
    </row>
    <row r="167">
      <c r="A167" s="13"/>
    </row>
    <row r="168">
      <c r="A168" s="13"/>
    </row>
    <row r="169">
      <c r="A169" s="13"/>
    </row>
    <row r="170">
      <c r="A170" s="13"/>
    </row>
    <row r="171">
      <c r="A171" s="13"/>
    </row>
    <row r="172">
      <c r="A172" s="13"/>
    </row>
    <row r="173">
      <c r="A173" s="13"/>
    </row>
    <row r="174">
      <c r="A174" s="13"/>
    </row>
    <row r="175">
      <c r="A175" s="13"/>
    </row>
    <row r="176">
      <c r="A176" s="13"/>
    </row>
    <row r="177">
      <c r="A177" s="13"/>
    </row>
    <row r="178">
      <c r="A178" s="13"/>
    </row>
    <row r="179">
      <c r="A179" s="13"/>
    </row>
    <row r="180">
      <c r="A180" s="13"/>
    </row>
    <row r="181">
      <c r="A181" s="13"/>
    </row>
    <row r="182">
      <c r="A182" s="13"/>
    </row>
    <row r="183">
      <c r="A183" s="13"/>
    </row>
    <row r="184">
      <c r="A184" s="13"/>
    </row>
    <row r="185">
      <c r="A185" s="13"/>
    </row>
    <row r="186">
      <c r="A186" s="13"/>
    </row>
    <row r="187">
      <c r="A187" s="13"/>
    </row>
    <row r="188">
      <c r="A188" s="13"/>
    </row>
    <row r="189">
      <c r="A189" s="13"/>
    </row>
    <row r="190">
      <c r="A190" s="13"/>
    </row>
    <row r="191">
      <c r="A191" s="13"/>
    </row>
    <row r="192">
      <c r="A192" s="13"/>
    </row>
    <row r="193">
      <c r="A193" s="13"/>
    </row>
    <row r="194">
      <c r="A194" s="13"/>
    </row>
    <row r="195">
      <c r="A195" s="13"/>
    </row>
    <row r="196">
      <c r="A196" s="13"/>
    </row>
    <row r="197">
      <c r="A197" s="13"/>
    </row>
    <row r="198">
      <c r="A198" s="13"/>
    </row>
    <row r="199">
      <c r="A199" s="13"/>
    </row>
    <row r="200">
      <c r="A200" s="13"/>
    </row>
    <row r="201">
      <c r="A201" s="13"/>
    </row>
    <row r="202">
      <c r="A202" s="13"/>
    </row>
    <row r="203">
      <c r="A203" s="13"/>
    </row>
    <row r="204">
      <c r="A204" s="13"/>
    </row>
    <row r="205">
      <c r="A205" s="13"/>
    </row>
    <row r="206">
      <c r="A206" s="13"/>
    </row>
    <row r="207">
      <c r="A207" s="13"/>
    </row>
    <row r="208">
      <c r="A208" s="13"/>
    </row>
    <row r="209">
      <c r="A209" s="13"/>
    </row>
    <row r="210">
      <c r="A210" s="13"/>
    </row>
    <row r="211">
      <c r="A211" s="13"/>
    </row>
    <row r="212">
      <c r="A212" s="13"/>
    </row>
    <row r="213">
      <c r="A213" s="13"/>
    </row>
    <row r="214">
      <c r="A214" s="13"/>
    </row>
    <row r="215">
      <c r="A215" s="13"/>
    </row>
    <row r="216">
      <c r="A216" s="13"/>
    </row>
    <row r="217">
      <c r="A217" s="13"/>
    </row>
    <row r="218">
      <c r="A218" s="13"/>
    </row>
    <row r="219">
      <c r="A219" s="13"/>
    </row>
    <row r="220">
      <c r="A220" s="13"/>
    </row>
    <row r="221">
      <c r="A221" s="13"/>
    </row>
    <row r="222">
      <c r="A222" s="13"/>
    </row>
    <row r="223">
      <c r="A223" s="13"/>
    </row>
    <row r="224">
      <c r="A224" s="13"/>
    </row>
    <row r="225">
      <c r="A225" s="13"/>
    </row>
    <row r="226">
      <c r="A226" s="13"/>
    </row>
    <row r="227">
      <c r="A227" s="13"/>
    </row>
    <row r="228">
      <c r="A228" s="13"/>
    </row>
    <row r="229">
      <c r="A229" s="13"/>
    </row>
    <row r="230">
      <c r="A230" s="13"/>
    </row>
    <row r="231">
      <c r="A231" s="13"/>
    </row>
    <row r="232">
      <c r="A232" s="13"/>
    </row>
    <row r="233">
      <c r="A233" s="13"/>
    </row>
    <row r="234">
      <c r="A234" s="13"/>
    </row>
    <row r="235">
      <c r="A235" s="13"/>
    </row>
    <row r="236">
      <c r="A236" s="13"/>
    </row>
    <row r="237">
      <c r="A237" s="13"/>
    </row>
    <row r="238">
      <c r="A238" s="13"/>
    </row>
    <row r="239">
      <c r="A239" s="13"/>
    </row>
    <row r="240">
      <c r="A240" s="13"/>
    </row>
    <row r="241">
      <c r="A241" s="13"/>
    </row>
    <row r="242">
      <c r="A242" s="13"/>
    </row>
    <row r="243">
      <c r="A243" s="13"/>
    </row>
    <row r="244">
      <c r="A244" s="13"/>
    </row>
    <row r="245">
      <c r="A245" s="13"/>
    </row>
    <row r="246">
      <c r="A246" s="13"/>
    </row>
    <row r="247">
      <c r="A247" s="13"/>
    </row>
    <row r="248">
      <c r="A248" s="13"/>
    </row>
    <row r="249">
      <c r="A249" s="13"/>
    </row>
    <row r="250">
      <c r="A250" s="13"/>
    </row>
    <row r="251">
      <c r="A251" s="13"/>
    </row>
    <row r="252">
      <c r="A252" s="13"/>
    </row>
    <row r="253">
      <c r="A253" s="13"/>
    </row>
    <row r="254">
      <c r="A254" s="13"/>
    </row>
    <row r="255">
      <c r="A255" s="13"/>
    </row>
    <row r="256">
      <c r="A256" s="13"/>
    </row>
    <row r="257">
      <c r="A257" s="13"/>
    </row>
    <row r="258">
      <c r="A258" s="13"/>
    </row>
    <row r="259">
      <c r="A259" s="13"/>
    </row>
    <row r="260">
      <c r="A260" s="13"/>
    </row>
    <row r="261">
      <c r="A261" s="13"/>
    </row>
    <row r="262">
      <c r="A262" s="13"/>
    </row>
    <row r="263">
      <c r="A263" s="13"/>
    </row>
    <row r="264">
      <c r="A264" s="13"/>
    </row>
    <row r="265">
      <c r="A265" s="13"/>
    </row>
    <row r="266">
      <c r="A266" s="13"/>
    </row>
    <row r="267">
      <c r="A267" s="13"/>
    </row>
    <row r="268">
      <c r="A268" s="13"/>
    </row>
    <row r="269">
      <c r="A269" s="13"/>
    </row>
    <row r="270">
      <c r="A270" s="13"/>
    </row>
    <row r="271">
      <c r="A271" s="13"/>
    </row>
    <row r="272">
      <c r="A272" s="13"/>
    </row>
    <row r="273">
      <c r="A273" s="13"/>
    </row>
    <row r="274">
      <c r="A274" s="13"/>
    </row>
    <row r="275">
      <c r="A275" s="13"/>
    </row>
    <row r="276">
      <c r="A276" s="13"/>
    </row>
    <row r="277">
      <c r="A277" s="13"/>
    </row>
    <row r="278">
      <c r="A278" s="13"/>
    </row>
    <row r="279">
      <c r="A279" s="13"/>
    </row>
    <row r="280">
      <c r="A280" s="13"/>
    </row>
    <row r="281">
      <c r="A281" s="13"/>
    </row>
    <row r="282">
      <c r="A282" s="13"/>
    </row>
    <row r="283">
      <c r="A283" s="13"/>
    </row>
    <row r="284">
      <c r="A284" s="13"/>
    </row>
    <row r="285">
      <c r="A285" s="13"/>
    </row>
    <row r="286">
      <c r="A286" s="13"/>
    </row>
    <row r="287">
      <c r="A287" s="13"/>
    </row>
    <row r="288">
      <c r="A288" s="13"/>
    </row>
    <row r="289">
      <c r="A289" s="13"/>
    </row>
    <row r="290">
      <c r="A290" s="13"/>
    </row>
    <row r="291">
      <c r="A291" s="13"/>
    </row>
    <row r="292">
      <c r="A292" s="13"/>
    </row>
    <row r="293">
      <c r="A293" s="13"/>
    </row>
    <row r="294">
      <c r="A294" s="13"/>
    </row>
    <row r="295">
      <c r="A295" s="13"/>
    </row>
    <row r="296">
      <c r="A296" s="13"/>
    </row>
    <row r="297">
      <c r="A297" s="13"/>
    </row>
    <row r="298">
      <c r="A298" s="13"/>
    </row>
    <row r="299">
      <c r="A299" s="13"/>
    </row>
    <row r="300">
      <c r="A300" s="13"/>
    </row>
    <row r="301">
      <c r="A301" s="13"/>
    </row>
    <row r="302">
      <c r="A302" s="13"/>
    </row>
    <row r="303">
      <c r="A303" s="13"/>
    </row>
    <row r="304">
      <c r="A304" s="13"/>
    </row>
    <row r="305">
      <c r="A305" s="13"/>
    </row>
    <row r="306">
      <c r="A306" s="13"/>
    </row>
    <row r="307">
      <c r="A307" s="13"/>
    </row>
    <row r="308">
      <c r="A308" s="13"/>
    </row>
    <row r="309">
      <c r="A309" s="13"/>
    </row>
    <row r="310">
      <c r="A310" s="13"/>
    </row>
    <row r="311">
      <c r="A311" s="13"/>
    </row>
    <row r="312">
      <c r="A312" s="13"/>
    </row>
    <row r="313">
      <c r="A313" s="13"/>
    </row>
    <row r="314">
      <c r="A314" s="13"/>
    </row>
    <row r="315">
      <c r="A315" s="13"/>
    </row>
    <row r="316">
      <c r="A316" s="13"/>
    </row>
    <row r="317">
      <c r="A317" s="13"/>
    </row>
    <row r="318">
      <c r="A318" s="13"/>
    </row>
    <row r="319">
      <c r="A319" s="13"/>
    </row>
    <row r="320">
      <c r="A320" s="13"/>
    </row>
    <row r="321">
      <c r="A321" s="13"/>
    </row>
    <row r="322">
      <c r="A322" s="13"/>
    </row>
    <row r="323">
      <c r="A323" s="13"/>
    </row>
    <row r="324">
      <c r="A324" s="13"/>
    </row>
    <row r="325">
      <c r="A325" s="13"/>
    </row>
    <row r="326">
      <c r="A326" s="13"/>
    </row>
    <row r="327">
      <c r="A327" s="13"/>
    </row>
    <row r="328">
      <c r="A328" s="13"/>
    </row>
    <row r="329">
      <c r="A329" s="13"/>
    </row>
    <row r="330">
      <c r="A330" s="13"/>
    </row>
    <row r="331">
      <c r="A331" s="13"/>
    </row>
    <row r="332">
      <c r="A332" s="13"/>
    </row>
    <row r="333">
      <c r="A333" s="13"/>
    </row>
    <row r="334">
      <c r="A334" s="13"/>
    </row>
    <row r="335">
      <c r="A335" s="13"/>
    </row>
    <row r="336">
      <c r="A336" s="13"/>
    </row>
    <row r="337">
      <c r="A337" s="13"/>
    </row>
    <row r="338">
      <c r="A338" s="13"/>
    </row>
    <row r="339">
      <c r="A339" s="13"/>
    </row>
    <row r="340">
      <c r="A340" s="13"/>
    </row>
    <row r="341">
      <c r="A341" s="13"/>
    </row>
    <row r="342">
      <c r="A342" s="13"/>
    </row>
    <row r="343">
      <c r="A343" s="13"/>
    </row>
    <row r="344">
      <c r="A344" s="13"/>
    </row>
    <row r="345">
      <c r="A345" s="13"/>
    </row>
    <row r="346">
      <c r="A346" s="13"/>
    </row>
    <row r="347">
      <c r="A347" s="13"/>
    </row>
    <row r="348">
      <c r="A348" s="13"/>
    </row>
    <row r="349">
      <c r="A349" s="13"/>
    </row>
    <row r="350">
      <c r="A350" s="13"/>
    </row>
    <row r="351">
      <c r="A351" s="13"/>
    </row>
    <row r="352">
      <c r="A352" s="13"/>
    </row>
    <row r="353">
      <c r="A353" s="13"/>
    </row>
    <row r="354">
      <c r="A354" s="13"/>
    </row>
    <row r="355">
      <c r="A355" s="13"/>
    </row>
    <row r="356">
      <c r="A356" s="13"/>
    </row>
    <row r="357">
      <c r="A357" s="13"/>
    </row>
    <row r="358">
      <c r="A358" s="13"/>
    </row>
    <row r="359">
      <c r="A359" s="13"/>
    </row>
    <row r="360">
      <c r="A360" s="13"/>
    </row>
    <row r="361">
      <c r="A361" s="13"/>
    </row>
    <row r="362">
      <c r="A362" s="13"/>
    </row>
    <row r="363">
      <c r="A363" s="13"/>
    </row>
    <row r="364">
      <c r="A364" s="13"/>
    </row>
    <row r="365">
      <c r="A365" s="13"/>
    </row>
    <row r="366">
      <c r="A366" s="13"/>
    </row>
    <row r="367">
      <c r="A367" s="13"/>
    </row>
    <row r="368">
      <c r="A368" s="13"/>
    </row>
    <row r="369">
      <c r="A369" s="13"/>
    </row>
    <row r="370">
      <c r="A370" s="13"/>
    </row>
    <row r="371">
      <c r="A371" s="13"/>
    </row>
    <row r="372">
      <c r="A372" s="13"/>
    </row>
    <row r="373">
      <c r="A373" s="13"/>
    </row>
    <row r="374">
      <c r="A374" s="13"/>
    </row>
    <row r="375">
      <c r="A375" s="13"/>
    </row>
    <row r="376">
      <c r="A376" s="13"/>
    </row>
    <row r="377">
      <c r="A377" s="13"/>
    </row>
    <row r="378">
      <c r="A378" s="13"/>
    </row>
    <row r="379">
      <c r="A379" s="13"/>
    </row>
    <row r="380">
      <c r="A380" s="13"/>
    </row>
    <row r="381">
      <c r="A381" s="13"/>
    </row>
    <row r="382">
      <c r="A382" s="13"/>
    </row>
    <row r="383">
      <c r="A383" s="13"/>
    </row>
    <row r="384">
      <c r="A384" s="13"/>
    </row>
    <row r="385">
      <c r="A385" s="13"/>
    </row>
    <row r="386">
      <c r="A386" s="13"/>
    </row>
    <row r="387">
      <c r="A387" s="13"/>
    </row>
    <row r="388">
      <c r="A388" s="13"/>
    </row>
    <row r="389">
      <c r="A389" s="13"/>
    </row>
    <row r="390">
      <c r="A390" s="13"/>
    </row>
    <row r="391">
      <c r="A391" s="13"/>
    </row>
    <row r="392">
      <c r="A392" s="13"/>
    </row>
    <row r="393">
      <c r="A393" s="13"/>
    </row>
    <row r="394">
      <c r="A394" s="13"/>
    </row>
    <row r="395">
      <c r="A395" s="13"/>
    </row>
    <row r="396">
      <c r="A396" s="13"/>
    </row>
    <row r="397">
      <c r="A397" s="13"/>
    </row>
    <row r="398">
      <c r="A398" s="13"/>
    </row>
    <row r="399">
      <c r="A399" s="13"/>
    </row>
    <row r="400">
      <c r="A400" s="13"/>
    </row>
    <row r="401">
      <c r="A401" s="13"/>
    </row>
    <row r="402">
      <c r="A402" s="13"/>
    </row>
    <row r="403">
      <c r="A403" s="13"/>
    </row>
    <row r="404">
      <c r="A404" s="13"/>
    </row>
    <row r="405">
      <c r="A405" s="13"/>
    </row>
    <row r="406">
      <c r="A406" s="13"/>
    </row>
    <row r="407">
      <c r="A407" s="13"/>
    </row>
    <row r="408">
      <c r="A408" s="13"/>
    </row>
    <row r="409">
      <c r="A409" s="13"/>
    </row>
    <row r="410">
      <c r="A410" s="13"/>
    </row>
    <row r="411">
      <c r="A411" s="13"/>
    </row>
    <row r="412">
      <c r="A412" s="13"/>
    </row>
    <row r="413">
      <c r="A413" s="13"/>
    </row>
    <row r="414">
      <c r="A414" s="13"/>
    </row>
    <row r="415">
      <c r="A415" s="13"/>
    </row>
    <row r="416">
      <c r="A416" s="13"/>
    </row>
    <row r="417">
      <c r="A417" s="13"/>
    </row>
    <row r="418">
      <c r="A418" s="13"/>
    </row>
    <row r="419">
      <c r="A419" s="13"/>
    </row>
    <row r="420">
      <c r="A420" s="13"/>
    </row>
    <row r="421">
      <c r="A421" s="13"/>
    </row>
    <row r="422">
      <c r="A422" s="13"/>
    </row>
    <row r="423">
      <c r="A423" s="13"/>
    </row>
    <row r="424">
      <c r="A424" s="13"/>
    </row>
    <row r="425">
      <c r="A425" s="13"/>
    </row>
    <row r="426">
      <c r="A426" s="13"/>
    </row>
    <row r="427">
      <c r="A427" s="13"/>
    </row>
    <row r="428">
      <c r="A428" s="13"/>
    </row>
    <row r="429">
      <c r="A429" s="13"/>
    </row>
    <row r="430">
      <c r="A430" s="13"/>
    </row>
    <row r="431">
      <c r="A431" s="13"/>
    </row>
    <row r="432">
      <c r="A432" s="13"/>
    </row>
    <row r="433">
      <c r="A433" s="13"/>
    </row>
    <row r="434">
      <c r="A434" s="13"/>
    </row>
    <row r="435">
      <c r="A435" s="13"/>
    </row>
    <row r="436">
      <c r="A436" s="13"/>
    </row>
    <row r="437">
      <c r="A437" s="13"/>
    </row>
    <row r="438">
      <c r="A438" s="13"/>
    </row>
    <row r="439">
      <c r="A439" s="13"/>
    </row>
    <row r="440">
      <c r="A440" s="13"/>
    </row>
    <row r="441">
      <c r="A441" s="13"/>
    </row>
    <row r="442">
      <c r="A442" s="13"/>
    </row>
    <row r="443">
      <c r="A443" s="13"/>
    </row>
    <row r="444">
      <c r="A444" s="13"/>
    </row>
    <row r="445">
      <c r="A445" s="13"/>
    </row>
    <row r="446">
      <c r="A446" s="13"/>
    </row>
    <row r="447">
      <c r="A447" s="13"/>
    </row>
    <row r="448">
      <c r="A448" s="13"/>
    </row>
    <row r="449">
      <c r="A449" s="13"/>
    </row>
    <row r="450">
      <c r="A450" s="13"/>
    </row>
    <row r="451">
      <c r="A451" s="13"/>
    </row>
    <row r="452">
      <c r="A452" s="13"/>
    </row>
    <row r="453">
      <c r="A453" s="13"/>
    </row>
    <row r="454">
      <c r="A454" s="13"/>
    </row>
    <row r="455">
      <c r="A455" s="13"/>
    </row>
    <row r="456">
      <c r="A456" s="13"/>
    </row>
    <row r="457">
      <c r="A457" s="13"/>
    </row>
    <row r="458">
      <c r="A458" s="13"/>
    </row>
    <row r="459">
      <c r="A459" s="13"/>
    </row>
    <row r="460">
      <c r="A460" s="13"/>
    </row>
    <row r="461">
      <c r="A461" s="13"/>
    </row>
    <row r="462">
      <c r="A462" s="13"/>
    </row>
    <row r="463">
      <c r="A463" s="13"/>
    </row>
    <row r="464">
      <c r="A464" s="13"/>
    </row>
    <row r="465">
      <c r="A465" s="13"/>
    </row>
    <row r="466">
      <c r="A466" s="13"/>
    </row>
    <row r="467">
      <c r="A467" s="13"/>
    </row>
    <row r="468">
      <c r="A468" s="13"/>
    </row>
    <row r="469">
      <c r="A469" s="13"/>
    </row>
    <row r="470">
      <c r="A470" s="13"/>
    </row>
    <row r="471">
      <c r="A471" s="13"/>
    </row>
    <row r="472">
      <c r="A472" s="13"/>
    </row>
    <row r="473">
      <c r="A473" s="13"/>
    </row>
    <row r="474">
      <c r="A474" s="13"/>
    </row>
    <row r="475">
      <c r="A475" s="13"/>
    </row>
    <row r="476">
      <c r="A476" s="13"/>
    </row>
    <row r="477">
      <c r="A477" s="13"/>
    </row>
    <row r="478">
      <c r="A478" s="13"/>
    </row>
    <row r="479">
      <c r="A479" s="13"/>
    </row>
    <row r="480">
      <c r="A480" s="13"/>
    </row>
    <row r="481">
      <c r="A481" s="13"/>
    </row>
    <row r="482">
      <c r="A482" s="13"/>
    </row>
    <row r="483">
      <c r="A483" s="13"/>
    </row>
    <row r="484">
      <c r="A484" s="13"/>
    </row>
    <row r="485">
      <c r="A485" s="13"/>
    </row>
    <row r="486">
      <c r="A486" s="13"/>
    </row>
    <row r="487">
      <c r="A487" s="13"/>
    </row>
    <row r="488">
      <c r="A488" s="13"/>
    </row>
    <row r="489">
      <c r="A489" s="13"/>
    </row>
    <row r="490">
      <c r="A490" s="13"/>
    </row>
    <row r="491">
      <c r="A491" s="13"/>
    </row>
    <row r="492">
      <c r="A492" s="13"/>
    </row>
    <row r="493">
      <c r="A493" s="13"/>
    </row>
    <row r="494">
      <c r="A494" s="13"/>
    </row>
    <row r="495">
      <c r="A495" s="13"/>
    </row>
    <row r="496">
      <c r="A496" s="13"/>
    </row>
    <row r="497">
      <c r="A497" s="13"/>
    </row>
    <row r="498">
      <c r="A498" s="13"/>
    </row>
    <row r="499">
      <c r="A499" s="13"/>
    </row>
    <row r="500">
      <c r="A500" s="13"/>
    </row>
    <row r="501">
      <c r="A501" s="13"/>
    </row>
    <row r="502">
      <c r="A502" s="13"/>
    </row>
    <row r="503">
      <c r="A503" s="13"/>
    </row>
    <row r="504">
      <c r="A504" s="13"/>
    </row>
    <row r="505">
      <c r="A505" s="13"/>
    </row>
    <row r="506">
      <c r="A506" s="13"/>
    </row>
    <row r="507">
      <c r="A507" s="13"/>
    </row>
    <row r="508">
      <c r="A508" s="13"/>
    </row>
    <row r="509">
      <c r="A509" s="13"/>
    </row>
    <row r="510">
      <c r="A510" s="13"/>
    </row>
    <row r="511">
      <c r="A511" s="13"/>
    </row>
    <row r="512">
      <c r="A512" s="13"/>
    </row>
    <row r="513">
      <c r="A513" s="13"/>
    </row>
    <row r="514">
      <c r="A514" s="13"/>
    </row>
    <row r="515">
      <c r="A515" s="13"/>
    </row>
    <row r="516">
      <c r="A516" s="13"/>
    </row>
    <row r="517">
      <c r="A517" s="13"/>
    </row>
    <row r="518">
      <c r="A518" s="13"/>
    </row>
    <row r="519">
      <c r="A519" s="13"/>
    </row>
    <row r="520">
      <c r="A520" s="13"/>
    </row>
    <row r="521">
      <c r="A521" s="13"/>
    </row>
    <row r="522">
      <c r="A522" s="13"/>
    </row>
    <row r="523">
      <c r="A523" s="13"/>
    </row>
    <row r="524">
      <c r="A524" s="13"/>
    </row>
    <row r="525">
      <c r="A525" s="13"/>
    </row>
    <row r="526">
      <c r="A526" s="13"/>
    </row>
    <row r="527">
      <c r="A527" s="13"/>
    </row>
    <row r="528">
      <c r="A528" s="13"/>
    </row>
    <row r="529">
      <c r="A529" s="13"/>
    </row>
    <row r="530">
      <c r="A530" s="13"/>
    </row>
    <row r="531">
      <c r="A531" s="13"/>
    </row>
    <row r="532">
      <c r="A532" s="13"/>
    </row>
    <row r="533">
      <c r="A533" s="13"/>
    </row>
    <row r="534">
      <c r="A534" s="13"/>
    </row>
    <row r="535">
      <c r="A535" s="13"/>
    </row>
    <row r="536">
      <c r="A536" s="13"/>
    </row>
    <row r="537">
      <c r="A537" s="13"/>
    </row>
    <row r="538">
      <c r="A538" s="13"/>
    </row>
    <row r="539">
      <c r="A539" s="13"/>
    </row>
    <row r="540">
      <c r="A540" s="13"/>
    </row>
    <row r="541">
      <c r="A541" s="13"/>
    </row>
    <row r="542">
      <c r="A542" s="13"/>
    </row>
    <row r="543">
      <c r="A543" s="13"/>
    </row>
    <row r="544">
      <c r="A544" s="13"/>
    </row>
    <row r="545">
      <c r="A545" s="13"/>
    </row>
    <row r="546">
      <c r="A546" s="13"/>
    </row>
    <row r="547">
      <c r="A547" s="13"/>
    </row>
    <row r="548">
      <c r="A548" s="13"/>
    </row>
    <row r="549">
      <c r="A549" s="13"/>
    </row>
    <row r="550">
      <c r="A550" s="13"/>
    </row>
    <row r="551">
      <c r="A551" s="13"/>
    </row>
    <row r="552">
      <c r="A552" s="13"/>
    </row>
    <row r="553">
      <c r="A553" s="13"/>
    </row>
    <row r="554">
      <c r="A554" s="13"/>
    </row>
    <row r="555">
      <c r="A555" s="13"/>
    </row>
    <row r="556">
      <c r="A556" s="13"/>
    </row>
    <row r="557">
      <c r="A557" s="13"/>
    </row>
    <row r="558">
      <c r="A558" s="13"/>
    </row>
    <row r="559">
      <c r="A559" s="13"/>
    </row>
    <row r="560">
      <c r="A560" s="13"/>
    </row>
    <row r="561">
      <c r="A561" s="13"/>
    </row>
    <row r="562">
      <c r="A562" s="13"/>
    </row>
    <row r="563">
      <c r="A563" s="13"/>
    </row>
    <row r="564">
      <c r="A564" s="13"/>
    </row>
    <row r="565">
      <c r="A565" s="13"/>
    </row>
    <row r="566">
      <c r="A566" s="13"/>
    </row>
    <row r="567">
      <c r="A567" s="13"/>
    </row>
    <row r="568">
      <c r="A568" s="13"/>
    </row>
    <row r="569">
      <c r="A569" s="13"/>
    </row>
    <row r="570">
      <c r="A570" s="13"/>
    </row>
    <row r="571">
      <c r="A571" s="13"/>
    </row>
    <row r="572">
      <c r="A572" s="13"/>
    </row>
    <row r="573">
      <c r="A573" s="13"/>
    </row>
    <row r="574">
      <c r="A574" s="13"/>
    </row>
    <row r="575">
      <c r="A575" s="13"/>
    </row>
    <row r="576">
      <c r="A576" s="13"/>
    </row>
    <row r="577">
      <c r="A577" s="13"/>
    </row>
    <row r="578">
      <c r="A578" s="13"/>
    </row>
    <row r="579">
      <c r="A579" s="13"/>
    </row>
    <row r="580">
      <c r="A580" s="13"/>
    </row>
    <row r="581">
      <c r="A581" s="13"/>
    </row>
    <row r="582">
      <c r="A582" s="13"/>
    </row>
    <row r="583">
      <c r="A583" s="13"/>
    </row>
    <row r="584">
      <c r="A584" s="13"/>
    </row>
    <row r="585">
      <c r="A585" s="13"/>
    </row>
    <row r="586">
      <c r="A586" s="13"/>
    </row>
    <row r="587">
      <c r="A587" s="13"/>
    </row>
    <row r="588">
      <c r="A588" s="13"/>
    </row>
    <row r="589">
      <c r="A589" s="13"/>
    </row>
    <row r="590">
      <c r="A590" s="13"/>
    </row>
    <row r="591">
      <c r="A591" s="13"/>
    </row>
    <row r="592">
      <c r="A592" s="13"/>
    </row>
    <row r="593">
      <c r="A593" s="13"/>
    </row>
    <row r="594">
      <c r="A594" s="13"/>
    </row>
    <row r="595">
      <c r="A595" s="13"/>
    </row>
    <row r="596">
      <c r="A596" s="13"/>
    </row>
    <row r="597">
      <c r="A597" s="13"/>
    </row>
    <row r="598">
      <c r="A598" s="13"/>
    </row>
    <row r="599">
      <c r="A599" s="13"/>
    </row>
    <row r="600">
      <c r="A600" s="13"/>
    </row>
    <row r="601">
      <c r="A601" s="13"/>
    </row>
    <row r="602">
      <c r="A602" s="13"/>
    </row>
    <row r="603">
      <c r="A603" s="13"/>
    </row>
    <row r="604">
      <c r="A604" s="13"/>
    </row>
    <row r="605">
      <c r="A605" s="13"/>
    </row>
    <row r="606">
      <c r="A606" s="13"/>
    </row>
    <row r="607">
      <c r="A607" s="13"/>
    </row>
    <row r="608">
      <c r="A608" s="13"/>
    </row>
    <row r="609">
      <c r="A609" s="13"/>
    </row>
    <row r="610">
      <c r="A610" s="13"/>
    </row>
    <row r="611">
      <c r="A611" s="13"/>
    </row>
    <row r="612">
      <c r="A612" s="13"/>
    </row>
    <row r="613">
      <c r="A613" s="13"/>
    </row>
    <row r="614">
      <c r="A614" s="13"/>
    </row>
    <row r="615">
      <c r="A615" s="13"/>
    </row>
    <row r="616">
      <c r="A616" s="13"/>
    </row>
    <row r="617">
      <c r="A617" s="13"/>
    </row>
    <row r="618">
      <c r="A618" s="13"/>
    </row>
    <row r="619">
      <c r="A619" s="13"/>
    </row>
    <row r="620">
      <c r="A620" s="13"/>
    </row>
    <row r="621">
      <c r="A621" s="13"/>
    </row>
    <row r="622">
      <c r="A622" s="13"/>
    </row>
    <row r="623">
      <c r="A623" s="13"/>
    </row>
    <row r="624">
      <c r="A624" s="13"/>
    </row>
    <row r="625">
      <c r="A625" s="13"/>
    </row>
    <row r="626">
      <c r="A626" s="13"/>
    </row>
    <row r="627">
      <c r="A627" s="13"/>
    </row>
    <row r="628">
      <c r="A628" s="13"/>
    </row>
    <row r="629">
      <c r="A629" s="13"/>
    </row>
    <row r="630">
      <c r="A630" s="13"/>
    </row>
    <row r="631">
      <c r="A631" s="13"/>
    </row>
    <row r="632">
      <c r="A632" s="13"/>
    </row>
    <row r="633">
      <c r="A633" s="13"/>
    </row>
    <row r="634">
      <c r="A634" s="13"/>
    </row>
    <row r="635">
      <c r="A635" s="13"/>
    </row>
    <row r="636">
      <c r="A636" s="13"/>
    </row>
    <row r="637">
      <c r="A637" s="13"/>
    </row>
    <row r="638">
      <c r="A638" s="13"/>
    </row>
    <row r="639">
      <c r="A639" s="13"/>
    </row>
    <row r="640">
      <c r="A640" s="13"/>
    </row>
    <row r="641">
      <c r="A641" s="13"/>
    </row>
    <row r="642">
      <c r="A642" s="13"/>
    </row>
    <row r="643">
      <c r="A643" s="13"/>
    </row>
    <row r="644">
      <c r="A644" s="13"/>
    </row>
    <row r="645">
      <c r="A645" s="13"/>
    </row>
    <row r="646">
      <c r="A646" s="13"/>
    </row>
    <row r="647">
      <c r="A647" s="13"/>
    </row>
    <row r="648">
      <c r="A648" s="13"/>
    </row>
    <row r="649">
      <c r="A649" s="13"/>
    </row>
    <row r="650">
      <c r="A650" s="13"/>
    </row>
    <row r="651">
      <c r="A651" s="13"/>
    </row>
    <row r="652">
      <c r="A652" s="13"/>
    </row>
    <row r="653">
      <c r="A653" s="13"/>
    </row>
    <row r="654">
      <c r="A654" s="13"/>
    </row>
    <row r="655">
      <c r="A655" s="13"/>
    </row>
    <row r="656">
      <c r="A656" s="13"/>
    </row>
    <row r="657">
      <c r="A657" s="13"/>
    </row>
    <row r="658">
      <c r="A658" s="13"/>
    </row>
    <row r="659">
      <c r="A659" s="13"/>
    </row>
    <row r="660">
      <c r="A660" s="13"/>
    </row>
    <row r="661">
      <c r="A661" s="13"/>
    </row>
    <row r="662">
      <c r="A662" s="13"/>
    </row>
    <row r="663">
      <c r="A663" s="13"/>
    </row>
    <row r="664">
      <c r="A664" s="13"/>
    </row>
    <row r="665">
      <c r="A665" s="13"/>
    </row>
    <row r="666">
      <c r="A666" s="13"/>
    </row>
    <row r="667">
      <c r="A667" s="13"/>
    </row>
    <row r="668">
      <c r="A668" s="13"/>
    </row>
    <row r="669">
      <c r="A669" s="13"/>
    </row>
    <row r="670">
      <c r="A670" s="13"/>
    </row>
    <row r="671">
      <c r="A671" s="13"/>
    </row>
    <row r="672">
      <c r="A672" s="13"/>
    </row>
    <row r="673">
      <c r="A673" s="13"/>
    </row>
    <row r="674">
      <c r="A674" s="13"/>
    </row>
    <row r="675">
      <c r="A675" s="13"/>
    </row>
    <row r="676">
      <c r="A676" s="13"/>
    </row>
    <row r="677">
      <c r="A677" s="13"/>
    </row>
    <row r="678">
      <c r="A678" s="13"/>
    </row>
    <row r="679">
      <c r="A679" s="13"/>
    </row>
    <row r="680">
      <c r="A680" s="13"/>
    </row>
    <row r="681">
      <c r="A681" s="13"/>
    </row>
    <row r="682">
      <c r="A682" s="13"/>
    </row>
    <row r="683">
      <c r="A683" s="13"/>
    </row>
    <row r="684">
      <c r="A684" s="13"/>
    </row>
    <row r="685">
      <c r="A685" s="13"/>
    </row>
    <row r="686">
      <c r="A686" s="13"/>
    </row>
    <row r="687">
      <c r="A687" s="13"/>
    </row>
    <row r="688">
      <c r="A688" s="13"/>
    </row>
    <row r="689">
      <c r="A689" s="13"/>
    </row>
    <row r="690">
      <c r="A690" s="13"/>
    </row>
    <row r="691">
      <c r="A691" s="13"/>
    </row>
    <row r="692">
      <c r="A692" s="13"/>
    </row>
    <row r="693">
      <c r="A693" s="13"/>
    </row>
    <row r="694">
      <c r="A694" s="13"/>
    </row>
    <row r="695">
      <c r="A695" s="13"/>
    </row>
    <row r="696">
      <c r="A696" s="13"/>
    </row>
    <row r="697">
      <c r="A697" s="13"/>
    </row>
    <row r="698">
      <c r="A698" s="13"/>
    </row>
    <row r="699">
      <c r="A699" s="13"/>
    </row>
    <row r="700">
      <c r="A700" s="13"/>
    </row>
    <row r="701">
      <c r="A701" s="13"/>
    </row>
    <row r="702">
      <c r="A702" s="13"/>
    </row>
    <row r="703">
      <c r="A703" s="13"/>
    </row>
    <row r="704">
      <c r="A704" s="13"/>
    </row>
    <row r="705">
      <c r="A705" s="13"/>
    </row>
    <row r="706">
      <c r="A706" s="13"/>
    </row>
    <row r="707">
      <c r="A707" s="13"/>
    </row>
    <row r="708">
      <c r="A708" s="13"/>
    </row>
    <row r="709">
      <c r="A709" s="13"/>
    </row>
    <row r="710">
      <c r="A710" s="13"/>
    </row>
    <row r="711">
      <c r="A711" s="13"/>
    </row>
    <row r="712">
      <c r="A712" s="13"/>
    </row>
    <row r="713">
      <c r="A713" s="13"/>
    </row>
    <row r="714">
      <c r="A714" s="13"/>
    </row>
    <row r="715">
      <c r="A715" s="13"/>
    </row>
    <row r="716">
      <c r="A716" s="13"/>
    </row>
    <row r="717">
      <c r="A717" s="13"/>
    </row>
    <row r="718">
      <c r="A718" s="13"/>
    </row>
    <row r="719">
      <c r="A719" s="13"/>
    </row>
    <row r="720">
      <c r="A720" s="13"/>
    </row>
    <row r="721">
      <c r="A721" s="13"/>
    </row>
    <row r="722">
      <c r="A722" s="13"/>
    </row>
    <row r="723">
      <c r="A723" s="13"/>
    </row>
    <row r="724">
      <c r="A724" s="13"/>
    </row>
    <row r="725">
      <c r="A725" s="13"/>
    </row>
    <row r="726">
      <c r="A726" s="13"/>
    </row>
    <row r="727">
      <c r="A727" s="13"/>
    </row>
    <row r="728">
      <c r="A728" s="13"/>
    </row>
    <row r="729">
      <c r="A729" s="13"/>
    </row>
    <row r="730">
      <c r="A730" s="13"/>
    </row>
    <row r="731">
      <c r="A731" s="13"/>
    </row>
    <row r="732">
      <c r="A732" s="13"/>
    </row>
    <row r="733">
      <c r="A733" s="13"/>
    </row>
    <row r="734">
      <c r="A734" s="13"/>
    </row>
    <row r="735">
      <c r="A735" s="13"/>
    </row>
    <row r="736">
      <c r="A736" s="13"/>
    </row>
    <row r="737">
      <c r="A737" s="13"/>
    </row>
    <row r="738">
      <c r="A738" s="13"/>
    </row>
    <row r="739">
      <c r="A739" s="13"/>
    </row>
    <row r="740">
      <c r="A740" s="13"/>
    </row>
    <row r="741">
      <c r="A741" s="13"/>
    </row>
    <row r="742">
      <c r="A742" s="13"/>
    </row>
    <row r="743">
      <c r="A743" s="13"/>
    </row>
    <row r="744">
      <c r="A744" s="13"/>
    </row>
    <row r="745">
      <c r="A745" s="13"/>
    </row>
    <row r="746">
      <c r="A746" s="13"/>
    </row>
    <row r="747">
      <c r="A747" s="13"/>
    </row>
    <row r="748">
      <c r="A748" s="13"/>
    </row>
    <row r="749">
      <c r="A749" s="13"/>
    </row>
    <row r="750">
      <c r="A750" s="13"/>
    </row>
    <row r="751">
      <c r="A751" s="13"/>
    </row>
    <row r="752">
      <c r="A752" s="13"/>
    </row>
    <row r="753">
      <c r="A753" s="13"/>
    </row>
    <row r="754">
      <c r="A754" s="13"/>
    </row>
    <row r="755">
      <c r="A755" s="13"/>
    </row>
    <row r="756">
      <c r="A756" s="13"/>
    </row>
    <row r="757">
      <c r="A757" s="13"/>
    </row>
    <row r="758">
      <c r="A758" s="13"/>
    </row>
    <row r="759">
      <c r="A759" s="13"/>
    </row>
    <row r="760">
      <c r="A760" s="13"/>
    </row>
    <row r="761">
      <c r="A761" s="13"/>
    </row>
    <row r="762">
      <c r="A762" s="13"/>
    </row>
    <row r="763">
      <c r="A763" s="13"/>
    </row>
    <row r="764">
      <c r="A764" s="13"/>
    </row>
    <row r="765">
      <c r="A765" s="13"/>
    </row>
    <row r="766">
      <c r="A766" s="13"/>
    </row>
    <row r="767">
      <c r="A767" s="13"/>
    </row>
    <row r="768">
      <c r="A768" s="13"/>
    </row>
    <row r="769">
      <c r="A769" s="13"/>
    </row>
    <row r="770">
      <c r="A770" s="13"/>
    </row>
    <row r="771">
      <c r="A771" s="13"/>
    </row>
    <row r="772">
      <c r="A772" s="13"/>
    </row>
    <row r="773">
      <c r="A773" s="13"/>
    </row>
    <row r="774">
      <c r="A774" s="13"/>
    </row>
    <row r="775">
      <c r="A775" s="13"/>
    </row>
    <row r="776">
      <c r="A776" s="13"/>
    </row>
    <row r="777">
      <c r="A777" s="13"/>
    </row>
    <row r="778">
      <c r="A778" s="13"/>
    </row>
    <row r="779">
      <c r="A779" s="13"/>
    </row>
    <row r="780">
      <c r="A780" s="13"/>
    </row>
    <row r="781">
      <c r="A781" s="13"/>
    </row>
    <row r="782">
      <c r="A782" s="13"/>
    </row>
    <row r="783">
      <c r="A783" s="13"/>
    </row>
    <row r="784">
      <c r="A784" s="13"/>
    </row>
    <row r="785">
      <c r="A785" s="13"/>
    </row>
    <row r="786">
      <c r="A786" s="13"/>
    </row>
    <row r="787">
      <c r="A787" s="13"/>
    </row>
    <row r="788">
      <c r="A788" s="13"/>
    </row>
    <row r="789">
      <c r="A789" s="13"/>
    </row>
    <row r="790">
      <c r="A790" s="13"/>
    </row>
    <row r="791">
      <c r="A791" s="13"/>
    </row>
    <row r="792">
      <c r="A792" s="13"/>
    </row>
    <row r="793">
      <c r="A793" s="13"/>
    </row>
    <row r="794">
      <c r="A794" s="13"/>
    </row>
    <row r="795">
      <c r="A795" s="13"/>
    </row>
    <row r="796">
      <c r="A796" s="13"/>
    </row>
    <row r="797">
      <c r="A797" s="13"/>
    </row>
    <row r="798">
      <c r="A798" s="13"/>
    </row>
    <row r="799">
      <c r="A799" s="13"/>
    </row>
    <row r="800">
      <c r="A800" s="13"/>
    </row>
    <row r="801">
      <c r="A801" s="13"/>
    </row>
    <row r="802">
      <c r="A802" s="13"/>
    </row>
    <row r="803">
      <c r="A803" s="13"/>
    </row>
    <row r="804">
      <c r="A804" s="13"/>
    </row>
    <row r="805">
      <c r="A805" s="13"/>
    </row>
    <row r="806">
      <c r="A806" s="13"/>
    </row>
    <row r="807">
      <c r="A807" s="13"/>
    </row>
    <row r="808">
      <c r="A808" s="13"/>
    </row>
    <row r="809">
      <c r="A809" s="13"/>
    </row>
    <row r="810">
      <c r="A810" s="13"/>
    </row>
    <row r="811">
      <c r="A811" s="13"/>
    </row>
    <row r="812">
      <c r="A812" s="13"/>
    </row>
    <row r="813">
      <c r="A813" s="13"/>
    </row>
    <row r="814">
      <c r="A814" s="13"/>
    </row>
    <row r="815">
      <c r="A815" s="13"/>
    </row>
    <row r="816">
      <c r="A816" s="13"/>
    </row>
    <row r="817">
      <c r="A817" s="13"/>
    </row>
    <row r="818">
      <c r="A818" s="13"/>
    </row>
    <row r="819">
      <c r="A819" s="13"/>
    </row>
    <row r="820">
      <c r="A820" s="13"/>
    </row>
    <row r="821">
      <c r="A821" s="13"/>
    </row>
    <row r="822">
      <c r="A822" s="13"/>
    </row>
    <row r="823">
      <c r="A823" s="13"/>
    </row>
    <row r="824">
      <c r="A824" s="13"/>
    </row>
    <row r="825">
      <c r="A825" s="13"/>
    </row>
    <row r="826">
      <c r="A826" s="13"/>
    </row>
    <row r="827">
      <c r="A827" s="13"/>
    </row>
    <row r="828">
      <c r="A828" s="13"/>
    </row>
    <row r="829">
      <c r="A829" s="13"/>
    </row>
    <row r="830">
      <c r="A830" s="13"/>
    </row>
    <row r="831">
      <c r="A831" s="13"/>
    </row>
    <row r="832">
      <c r="A832" s="13"/>
    </row>
    <row r="833">
      <c r="A833" s="13"/>
    </row>
    <row r="834">
      <c r="A834" s="13"/>
    </row>
    <row r="835">
      <c r="A835" s="13"/>
    </row>
    <row r="836">
      <c r="A836" s="13"/>
    </row>
    <row r="837">
      <c r="A837" s="13"/>
    </row>
    <row r="838">
      <c r="A838" s="13"/>
    </row>
    <row r="839">
      <c r="A839" s="13"/>
    </row>
    <row r="840">
      <c r="A840" s="13"/>
    </row>
    <row r="841">
      <c r="A841" s="13"/>
    </row>
    <row r="842">
      <c r="A842" s="13"/>
    </row>
    <row r="843">
      <c r="A843" s="13"/>
    </row>
    <row r="844">
      <c r="A844" s="13"/>
    </row>
    <row r="845">
      <c r="A845" s="13"/>
    </row>
    <row r="846">
      <c r="A846" s="13"/>
    </row>
    <row r="847">
      <c r="A847" s="13"/>
    </row>
    <row r="848">
      <c r="A848" s="13"/>
    </row>
    <row r="849">
      <c r="A849" s="13"/>
    </row>
    <row r="850">
      <c r="A850" s="13"/>
    </row>
    <row r="851">
      <c r="A851" s="13"/>
    </row>
    <row r="852">
      <c r="A852" s="13"/>
    </row>
    <row r="853">
      <c r="A853" s="13"/>
    </row>
    <row r="854">
      <c r="A854" s="13"/>
    </row>
    <row r="855">
      <c r="A855" s="13"/>
    </row>
    <row r="856">
      <c r="A856" s="13"/>
    </row>
    <row r="857">
      <c r="A857" s="13"/>
    </row>
    <row r="858">
      <c r="A858" s="13"/>
    </row>
    <row r="859">
      <c r="A859" s="13"/>
    </row>
    <row r="860">
      <c r="A860" s="13"/>
    </row>
    <row r="861">
      <c r="A861" s="13"/>
    </row>
    <row r="862">
      <c r="A862" s="13"/>
    </row>
    <row r="863">
      <c r="A863" s="13"/>
    </row>
    <row r="864">
      <c r="A864" s="13"/>
    </row>
    <row r="865">
      <c r="A865" s="13"/>
    </row>
    <row r="866">
      <c r="A866" s="13"/>
    </row>
    <row r="867">
      <c r="A867" s="13"/>
    </row>
    <row r="868">
      <c r="A868" s="13"/>
    </row>
    <row r="869">
      <c r="A869" s="13"/>
    </row>
    <row r="870">
      <c r="A870" s="13"/>
    </row>
    <row r="871">
      <c r="A871" s="13"/>
    </row>
    <row r="872">
      <c r="A872" s="13"/>
    </row>
    <row r="873">
      <c r="A873" s="13"/>
    </row>
    <row r="874">
      <c r="A874" s="13"/>
    </row>
    <row r="875">
      <c r="A875" s="13"/>
    </row>
    <row r="876">
      <c r="A876" s="13"/>
    </row>
    <row r="877">
      <c r="A877" s="13"/>
    </row>
    <row r="878">
      <c r="A878" s="13"/>
    </row>
    <row r="879">
      <c r="A879" s="13"/>
    </row>
    <row r="880">
      <c r="A880" s="13"/>
    </row>
    <row r="881">
      <c r="A881" s="13"/>
    </row>
    <row r="882">
      <c r="A882" s="13"/>
    </row>
    <row r="883">
      <c r="A883" s="13"/>
    </row>
    <row r="884">
      <c r="A884" s="13"/>
    </row>
    <row r="885">
      <c r="A885" s="13"/>
    </row>
    <row r="886">
      <c r="A886" s="13"/>
    </row>
    <row r="887">
      <c r="A887" s="13"/>
    </row>
    <row r="888">
      <c r="A888" s="13"/>
    </row>
    <row r="889">
      <c r="A889" s="13"/>
    </row>
    <row r="890">
      <c r="A890" s="13"/>
    </row>
    <row r="891">
      <c r="A891" s="13"/>
    </row>
    <row r="892">
      <c r="A892" s="13"/>
    </row>
    <row r="893">
      <c r="A893" s="13"/>
    </row>
    <row r="894">
      <c r="A894" s="13"/>
    </row>
    <row r="895">
      <c r="A895" s="13"/>
    </row>
    <row r="896">
      <c r="A896" s="13"/>
    </row>
    <row r="897">
      <c r="A897" s="13"/>
    </row>
    <row r="898">
      <c r="A898" s="13"/>
    </row>
    <row r="899">
      <c r="A899" s="13"/>
    </row>
    <row r="900">
      <c r="A900" s="13"/>
    </row>
    <row r="901">
      <c r="A901" s="13"/>
    </row>
    <row r="902">
      <c r="A902" s="13"/>
    </row>
    <row r="903">
      <c r="A903" s="13"/>
    </row>
    <row r="904">
      <c r="A904" s="13"/>
    </row>
    <row r="905">
      <c r="A905" s="13"/>
    </row>
    <row r="906">
      <c r="A906" s="13"/>
    </row>
    <row r="907">
      <c r="A907" s="13"/>
    </row>
    <row r="908">
      <c r="A908" s="13"/>
    </row>
    <row r="909">
      <c r="A909" s="13"/>
    </row>
    <row r="910">
      <c r="A910" s="13"/>
    </row>
    <row r="911">
      <c r="A911" s="13"/>
    </row>
    <row r="912">
      <c r="A912" s="13"/>
    </row>
    <row r="913">
      <c r="A913" s="13"/>
    </row>
    <row r="914">
      <c r="A914" s="13"/>
    </row>
    <row r="915">
      <c r="A915" s="13"/>
    </row>
    <row r="916">
      <c r="A916" s="13"/>
    </row>
    <row r="917">
      <c r="A917" s="13"/>
    </row>
    <row r="918">
      <c r="A918" s="13"/>
    </row>
    <row r="919">
      <c r="A919" s="13"/>
    </row>
    <row r="920">
      <c r="A920" s="13"/>
    </row>
    <row r="921">
      <c r="A921" s="13"/>
    </row>
    <row r="922">
      <c r="A922" s="13"/>
    </row>
    <row r="923">
      <c r="A923" s="13"/>
    </row>
    <row r="924">
      <c r="A924" s="13"/>
    </row>
    <row r="925">
      <c r="A925" s="13"/>
    </row>
    <row r="926">
      <c r="A926" s="13"/>
    </row>
    <row r="927">
      <c r="A927" s="13"/>
    </row>
    <row r="928">
      <c r="A928" s="13"/>
    </row>
    <row r="929">
      <c r="A929" s="13"/>
    </row>
    <row r="930">
      <c r="A930" s="13"/>
    </row>
    <row r="931">
      <c r="A931" s="13"/>
    </row>
    <row r="932">
      <c r="A932" s="13"/>
    </row>
    <row r="933">
      <c r="A933" s="13"/>
    </row>
    <row r="934">
      <c r="A934" s="13"/>
    </row>
    <row r="935">
      <c r="A935" s="13"/>
    </row>
    <row r="936">
      <c r="A936" s="13"/>
    </row>
    <row r="937">
      <c r="A937" s="13"/>
    </row>
    <row r="938">
      <c r="A938" s="13"/>
    </row>
    <row r="939">
      <c r="A939" s="13"/>
    </row>
    <row r="940">
      <c r="A940" s="13"/>
    </row>
    <row r="941">
      <c r="A941" s="13"/>
    </row>
    <row r="942">
      <c r="A942" s="13"/>
    </row>
    <row r="943">
      <c r="A943" s="13"/>
    </row>
    <row r="944">
      <c r="A944" s="13"/>
    </row>
    <row r="945">
      <c r="A945" s="13"/>
    </row>
    <row r="946">
      <c r="A946" s="13"/>
    </row>
    <row r="947">
      <c r="A947" s="13"/>
    </row>
    <row r="948">
      <c r="A948" s="13"/>
    </row>
    <row r="949">
      <c r="A949" s="13"/>
    </row>
    <row r="950">
      <c r="A950" s="13"/>
    </row>
    <row r="951">
      <c r="A951" s="13"/>
    </row>
    <row r="952">
      <c r="A952" s="13"/>
    </row>
    <row r="953">
      <c r="A953" s="13"/>
    </row>
    <row r="954">
      <c r="A954" s="13"/>
    </row>
    <row r="955">
      <c r="A955" s="13"/>
    </row>
    <row r="956">
      <c r="A956" s="13"/>
    </row>
    <row r="957">
      <c r="A957" s="13"/>
    </row>
    <row r="958">
      <c r="A958" s="13"/>
    </row>
    <row r="959">
      <c r="A959" s="13"/>
    </row>
    <row r="960">
      <c r="A960" s="13"/>
    </row>
    <row r="961">
      <c r="A961" s="13"/>
    </row>
    <row r="962">
      <c r="A962" s="13"/>
    </row>
    <row r="963">
      <c r="A963" s="13"/>
    </row>
    <row r="964">
      <c r="A964" s="13"/>
    </row>
    <row r="965">
      <c r="A965" s="13"/>
    </row>
    <row r="966">
      <c r="A966" s="13"/>
    </row>
    <row r="967">
      <c r="A967" s="13"/>
    </row>
    <row r="968">
      <c r="A968" s="13"/>
    </row>
    <row r="969">
      <c r="A969" s="13"/>
    </row>
    <row r="970">
      <c r="A970" s="13"/>
    </row>
    <row r="971">
      <c r="A971" s="13"/>
    </row>
    <row r="972">
      <c r="A972" s="13"/>
    </row>
    <row r="973">
      <c r="A973" s="13"/>
    </row>
    <row r="974">
      <c r="A974" s="13"/>
    </row>
    <row r="975">
      <c r="A975" s="13"/>
    </row>
    <row r="976">
      <c r="A976" s="13"/>
    </row>
    <row r="977">
      <c r="A977" s="13"/>
    </row>
    <row r="978">
      <c r="A978" s="13"/>
    </row>
    <row r="979">
      <c r="A979" s="13"/>
    </row>
    <row r="980">
      <c r="A980" s="13"/>
    </row>
    <row r="981">
      <c r="A981" s="13"/>
    </row>
    <row r="982">
      <c r="A982" s="13"/>
    </row>
    <row r="983">
      <c r="A983" s="13"/>
    </row>
    <row r="984">
      <c r="A984" s="13"/>
    </row>
    <row r="985">
      <c r="A985" s="13"/>
    </row>
    <row r="986">
      <c r="A986" s="13"/>
    </row>
    <row r="987">
      <c r="A987" s="13"/>
    </row>
    <row r="988">
      <c r="A988" s="13"/>
    </row>
    <row r="989">
      <c r="A989" s="13"/>
    </row>
    <row r="990">
      <c r="A990" s="13"/>
    </row>
    <row r="991">
      <c r="A991" s="13"/>
    </row>
    <row r="992">
      <c r="A992" s="13"/>
    </row>
    <row r="993">
      <c r="A993" s="13"/>
    </row>
    <row r="994">
      <c r="A994" s="13"/>
    </row>
    <row r="995">
      <c r="A995" s="13"/>
    </row>
    <row r="996">
      <c r="A996" s="13"/>
    </row>
    <row r="997">
      <c r="A997" s="13"/>
    </row>
    <row r="998">
      <c r="A998" s="13"/>
    </row>
    <row r="999">
      <c r="A999" s="13"/>
    </row>
    <row r="1000">
      <c r="A1000" s="13"/>
    </row>
    <row r="1001">
      <c r="A1001" s="13"/>
    </row>
    <row r="1002">
      <c r="A1002" s="13"/>
    </row>
  </sheetData>
  <mergeCells count="55">
    <mergeCell ref="A3:F3"/>
    <mergeCell ref="D5:I5"/>
    <mergeCell ref="D7:G7"/>
    <mergeCell ref="D8:I8"/>
    <mergeCell ref="D9:G9"/>
    <mergeCell ref="D11:G11"/>
    <mergeCell ref="D12:F12"/>
    <mergeCell ref="D15:G15"/>
    <mergeCell ref="D16:G16"/>
    <mergeCell ref="A18:I18"/>
    <mergeCell ref="A19:D19"/>
    <mergeCell ref="A21:C21"/>
    <mergeCell ref="A22:C22"/>
    <mergeCell ref="A23:C23"/>
    <mergeCell ref="A28:G28"/>
    <mergeCell ref="D30:G30"/>
    <mergeCell ref="D32:F32"/>
    <mergeCell ref="D33:G33"/>
    <mergeCell ref="D34:F34"/>
    <mergeCell ref="D36:F36"/>
    <mergeCell ref="D37:F37"/>
    <mergeCell ref="D40:G40"/>
    <mergeCell ref="D41:G41"/>
    <mergeCell ref="A43:G43"/>
    <mergeCell ref="A44:G44"/>
    <mergeCell ref="A50:C50"/>
    <mergeCell ref="A51:C51"/>
    <mergeCell ref="A71:D71"/>
    <mergeCell ref="A72:D72"/>
    <mergeCell ref="A81:I81"/>
    <mergeCell ref="D83:H83"/>
    <mergeCell ref="D85:G85"/>
    <mergeCell ref="D86:H86"/>
    <mergeCell ref="D87:F87"/>
    <mergeCell ref="D89:G89"/>
    <mergeCell ref="D90:G90"/>
    <mergeCell ref="D93:G93"/>
    <mergeCell ref="D94:G94"/>
    <mergeCell ref="A96:H96"/>
    <mergeCell ref="A97:D97"/>
    <mergeCell ref="A106:H106"/>
    <mergeCell ref="D108:H108"/>
    <mergeCell ref="A121:H121"/>
    <mergeCell ref="A122:H122"/>
    <mergeCell ref="A128:C128"/>
    <mergeCell ref="A129:C129"/>
    <mergeCell ref="A149:D149"/>
    <mergeCell ref="A150:D150"/>
    <mergeCell ref="D110:G110"/>
    <mergeCell ref="D111:H111"/>
    <mergeCell ref="D112:F112"/>
    <mergeCell ref="D114:G114"/>
    <mergeCell ref="D115:G115"/>
    <mergeCell ref="D118:G118"/>
    <mergeCell ref="D119:G1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14"/>
    <col customWidth="1" min="2" max="2" width="69.43"/>
    <col customWidth="1" min="3" max="3" width="10.57"/>
    <col customWidth="1" min="4" max="4" width="13.43"/>
    <col customWidth="1" min="5" max="26" width="8.71"/>
  </cols>
  <sheetData>
    <row r="1">
      <c r="A1" s="15" t="s">
        <v>56</v>
      </c>
    </row>
    <row r="3" ht="45.75" customHeight="1">
      <c r="A3" s="16" t="s">
        <v>57</v>
      </c>
      <c r="B3" s="16" t="s">
        <v>58</v>
      </c>
      <c r="C3" s="16" t="s">
        <v>59</v>
      </c>
      <c r="D3" s="16" t="s">
        <v>60</v>
      </c>
    </row>
    <row r="4">
      <c r="A4" s="17">
        <v>1.0</v>
      </c>
      <c r="B4" s="18" t="s">
        <v>61</v>
      </c>
      <c r="C4" s="19" t="s">
        <v>62</v>
      </c>
      <c r="D4" s="19" t="s">
        <v>62</v>
      </c>
    </row>
    <row r="5">
      <c r="A5" s="17">
        <v>2.0</v>
      </c>
      <c r="B5" s="18" t="s">
        <v>63</v>
      </c>
      <c r="C5" s="19" t="s">
        <v>62</v>
      </c>
      <c r="D5" s="19" t="s">
        <v>62</v>
      </c>
    </row>
    <row r="6">
      <c r="A6" s="17">
        <v>3.0</v>
      </c>
      <c r="B6" s="18" t="s">
        <v>64</v>
      </c>
      <c r="C6" s="19" t="s">
        <v>62</v>
      </c>
      <c r="D6" s="19" t="s">
        <v>62</v>
      </c>
    </row>
    <row r="7">
      <c r="A7" s="17">
        <v>4.0</v>
      </c>
      <c r="B7" s="17" t="s">
        <v>65</v>
      </c>
      <c r="C7" s="19" t="s">
        <v>62</v>
      </c>
      <c r="D7" s="19" t="s">
        <v>62</v>
      </c>
    </row>
    <row r="8">
      <c r="A8" s="17">
        <v>5.0</v>
      </c>
      <c r="B8" s="17" t="s">
        <v>66</v>
      </c>
      <c r="C8" s="19" t="s">
        <v>62</v>
      </c>
      <c r="D8" s="19" t="s">
        <v>62</v>
      </c>
    </row>
    <row r="9">
      <c r="A9" s="17">
        <v>6.0</v>
      </c>
      <c r="B9" s="17" t="s">
        <v>67</v>
      </c>
      <c r="C9" s="19" t="s">
        <v>62</v>
      </c>
      <c r="D9" s="20"/>
    </row>
    <row r="10">
      <c r="A10" s="17">
        <v>7.0</v>
      </c>
      <c r="B10" s="17" t="s">
        <v>68</v>
      </c>
      <c r="C10" s="19" t="s">
        <v>62</v>
      </c>
      <c r="D10" s="19" t="s">
        <v>62</v>
      </c>
    </row>
    <row r="11">
      <c r="A11" s="17">
        <v>8.0</v>
      </c>
      <c r="B11" s="17" t="s">
        <v>69</v>
      </c>
      <c r="C11" s="19" t="s">
        <v>62</v>
      </c>
      <c r="D11" s="19" t="s">
        <v>62</v>
      </c>
    </row>
    <row r="12">
      <c r="A12" s="17">
        <v>9.0</v>
      </c>
      <c r="B12" s="17" t="s">
        <v>70</v>
      </c>
      <c r="C12" s="20"/>
      <c r="D12" s="19" t="s">
        <v>62</v>
      </c>
    </row>
    <row r="13">
      <c r="A13" s="17">
        <v>10.0</v>
      </c>
      <c r="B13" s="17" t="s">
        <v>71</v>
      </c>
      <c r="C13" s="19" t="s">
        <v>62</v>
      </c>
      <c r="D13" s="20"/>
    </row>
    <row r="14">
      <c r="A14" s="17">
        <v>11.0</v>
      </c>
      <c r="B14" s="17" t="s">
        <v>72</v>
      </c>
      <c r="C14" s="19" t="s">
        <v>62</v>
      </c>
      <c r="D14" s="20"/>
    </row>
    <row r="15">
      <c r="A15" s="17">
        <v>12.0</v>
      </c>
      <c r="B15" s="17" t="s">
        <v>73</v>
      </c>
      <c r="C15" s="20"/>
      <c r="D15" s="19" t="s">
        <v>62</v>
      </c>
    </row>
    <row r="16">
      <c r="A16" s="17">
        <v>13.0</v>
      </c>
      <c r="B16" s="17" t="s">
        <v>74</v>
      </c>
      <c r="C16" s="20"/>
      <c r="D16" s="19" t="s">
        <v>62</v>
      </c>
    </row>
    <row r="17">
      <c r="A17" s="18">
        <v>14.0</v>
      </c>
      <c r="B17" s="17" t="s">
        <v>75</v>
      </c>
      <c r="C17" s="20"/>
      <c r="D17" s="19" t="s">
        <v>62</v>
      </c>
    </row>
    <row r="18">
      <c r="A18" s="18">
        <v>15.0</v>
      </c>
      <c r="B18" s="17" t="s">
        <v>76</v>
      </c>
      <c r="C18" s="19" t="s">
        <v>62</v>
      </c>
      <c r="D18" s="19" t="s">
        <v>62</v>
      </c>
    </row>
    <row r="19">
      <c r="A19" s="18">
        <v>16.0</v>
      </c>
      <c r="B19" s="17" t="s">
        <v>77</v>
      </c>
      <c r="C19" s="19" t="s">
        <v>62</v>
      </c>
      <c r="D19" s="20" t="s">
        <v>78</v>
      </c>
    </row>
    <row r="21">
      <c r="A21" s="21" t="s">
        <v>79</v>
      </c>
    </row>
    <row r="22">
      <c r="A22" s="22">
        <v>1.0</v>
      </c>
      <c r="B22" s="23" t="s">
        <v>80</v>
      </c>
    </row>
    <row r="23">
      <c r="A23" s="22">
        <v>2.0</v>
      </c>
      <c r="B23" s="23" t="s">
        <v>81</v>
      </c>
    </row>
    <row r="24" ht="15.75" customHeight="1">
      <c r="A24" s="22">
        <v>3.0</v>
      </c>
      <c r="B24" s="23" t="s">
        <v>82</v>
      </c>
    </row>
    <row r="25" ht="30.75" customHeight="1">
      <c r="A25" s="22">
        <v>4.0</v>
      </c>
      <c r="B25" s="23" t="s">
        <v>83</v>
      </c>
    </row>
    <row r="26" ht="15.75" customHeight="1">
      <c r="A26" s="22">
        <v>5.0</v>
      </c>
      <c r="B26" s="24" t="s">
        <v>84</v>
      </c>
      <c r="C26" s="23"/>
      <c r="D26" s="23"/>
    </row>
    <row r="27" ht="30.0" customHeight="1">
      <c r="A27" s="22">
        <v>6.0</v>
      </c>
      <c r="B27" s="24" t="s">
        <v>85</v>
      </c>
    </row>
    <row r="28" ht="15.75" customHeight="1">
      <c r="A28" s="22"/>
      <c r="B28" s="24"/>
      <c r="C28" s="24"/>
      <c r="D28" s="2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
    <mergeCell ref="B22:D22"/>
    <mergeCell ref="B23:D23"/>
    <mergeCell ref="B24:D24"/>
    <mergeCell ref="B25:D25"/>
    <mergeCell ref="B27:D27"/>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57"/>
    <col customWidth="1" min="2" max="2" width="53.57"/>
    <col customWidth="1" min="3" max="3" width="10.43"/>
    <col customWidth="1" min="4" max="4" width="9.71"/>
    <col customWidth="1" min="5" max="26" width="8.71"/>
  </cols>
  <sheetData>
    <row r="1">
      <c r="A1" s="15" t="s">
        <v>86</v>
      </c>
    </row>
    <row r="2">
      <c r="A2" s="15" t="s">
        <v>87</v>
      </c>
    </row>
    <row r="3">
      <c r="A3" s="16" t="s">
        <v>57</v>
      </c>
      <c r="B3" s="16" t="s">
        <v>58</v>
      </c>
      <c r="C3" s="16" t="s">
        <v>88</v>
      </c>
      <c r="D3" s="25" t="s">
        <v>89</v>
      </c>
      <c r="E3" s="25" t="s">
        <v>90</v>
      </c>
      <c r="F3" s="26"/>
      <c r="G3" s="26"/>
      <c r="H3" s="26"/>
      <c r="I3" s="26"/>
      <c r="J3" s="26"/>
      <c r="K3" s="26"/>
      <c r="L3" s="26"/>
      <c r="M3" s="26"/>
      <c r="N3" s="26"/>
      <c r="O3" s="26"/>
      <c r="P3" s="26"/>
      <c r="Q3" s="26"/>
      <c r="R3" s="26"/>
      <c r="S3" s="26"/>
      <c r="T3" s="26"/>
      <c r="U3" s="26"/>
      <c r="V3" s="26"/>
      <c r="W3" s="26"/>
      <c r="X3" s="26"/>
      <c r="Y3" s="26"/>
      <c r="Z3" s="26"/>
    </row>
    <row r="4">
      <c r="A4" s="17">
        <v>1.0</v>
      </c>
      <c r="B4" s="18" t="s">
        <v>61</v>
      </c>
      <c r="C4" s="19" t="s">
        <v>62</v>
      </c>
      <c r="D4" s="19" t="s">
        <v>62</v>
      </c>
      <c r="E4" s="19" t="s">
        <v>62</v>
      </c>
    </row>
    <row r="5">
      <c r="A5" s="17">
        <v>2.0</v>
      </c>
      <c r="B5" s="18" t="s">
        <v>63</v>
      </c>
      <c r="C5" s="19" t="s">
        <v>62</v>
      </c>
      <c r="D5" s="19" t="s">
        <v>62</v>
      </c>
      <c r="E5" s="19" t="s">
        <v>62</v>
      </c>
    </row>
    <row r="6">
      <c r="A6" s="17">
        <v>3.0</v>
      </c>
      <c r="B6" s="18" t="s">
        <v>64</v>
      </c>
      <c r="C6" s="19" t="s">
        <v>62</v>
      </c>
      <c r="D6" s="19" t="s">
        <v>62</v>
      </c>
      <c r="E6" s="19" t="s">
        <v>62</v>
      </c>
    </row>
    <row r="7">
      <c r="A7" s="17">
        <v>4.0</v>
      </c>
      <c r="B7" s="17" t="s">
        <v>65</v>
      </c>
      <c r="C7" s="19" t="s">
        <v>62</v>
      </c>
      <c r="D7" s="19" t="s">
        <v>62</v>
      </c>
      <c r="E7" s="19" t="s">
        <v>62</v>
      </c>
    </row>
    <row r="8">
      <c r="A8" s="17">
        <v>5.0</v>
      </c>
      <c r="B8" s="17" t="s">
        <v>91</v>
      </c>
      <c r="C8" s="19" t="s">
        <v>62</v>
      </c>
      <c r="D8" s="19" t="s">
        <v>62</v>
      </c>
      <c r="E8" s="19" t="s">
        <v>62</v>
      </c>
    </row>
    <row r="9">
      <c r="A9" s="17">
        <v>6.0</v>
      </c>
      <c r="B9" s="17" t="s">
        <v>92</v>
      </c>
      <c r="C9" s="19" t="s">
        <v>62</v>
      </c>
      <c r="D9" s="19" t="s">
        <v>62</v>
      </c>
      <c r="E9" s="19" t="s">
        <v>62</v>
      </c>
    </row>
    <row r="10">
      <c r="A10" s="17">
        <v>7.0</v>
      </c>
      <c r="B10" s="17" t="s">
        <v>93</v>
      </c>
      <c r="C10" s="19" t="s">
        <v>62</v>
      </c>
      <c r="D10" s="27" t="s">
        <v>78</v>
      </c>
      <c r="E10" s="27" t="s">
        <v>78</v>
      </c>
    </row>
    <row r="11">
      <c r="A11" s="17">
        <v>8.0</v>
      </c>
      <c r="B11" s="17" t="s">
        <v>94</v>
      </c>
      <c r="C11" s="19" t="s">
        <v>62</v>
      </c>
      <c r="D11" s="19" t="s">
        <v>62</v>
      </c>
      <c r="E11" s="19" t="s">
        <v>62</v>
      </c>
    </row>
    <row r="12">
      <c r="A12" s="17">
        <v>9.0</v>
      </c>
      <c r="B12" s="17" t="s">
        <v>95</v>
      </c>
      <c r="C12" s="19" t="s">
        <v>62</v>
      </c>
      <c r="D12" s="19" t="s">
        <v>78</v>
      </c>
      <c r="E12" s="19" t="s">
        <v>78</v>
      </c>
    </row>
    <row r="13">
      <c r="A13" s="17">
        <v>10.0</v>
      </c>
      <c r="B13" s="17" t="s">
        <v>96</v>
      </c>
      <c r="C13" s="19" t="s">
        <v>62</v>
      </c>
      <c r="D13" s="19" t="s">
        <v>62</v>
      </c>
      <c r="E13" s="28" t="s">
        <v>62</v>
      </c>
    </row>
    <row r="14">
      <c r="A14" s="17">
        <v>11.0</v>
      </c>
      <c r="B14" s="17" t="s">
        <v>97</v>
      </c>
      <c r="C14" s="19" t="s">
        <v>62</v>
      </c>
      <c r="D14" s="19" t="s">
        <v>62</v>
      </c>
      <c r="E14" s="19" t="s">
        <v>78</v>
      </c>
    </row>
    <row r="15">
      <c r="A15" s="17">
        <v>12.0</v>
      </c>
      <c r="B15" s="17" t="s">
        <v>98</v>
      </c>
      <c r="C15" s="29" t="s">
        <v>78</v>
      </c>
      <c r="D15" s="27"/>
      <c r="E15" s="19" t="s">
        <v>62</v>
      </c>
    </row>
    <row r="16">
      <c r="A16" s="17">
        <v>13.0</v>
      </c>
      <c r="B16" s="17" t="s">
        <v>99</v>
      </c>
      <c r="C16" s="29" t="s">
        <v>78</v>
      </c>
      <c r="D16" s="27"/>
      <c r="E16" s="19" t="s">
        <v>62</v>
      </c>
    </row>
    <row r="17">
      <c r="A17" s="17">
        <v>14.0</v>
      </c>
      <c r="B17" s="17" t="s">
        <v>100</v>
      </c>
      <c r="C17" s="29" t="s">
        <v>78</v>
      </c>
      <c r="D17" s="27"/>
      <c r="E17" s="19" t="s">
        <v>62</v>
      </c>
    </row>
    <row r="18">
      <c r="A18" s="17">
        <v>15.0</v>
      </c>
      <c r="B18" s="17" t="s">
        <v>101</v>
      </c>
      <c r="C18" s="29" t="s">
        <v>78</v>
      </c>
      <c r="D18" s="27"/>
      <c r="E18" s="19" t="s">
        <v>62</v>
      </c>
    </row>
    <row r="20">
      <c r="A20" s="15" t="s">
        <v>102</v>
      </c>
    </row>
    <row r="21">
      <c r="A21" s="30" t="s">
        <v>103</v>
      </c>
      <c r="B21" s="30" t="s">
        <v>104</v>
      </c>
    </row>
    <row r="22">
      <c r="A22" s="30"/>
      <c r="B22" s="30" t="s">
        <v>105</v>
      </c>
    </row>
    <row r="23">
      <c r="A23" s="30"/>
      <c r="B23" s="30" t="s">
        <v>106</v>
      </c>
    </row>
    <row r="24" ht="15.75" customHeight="1">
      <c r="A24" s="30" t="s">
        <v>107</v>
      </c>
      <c r="B24" s="30" t="s">
        <v>108</v>
      </c>
    </row>
    <row r="25" ht="15.75" customHeight="1">
      <c r="A25" s="30" t="s">
        <v>109</v>
      </c>
      <c r="B25" s="30" t="s">
        <v>110</v>
      </c>
    </row>
    <row r="26" ht="15.75" customHeight="1">
      <c r="A26" s="30"/>
      <c r="B26" s="30" t="s">
        <v>111</v>
      </c>
    </row>
    <row r="27" ht="15.75" customHeight="1">
      <c r="A27" s="30"/>
      <c r="B27" s="30" t="s">
        <v>112</v>
      </c>
    </row>
    <row r="28" ht="15.75" customHeight="1">
      <c r="A28" s="30" t="s">
        <v>113</v>
      </c>
      <c r="B28" s="30" t="s">
        <v>114</v>
      </c>
    </row>
    <row r="29" ht="15.75" customHeight="1">
      <c r="A29" s="30" t="s">
        <v>115</v>
      </c>
      <c r="B29" s="30" t="s">
        <v>116</v>
      </c>
    </row>
    <row r="30" ht="15.75" customHeight="1">
      <c r="A30" s="30"/>
      <c r="B30" s="30" t="s">
        <v>117</v>
      </c>
    </row>
    <row r="31" ht="15.75" customHeight="1">
      <c r="A31" s="30" t="s">
        <v>118</v>
      </c>
      <c r="B31" s="30" t="s">
        <v>119</v>
      </c>
    </row>
    <row r="32" ht="15.75" customHeight="1">
      <c r="A32" s="30"/>
      <c r="B32" s="31" t="s">
        <v>120</v>
      </c>
    </row>
    <row r="33" ht="15.75" customHeight="1">
      <c r="A33" s="30"/>
      <c r="B33" s="31" t="s">
        <v>121</v>
      </c>
    </row>
    <row r="34" ht="15.75" customHeight="1">
      <c r="A34" s="30"/>
      <c r="B34" s="31" t="s">
        <v>122</v>
      </c>
    </row>
    <row r="35" ht="15.75" customHeight="1">
      <c r="A35" s="30"/>
      <c r="B35" s="30" t="s">
        <v>123</v>
      </c>
    </row>
    <row r="36" ht="15.75" customHeight="1">
      <c r="A36" s="30"/>
      <c r="B36" s="30" t="s">
        <v>124</v>
      </c>
    </row>
    <row r="37" ht="15.75" customHeight="1">
      <c r="A37" s="30"/>
      <c r="B37" s="30" t="s">
        <v>125</v>
      </c>
    </row>
    <row r="38" ht="15.75" customHeight="1">
      <c r="A38" s="30" t="s">
        <v>126</v>
      </c>
      <c r="B38" s="30" t="s">
        <v>127</v>
      </c>
    </row>
    <row r="39" ht="15.75" customHeight="1">
      <c r="A39" s="30"/>
      <c r="B39" s="32" t="s">
        <v>128</v>
      </c>
      <c r="C39" s="32" t="s">
        <v>129</v>
      </c>
      <c r="D39" s="32" t="s">
        <v>130</v>
      </c>
      <c r="E39" s="32" t="s">
        <v>131</v>
      </c>
    </row>
    <row r="40" ht="15.75" customHeight="1">
      <c r="A40" s="30"/>
      <c r="B40" s="33">
        <v>521213.0</v>
      </c>
      <c r="C40" s="34" t="s">
        <v>132</v>
      </c>
      <c r="D40" s="19" t="s">
        <v>133</v>
      </c>
      <c r="E40" s="19"/>
    </row>
    <row r="41" ht="15.75" customHeight="1">
      <c r="A41" s="30"/>
      <c r="B41" s="33">
        <v>212112.0</v>
      </c>
      <c r="C41" s="34" t="s">
        <v>134</v>
      </c>
      <c r="D41" s="19"/>
      <c r="E41" s="19" t="s">
        <v>133</v>
      </c>
    </row>
    <row r="42" ht="15.75" customHeight="1">
      <c r="A42" s="30"/>
    </row>
    <row r="43" ht="19.5" customHeight="1">
      <c r="A43" s="35" t="s">
        <v>135</v>
      </c>
      <c r="B43" s="35" t="s">
        <v>136</v>
      </c>
      <c r="C43" s="35"/>
      <c r="D43" s="35"/>
      <c r="E43" s="35"/>
    </row>
    <row r="44" ht="15.75" customHeight="1">
      <c r="A44" s="31"/>
      <c r="B44" s="32" t="s">
        <v>128</v>
      </c>
      <c r="C44" s="32" t="s">
        <v>129</v>
      </c>
      <c r="D44" s="32" t="s">
        <v>130</v>
      </c>
      <c r="E44" s="32" t="s">
        <v>131</v>
      </c>
    </row>
    <row r="45" ht="15.75" customHeight="1">
      <c r="A45" s="31"/>
      <c r="B45" s="33">
        <v>115212.0</v>
      </c>
      <c r="C45" s="34" t="s">
        <v>137</v>
      </c>
      <c r="D45" s="19" t="s">
        <v>133</v>
      </c>
      <c r="E45" s="19"/>
    </row>
    <row r="46" ht="15.75" customHeight="1">
      <c r="A46" s="31"/>
      <c r="B46" s="33">
        <v>521213.0</v>
      </c>
      <c r="C46" s="34" t="s">
        <v>132</v>
      </c>
      <c r="D46" s="19"/>
      <c r="E46" s="19" t="s">
        <v>133</v>
      </c>
    </row>
    <row r="47" ht="15.75" customHeight="1">
      <c r="A47" s="30"/>
    </row>
    <row r="48" ht="15.75" customHeight="1">
      <c r="A48" s="30" t="s">
        <v>138</v>
      </c>
      <c r="B48" s="21" t="s">
        <v>139</v>
      </c>
    </row>
    <row r="49" ht="15.75" customHeight="1">
      <c r="A49" s="30"/>
    </row>
    <row r="50" ht="15.75" customHeight="1">
      <c r="A50" s="30"/>
      <c r="B50" s="15" t="s">
        <v>140</v>
      </c>
    </row>
    <row r="51" ht="15.75" customHeight="1">
      <c r="A51" s="30"/>
      <c r="B51" s="21" t="s">
        <v>141</v>
      </c>
    </row>
    <row r="52" ht="15.75" customHeight="1">
      <c r="A52" s="30"/>
      <c r="B52" s="21" t="s">
        <v>142</v>
      </c>
    </row>
    <row r="53" ht="15.75" customHeight="1">
      <c r="A53" s="30"/>
      <c r="B53" s="21" t="s">
        <v>143</v>
      </c>
    </row>
    <row r="54" ht="15.75" customHeight="1">
      <c r="A54" s="30"/>
    </row>
    <row r="55" ht="15.75" customHeight="1">
      <c r="A55" s="30"/>
    </row>
    <row r="56" ht="15.75" customHeight="1">
      <c r="A56" s="30"/>
    </row>
    <row r="57" ht="15.75" customHeight="1">
      <c r="A57" s="30"/>
    </row>
    <row r="58" ht="15.75" customHeight="1">
      <c r="A58" s="30"/>
    </row>
    <row r="59" ht="15.75" customHeight="1">
      <c r="A59" s="30"/>
    </row>
    <row r="60" ht="15.75" customHeight="1">
      <c r="A60" s="30"/>
    </row>
    <row r="61" ht="15.75" customHeight="1">
      <c r="A61" s="30"/>
    </row>
    <row r="62" ht="15.75" customHeight="1">
      <c r="A62" s="30"/>
    </row>
    <row r="63" ht="15.75" customHeight="1">
      <c r="A63" s="30"/>
    </row>
    <row r="64" ht="15.75" customHeight="1">
      <c r="A64" s="30"/>
    </row>
    <row r="65" ht="15.75" customHeight="1">
      <c r="A65" s="30"/>
    </row>
    <row r="66" ht="15.75" customHeight="1">
      <c r="A66" s="30"/>
    </row>
    <row r="67" ht="15.75" customHeight="1">
      <c r="A67" s="30"/>
    </row>
    <row r="68" ht="15.75" customHeight="1">
      <c r="A68" s="30"/>
    </row>
    <row r="69" ht="15.75" customHeight="1">
      <c r="A69" s="30"/>
    </row>
    <row r="70" ht="15.75" customHeight="1">
      <c r="A70" s="30"/>
    </row>
    <row r="71" ht="15.75" customHeight="1">
      <c r="A71" s="30"/>
    </row>
    <row r="72" ht="15.75" customHeight="1">
      <c r="A72" s="30"/>
    </row>
    <row r="73" ht="15.75" customHeight="1">
      <c r="A73" s="30"/>
    </row>
    <row r="74" ht="15.75" customHeight="1">
      <c r="A74" s="30"/>
    </row>
    <row r="75" ht="15.75" customHeight="1">
      <c r="A75" s="30"/>
    </row>
    <row r="76" ht="15.75" customHeight="1">
      <c r="A76" s="30"/>
    </row>
    <row r="77" ht="15.75" customHeight="1">
      <c r="A77" s="30"/>
    </row>
    <row r="78" ht="15.75" customHeight="1">
      <c r="A78" s="30"/>
    </row>
    <row r="79" ht="15.75" customHeight="1">
      <c r="A79" s="30"/>
    </row>
    <row r="80" ht="15.75" customHeight="1">
      <c r="A80" s="30"/>
    </row>
    <row r="81" ht="15.75" customHeight="1">
      <c r="A81" s="30"/>
    </row>
    <row r="82" ht="15.75" customHeight="1">
      <c r="A82" s="30"/>
    </row>
    <row r="83" ht="15.75" customHeight="1">
      <c r="A83" s="30"/>
    </row>
    <row r="84" ht="15.75" customHeight="1">
      <c r="A84" s="30"/>
    </row>
    <row r="85" ht="15.75" customHeight="1">
      <c r="A85" s="30"/>
    </row>
    <row r="86" ht="15.75" customHeight="1">
      <c r="A86" s="30"/>
    </row>
    <row r="87" ht="15.75" customHeight="1">
      <c r="A87" s="30"/>
    </row>
    <row r="88" ht="15.75" customHeight="1">
      <c r="A88" s="30"/>
    </row>
    <row r="89" ht="15.75" customHeight="1">
      <c r="A89" s="30"/>
    </row>
    <row r="90" ht="15.75" customHeight="1">
      <c r="A90" s="30"/>
    </row>
    <row r="91" ht="15.75" customHeight="1">
      <c r="A91" s="30"/>
    </row>
    <row r="92" ht="15.75" customHeight="1">
      <c r="A92" s="30"/>
    </row>
    <row r="93" ht="15.75" customHeight="1">
      <c r="A93" s="30"/>
    </row>
    <row r="94" ht="15.75" customHeight="1">
      <c r="A94" s="30"/>
    </row>
    <row r="95" ht="15.75" customHeight="1">
      <c r="A95" s="30"/>
    </row>
    <row r="96" ht="15.75" customHeight="1">
      <c r="A96" s="30"/>
    </row>
    <row r="97" ht="15.75" customHeight="1">
      <c r="A97" s="30"/>
    </row>
    <row r="98" ht="15.75" customHeight="1">
      <c r="A98" s="30"/>
    </row>
    <row r="99" ht="15.75" customHeight="1">
      <c r="A99" s="30"/>
    </row>
    <row r="100" ht="15.75" customHeight="1">
      <c r="A100" s="30"/>
    </row>
    <row r="101" ht="15.75" customHeight="1">
      <c r="A101" s="30"/>
    </row>
    <row r="102" ht="15.75" customHeight="1">
      <c r="A102" s="30"/>
    </row>
    <row r="103" ht="15.75" customHeight="1">
      <c r="A103" s="30"/>
    </row>
    <row r="104" ht="15.75" customHeight="1">
      <c r="A104" s="30"/>
    </row>
    <row r="105" ht="15.75" customHeight="1">
      <c r="A105" s="30"/>
    </row>
    <row r="106" ht="15.75" customHeight="1">
      <c r="A106" s="30"/>
    </row>
    <row r="107" ht="15.75" customHeight="1">
      <c r="A107" s="30"/>
    </row>
    <row r="108" ht="15.75" customHeight="1">
      <c r="A108" s="30"/>
    </row>
    <row r="109" ht="15.75" customHeight="1">
      <c r="A109" s="30"/>
    </row>
    <row r="110" ht="15.75" customHeight="1">
      <c r="A110" s="30"/>
    </row>
    <row r="111" ht="15.75" customHeight="1">
      <c r="A111" s="30"/>
    </row>
    <row r="112" ht="15.75" customHeight="1">
      <c r="A112" s="30"/>
    </row>
    <row r="113" ht="15.75" customHeight="1">
      <c r="A113" s="30"/>
    </row>
    <row r="114" ht="15.75" customHeight="1">
      <c r="A114" s="30"/>
      <c r="B114" s="30"/>
    </row>
    <row r="115" ht="15.75" customHeight="1">
      <c r="A115" s="30"/>
      <c r="B115" s="30"/>
    </row>
    <row r="116" ht="15.75" customHeight="1">
      <c r="A116" s="15" t="s">
        <v>144</v>
      </c>
      <c r="B116" s="30"/>
    </row>
    <row r="117" ht="28.5" customHeight="1">
      <c r="A117" s="25" t="s">
        <v>57</v>
      </c>
      <c r="B117" s="25" t="s">
        <v>58</v>
      </c>
      <c r="C117" s="25" t="s">
        <v>145</v>
      </c>
      <c r="D117" s="36" t="s">
        <v>146</v>
      </c>
      <c r="E117" s="37"/>
    </row>
    <row r="118" ht="15.75" customHeight="1">
      <c r="A118" s="38"/>
      <c r="B118" s="38"/>
      <c r="C118" s="38"/>
      <c r="D118" s="16" t="s">
        <v>147</v>
      </c>
      <c r="E118" s="16" t="s">
        <v>148</v>
      </c>
    </row>
    <row r="119" ht="15.75" customHeight="1">
      <c r="A119" s="17">
        <v>1.0</v>
      </c>
      <c r="B119" s="17" t="s">
        <v>65</v>
      </c>
      <c r="C119" s="19" t="s">
        <v>62</v>
      </c>
      <c r="D119" s="19" t="s">
        <v>62</v>
      </c>
      <c r="E119" s="19" t="s">
        <v>62</v>
      </c>
    </row>
    <row r="120" ht="15.75" customHeight="1">
      <c r="A120" s="17">
        <v>2.0</v>
      </c>
      <c r="B120" s="17" t="s">
        <v>91</v>
      </c>
      <c r="C120" s="19" t="s">
        <v>62</v>
      </c>
      <c r="D120" s="19" t="s">
        <v>62</v>
      </c>
      <c r="E120" s="19" t="s">
        <v>62</v>
      </c>
    </row>
    <row r="121" ht="15.75" customHeight="1">
      <c r="A121" s="17">
        <v>3.0</v>
      </c>
      <c r="B121" s="17" t="s">
        <v>149</v>
      </c>
      <c r="C121" s="19" t="s">
        <v>62</v>
      </c>
      <c r="D121" s="19" t="s">
        <v>78</v>
      </c>
      <c r="E121" s="19" t="s">
        <v>78</v>
      </c>
    </row>
    <row r="122" ht="15.75" customHeight="1">
      <c r="A122" s="17">
        <v>4.0</v>
      </c>
      <c r="B122" s="17" t="s">
        <v>150</v>
      </c>
      <c r="C122" s="19" t="s">
        <v>62</v>
      </c>
      <c r="D122" s="19" t="s">
        <v>78</v>
      </c>
      <c r="E122" s="19" t="s">
        <v>78</v>
      </c>
    </row>
    <row r="123" ht="15.75" customHeight="1">
      <c r="A123" s="17">
        <v>5.0</v>
      </c>
      <c r="B123" s="17" t="s">
        <v>151</v>
      </c>
      <c r="C123" s="19" t="s">
        <v>62</v>
      </c>
      <c r="D123" s="19" t="s">
        <v>78</v>
      </c>
      <c r="E123" s="19" t="s">
        <v>78</v>
      </c>
    </row>
    <row r="124" ht="15.75" customHeight="1">
      <c r="A124" s="17">
        <v>6.0</v>
      </c>
      <c r="B124" s="17" t="s">
        <v>152</v>
      </c>
      <c r="C124" s="19" t="s">
        <v>62</v>
      </c>
      <c r="D124" s="19" t="s">
        <v>62</v>
      </c>
      <c r="E124" s="19" t="s">
        <v>62</v>
      </c>
    </row>
    <row r="125" ht="15.75" customHeight="1">
      <c r="A125" s="17">
        <v>7.0</v>
      </c>
      <c r="B125" s="17" t="s">
        <v>153</v>
      </c>
      <c r="C125" s="19" t="s">
        <v>78</v>
      </c>
      <c r="D125" s="19" t="s">
        <v>62</v>
      </c>
      <c r="E125" s="19" t="s">
        <v>62</v>
      </c>
    </row>
    <row r="126" ht="15.75" customHeight="1">
      <c r="A126" s="17">
        <v>8.0</v>
      </c>
      <c r="B126" s="17" t="s">
        <v>154</v>
      </c>
      <c r="C126" s="19" t="s">
        <v>78</v>
      </c>
      <c r="D126" s="19" t="s">
        <v>62</v>
      </c>
      <c r="E126" s="19" t="s">
        <v>62</v>
      </c>
    </row>
    <row r="127" ht="15.75" customHeight="1">
      <c r="A127" s="17">
        <v>9.0</v>
      </c>
      <c r="B127" s="17" t="s">
        <v>155</v>
      </c>
      <c r="C127" s="19" t="s">
        <v>62</v>
      </c>
      <c r="D127" s="19" t="s">
        <v>78</v>
      </c>
      <c r="E127" s="19" t="s">
        <v>78</v>
      </c>
    </row>
    <row r="128" ht="15.75" customHeight="1">
      <c r="A128" s="17">
        <v>10.0</v>
      </c>
      <c r="B128" s="17" t="s">
        <v>156</v>
      </c>
      <c r="C128" s="19" t="s">
        <v>62</v>
      </c>
      <c r="D128" s="19" t="s">
        <v>62</v>
      </c>
      <c r="E128" s="19" t="s">
        <v>62</v>
      </c>
    </row>
    <row r="129" ht="15.75" customHeight="1">
      <c r="A129" s="17">
        <v>11.0</v>
      </c>
      <c r="B129" s="17" t="s">
        <v>157</v>
      </c>
      <c r="C129" s="19" t="s">
        <v>78</v>
      </c>
      <c r="D129" s="19" t="s">
        <v>62</v>
      </c>
      <c r="E129" s="19" t="s">
        <v>78</v>
      </c>
    </row>
    <row r="130" ht="15.75" customHeight="1">
      <c r="A130" s="17">
        <v>12.0</v>
      </c>
      <c r="B130" s="17" t="s">
        <v>96</v>
      </c>
      <c r="C130" s="19" t="s">
        <v>62</v>
      </c>
      <c r="D130" s="19" t="s">
        <v>62</v>
      </c>
      <c r="E130" s="19" t="s">
        <v>62</v>
      </c>
    </row>
    <row r="131" ht="15.75" customHeight="1">
      <c r="A131" s="17">
        <v>12.0</v>
      </c>
      <c r="B131" s="17" t="s">
        <v>158</v>
      </c>
      <c r="C131" s="19" t="s">
        <v>62</v>
      </c>
      <c r="D131" s="19" t="s">
        <v>62</v>
      </c>
      <c r="E131" s="19" t="s">
        <v>62</v>
      </c>
    </row>
    <row r="132" ht="15.75" customHeight="1"/>
    <row r="133" ht="15.75" customHeight="1">
      <c r="A133" s="15" t="s">
        <v>102</v>
      </c>
    </row>
    <row r="134" ht="15.75" customHeight="1">
      <c r="A134" s="31" t="s">
        <v>103</v>
      </c>
      <c r="B134" s="21" t="s">
        <v>159</v>
      </c>
    </row>
    <row r="135" ht="15.75" customHeight="1">
      <c r="A135" s="31"/>
      <c r="B135" s="21" t="s">
        <v>160</v>
      </c>
    </row>
    <row r="136" ht="15.75" customHeight="1">
      <c r="A136" s="31" t="s">
        <v>107</v>
      </c>
      <c r="B136" s="21" t="s">
        <v>161</v>
      </c>
    </row>
    <row r="137" ht="15.75" customHeight="1">
      <c r="B137" s="21" t="s">
        <v>162</v>
      </c>
    </row>
    <row r="138" ht="15.75" customHeight="1">
      <c r="B138" s="21" t="s">
        <v>163</v>
      </c>
    </row>
    <row r="139" ht="15.75" customHeight="1">
      <c r="B139" s="21" t="s">
        <v>164</v>
      </c>
    </row>
    <row r="140" ht="15.75" customHeight="1">
      <c r="B140" s="21" t="s">
        <v>165</v>
      </c>
    </row>
    <row r="141" ht="15.75" customHeight="1">
      <c r="B141" s="21" t="s">
        <v>166</v>
      </c>
    </row>
    <row r="142" ht="15.75" customHeight="1">
      <c r="B142" s="21" t="s">
        <v>167</v>
      </c>
    </row>
    <row r="143" ht="15.75" customHeight="1">
      <c r="A143" s="21" t="s">
        <v>109</v>
      </c>
      <c r="B143" s="21" t="s">
        <v>168</v>
      </c>
    </row>
    <row r="144" ht="15.75" customHeight="1">
      <c r="A144" s="21" t="s">
        <v>113</v>
      </c>
      <c r="B144" s="21" t="s">
        <v>169</v>
      </c>
    </row>
    <row r="145" ht="15.75" customHeight="1">
      <c r="B145" s="39" t="s">
        <v>170</v>
      </c>
    </row>
    <row r="146" ht="15.75" customHeight="1">
      <c r="B146" s="39" t="s">
        <v>171</v>
      </c>
    </row>
    <row r="147" ht="15.75" customHeight="1">
      <c r="B147" s="39" t="s">
        <v>172</v>
      </c>
    </row>
    <row r="148" ht="15.75" customHeight="1">
      <c r="B148" s="39" t="s">
        <v>173</v>
      </c>
    </row>
    <row r="149" ht="15.75" customHeight="1">
      <c r="B149" s="39" t="s">
        <v>174</v>
      </c>
    </row>
    <row r="150" ht="15.75" customHeight="1">
      <c r="B150" s="30"/>
    </row>
    <row r="151" ht="15.75" customHeight="1">
      <c r="B151" s="30"/>
    </row>
    <row r="152" ht="15.75" customHeight="1">
      <c r="B152" s="30"/>
    </row>
    <row r="153" ht="15.75" customHeight="1">
      <c r="B153" s="30"/>
    </row>
    <row r="154" ht="15.75" customHeight="1">
      <c r="B154" s="30"/>
    </row>
    <row r="155" ht="15.75" customHeight="1">
      <c r="B155" s="30"/>
    </row>
    <row r="156" ht="15.75" customHeight="1">
      <c r="B156" s="30"/>
    </row>
    <row r="157" ht="15.75" customHeight="1">
      <c r="B157" s="30"/>
    </row>
    <row r="158" ht="15.75" customHeight="1">
      <c r="B158" s="30"/>
    </row>
    <row r="159" ht="15.75" customHeight="1">
      <c r="B159" s="30"/>
    </row>
    <row r="160" ht="15.75" customHeight="1">
      <c r="B160" s="30"/>
    </row>
    <row r="161" ht="15.75" customHeight="1">
      <c r="B161" s="30"/>
    </row>
    <row r="162" ht="15.75" customHeight="1">
      <c r="B162" s="30"/>
    </row>
    <row r="163" ht="15.75" customHeight="1">
      <c r="B163" s="30"/>
    </row>
    <row r="164" ht="15.75" customHeight="1">
      <c r="B164" s="30"/>
    </row>
    <row r="165" ht="15.75" customHeight="1">
      <c r="B165" s="30"/>
    </row>
    <row r="166" ht="15.75" customHeight="1">
      <c r="B166" s="30"/>
    </row>
    <row r="167" ht="15.75" customHeight="1">
      <c r="B167" s="30"/>
    </row>
    <row r="168" ht="15.75" customHeight="1">
      <c r="B168" s="30"/>
    </row>
    <row r="169" ht="15.75" customHeight="1">
      <c r="B169" s="30"/>
    </row>
    <row r="170" ht="15.75" customHeight="1">
      <c r="B170" s="30"/>
    </row>
    <row r="171" ht="15.75" customHeight="1">
      <c r="B171" s="30"/>
    </row>
    <row r="172" ht="15.75" customHeight="1">
      <c r="B172" s="30"/>
    </row>
    <row r="173" ht="15.75" customHeight="1">
      <c r="B173" s="30"/>
    </row>
    <row r="174" ht="15.75" customHeight="1">
      <c r="B174" s="30"/>
    </row>
    <row r="175" ht="15.75" customHeight="1">
      <c r="B175" s="30"/>
    </row>
    <row r="176" ht="15.75" customHeight="1">
      <c r="B176" s="30"/>
    </row>
    <row r="177" ht="15.75" customHeight="1">
      <c r="B177" s="30"/>
    </row>
    <row r="178" ht="15.75" customHeight="1">
      <c r="B178" s="30"/>
    </row>
    <row r="179" ht="15.75" customHeight="1">
      <c r="B179" s="30"/>
    </row>
    <row r="180" ht="15.75" customHeight="1">
      <c r="B180" s="30"/>
    </row>
    <row r="181" ht="15.75" customHeight="1">
      <c r="B181" s="30"/>
    </row>
    <row r="182" ht="15.75" customHeight="1">
      <c r="B182" s="30"/>
    </row>
    <row r="183" ht="15.75" customHeight="1">
      <c r="B183" s="30"/>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
    <mergeCell ref="A117:A118"/>
    <mergeCell ref="B117:B118"/>
    <mergeCell ref="C117:C118"/>
    <mergeCell ref="D117:E11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3"/>
    <col customWidth="1" min="2" max="2" width="42.43"/>
    <col customWidth="1" min="3" max="3" width="11.14"/>
    <col customWidth="1" min="4" max="4" width="8.57"/>
    <col customWidth="1" min="5" max="26" width="8.71"/>
  </cols>
  <sheetData>
    <row r="1">
      <c r="A1" s="15" t="s">
        <v>175</v>
      </c>
    </row>
    <row r="3" ht="23.25" customHeight="1">
      <c r="A3" s="16" t="s">
        <v>57</v>
      </c>
      <c r="B3" s="16" t="s">
        <v>58</v>
      </c>
      <c r="C3" s="32" t="s">
        <v>176</v>
      </c>
      <c r="D3" s="32" t="s">
        <v>177</v>
      </c>
    </row>
    <row r="4" ht="15.0" customHeight="1">
      <c r="A4" s="17">
        <v>1.0</v>
      </c>
      <c r="B4" s="18" t="s">
        <v>61</v>
      </c>
      <c r="C4" s="19" t="s">
        <v>62</v>
      </c>
      <c r="D4" s="19" t="s">
        <v>62</v>
      </c>
    </row>
    <row r="5" ht="15.0" customHeight="1">
      <c r="A5" s="17">
        <v>2.0</v>
      </c>
      <c r="B5" s="18" t="s">
        <v>63</v>
      </c>
      <c r="C5" s="19" t="s">
        <v>62</v>
      </c>
      <c r="D5" s="19" t="s">
        <v>62</v>
      </c>
    </row>
    <row r="6" ht="15.0" customHeight="1">
      <c r="A6" s="17">
        <v>3.0</v>
      </c>
      <c r="B6" s="18" t="s">
        <v>64</v>
      </c>
      <c r="C6" s="19" t="s">
        <v>62</v>
      </c>
      <c r="D6" s="19" t="s">
        <v>62</v>
      </c>
    </row>
    <row r="7" ht="15.0" customHeight="1">
      <c r="A7" s="17">
        <v>4.0</v>
      </c>
      <c r="B7" s="17" t="s">
        <v>65</v>
      </c>
      <c r="C7" s="19" t="s">
        <v>62</v>
      </c>
      <c r="D7" s="19" t="s">
        <v>62</v>
      </c>
    </row>
    <row r="8">
      <c r="A8" s="17">
        <v>5.0</v>
      </c>
      <c r="B8" s="17" t="s">
        <v>178</v>
      </c>
      <c r="C8" s="19" t="s">
        <v>62</v>
      </c>
      <c r="D8" s="19" t="s">
        <v>62</v>
      </c>
    </row>
    <row r="9">
      <c r="A9" s="17">
        <v>6.0</v>
      </c>
      <c r="B9" s="17" t="s">
        <v>179</v>
      </c>
      <c r="C9" s="19" t="s">
        <v>62</v>
      </c>
      <c r="D9" s="19" t="s">
        <v>62</v>
      </c>
    </row>
    <row r="10">
      <c r="A10" s="17">
        <v>7.0</v>
      </c>
      <c r="B10" s="17" t="s">
        <v>69</v>
      </c>
      <c r="C10" s="19" t="s">
        <v>62</v>
      </c>
      <c r="D10" s="19" t="s">
        <v>78</v>
      </c>
    </row>
    <row r="11">
      <c r="A11" s="17">
        <v>8.0</v>
      </c>
      <c r="B11" s="17" t="s">
        <v>180</v>
      </c>
      <c r="C11" s="19" t="s">
        <v>62</v>
      </c>
      <c r="D11" s="19" t="s">
        <v>78</v>
      </c>
    </row>
    <row r="12">
      <c r="A12" s="17">
        <v>9.0</v>
      </c>
      <c r="B12" s="17" t="s">
        <v>74</v>
      </c>
      <c r="C12" s="19" t="s">
        <v>62</v>
      </c>
      <c r="D12" s="19" t="s">
        <v>78</v>
      </c>
    </row>
    <row r="13">
      <c r="A13" s="17">
        <v>10.0</v>
      </c>
      <c r="B13" s="17" t="s">
        <v>181</v>
      </c>
      <c r="C13" s="19" t="s">
        <v>62</v>
      </c>
      <c r="D13" s="19" t="s">
        <v>78</v>
      </c>
    </row>
    <row r="14">
      <c r="A14" s="17">
        <v>11.0</v>
      </c>
      <c r="B14" s="17" t="s">
        <v>182</v>
      </c>
      <c r="C14" s="19" t="s">
        <v>78</v>
      </c>
      <c r="D14" s="19" t="s">
        <v>62</v>
      </c>
    </row>
    <row r="16">
      <c r="A16" s="15" t="s">
        <v>183</v>
      </c>
    </row>
    <row r="17">
      <c r="A17" s="40" t="s">
        <v>184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7:E1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6"/>
    <col customWidth="1" min="2" max="2" width="42.0"/>
    <col customWidth="1" min="3" max="3" width="16.43"/>
    <col customWidth="1" min="4" max="26" width="8.71"/>
  </cols>
  <sheetData>
    <row r="1">
      <c r="A1" s="15" t="s">
        <v>185</v>
      </c>
    </row>
    <row r="3">
      <c r="A3" s="16" t="s">
        <v>57</v>
      </c>
      <c r="B3" s="16" t="s">
        <v>58</v>
      </c>
      <c r="C3" s="16" t="s">
        <v>186</v>
      </c>
    </row>
    <row r="4">
      <c r="A4" s="17">
        <v>1.0</v>
      </c>
      <c r="B4" s="18" t="s">
        <v>61</v>
      </c>
      <c r="C4" s="19" t="s">
        <v>62</v>
      </c>
    </row>
    <row r="5">
      <c r="A5" s="17">
        <v>2.0</v>
      </c>
      <c r="B5" s="18" t="s">
        <v>63</v>
      </c>
      <c r="C5" s="19" t="s">
        <v>62</v>
      </c>
    </row>
    <row r="6">
      <c r="A6" s="17">
        <v>3.0</v>
      </c>
      <c r="B6" s="18" t="s">
        <v>64</v>
      </c>
      <c r="C6" s="19" t="s">
        <v>62</v>
      </c>
    </row>
    <row r="7">
      <c r="A7" s="17">
        <v>4.0</v>
      </c>
      <c r="B7" s="17" t="s">
        <v>65</v>
      </c>
      <c r="C7" s="19" t="s">
        <v>62</v>
      </c>
    </row>
    <row r="8">
      <c r="A8" s="17">
        <v>5.0</v>
      </c>
      <c r="B8" s="17" t="s">
        <v>178</v>
      </c>
      <c r="C8" s="19" t="s">
        <v>62</v>
      </c>
    </row>
    <row r="9">
      <c r="A9" s="17">
        <v>6.0</v>
      </c>
      <c r="B9" s="17" t="s">
        <v>187</v>
      </c>
      <c r="C9" s="19" t="s">
        <v>62</v>
      </c>
    </row>
    <row r="10">
      <c r="A10" s="17">
        <v>7.0</v>
      </c>
      <c r="B10" s="17" t="s">
        <v>69</v>
      </c>
      <c r="C10" s="19" t="s">
        <v>62</v>
      </c>
    </row>
    <row r="11">
      <c r="A11" s="17">
        <v>8.0</v>
      </c>
      <c r="B11" s="17" t="s">
        <v>188</v>
      </c>
      <c r="C11" s="19" t="s">
        <v>62</v>
      </c>
    </row>
    <row r="12">
      <c r="A12" s="17">
        <v>9.0</v>
      </c>
      <c r="B12" s="17" t="s">
        <v>74</v>
      </c>
      <c r="C12" s="19" t="s">
        <v>62</v>
      </c>
    </row>
    <row r="13">
      <c r="A13" s="17">
        <v>10.0</v>
      </c>
      <c r="B13" s="17" t="s">
        <v>189</v>
      </c>
      <c r="C13" s="19" t="s">
        <v>62</v>
      </c>
    </row>
    <row r="15">
      <c r="A15" s="21" t="s">
        <v>190</v>
      </c>
    </row>
    <row r="16">
      <c r="A16" s="31">
        <v>1.0</v>
      </c>
      <c r="B16" s="21" t="s">
        <v>191</v>
      </c>
    </row>
    <row r="17">
      <c r="A17" s="31">
        <v>2.0</v>
      </c>
      <c r="B17" s="21" t="s">
        <v>192</v>
      </c>
    </row>
    <row r="18">
      <c r="B18" s="21" t="s">
        <v>193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3"/>
    <col customWidth="1" min="2" max="2" width="41.14"/>
    <col customWidth="1" min="3" max="3" width="18.57"/>
    <col customWidth="1" min="4" max="26" width="8.71"/>
  </cols>
  <sheetData>
    <row r="1">
      <c r="A1" s="15" t="s">
        <v>194</v>
      </c>
    </row>
    <row r="3">
      <c r="A3" s="16" t="s">
        <v>57</v>
      </c>
      <c r="B3" s="16" t="s">
        <v>58</v>
      </c>
      <c r="C3" s="16" t="s">
        <v>195</v>
      </c>
    </row>
    <row r="4">
      <c r="A4" s="17">
        <v>1.0</v>
      </c>
      <c r="B4" s="18" t="s">
        <v>61</v>
      </c>
      <c r="C4" s="19" t="s">
        <v>62</v>
      </c>
    </row>
    <row r="5">
      <c r="A5" s="17">
        <v>2.0</v>
      </c>
      <c r="B5" s="18" t="s">
        <v>63</v>
      </c>
      <c r="C5" s="19" t="s">
        <v>62</v>
      </c>
    </row>
    <row r="6">
      <c r="A6" s="17">
        <v>3.0</v>
      </c>
      <c r="B6" s="18" t="s">
        <v>64</v>
      </c>
      <c r="C6" s="19" t="s">
        <v>62</v>
      </c>
    </row>
    <row r="7">
      <c r="A7" s="17">
        <v>4.0</v>
      </c>
      <c r="B7" s="17" t="s">
        <v>65</v>
      </c>
      <c r="C7" s="19" t="s">
        <v>62</v>
      </c>
    </row>
    <row r="8">
      <c r="A8" s="17">
        <v>5.0</v>
      </c>
      <c r="B8" s="17" t="s">
        <v>178</v>
      </c>
      <c r="C8" s="19" t="s">
        <v>62</v>
      </c>
    </row>
    <row r="9">
      <c r="A9" s="17">
        <v>6.0</v>
      </c>
      <c r="B9" s="17" t="s">
        <v>179</v>
      </c>
      <c r="C9" s="19" t="s">
        <v>62</v>
      </c>
    </row>
    <row r="10">
      <c r="A10" s="17">
        <v>7.0</v>
      </c>
      <c r="B10" s="17" t="s">
        <v>69</v>
      </c>
      <c r="C10" s="19" t="s">
        <v>62</v>
      </c>
    </row>
    <row r="11">
      <c r="A11" s="17">
        <v>8.0</v>
      </c>
      <c r="B11" s="17" t="s">
        <v>74</v>
      </c>
      <c r="C11" s="19" t="s">
        <v>62</v>
      </c>
    </row>
    <row r="12">
      <c r="A12" s="17">
        <v>9.0</v>
      </c>
      <c r="B12" s="17" t="s">
        <v>196</v>
      </c>
      <c r="C12" s="19" t="s">
        <v>62</v>
      </c>
    </row>
    <row r="13">
      <c r="A13" s="17">
        <v>10.0</v>
      </c>
      <c r="B13" s="34" t="s">
        <v>73</v>
      </c>
      <c r="C13" s="19" t="s">
        <v>62</v>
      </c>
    </row>
    <row r="14">
      <c r="A14" s="17">
        <v>11.0</v>
      </c>
      <c r="B14" s="34" t="s">
        <v>70</v>
      </c>
      <c r="C14" s="19" t="s">
        <v>62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57.14"/>
    <col customWidth="1" min="3" max="26" width="8.71"/>
  </cols>
  <sheetData>
    <row r="1">
      <c r="A1" s="41" t="s">
        <v>197</v>
      </c>
    </row>
    <row r="3">
      <c r="A3" s="16" t="s">
        <v>57</v>
      </c>
      <c r="B3" s="16" t="s">
        <v>58</v>
      </c>
      <c r="C3" s="42" t="s">
        <v>198</v>
      </c>
    </row>
    <row r="4">
      <c r="A4" s="17">
        <v>1.0</v>
      </c>
      <c r="B4" s="18" t="s">
        <v>61</v>
      </c>
      <c r="C4" s="19" t="s">
        <v>62</v>
      </c>
    </row>
    <row r="5">
      <c r="A5" s="17">
        <v>2.0</v>
      </c>
      <c r="B5" s="18" t="s">
        <v>63</v>
      </c>
      <c r="C5" s="19" t="s">
        <v>62</v>
      </c>
    </row>
    <row r="6">
      <c r="A6" s="17">
        <v>3.0</v>
      </c>
      <c r="B6" s="18" t="s">
        <v>64</v>
      </c>
      <c r="C6" s="19" t="s">
        <v>62</v>
      </c>
    </row>
    <row r="7">
      <c r="A7" s="17">
        <v>4.0</v>
      </c>
      <c r="B7" s="17" t="s">
        <v>65</v>
      </c>
      <c r="C7" s="19" t="s">
        <v>62</v>
      </c>
    </row>
    <row r="8">
      <c r="A8" s="17">
        <v>5.0</v>
      </c>
      <c r="B8" s="17" t="s">
        <v>178</v>
      </c>
      <c r="C8" s="19" t="s">
        <v>62</v>
      </c>
    </row>
    <row r="9">
      <c r="A9" s="17">
        <v>6.0</v>
      </c>
      <c r="B9" s="17" t="s">
        <v>199</v>
      </c>
      <c r="C9" s="19" t="s">
        <v>62</v>
      </c>
    </row>
    <row r="10">
      <c r="A10" s="17">
        <v>7.0</v>
      </c>
      <c r="B10" s="17" t="s">
        <v>200</v>
      </c>
      <c r="C10" s="19" t="s">
        <v>62</v>
      </c>
    </row>
    <row r="11">
      <c r="A11" s="17">
        <v>8.0</v>
      </c>
      <c r="B11" s="17" t="s">
        <v>201</v>
      </c>
      <c r="C11" s="19" t="s">
        <v>62</v>
      </c>
    </row>
    <row r="12">
      <c r="A12" s="17">
        <v>9.0</v>
      </c>
      <c r="B12" s="17" t="s">
        <v>202</v>
      </c>
      <c r="C12" s="19" t="s">
        <v>62</v>
      </c>
    </row>
    <row r="13">
      <c r="A13" s="17">
        <v>10.0</v>
      </c>
      <c r="B13" s="17" t="s">
        <v>203</v>
      </c>
      <c r="C13" s="19"/>
    </row>
    <row r="14">
      <c r="A14" s="17">
        <v>11.0</v>
      </c>
      <c r="B14" s="17" t="s">
        <v>204</v>
      </c>
      <c r="C14" s="19" t="s">
        <v>62</v>
      </c>
    </row>
    <row r="15">
      <c r="A15" s="17">
        <v>12.0</v>
      </c>
      <c r="B15" s="17" t="s">
        <v>68</v>
      </c>
      <c r="C15" s="19" t="s">
        <v>62</v>
      </c>
    </row>
    <row r="16">
      <c r="A16" s="17">
        <v>13.0</v>
      </c>
      <c r="B16" s="17" t="s">
        <v>205</v>
      </c>
      <c r="C16" s="19" t="s">
        <v>62</v>
      </c>
    </row>
    <row r="17">
      <c r="A17" s="17">
        <v>14.0</v>
      </c>
      <c r="B17" s="17" t="s">
        <v>74</v>
      </c>
      <c r="C17" s="19" t="s">
        <v>62</v>
      </c>
    </row>
    <row r="18">
      <c r="A18" s="17">
        <v>15.0</v>
      </c>
      <c r="B18" s="17" t="s">
        <v>206</v>
      </c>
      <c r="C18" s="19" t="s">
        <v>62</v>
      </c>
    </row>
    <row r="19">
      <c r="A19" s="17">
        <v>16.0</v>
      </c>
      <c r="B19" s="17" t="s">
        <v>207</v>
      </c>
      <c r="C19" s="19" t="s">
        <v>62</v>
      </c>
    </row>
    <row r="21">
      <c r="A21" s="15" t="s">
        <v>183</v>
      </c>
    </row>
    <row r="22">
      <c r="A22" s="21" t="s">
        <v>103</v>
      </c>
      <c r="B22" s="21" t="s">
        <v>208</v>
      </c>
    </row>
    <row r="23">
      <c r="A23" s="21" t="s">
        <v>107</v>
      </c>
      <c r="B23" s="21" t="s">
        <v>209</v>
      </c>
    </row>
    <row r="24" ht="15.75" customHeight="1">
      <c r="B24" s="32" t="s">
        <v>128</v>
      </c>
      <c r="C24" s="32" t="s">
        <v>129</v>
      </c>
      <c r="D24" s="32" t="s">
        <v>130</v>
      </c>
      <c r="E24" s="32" t="s">
        <v>131</v>
      </c>
    </row>
    <row r="25" ht="15.75" customHeight="1">
      <c r="B25" s="33">
        <v>114112.0</v>
      </c>
      <c r="C25" s="34" t="s">
        <v>210</v>
      </c>
      <c r="D25" s="19" t="s">
        <v>133</v>
      </c>
      <c r="E25" s="19"/>
    </row>
    <row r="26" ht="15.75" customHeight="1">
      <c r="B26" s="33">
        <v>522141.0</v>
      </c>
      <c r="C26" s="34" t="s">
        <v>211</v>
      </c>
      <c r="D26" s="19"/>
      <c r="E26" s="19" t="s">
        <v>133</v>
      </c>
    </row>
    <row r="27" ht="15.75" customHeight="1">
      <c r="A27" s="21" t="s">
        <v>109</v>
      </c>
      <c r="B27" s="21" t="s">
        <v>212</v>
      </c>
    </row>
    <row r="28" ht="15.75" customHeight="1">
      <c r="A28" s="21" t="s">
        <v>113</v>
      </c>
      <c r="B28" s="21" t="s">
        <v>213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20.0"/>
    <col customWidth="1" min="3" max="3" width="36.86"/>
    <col customWidth="1" min="4" max="4" width="12.57"/>
    <col customWidth="1" min="5" max="26" width="8.71"/>
  </cols>
  <sheetData>
    <row r="1">
      <c r="A1" s="15" t="s">
        <v>214</v>
      </c>
      <c r="B1" s="15"/>
    </row>
    <row r="3">
      <c r="A3" s="16" t="s">
        <v>57</v>
      </c>
      <c r="B3" s="36" t="s">
        <v>58</v>
      </c>
      <c r="C3" s="37"/>
      <c r="D3" s="16" t="s">
        <v>215</v>
      </c>
    </row>
    <row r="4">
      <c r="A4" s="17">
        <v>1.0</v>
      </c>
      <c r="B4" s="43" t="s">
        <v>61</v>
      </c>
      <c r="C4" s="37"/>
      <c r="D4" s="19" t="s">
        <v>62</v>
      </c>
    </row>
    <row r="5">
      <c r="A5" s="17">
        <v>2.0</v>
      </c>
      <c r="B5" s="43" t="s">
        <v>63</v>
      </c>
      <c r="C5" s="37"/>
      <c r="D5" s="19" t="s">
        <v>62</v>
      </c>
    </row>
    <row r="6">
      <c r="A6" s="17">
        <v>3.0</v>
      </c>
      <c r="B6" s="43" t="s">
        <v>64</v>
      </c>
      <c r="C6" s="37"/>
      <c r="D6" s="19" t="s">
        <v>62</v>
      </c>
    </row>
    <row r="7">
      <c r="A7" s="17">
        <v>4.0</v>
      </c>
      <c r="B7" s="44" t="s">
        <v>65</v>
      </c>
      <c r="C7" s="37"/>
      <c r="D7" s="19" t="s">
        <v>62</v>
      </c>
    </row>
    <row r="8">
      <c r="A8" s="17">
        <v>5.0</v>
      </c>
      <c r="B8" s="44" t="s">
        <v>178</v>
      </c>
      <c r="C8" s="37"/>
      <c r="D8" s="19" t="s">
        <v>62</v>
      </c>
    </row>
    <row r="9">
      <c r="A9" s="17">
        <v>6.0</v>
      </c>
      <c r="B9" s="44" t="s">
        <v>216</v>
      </c>
      <c r="C9" s="37"/>
      <c r="D9" s="19" t="s">
        <v>62</v>
      </c>
    </row>
    <row r="10">
      <c r="A10" s="17">
        <v>7.0</v>
      </c>
      <c r="B10" s="44" t="s">
        <v>217</v>
      </c>
      <c r="C10" s="37"/>
      <c r="D10" s="19" t="s">
        <v>62</v>
      </c>
    </row>
    <row r="11">
      <c r="A11" s="17">
        <v>8.0</v>
      </c>
      <c r="B11" s="44" t="s">
        <v>218</v>
      </c>
      <c r="C11" s="37"/>
      <c r="D11" s="19" t="s">
        <v>62</v>
      </c>
    </row>
    <row r="12">
      <c r="A12" s="17">
        <v>9.0</v>
      </c>
      <c r="B12" s="44" t="s">
        <v>219</v>
      </c>
      <c r="C12" s="37"/>
      <c r="D12" s="19" t="s">
        <v>62</v>
      </c>
    </row>
    <row r="13">
      <c r="A13" s="17">
        <v>10.0</v>
      </c>
      <c r="B13" s="44" t="s">
        <v>220</v>
      </c>
      <c r="C13" s="37"/>
      <c r="D13" s="19"/>
    </row>
    <row r="14">
      <c r="A14" s="17">
        <v>11.0</v>
      </c>
      <c r="B14" s="44" t="s">
        <v>221</v>
      </c>
      <c r="C14" s="37"/>
      <c r="D14" s="19" t="s">
        <v>62</v>
      </c>
    </row>
    <row r="15">
      <c r="A15" s="17">
        <v>12.0</v>
      </c>
      <c r="B15" s="44" t="s">
        <v>222</v>
      </c>
      <c r="C15" s="37"/>
      <c r="D15" s="19" t="s">
        <v>62</v>
      </c>
    </row>
    <row r="16">
      <c r="A16" s="17">
        <v>13.0</v>
      </c>
      <c r="B16" s="44" t="s">
        <v>223</v>
      </c>
      <c r="C16" s="37"/>
      <c r="D16" s="19" t="s">
        <v>62</v>
      </c>
    </row>
    <row r="17">
      <c r="A17" s="17">
        <v>14.0</v>
      </c>
      <c r="B17" s="44" t="s">
        <v>224</v>
      </c>
      <c r="C17" s="37"/>
      <c r="D17" s="19" t="s">
        <v>62</v>
      </c>
    </row>
    <row r="18">
      <c r="A18" s="17">
        <v>15.0</v>
      </c>
      <c r="B18" s="44" t="s">
        <v>225</v>
      </c>
      <c r="C18" s="37"/>
      <c r="D18" s="19" t="s">
        <v>62</v>
      </c>
    </row>
    <row r="19">
      <c r="A19" s="17">
        <v>16.0</v>
      </c>
      <c r="B19" s="44" t="s">
        <v>226</v>
      </c>
      <c r="C19" s="37"/>
      <c r="D19" s="19" t="s">
        <v>62</v>
      </c>
    </row>
    <row r="21">
      <c r="A21" s="15" t="s">
        <v>183</v>
      </c>
      <c r="B21" s="15"/>
    </row>
    <row r="22">
      <c r="A22" s="21" t="s">
        <v>103</v>
      </c>
      <c r="B22" s="21" t="s">
        <v>227</v>
      </c>
    </row>
    <row r="23">
      <c r="A23" s="21" t="s">
        <v>107</v>
      </c>
      <c r="B23" s="21" t="s">
        <v>228</v>
      </c>
    </row>
    <row r="24" ht="15.75" customHeight="1">
      <c r="A24" s="21" t="s">
        <v>109</v>
      </c>
      <c r="B24" s="21" t="s">
        <v>229</v>
      </c>
    </row>
    <row r="25" ht="15.75" customHeight="1">
      <c r="B25" s="32" t="s">
        <v>230</v>
      </c>
      <c r="C25" s="45" t="s">
        <v>231</v>
      </c>
      <c r="D25" s="37"/>
    </row>
    <row r="26" ht="15.75" customHeight="1">
      <c r="B26" s="46" t="s">
        <v>232</v>
      </c>
      <c r="C26" s="47" t="s">
        <v>233</v>
      </c>
      <c r="D26" s="37"/>
    </row>
    <row r="27" ht="15.75" customHeight="1">
      <c r="B27" s="46" t="s">
        <v>234</v>
      </c>
      <c r="C27" s="47" t="s">
        <v>235</v>
      </c>
      <c r="D27" s="37"/>
    </row>
    <row r="28" ht="15.75" customHeight="1">
      <c r="B28" s="46" t="s">
        <v>236</v>
      </c>
      <c r="C28" s="47" t="s">
        <v>237</v>
      </c>
      <c r="D28" s="37"/>
    </row>
    <row r="29" ht="15.75" customHeight="1">
      <c r="A29" s="21" t="s">
        <v>113</v>
      </c>
      <c r="B29" s="21" t="s">
        <v>238</v>
      </c>
    </row>
    <row r="30" ht="15.75" customHeight="1">
      <c r="B30" s="32" t="s">
        <v>128</v>
      </c>
      <c r="C30" s="32" t="s">
        <v>129</v>
      </c>
      <c r="D30" s="32" t="s">
        <v>130</v>
      </c>
      <c r="E30" s="32" t="s">
        <v>131</v>
      </c>
    </row>
    <row r="31" ht="15.75" customHeight="1">
      <c r="B31" s="33">
        <v>522151.0</v>
      </c>
      <c r="C31" s="34" t="s">
        <v>239</v>
      </c>
      <c r="D31" s="19" t="s">
        <v>133</v>
      </c>
      <c r="E31" s="19"/>
    </row>
    <row r="32" ht="15.75" customHeight="1">
      <c r="B32" s="33">
        <v>212112.0</v>
      </c>
      <c r="C32" s="34" t="s">
        <v>134</v>
      </c>
      <c r="D32" s="19"/>
      <c r="E32" s="19" t="s">
        <v>133</v>
      </c>
    </row>
    <row r="33" ht="15.75" customHeight="1">
      <c r="A33" s="21" t="s">
        <v>115</v>
      </c>
      <c r="B33" s="21" t="s">
        <v>240</v>
      </c>
    </row>
    <row r="34" ht="15.75" customHeight="1">
      <c r="B34" s="32" t="s">
        <v>128</v>
      </c>
      <c r="C34" s="32" t="s">
        <v>129</v>
      </c>
      <c r="D34" s="32" t="s">
        <v>130</v>
      </c>
      <c r="E34" s="32" t="s">
        <v>131</v>
      </c>
    </row>
    <row r="35" ht="15.75" customHeight="1">
      <c r="B35" s="33">
        <v>115212.0</v>
      </c>
      <c r="C35" s="34" t="s">
        <v>137</v>
      </c>
      <c r="D35" s="19" t="s">
        <v>133</v>
      </c>
      <c r="E35" s="19"/>
    </row>
    <row r="36" ht="15.75" customHeight="1">
      <c r="B36" s="33">
        <v>522151.0</v>
      </c>
      <c r="C36" s="34" t="s">
        <v>239</v>
      </c>
      <c r="D36" s="19"/>
      <c r="E36" s="19" t="s">
        <v>133</v>
      </c>
    </row>
    <row r="37" ht="15.75" customHeight="1">
      <c r="A37" s="21" t="s">
        <v>118</v>
      </c>
      <c r="B37" s="21" t="s">
        <v>241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1">
    <mergeCell ref="B3:C3"/>
    <mergeCell ref="B4:C4"/>
    <mergeCell ref="B5:C5"/>
    <mergeCell ref="B6:C6"/>
    <mergeCell ref="B7:C7"/>
    <mergeCell ref="B8:C8"/>
    <mergeCell ref="B9:C9"/>
    <mergeCell ref="B17:C17"/>
    <mergeCell ref="B18:C18"/>
    <mergeCell ref="B19:C19"/>
    <mergeCell ref="C25:D25"/>
    <mergeCell ref="C26:D26"/>
    <mergeCell ref="C27:D27"/>
    <mergeCell ref="C28:D28"/>
    <mergeCell ref="B10:C10"/>
    <mergeCell ref="B11:C11"/>
    <mergeCell ref="B12:C12"/>
    <mergeCell ref="B13:C13"/>
    <mergeCell ref="B14:C14"/>
    <mergeCell ref="B15:C15"/>
    <mergeCell ref="B16:C1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43"/>
    <col customWidth="1" min="2" max="2" width="8.71"/>
    <col customWidth="1" min="3" max="3" width="41.57"/>
    <col customWidth="1" min="4" max="4" width="16.57"/>
    <col customWidth="1" min="5" max="26" width="8.71"/>
  </cols>
  <sheetData>
    <row r="1">
      <c r="A1" s="15" t="s">
        <v>242</v>
      </c>
      <c r="B1" s="15"/>
    </row>
    <row r="3">
      <c r="A3" s="16" t="s">
        <v>57</v>
      </c>
      <c r="B3" s="36" t="s">
        <v>58</v>
      </c>
      <c r="C3" s="37"/>
      <c r="D3" s="16" t="s">
        <v>243</v>
      </c>
    </row>
    <row r="4">
      <c r="A4" s="17">
        <v>1.0</v>
      </c>
      <c r="B4" s="43" t="s">
        <v>61</v>
      </c>
      <c r="C4" s="37"/>
      <c r="D4" s="19" t="s">
        <v>62</v>
      </c>
    </row>
    <row r="5">
      <c r="A5" s="17">
        <v>2.0</v>
      </c>
      <c r="B5" s="43" t="s">
        <v>63</v>
      </c>
      <c r="C5" s="37"/>
      <c r="D5" s="19" t="s">
        <v>62</v>
      </c>
    </row>
    <row r="6">
      <c r="A6" s="17">
        <v>3.0</v>
      </c>
      <c r="B6" s="43" t="s">
        <v>64</v>
      </c>
      <c r="C6" s="37"/>
      <c r="D6" s="19" t="s">
        <v>62</v>
      </c>
    </row>
    <row r="7">
      <c r="A7" s="17">
        <v>4.0</v>
      </c>
      <c r="B7" s="44" t="s">
        <v>65</v>
      </c>
      <c r="C7" s="37"/>
      <c r="D7" s="19" t="s">
        <v>62</v>
      </c>
    </row>
    <row r="8">
      <c r="A8" s="17">
        <v>5.0</v>
      </c>
      <c r="B8" s="44" t="s">
        <v>178</v>
      </c>
      <c r="C8" s="37"/>
      <c r="D8" s="19" t="s">
        <v>62</v>
      </c>
    </row>
    <row r="9">
      <c r="A9" s="17">
        <v>6.0</v>
      </c>
      <c r="B9" s="48" t="s">
        <v>179</v>
      </c>
      <c r="C9" s="49"/>
      <c r="D9" s="19" t="s">
        <v>62</v>
      </c>
    </row>
    <row r="10">
      <c r="A10" s="17">
        <v>7.0</v>
      </c>
      <c r="B10" s="48" t="s">
        <v>244</v>
      </c>
      <c r="C10" s="49"/>
      <c r="D10" s="19" t="s">
        <v>62</v>
      </c>
    </row>
    <row r="11">
      <c r="A11" s="17">
        <v>8.0</v>
      </c>
      <c r="B11" s="48" t="s">
        <v>74</v>
      </c>
      <c r="C11" s="49"/>
      <c r="D11" s="19" t="s">
        <v>62</v>
      </c>
    </row>
    <row r="12">
      <c r="A12" s="17">
        <v>9.0</v>
      </c>
      <c r="B12" s="48" t="s">
        <v>245</v>
      </c>
      <c r="C12" s="49"/>
      <c r="D12" s="19" t="s">
        <v>62</v>
      </c>
    </row>
    <row r="13">
      <c r="A13" s="17">
        <v>10.0</v>
      </c>
      <c r="B13" s="48" t="s">
        <v>246</v>
      </c>
      <c r="C13" s="49"/>
      <c r="D13" s="19" t="s">
        <v>62</v>
      </c>
    </row>
    <row r="14">
      <c r="A14" s="17">
        <v>11.0</v>
      </c>
      <c r="B14" s="48" t="s">
        <v>247</v>
      </c>
      <c r="C14" s="49"/>
      <c r="D14" s="19" t="s">
        <v>62</v>
      </c>
    </row>
    <row r="16">
      <c r="A16" s="15" t="s">
        <v>183</v>
      </c>
      <c r="B16" s="15"/>
    </row>
    <row r="17">
      <c r="A17" s="21" t="s">
        <v>248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
    <mergeCell ref="B3:C3"/>
    <mergeCell ref="B4:C4"/>
    <mergeCell ref="B5:C5"/>
    <mergeCell ref="B6:C6"/>
    <mergeCell ref="B7:C7"/>
    <mergeCell ref="B8:C8"/>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14"/>
    <col customWidth="1" min="2" max="2" width="27.14"/>
    <col customWidth="1" min="3" max="3" width="20.57"/>
    <col customWidth="1" min="4" max="4" width="17.0"/>
    <col customWidth="1" min="5" max="5" width="8.71"/>
    <col customWidth="1" min="6" max="6" width="48.43"/>
    <col customWidth="1" min="7" max="26" width="8.71"/>
  </cols>
  <sheetData>
    <row r="1">
      <c r="A1" s="15" t="s">
        <v>249</v>
      </c>
    </row>
    <row r="3">
      <c r="A3" s="16" t="s">
        <v>57</v>
      </c>
      <c r="B3" s="36" t="s">
        <v>58</v>
      </c>
      <c r="C3" s="37"/>
      <c r="D3" s="16" t="s">
        <v>250</v>
      </c>
    </row>
    <row r="4">
      <c r="A4" s="17">
        <v>1.0</v>
      </c>
      <c r="B4" s="43" t="s">
        <v>61</v>
      </c>
      <c r="C4" s="37"/>
      <c r="D4" s="19" t="s">
        <v>62</v>
      </c>
    </row>
    <row r="5">
      <c r="A5" s="17">
        <v>2.0</v>
      </c>
      <c r="B5" s="43" t="s">
        <v>63</v>
      </c>
      <c r="C5" s="37"/>
      <c r="D5" s="19" t="s">
        <v>62</v>
      </c>
    </row>
    <row r="6">
      <c r="A6" s="17">
        <v>3.0</v>
      </c>
      <c r="B6" s="43" t="s">
        <v>64</v>
      </c>
      <c r="C6" s="37"/>
      <c r="D6" s="19" t="s">
        <v>62</v>
      </c>
    </row>
    <row r="7">
      <c r="A7" s="17">
        <v>4.0</v>
      </c>
      <c r="B7" s="44" t="s">
        <v>65</v>
      </c>
      <c r="C7" s="37"/>
      <c r="D7" s="19" t="s">
        <v>62</v>
      </c>
    </row>
    <row r="8">
      <c r="A8" s="17">
        <v>5.0</v>
      </c>
      <c r="B8" s="44" t="s">
        <v>178</v>
      </c>
      <c r="C8" s="37"/>
      <c r="D8" s="19" t="s">
        <v>62</v>
      </c>
    </row>
    <row r="9">
      <c r="A9" s="17">
        <v>6.0</v>
      </c>
      <c r="B9" s="48" t="s">
        <v>251</v>
      </c>
      <c r="C9" s="49"/>
      <c r="D9" s="19" t="s">
        <v>62</v>
      </c>
    </row>
    <row r="10">
      <c r="A10" s="17">
        <v>7.0</v>
      </c>
      <c r="B10" s="48" t="s">
        <v>252</v>
      </c>
      <c r="C10" s="49"/>
      <c r="D10" s="19" t="s">
        <v>62</v>
      </c>
    </row>
    <row r="11">
      <c r="A11" s="17">
        <v>8.0</v>
      </c>
      <c r="B11" s="48" t="s">
        <v>253</v>
      </c>
      <c r="C11" s="49"/>
      <c r="D11" s="19" t="s">
        <v>62</v>
      </c>
    </row>
    <row r="12">
      <c r="A12" s="17">
        <v>9.0</v>
      </c>
      <c r="B12" s="48" t="s">
        <v>254</v>
      </c>
      <c r="C12" s="49"/>
      <c r="D12" s="19" t="s">
        <v>62</v>
      </c>
    </row>
    <row r="13">
      <c r="A13" s="17">
        <v>10.0</v>
      </c>
      <c r="B13" s="48" t="s">
        <v>255</v>
      </c>
      <c r="C13" s="49"/>
      <c r="D13" s="19" t="s">
        <v>62</v>
      </c>
    </row>
    <row r="14">
      <c r="A14" s="17">
        <v>11.0</v>
      </c>
      <c r="B14" s="48" t="s">
        <v>256</v>
      </c>
      <c r="C14" s="49"/>
      <c r="D14" s="19" t="s">
        <v>62</v>
      </c>
    </row>
    <row r="15">
      <c r="A15" s="17">
        <v>12.0</v>
      </c>
      <c r="B15" s="48" t="s">
        <v>257</v>
      </c>
      <c r="C15" s="50"/>
      <c r="D15" s="19" t="s">
        <v>62</v>
      </c>
    </row>
    <row r="16">
      <c r="A16" s="17">
        <v>13.0</v>
      </c>
      <c r="B16" s="48" t="s">
        <v>258</v>
      </c>
      <c r="C16" s="50"/>
      <c r="D16" s="19" t="s">
        <v>62</v>
      </c>
    </row>
    <row r="17">
      <c r="A17" s="17">
        <v>14.0</v>
      </c>
      <c r="B17" s="48" t="s">
        <v>259</v>
      </c>
      <c r="C17" s="50"/>
      <c r="D17" s="19" t="s">
        <v>62</v>
      </c>
    </row>
    <row r="18">
      <c r="A18" s="17">
        <v>15.0</v>
      </c>
      <c r="B18" s="48" t="s">
        <v>260</v>
      </c>
      <c r="C18" s="50"/>
      <c r="D18" s="19" t="s">
        <v>62</v>
      </c>
    </row>
    <row r="20">
      <c r="A20" s="15" t="s">
        <v>183</v>
      </c>
    </row>
    <row r="21">
      <c r="A21" s="21" t="s">
        <v>103</v>
      </c>
      <c r="B21" s="21" t="s">
        <v>261</v>
      </c>
    </row>
    <row r="22">
      <c r="A22" s="21" t="s">
        <v>107</v>
      </c>
      <c r="B22" s="30" t="s">
        <v>262</v>
      </c>
    </row>
    <row r="23">
      <c r="A23" s="21" t="s">
        <v>109</v>
      </c>
      <c r="B23" s="30" t="s">
        <v>263</v>
      </c>
    </row>
    <row r="24" ht="15.75" customHeight="1">
      <c r="A24" s="21" t="s">
        <v>113</v>
      </c>
      <c r="B24" s="30" t="s">
        <v>264</v>
      </c>
    </row>
    <row r="25" ht="15.75" customHeight="1">
      <c r="A25" s="21" t="s">
        <v>115</v>
      </c>
      <c r="B25" s="21" t="s">
        <v>265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
    <mergeCell ref="B3:C3"/>
    <mergeCell ref="B4:C4"/>
    <mergeCell ref="B5:C5"/>
    <mergeCell ref="B6:C6"/>
    <mergeCell ref="B7:C7"/>
    <mergeCell ref="B8:C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21.14"/>
    <col customWidth="1" min="3" max="3" width="28.57"/>
    <col customWidth="1" min="4" max="4" width="18.14"/>
    <col customWidth="1" min="5" max="5" width="17.0"/>
    <col customWidth="1" min="6" max="6" width="48.43"/>
    <col customWidth="1" min="7" max="26" width="8.71"/>
  </cols>
  <sheetData>
    <row r="1">
      <c r="A1" s="15" t="s">
        <v>266</v>
      </c>
    </row>
    <row r="3">
      <c r="A3" s="16" t="s">
        <v>57</v>
      </c>
      <c r="B3" s="36" t="s">
        <v>58</v>
      </c>
      <c r="C3" s="37"/>
      <c r="D3" s="16" t="s">
        <v>267</v>
      </c>
      <c r="E3" s="42" t="s">
        <v>268</v>
      </c>
    </row>
    <row r="4">
      <c r="A4" s="17">
        <v>1.0</v>
      </c>
      <c r="B4" s="43" t="s">
        <v>61</v>
      </c>
      <c r="C4" s="37"/>
      <c r="D4" s="19" t="s">
        <v>62</v>
      </c>
      <c r="E4" s="19" t="s">
        <v>62</v>
      </c>
    </row>
    <row r="5">
      <c r="A5" s="17">
        <v>2.0</v>
      </c>
      <c r="B5" s="43" t="s">
        <v>63</v>
      </c>
      <c r="C5" s="37"/>
      <c r="D5" s="19" t="s">
        <v>62</v>
      </c>
      <c r="E5" s="19" t="s">
        <v>62</v>
      </c>
    </row>
    <row r="6">
      <c r="A6" s="17">
        <v>3.0</v>
      </c>
      <c r="B6" s="43" t="s">
        <v>64</v>
      </c>
      <c r="C6" s="37"/>
      <c r="D6" s="19" t="s">
        <v>62</v>
      </c>
      <c r="E6" s="19" t="s">
        <v>62</v>
      </c>
    </row>
    <row r="7">
      <c r="A7" s="17">
        <v>4.0</v>
      </c>
      <c r="B7" s="44" t="s">
        <v>65</v>
      </c>
      <c r="C7" s="37"/>
      <c r="D7" s="19" t="s">
        <v>62</v>
      </c>
      <c r="E7" s="19" t="s">
        <v>62</v>
      </c>
    </row>
    <row r="8">
      <c r="A8" s="17">
        <v>5.0</v>
      </c>
      <c r="B8" s="44" t="s">
        <v>178</v>
      </c>
      <c r="C8" s="37"/>
      <c r="D8" s="19" t="s">
        <v>62</v>
      </c>
      <c r="E8" s="19" t="s">
        <v>62</v>
      </c>
    </row>
    <row r="9">
      <c r="A9" s="17">
        <v>6.0</v>
      </c>
      <c r="B9" s="48" t="s">
        <v>251</v>
      </c>
      <c r="C9" s="49"/>
      <c r="D9" s="19" t="s">
        <v>62</v>
      </c>
      <c r="E9" s="19" t="s">
        <v>62</v>
      </c>
    </row>
    <row r="10">
      <c r="A10" s="17">
        <v>7.0</v>
      </c>
      <c r="B10" s="48" t="s">
        <v>269</v>
      </c>
      <c r="C10" s="49"/>
      <c r="D10" s="19" t="s">
        <v>62</v>
      </c>
      <c r="E10" s="19" t="s">
        <v>62</v>
      </c>
    </row>
    <row r="11">
      <c r="A11" s="17">
        <v>8.0</v>
      </c>
      <c r="B11" s="48" t="s">
        <v>270</v>
      </c>
      <c r="C11" s="49"/>
      <c r="D11" s="19" t="s">
        <v>62</v>
      </c>
      <c r="E11" s="19" t="s">
        <v>62</v>
      </c>
    </row>
    <row r="12">
      <c r="A12" s="17">
        <v>9.0</v>
      </c>
      <c r="B12" s="48" t="s">
        <v>271</v>
      </c>
      <c r="C12" s="49"/>
      <c r="D12" s="19" t="s">
        <v>62</v>
      </c>
      <c r="E12" s="19" t="s">
        <v>62</v>
      </c>
    </row>
    <row r="13">
      <c r="A13" s="17">
        <v>10.0</v>
      </c>
      <c r="B13" s="48" t="s">
        <v>272</v>
      </c>
      <c r="C13" s="49"/>
      <c r="D13" s="19" t="s">
        <v>62</v>
      </c>
      <c r="E13" s="19" t="s">
        <v>62</v>
      </c>
    </row>
    <row r="14">
      <c r="A14" s="17">
        <v>11.0</v>
      </c>
      <c r="B14" s="48" t="s">
        <v>273</v>
      </c>
      <c r="C14" s="49"/>
      <c r="D14" s="19" t="s">
        <v>62</v>
      </c>
      <c r="E14" s="19" t="s">
        <v>62</v>
      </c>
    </row>
    <row r="15">
      <c r="A15" s="17">
        <v>12.0</v>
      </c>
      <c r="B15" s="48" t="s">
        <v>274</v>
      </c>
      <c r="C15" s="50"/>
      <c r="D15" s="19" t="s">
        <v>62</v>
      </c>
      <c r="E15" s="19" t="s">
        <v>62</v>
      </c>
    </row>
    <row r="17">
      <c r="A17" s="15" t="s">
        <v>183</v>
      </c>
    </row>
    <row r="18">
      <c r="A18" s="21" t="s">
        <v>103</v>
      </c>
      <c r="B18" s="30" t="s">
        <v>275</v>
      </c>
    </row>
    <row r="19">
      <c r="A19" s="21" t="s">
        <v>107</v>
      </c>
      <c r="B19" s="30" t="s">
        <v>276</v>
      </c>
    </row>
    <row r="20">
      <c r="A20" s="21" t="s">
        <v>109</v>
      </c>
      <c r="B20" s="30" t="s">
        <v>277</v>
      </c>
    </row>
    <row r="21">
      <c r="A21" s="21" t="s">
        <v>113</v>
      </c>
      <c r="B21" s="30" t="s">
        <v>278</v>
      </c>
    </row>
    <row r="22">
      <c r="B22" s="3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
    <mergeCell ref="B3:C3"/>
    <mergeCell ref="B4:C4"/>
    <mergeCell ref="B5:C5"/>
    <mergeCell ref="B6:C6"/>
    <mergeCell ref="B7:C7"/>
    <mergeCell ref="B8:C8"/>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21.14"/>
    <col customWidth="1" min="3" max="3" width="36.14"/>
    <col customWidth="1" min="4" max="26" width="8.71"/>
  </cols>
  <sheetData>
    <row r="1">
      <c r="A1" s="21" t="s">
        <v>279</v>
      </c>
    </row>
    <row r="3">
      <c r="A3" s="16" t="s">
        <v>57</v>
      </c>
      <c r="B3" s="36" t="s">
        <v>58</v>
      </c>
      <c r="C3" s="37"/>
      <c r="D3" s="16" t="s">
        <v>280</v>
      </c>
      <c r="E3" s="16" t="s">
        <v>281</v>
      </c>
      <c r="F3" s="16" t="s">
        <v>282</v>
      </c>
    </row>
    <row r="4">
      <c r="A4" s="17">
        <v>1.0</v>
      </c>
      <c r="B4" s="43" t="s">
        <v>61</v>
      </c>
      <c r="C4" s="37"/>
      <c r="D4" s="19" t="s">
        <v>62</v>
      </c>
      <c r="E4" s="19" t="s">
        <v>62</v>
      </c>
      <c r="F4" s="19" t="s">
        <v>62</v>
      </c>
    </row>
    <row r="5">
      <c r="A5" s="17">
        <v>2.0</v>
      </c>
      <c r="B5" s="43" t="s">
        <v>63</v>
      </c>
      <c r="C5" s="37"/>
      <c r="D5" s="19" t="s">
        <v>62</v>
      </c>
      <c r="E5" s="19" t="s">
        <v>62</v>
      </c>
      <c r="F5" s="19" t="s">
        <v>62</v>
      </c>
    </row>
    <row r="6">
      <c r="A6" s="17">
        <v>3.0</v>
      </c>
      <c r="B6" s="43" t="s">
        <v>64</v>
      </c>
      <c r="C6" s="37"/>
      <c r="D6" s="19" t="s">
        <v>62</v>
      </c>
      <c r="E6" s="19" t="s">
        <v>62</v>
      </c>
      <c r="F6" s="19" t="s">
        <v>62</v>
      </c>
    </row>
    <row r="7">
      <c r="A7" s="17">
        <v>4.0</v>
      </c>
      <c r="B7" s="44" t="s">
        <v>65</v>
      </c>
      <c r="C7" s="37"/>
      <c r="D7" s="19" t="s">
        <v>62</v>
      </c>
      <c r="E7" s="19" t="s">
        <v>62</v>
      </c>
      <c r="F7" s="19" t="s">
        <v>62</v>
      </c>
    </row>
    <row r="8">
      <c r="A8" s="17">
        <v>5.0</v>
      </c>
      <c r="B8" s="44" t="s">
        <v>178</v>
      </c>
      <c r="C8" s="37"/>
      <c r="D8" s="19" t="s">
        <v>62</v>
      </c>
      <c r="E8" s="19" t="s">
        <v>62</v>
      </c>
      <c r="F8" s="19" t="s">
        <v>62</v>
      </c>
    </row>
    <row r="9">
      <c r="A9" s="17">
        <v>6.0</v>
      </c>
      <c r="B9" s="48" t="s">
        <v>283</v>
      </c>
      <c r="C9" s="49"/>
      <c r="D9" s="19" t="s">
        <v>62</v>
      </c>
      <c r="E9" s="19" t="s">
        <v>62</v>
      </c>
      <c r="F9" s="19" t="s">
        <v>62</v>
      </c>
    </row>
    <row r="10">
      <c r="A10" s="17">
        <v>7.0</v>
      </c>
      <c r="B10" s="48" t="s">
        <v>284</v>
      </c>
      <c r="C10" s="49"/>
      <c r="D10" s="19" t="s">
        <v>62</v>
      </c>
      <c r="E10" s="19" t="s">
        <v>62</v>
      </c>
      <c r="F10" s="19" t="s">
        <v>62</v>
      </c>
    </row>
    <row r="11">
      <c r="A11" s="17">
        <v>8.0</v>
      </c>
      <c r="B11" s="48" t="s">
        <v>285</v>
      </c>
      <c r="C11" s="49"/>
      <c r="D11" s="19" t="s">
        <v>62</v>
      </c>
      <c r="E11" s="19" t="s">
        <v>78</v>
      </c>
      <c r="F11" s="19" t="s">
        <v>78</v>
      </c>
    </row>
    <row r="12">
      <c r="A12" s="17">
        <v>9.0</v>
      </c>
      <c r="B12" s="48" t="s">
        <v>286</v>
      </c>
      <c r="C12" s="49"/>
      <c r="D12" s="19" t="s">
        <v>78</v>
      </c>
      <c r="E12" s="19" t="s">
        <v>62</v>
      </c>
      <c r="F12" s="19" t="s">
        <v>78</v>
      </c>
    </row>
    <row r="13">
      <c r="A13" s="17">
        <v>10.0</v>
      </c>
      <c r="B13" s="48" t="s">
        <v>287</v>
      </c>
      <c r="C13" s="49"/>
      <c r="D13" s="19" t="s">
        <v>78</v>
      </c>
      <c r="E13" s="19" t="s">
        <v>78</v>
      </c>
      <c r="F13" s="19" t="s">
        <v>62</v>
      </c>
    </row>
    <row r="14">
      <c r="A14" s="17">
        <v>11.0</v>
      </c>
      <c r="B14" s="48" t="s">
        <v>288</v>
      </c>
      <c r="C14" s="49"/>
      <c r="D14" s="19" t="s">
        <v>62</v>
      </c>
      <c r="E14" s="19" t="s">
        <v>62</v>
      </c>
      <c r="F14" s="19" t="s">
        <v>62</v>
      </c>
    </row>
    <row r="15">
      <c r="A15" s="17">
        <v>12.0</v>
      </c>
      <c r="B15" s="48" t="s">
        <v>72</v>
      </c>
      <c r="C15" s="50"/>
      <c r="D15" s="19" t="s">
        <v>62</v>
      </c>
      <c r="E15" s="19" t="s">
        <v>62</v>
      </c>
      <c r="F15" s="19" t="s">
        <v>62</v>
      </c>
    </row>
    <row r="16">
      <c r="A16" s="17">
        <v>13.0</v>
      </c>
      <c r="B16" s="48" t="s">
        <v>289</v>
      </c>
      <c r="C16" s="50"/>
      <c r="D16" s="19" t="s">
        <v>62</v>
      </c>
      <c r="E16" s="19" t="s">
        <v>62</v>
      </c>
      <c r="F16" s="19" t="s">
        <v>62</v>
      </c>
    </row>
    <row r="17">
      <c r="A17" s="17">
        <v>14.0</v>
      </c>
      <c r="B17" s="48" t="s">
        <v>290</v>
      </c>
      <c r="C17" s="50"/>
      <c r="D17" s="19" t="s">
        <v>62</v>
      </c>
      <c r="E17" s="19" t="s">
        <v>62</v>
      </c>
      <c r="F17" s="19" t="s">
        <v>62</v>
      </c>
    </row>
    <row r="18">
      <c r="A18" s="17">
        <v>15.0</v>
      </c>
      <c r="B18" s="48" t="s">
        <v>291</v>
      </c>
      <c r="C18" s="50"/>
      <c r="D18" s="19" t="s">
        <v>62</v>
      </c>
      <c r="E18" s="19" t="s">
        <v>62</v>
      </c>
      <c r="F18" s="19" t="s">
        <v>62</v>
      </c>
    </row>
    <row r="19">
      <c r="A19" s="17">
        <v>16.0</v>
      </c>
      <c r="B19" s="48" t="s">
        <v>270</v>
      </c>
      <c r="C19" s="50"/>
      <c r="D19" s="19" t="s">
        <v>62</v>
      </c>
      <c r="E19" s="19" t="s">
        <v>62</v>
      </c>
      <c r="F19" s="19" t="s">
        <v>62</v>
      </c>
    </row>
    <row r="20">
      <c r="A20" s="17">
        <v>17.0</v>
      </c>
      <c r="B20" s="48" t="s">
        <v>292</v>
      </c>
      <c r="C20" s="50"/>
      <c r="D20" s="19" t="s">
        <v>62</v>
      </c>
      <c r="E20" s="19" t="s">
        <v>62</v>
      </c>
      <c r="F20" s="19" t="s">
        <v>62</v>
      </c>
    </row>
    <row r="21">
      <c r="A21" s="17">
        <v>18.0</v>
      </c>
      <c r="B21" s="48" t="s">
        <v>293</v>
      </c>
      <c r="C21" s="50"/>
      <c r="D21" s="19" t="s">
        <v>62</v>
      </c>
      <c r="E21" s="19" t="s">
        <v>78</v>
      </c>
      <c r="F21" s="19" t="s">
        <v>78</v>
      </c>
    </row>
    <row r="22">
      <c r="A22" s="31"/>
      <c r="B22" s="31"/>
      <c r="C22" s="30"/>
      <c r="D22" s="51"/>
      <c r="E22" s="51"/>
      <c r="F22" s="51"/>
    </row>
    <row r="23">
      <c r="A23" s="15" t="s">
        <v>183</v>
      </c>
    </row>
    <row r="24" ht="15.75" customHeight="1">
      <c r="A24" s="21" t="s">
        <v>103</v>
      </c>
      <c r="B24" s="30" t="s">
        <v>294</v>
      </c>
    </row>
    <row r="25" ht="15.75" customHeight="1">
      <c r="A25" s="21" t="s">
        <v>107</v>
      </c>
      <c r="B25" s="30" t="s">
        <v>295</v>
      </c>
    </row>
    <row r="26" ht="15.75" customHeight="1">
      <c r="A26" s="21" t="s">
        <v>109</v>
      </c>
      <c r="B26" s="30" t="s">
        <v>296</v>
      </c>
    </row>
    <row r="27" ht="15.75" customHeight="1">
      <c r="A27" s="21" t="s">
        <v>113</v>
      </c>
      <c r="B27" s="30" t="s">
        <v>297</v>
      </c>
    </row>
    <row r="28" ht="15.75" customHeight="1">
      <c r="B28" s="30"/>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
    <mergeCell ref="B3:C3"/>
    <mergeCell ref="B4:C4"/>
    <mergeCell ref="B5:C5"/>
    <mergeCell ref="B6:C6"/>
    <mergeCell ref="B7:C7"/>
    <mergeCell ref="B8:C8"/>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18.71"/>
    <col customWidth="1" min="3" max="3" width="39.57"/>
    <col customWidth="1" min="4" max="5" width="10.71"/>
    <col customWidth="1" min="6" max="26" width="8.71"/>
  </cols>
  <sheetData>
    <row r="1">
      <c r="A1" s="15" t="s">
        <v>298</v>
      </c>
      <c r="B1" s="15"/>
      <c r="C1" s="15"/>
    </row>
    <row r="3" ht="48.0" customHeight="1">
      <c r="A3" s="16" t="s">
        <v>57</v>
      </c>
      <c r="B3" s="36" t="s">
        <v>58</v>
      </c>
      <c r="C3" s="52"/>
      <c r="D3" s="37"/>
      <c r="E3" s="16" t="s">
        <v>280</v>
      </c>
    </row>
    <row r="4">
      <c r="A4" s="17">
        <v>1.0</v>
      </c>
      <c r="B4" s="43" t="s">
        <v>61</v>
      </c>
      <c r="C4" s="52"/>
      <c r="D4" s="37"/>
      <c r="E4" s="19" t="s">
        <v>62</v>
      </c>
    </row>
    <row r="5">
      <c r="A5" s="17">
        <v>2.0</v>
      </c>
      <c r="B5" s="43" t="s">
        <v>63</v>
      </c>
      <c r="C5" s="52"/>
      <c r="D5" s="37"/>
      <c r="E5" s="19" t="s">
        <v>62</v>
      </c>
    </row>
    <row r="6">
      <c r="A6" s="17">
        <v>3.0</v>
      </c>
      <c r="B6" s="43" t="s">
        <v>64</v>
      </c>
      <c r="C6" s="52"/>
      <c r="D6" s="37"/>
      <c r="E6" s="19" t="s">
        <v>62</v>
      </c>
    </row>
    <row r="7">
      <c r="A7" s="17">
        <v>4.0</v>
      </c>
      <c r="B7" s="48" t="s">
        <v>65</v>
      </c>
      <c r="C7" s="53"/>
      <c r="D7" s="49"/>
      <c r="E7" s="19" t="s">
        <v>62</v>
      </c>
    </row>
    <row r="8">
      <c r="A8" s="17">
        <v>5.0</v>
      </c>
      <c r="B8" s="48" t="s">
        <v>299</v>
      </c>
      <c r="C8" s="53"/>
      <c r="D8" s="49"/>
      <c r="E8" s="19" t="s">
        <v>62</v>
      </c>
    </row>
    <row r="9">
      <c r="A9" s="17">
        <v>6.0</v>
      </c>
      <c r="B9" s="48" t="s">
        <v>178</v>
      </c>
      <c r="C9" s="53"/>
      <c r="D9" s="49"/>
      <c r="E9" s="19" t="s">
        <v>62</v>
      </c>
    </row>
    <row r="10">
      <c r="A10" s="17">
        <v>7.0</v>
      </c>
      <c r="B10" s="48" t="s">
        <v>300</v>
      </c>
      <c r="C10" s="53"/>
      <c r="D10" s="49"/>
      <c r="E10" s="19" t="s">
        <v>62</v>
      </c>
    </row>
    <row r="11">
      <c r="A11" s="17">
        <v>8.0</v>
      </c>
      <c r="B11" s="48" t="s">
        <v>301</v>
      </c>
      <c r="C11" s="53"/>
      <c r="D11" s="49"/>
      <c r="E11" s="19" t="s">
        <v>62</v>
      </c>
    </row>
    <row r="12">
      <c r="A12" s="17">
        <v>9.0</v>
      </c>
      <c r="B12" s="48" t="s">
        <v>302</v>
      </c>
      <c r="C12" s="53"/>
      <c r="D12" s="49"/>
      <c r="E12" s="19" t="s">
        <v>62</v>
      </c>
    </row>
    <row r="13">
      <c r="A13" s="17">
        <v>10.0</v>
      </c>
      <c r="B13" s="48" t="s">
        <v>303</v>
      </c>
      <c r="C13" s="53"/>
      <c r="D13" s="49"/>
      <c r="E13" s="19" t="s">
        <v>62</v>
      </c>
    </row>
    <row r="14">
      <c r="A14" s="17">
        <v>11.0</v>
      </c>
      <c r="B14" s="48" t="s">
        <v>201</v>
      </c>
      <c r="C14" s="53"/>
      <c r="D14" s="49"/>
      <c r="E14" s="19" t="s">
        <v>62</v>
      </c>
    </row>
    <row r="15">
      <c r="A15" s="17">
        <v>12.0</v>
      </c>
      <c r="B15" s="48" t="s">
        <v>304</v>
      </c>
      <c r="C15" s="53"/>
      <c r="D15" s="49"/>
      <c r="E15" s="19" t="s">
        <v>62</v>
      </c>
    </row>
    <row r="16">
      <c r="A16" s="17">
        <v>13.0</v>
      </c>
      <c r="B16" s="48" t="s">
        <v>204</v>
      </c>
      <c r="C16" s="53"/>
      <c r="D16" s="49"/>
      <c r="E16" s="19" t="s">
        <v>62</v>
      </c>
    </row>
    <row r="17">
      <c r="A17" s="17">
        <v>14.0</v>
      </c>
      <c r="B17" s="48" t="s">
        <v>68</v>
      </c>
      <c r="C17" s="53"/>
      <c r="D17" s="49"/>
      <c r="E17" s="19" t="s">
        <v>62</v>
      </c>
    </row>
    <row r="18">
      <c r="A18" s="17">
        <v>15.0</v>
      </c>
      <c r="B18" s="48" t="s">
        <v>205</v>
      </c>
      <c r="C18" s="53"/>
      <c r="D18" s="49"/>
      <c r="E18" s="19" t="s">
        <v>62</v>
      </c>
    </row>
    <row r="19">
      <c r="A19" s="17">
        <v>16.0</v>
      </c>
      <c r="B19" s="48" t="s">
        <v>305</v>
      </c>
      <c r="C19" s="53"/>
      <c r="D19" s="49"/>
      <c r="E19" s="19" t="s">
        <v>62</v>
      </c>
    </row>
    <row r="20">
      <c r="A20" s="17">
        <v>17.0</v>
      </c>
      <c r="B20" s="48" t="s">
        <v>306</v>
      </c>
      <c r="C20" s="53"/>
      <c r="D20" s="49"/>
      <c r="E20" s="19" t="s">
        <v>62</v>
      </c>
    </row>
    <row r="21">
      <c r="A21" s="17">
        <v>18.0</v>
      </c>
      <c r="B21" s="48" t="s">
        <v>307</v>
      </c>
      <c r="C21" s="53"/>
      <c r="D21" s="49"/>
      <c r="E21" s="19" t="s">
        <v>62</v>
      </c>
    </row>
    <row r="22">
      <c r="A22" s="17">
        <v>19.0</v>
      </c>
      <c r="B22" s="48" t="s">
        <v>308</v>
      </c>
      <c r="C22" s="53"/>
      <c r="D22" s="49"/>
      <c r="E22" s="19" t="s">
        <v>62</v>
      </c>
    </row>
    <row r="23">
      <c r="A23" s="17">
        <v>20.0</v>
      </c>
      <c r="B23" s="48" t="s">
        <v>293</v>
      </c>
      <c r="C23" s="53"/>
      <c r="D23" s="49"/>
      <c r="E23" s="19" t="s">
        <v>62</v>
      </c>
    </row>
    <row r="24" ht="15.75" customHeight="1"/>
    <row r="25" ht="15.75" customHeight="1">
      <c r="A25" s="15" t="s">
        <v>183</v>
      </c>
      <c r="B25" s="15"/>
      <c r="C25" s="15"/>
    </row>
    <row r="26" ht="15.75" customHeight="1">
      <c r="A26" s="21" t="s">
        <v>103</v>
      </c>
      <c r="B26" s="30" t="s">
        <v>294</v>
      </c>
    </row>
    <row r="27" ht="15.75" customHeight="1">
      <c r="A27" s="21" t="s">
        <v>107</v>
      </c>
      <c r="B27" s="30" t="s">
        <v>295</v>
      </c>
    </row>
    <row r="28" ht="15.75" customHeight="1">
      <c r="A28" s="21" t="s">
        <v>109</v>
      </c>
      <c r="B28" s="30" t="s">
        <v>309</v>
      </c>
    </row>
    <row r="29" ht="15.75" customHeight="1"/>
    <row r="30" ht="15.75" customHeight="1">
      <c r="A30" s="21" t="s">
        <v>310</v>
      </c>
    </row>
    <row r="31" ht="29.25" customHeight="1">
      <c r="A31" s="21" t="s">
        <v>103</v>
      </c>
      <c r="B31" s="54" t="s">
        <v>311</v>
      </c>
      <c r="C31" s="55"/>
      <c r="D31" s="55"/>
      <c r="E31" s="55"/>
    </row>
    <row r="32" ht="15.75" customHeight="1">
      <c r="B32" s="32" t="s">
        <v>128</v>
      </c>
      <c r="C32" s="32" t="s">
        <v>129</v>
      </c>
      <c r="D32" s="32" t="s">
        <v>130</v>
      </c>
      <c r="E32" s="32" t="s">
        <v>131</v>
      </c>
    </row>
    <row r="33" ht="15.75" customHeight="1">
      <c r="B33" s="33" t="s">
        <v>312</v>
      </c>
      <c r="C33" s="34" t="s">
        <v>313</v>
      </c>
      <c r="D33" s="19" t="s">
        <v>133</v>
      </c>
      <c r="E33" s="19"/>
    </row>
    <row r="34" ht="15.75" customHeight="1">
      <c r="B34" s="33">
        <v>212112.0</v>
      </c>
      <c r="C34" s="34" t="s">
        <v>134</v>
      </c>
      <c r="D34" s="19"/>
      <c r="E34" s="19" t="s">
        <v>133</v>
      </c>
    </row>
    <row r="35" ht="15.75" customHeight="1"/>
    <row r="36" ht="29.25" customHeight="1">
      <c r="A36" s="21" t="s">
        <v>107</v>
      </c>
      <c r="B36" s="54" t="s">
        <v>314</v>
      </c>
      <c r="C36" s="55"/>
      <c r="D36" s="55"/>
      <c r="E36" s="55"/>
    </row>
    <row r="37" ht="15.75" customHeight="1">
      <c r="B37" s="32" t="s">
        <v>128</v>
      </c>
      <c r="C37" s="32" t="s">
        <v>129</v>
      </c>
      <c r="D37" s="32" t="s">
        <v>130</v>
      </c>
      <c r="E37" s="32" t="s">
        <v>131</v>
      </c>
    </row>
    <row r="38" ht="15.75" customHeight="1">
      <c r="B38" s="33">
        <v>115212.0</v>
      </c>
      <c r="C38" s="34" t="s">
        <v>137</v>
      </c>
      <c r="D38" s="19" t="s">
        <v>133</v>
      </c>
      <c r="E38" s="19"/>
    </row>
    <row r="39" ht="15.75" customHeight="1">
      <c r="B39" s="33" t="s">
        <v>312</v>
      </c>
      <c r="C39" s="34" t="s">
        <v>313</v>
      </c>
      <c r="D39" s="19"/>
      <c r="E39" s="19" t="s">
        <v>133</v>
      </c>
    </row>
    <row r="40" ht="15.75" customHeight="1"/>
    <row r="41" ht="15.75" customHeight="1">
      <c r="A41" s="21" t="s">
        <v>109</v>
      </c>
      <c r="B41" s="21" t="s">
        <v>241</v>
      </c>
    </row>
    <row r="42" ht="15.75" customHeight="1"/>
    <row r="43" ht="15.75" customHeight="1">
      <c r="A43" s="21" t="s">
        <v>315</v>
      </c>
    </row>
    <row r="44" ht="46.5" customHeight="1">
      <c r="B44" s="56" t="s">
        <v>316</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7">
    <mergeCell ref="B3:D3"/>
    <mergeCell ref="B4:D4"/>
    <mergeCell ref="B5:D5"/>
    <mergeCell ref="B6:D6"/>
    <mergeCell ref="B31:E31"/>
    <mergeCell ref="B36:E36"/>
    <mergeCell ref="B44:E4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9" max="9" width="2.71"/>
  </cols>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9"/>
    <col customWidth="1" min="2"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7"/>
  </cols>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3"/>
  </cols>
  <sheetData/>
  <drawing r:id="rId1"/>
</worksheet>
</file>