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460" tabRatio="500"/>
  </bookViews>
  <sheets>
    <sheet name="dt=1" sheetId="1" r:id="rId1"/>
    <sheet name="dt=10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23" i="1"/>
  <c r="E16" i="2"/>
  <c r="G16" i="2"/>
  <c r="E15" i="2"/>
  <c r="G15" i="2"/>
  <c r="E14" i="2"/>
  <c r="G14" i="2"/>
  <c r="H23" i="1"/>
  <c r="J23" i="1"/>
  <c r="H22" i="1"/>
  <c r="J22" i="1"/>
  <c r="H21" i="1"/>
  <c r="J21" i="1"/>
  <c r="H20" i="1"/>
  <c r="J20" i="1"/>
  <c r="H19" i="1"/>
  <c r="J19" i="1"/>
  <c r="H18" i="1"/>
  <c r="J18" i="1"/>
  <c r="H17" i="1"/>
  <c r="J17" i="1"/>
  <c r="H16" i="1"/>
  <c r="J16" i="1"/>
  <c r="H15" i="1"/>
  <c r="J15" i="1"/>
  <c r="H14" i="1"/>
  <c r="J14" i="1"/>
  <c r="E14" i="1"/>
  <c r="E15" i="1"/>
  <c r="E16" i="1"/>
  <c r="E17" i="1"/>
  <c r="E18" i="1"/>
  <c r="E19" i="1"/>
  <c r="E20" i="1"/>
  <c r="E21" i="1"/>
  <c r="E22" i="1"/>
  <c r="G15" i="1"/>
  <c r="G16" i="1"/>
  <c r="G17" i="1"/>
  <c r="G18" i="1"/>
  <c r="G19" i="1"/>
  <c r="G20" i="1"/>
  <c r="G21" i="1"/>
  <c r="G22" i="1"/>
  <c r="G23" i="1"/>
  <c r="G14" i="1"/>
</calcChain>
</file>

<file path=xl/sharedStrings.xml><?xml version="1.0" encoding="utf-8"?>
<sst xmlns="http://schemas.openxmlformats.org/spreadsheetml/2006/main" count="34" uniqueCount="19">
  <si>
    <t>c1</t>
  </si>
  <si>
    <t>time</t>
  </si>
  <si>
    <t>k</t>
  </si>
  <si>
    <t>omega</t>
  </si>
  <si>
    <t>um^3</t>
  </si>
  <si>
    <t>a</t>
  </si>
  <si>
    <t>um</t>
  </si>
  <si>
    <t>D</t>
  </si>
  <si>
    <t>um^2/s</t>
  </si>
  <si>
    <t>Excel</t>
  </si>
  <si>
    <t>BUCK</t>
  </si>
  <si>
    <t>% diff</t>
  </si>
  <si>
    <t>C1</t>
  </si>
  <si>
    <t>C2</t>
  </si>
  <si>
    <t>BUCK t=1</t>
  </si>
  <si>
    <t>D0</t>
  </si>
  <si>
    <t>Q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</si>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</sst>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E+00"/>
    <numFmt numFmtId="165" formatCode="0.00000E+00"/>
    <numFmt numFmtId="166" formatCode="0.000000E+00"/>
    <numFmt numFmtId="167" formatCode="0.0000000E+00"/>
    <numFmt numFmtId="168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11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0" fillId="0" borderId="0" xfId="0" applyNumberForma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tabSelected="1" workbookViewId="0">
      <selection activeCell="K1" sqref="K1:K1048576"/>
    </sheetView>
  </sheetViews>
  <sheetFormatPr baseColWidth="10" defaultRowHeight="15" x14ac:dyDescent="0"/>
  <cols>
    <col min="2" max="2" width="12.5" bestFit="1" customWidth="1"/>
    <col min="4" max="4" width="12.83203125" bestFit="1" customWidth="1"/>
    <col min="5" max="5" width="16.33203125" bestFit="1" customWidth="1"/>
    <col min="6" max="6" width="15.1640625" customWidth="1"/>
    <col min="7" max="8" width="14.33203125" bestFit="1" customWidth="1"/>
    <col min="9" max="9" width="14.1640625" bestFit="1" customWidth="1"/>
    <col min="10" max="10" width="15.1640625" bestFit="1" customWidth="1"/>
    <col min="12" max="12" width="12.83203125" bestFit="1" customWidth="1"/>
  </cols>
  <sheetData>
    <row r="1" spans="4:12">
      <c r="D1" t="s">
        <v>0</v>
      </c>
      <c r="E1" s="1">
        <v>1000</v>
      </c>
    </row>
    <row r="2" spans="4:12">
      <c r="D2" t="s">
        <v>3</v>
      </c>
      <c r="E2" s="1">
        <v>1.5300000000000001E-11</v>
      </c>
      <c r="F2" t="s">
        <v>4</v>
      </c>
    </row>
    <row r="3" spans="4:12">
      <c r="D3" t="s">
        <v>5</v>
      </c>
      <c r="E3" s="1">
        <v>4.9600000000000002E-4</v>
      </c>
      <c r="F3" t="s">
        <v>6</v>
      </c>
    </row>
    <row r="4" spans="4:12">
      <c r="D4" t="s">
        <v>15</v>
      </c>
      <c r="E4" s="3">
        <v>46000000</v>
      </c>
    </row>
    <row r="5" spans="4:12">
      <c r="D5" t="s">
        <v>16</v>
      </c>
      <c r="E5" s="3">
        <v>328421</v>
      </c>
    </row>
    <row r="6" spans="4:12">
      <c r="D6" t="s">
        <v>17</v>
      </c>
      <c r="E6" s="3">
        <v>1000</v>
      </c>
    </row>
    <row r="7" spans="4:12">
      <c r="D7" t="s">
        <v>18</v>
      </c>
      <c r="E7" s="3">
        <v>8.3144600000000004</v>
      </c>
    </row>
    <row r="9" spans="4:12">
      <c r="D9" t="s">
        <v>7</v>
      </c>
      <c r="E9" s="3">
        <f>E4*EXP(-E5/E6/E7)</f>
        <v>3.2220678107510711E-10</v>
      </c>
      <c r="F9" t="s">
        <v>8</v>
      </c>
    </row>
    <row r="10" spans="4:12">
      <c r="D10" t="s">
        <v>2</v>
      </c>
      <c r="E10" s="3">
        <f>168*E2*E9/E3^2</f>
        <v>3.3664489711053561E-12</v>
      </c>
    </row>
    <row r="12" spans="4:12">
      <c r="E12" t="s">
        <v>12</v>
      </c>
      <c r="H12" s="4" t="s">
        <v>13</v>
      </c>
    </row>
    <row r="13" spans="4:12">
      <c r="D13" t="s">
        <v>1</v>
      </c>
      <c r="E13" t="s">
        <v>9</v>
      </c>
      <c r="F13" t="s">
        <v>10</v>
      </c>
      <c r="G13" t="s">
        <v>11</v>
      </c>
      <c r="H13" s="4" t="s">
        <v>9</v>
      </c>
      <c r="I13" t="s">
        <v>10</v>
      </c>
      <c r="J13" s="1" t="s">
        <v>11</v>
      </c>
    </row>
    <row r="14" spans="4:12">
      <c r="D14" s="4">
        <v>10000000</v>
      </c>
      <c r="E14" s="4">
        <f t="shared" ref="E14:E23" si="0">$E$1/(1+2*$E$1*$E$10*D14)</f>
        <v>936.91825039870878</v>
      </c>
      <c r="F14" s="4">
        <v>936.95669999999996</v>
      </c>
      <c r="G14" s="4">
        <f t="shared" ref="G14:G23" si="1">ABS($E14-F14)/$E14*100</f>
        <v>4.1038373705298671E-3</v>
      </c>
      <c r="H14" s="4">
        <f t="shared" ref="H14:H23" si="2">$E$1/2*(1-1/(2*$E$1*$E$10*$D14+1))</f>
        <v>31.540874800645604</v>
      </c>
      <c r="I14" s="4">
        <v>31.521640000000001</v>
      </c>
      <c r="J14" s="4">
        <f t="shared" ref="J14:J23" si="3">ABS($H14-I14)/$H14*100</f>
        <v>6.098372593396973E-2</v>
      </c>
      <c r="L14" s="4"/>
    </row>
    <row r="15" spans="4:12">
      <c r="D15" s="4">
        <v>20000000</v>
      </c>
      <c r="E15" s="4">
        <f t="shared" si="0"/>
        <v>881.32286228232192</v>
      </c>
      <c r="F15" s="4">
        <v>881.38890000000004</v>
      </c>
      <c r="G15" s="4">
        <f t="shared" si="1"/>
        <v>7.4930221947379257E-3</v>
      </c>
      <c r="H15" s="4">
        <f t="shared" si="2"/>
        <v>59.338568858839039</v>
      </c>
      <c r="I15" s="4">
        <v>59.30556</v>
      </c>
      <c r="J15" s="4">
        <f t="shared" si="3"/>
        <v>5.5627999585842067E-2</v>
      </c>
      <c r="L15" s="4"/>
    </row>
    <row r="16" spans="4:12">
      <c r="D16" s="4">
        <v>30000000</v>
      </c>
      <c r="E16" s="4">
        <f t="shared" si="0"/>
        <v>831.95579599420944</v>
      </c>
      <c r="F16" s="4">
        <v>832.04150000000004</v>
      </c>
      <c r="G16" s="4">
        <f t="shared" si="1"/>
        <v>1.0301509551740636E-2</v>
      </c>
      <c r="H16" s="4">
        <f t="shared" si="2"/>
        <v>84.022102002895281</v>
      </c>
      <c r="I16" s="4">
        <v>83.97927</v>
      </c>
      <c r="J16" s="4">
        <f t="shared" si="3"/>
        <v>5.097706659826861E-2</v>
      </c>
      <c r="L16" s="4"/>
    </row>
    <row r="17" spans="2:12">
      <c r="D17" s="4">
        <v>40000000</v>
      </c>
      <c r="E17" s="4">
        <f t="shared" si="0"/>
        <v>787.82593526528524</v>
      </c>
      <c r="F17" s="4">
        <v>787.92550000000006</v>
      </c>
      <c r="G17" s="4">
        <f t="shared" si="1"/>
        <v>1.2637910261394396E-2</v>
      </c>
      <c r="H17" s="4">
        <f t="shared" si="2"/>
        <v>106.08703236735739</v>
      </c>
      <c r="I17" s="4">
        <v>106.0372</v>
      </c>
      <c r="J17" s="4">
        <f t="shared" si="3"/>
        <v>4.6973099581895383E-2</v>
      </c>
      <c r="L17" s="4"/>
    </row>
    <row r="18" spans="2:12">
      <c r="D18" s="4">
        <v>50000000</v>
      </c>
      <c r="E18" s="4">
        <f t="shared" si="0"/>
        <v>748.14186038620221</v>
      </c>
      <c r="F18" s="4">
        <v>748.25109999999995</v>
      </c>
      <c r="G18" s="4">
        <f t="shared" si="1"/>
        <v>1.4601457234507519E-2</v>
      </c>
      <c r="H18" s="4">
        <f t="shared" si="2"/>
        <v>125.92906980689888</v>
      </c>
      <c r="I18" s="4">
        <v>125.87439999999999</v>
      </c>
      <c r="J18" s="4">
        <f t="shared" si="3"/>
        <v>4.3413174561455374E-2</v>
      </c>
      <c r="L18" s="4"/>
    </row>
    <row r="19" spans="2:12">
      <c r="D19" s="4">
        <v>60000000</v>
      </c>
      <c r="E19" s="4">
        <f t="shared" si="0"/>
        <v>712.26396496042628</v>
      </c>
      <c r="F19" s="4">
        <v>712.37980000000005</v>
      </c>
      <c r="G19" s="4">
        <f t="shared" si="1"/>
        <v>1.626293695486938E-2</v>
      </c>
      <c r="H19" s="4">
        <f t="shared" si="2"/>
        <v>143.86801751978683</v>
      </c>
      <c r="I19" s="4">
        <v>143.81010000000001</v>
      </c>
      <c r="J19" s="4">
        <f t="shared" si="3"/>
        <v>4.0257397568476974E-2</v>
      </c>
      <c r="L19" s="4"/>
    </row>
    <row r="20" spans="2:12">
      <c r="D20" s="4">
        <v>70000000</v>
      </c>
      <c r="E20" s="4">
        <f t="shared" si="0"/>
        <v>679.66971990351055</v>
      </c>
      <c r="F20" s="4">
        <v>679.78980000000001</v>
      </c>
      <c r="G20" s="4">
        <f t="shared" si="1"/>
        <v>1.7667418890826403E-2</v>
      </c>
      <c r="H20" s="4">
        <f t="shared" si="2"/>
        <v>160.16514004824472</v>
      </c>
      <c r="I20" s="4">
        <v>160.10509999999999</v>
      </c>
      <c r="J20" s="4">
        <f t="shared" si="3"/>
        <v>3.7486339553441328E-2</v>
      </c>
      <c r="L20" s="4"/>
    </row>
    <row r="21" spans="2:12">
      <c r="D21" s="4">
        <v>80000000</v>
      </c>
      <c r="E21" s="4">
        <f t="shared" si="0"/>
        <v>649.9280575168068</v>
      </c>
      <c r="F21" s="4">
        <v>650.05050000000006</v>
      </c>
      <c r="G21" s="4">
        <f t="shared" si="1"/>
        <v>1.8839390264373607E-2</v>
      </c>
      <c r="H21" s="4">
        <f t="shared" si="2"/>
        <v>175.0359712415966</v>
      </c>
      <c r="I21" s="4">
        <v>174.97470000000001</v>
      </c>
      <c r="J21" s="4">
        <f t="shared" si="3"/>
        <v>3.5004942790882211E-2</v>
      </c>
      <c r="L21" s="4"/>
    </row>
    <row r="22" spans="2:12">
      <c r="D22" s="4">
        <v>90000000</v>
      </c>
      <c r="E22" s="4">
        <f t="shared" si="0"/>
        <v>622.68019915864579</v>
      </c>
      <c r="F22" s="4">
        <v>622.80380000000002</v>
      </c>
      <c r="G22" s="4">
        <f t="shared" si="1"/>
        <v>1.9849810789108024E-2</v>
      </c>
      <c r="H22" s="4">
        <f t="shared" si="2"/>
        <v>188.6599004206771</v>
      </c>
      <c r="I22" s="4">
        <v>188.59809999999999</v>
      </c>
      <c r="J22" s="4">
        <f t="shared" si="3"/>
        <v>3.2757581520668919E-2</v>
      </c>
      <c r="L22" s="4"/>
    </row>
    <row r="23" spans="2:12">
      <c r="B23" s="2"/>
      <c r="D23" s="4">
        <v>100000000</v>
      </c>
      <c r="E23" s="4">
        <f t="shared" si="0"/>
        <v>597.62511159371979</v>
      </c>
      <c r="F23" s="4">
        <v>597.74879999999996</v>
      </c>
      <c r="G23" s="4">
        <f t="shared" si="1"/>
        <v>2.0696654789207191E-2</v>
      </c>
      <c r="H23" s="4">
        <f t="shared" si="2"/>
        <v>201.1874442031401</v>
      </c>
      <c r="I23" s="4">
        <v>201.12559999999999</v>
      </c>
      <c r="J23" s="4">
        <f t="shared" si="3"/>
        <v>3.0739593807686719E-2</v>
      </c>
      <c r="L23" s="4"/>
    </row>
    <row r="24" spans="2:12">
      <c r="B24" s="4"/>
      <c r="D24" s="1"/>
      <c r="E24" s="4"/>
      <c r="F24" s="5"/>
      <c r="G24" s="11"/>
      <c r="H24" s="5"/>
      <c r="I24" s="3"/>
      <c r="J24" s="1"/>
    </row>
    <row r="25" spans="2:12">
      <c r="E25" s="4"/>
      <c r="G25" s="4"/>
      <c r="I25" s="1"/>
      <c r="J25" s="1"/>
    </row>
    <row r="26" spans="2:12">
      <c r="E26" s="4"/>
      <c r="F26" s="1"/>
      <c r="G26" s="1"/>
      <c r="H26" s="1"/>
      <c r="I26" s="1"/>
      <c r="J26" s="1"/>
    </row>
    <row r="27" spans="2:12">
      <c r="D27" s="1"/>
      <c r="E27" s="1"/>
      <c r="F27" s="1"/>
      <c r="G27" s="1"/>
      <c r="H27" s="1"/>
      <c r="I27" s="1"/>
      <c r="J27" s="1"/>
    </row>
    <row r="28" spans="2:12">
      <c r="E28" s="1"/>
      <c r="F28" s="1"/>
      <c r="G28" s="1"/>
      <c r="H28" s="1"/>
      <c r="I28" s="1"/>
      <c r="J28" s="1"/>
    </row>
    <row r="29" spans="2:12">
      <c r="D29" s="1"/>
      <c r="E29" s="1"/>
      <c r="F29" s="1"/>
      <c r="G29" s="1"/>
      <c r="H29" s="3"/>
      <c r="I29" s="1"/>
      <c r="J29" s="1"/>
    </row>
    <row r="30" spans="2:12">
      <c r="D30" s="1"/>
      <c r="E30" s="1"/>
      <c r="F30" s="1"/>
      <c r="G30" s="1"/>
      <c r="H30" s="3"/>
      <c r="I30" s="1"/>
      <c r="J30" s="1"/>
    </row>
    <row r="31" spans="2:12">
      <c r="D31" s="1"/>
      <c r="E31" s="1"/>
      <c r="F31" s="1"/>
      <c r="G31" s="1"/>
      <c r="H31" s="3"/>
      <c r="I31" s="1"/>
      <c r="J31" s="1"/>
    </row>
    <row r="32" spans="2:12">
      <c r="D32" s="1"/>
      <c r="E32" s="1"/>
      <c r="F32" s="1"/>
      <c r="G32" s="1"/>
      <c r="H32" s="3"/>
      <c r="I32" s="1"/>
      <c r="J32" s="1"/>
    </row>
    <row r="33" spans="4:10">
      <c r="D33" s="1"/>
      <c r="E33" s="1"/>
      <c r="F33" s="1"/>
      <c r="G33" s="1"/>
      <c r="H33" s="3"/>
      <c r="I33" s="1"/>
      <c r="J33" s="1"/>
    </row>
    <row r="34" spans="4:10">
      <c r="D34" s="1"/>
      <c r="E34" s="1"/>
      <c r="F34" s="1"/>
      <c r="G34" s="1"/>
      <c r="H34" s="3"/>
      <c r="I34" s="1"/>
      <c r="J34" s="1"/>
    </row>
    <row r="35" spans="4:10">
      <c r="D35" s="1"/>
      <c r="E35" s="1"/>
      <c r="F35" s="1"/>
      <c r="G35" s="1"/>
      <c r="H35" s="3"/>
      <c r="I35" s="1"/>
      <c r="J35" s="1"/>
    </row>
    <row r="36" spans="4:10">
      <c r="D36" s="1"/>
      <c r="E36" s="1"/>
      <c r="F36" s="1"/>
      <c r="G36" s="1"/>
      <c r="H36" s="3"/>
      <c r="I36" s="1"/>
      <c r="J36" s="1"/>
    </row>
    <row r="37" spans="4:10">
      <c r="D37" s="1"/>
      <c r="F37" s="1"/>
      <c r="G37" s="1"/>
      <c r="H37" s="3"/>
      <c r="I37" s="1"/>
      <c r="J37" s="1"/>
    </row>
    <row r="38" spans="4:10">
      <c r="D38" s="1"/>
      <c r="H38" s="3"/>
      <c r="J38" s="1"/>
    </row>
    <row r="39" spans="4:10">
      <c r="D39" s="1"/>
      <c r="E39" s="4"/>
      <c r="F39" s="1"/>
      <c r="G39" s="1"/>
      <c r="H39" s="1"/>
      <c r="I39" s="1"/>
      <c r="J39" s="1"/>
    </row>
    <row r="40" spans="4:10">
      <c r="D40" s="1"/>
      <c r="E40" s="4"/>
      <c r="F40" s="1"/>
      <c r="G40" s="1"/>
    </row>
    <row r="41" spans="4:10">
      <c r="D41" s="1"/>
      <c r="E41" s="1"/>
      <c r="F41" s="1"/>
      <c r="G41" s="1"/>
    </row>
    <row r="42" spans="4:10">
      <c r="D42" s="1"/>
      <c r="E42" s="1"/>
      <c r="F42" s="1"/>
      <c r="G42" s="1"/>
      <c r="H42" s="1"/>
      <c r="I42" s="1"/>
    </row>
    <row r="43" spans="4:10">
      <c r="D43" s="1"/>
      <c r="E43" s="1"/>
      <c r="F43" s="1"/>
      <c r="G43" s="1"/>
      <c r="H43" s="1"/>
      <c r="I43" s="1"/>
    </row>
    <row r="44" spans="4:10">
      <c r="E44" s="1"/>
      <c r="F44" s="1"/>
      <c r="G44" s="1"/>
      <c r="H44" s="1"/>
      <c r="I44" s="1"/>
    </row>
    <row r="45" spans="4:10">
      <c r="E45" s="1"/>
      <c r="F45" s="1"/>
      <c r="G45" s="1"/>
      <c r="H45" s="1"/>
      <c r="I45" s="1"/>
    </row>
    <row r="46" spans="4:10">
      <c r="E46" s="1"/>
      <c r="F46" s="1"/>
      <c r="G46" s="1"/>
      <c r="H46" s="1"/>
      <c r="I46" s="1"/>
    </row>
    <row r="47" spans="4:10">
      <c r="E47" s="1"/>
      <c r="F47" s="1"/>
      <c r="G47" s="1"/>
      <c r="H47" s="1"/>
      <c r="I47" s="1"/>
    </row>
    <row r="48" spans="4:10">
      <c r="E48" s="1"/>
      <c r="F48" s="1"/>
      <c r="G48" s="1"/>
      <c r="H48" s="1"/>
      <c r="I48" s="1"/>
    </row>
    <row r="49" spans="5:9">
      <c r="E49" s="1"/>
      <c r="F49" s="1"/>
      <c r="G49" s="1"/>
      <c r="H49" s="1"/>
      <c r="I49" s="1"/>
    </row>
    <row r="50" spans="5:9">
      <c r="E50" s="1"/>
      <c r="F50" s="1"/>
      <c r="G50" s="1"/>
      <c r="H50" s="1"/>
      <c r="I50" s="1"/>
    </row>
    <row r="51" spans="5:9">
      <c r="E51" s="1"/>
      <c r="F51" s="1"/>
      <c r="G51" s="1"/>
      <c r="H51" s="1"/>
      <c r="I51" s="1"/>
    </row>
    <row r="52" spans="5:9">
      <c r="F52" s="1"/>
      <c r="G52" s="1"/>
      <c r="H52" s="1"/>
      <c r="I52" s="1"/>
    </row>
    <row r="53" spans="5:9">
      <c r="F53" s="1"/>
      <c r="G53" s="1"/>
      <c r="H53" s="1"/>
      <c r="I53" s="1"/>
    </row>
    <row r="54" spans="5:9">
      <c r="F54" s="1"/>
      <c r="G54" s="1"/>
      <c r="H54" s="1"/>
      <c r="I54" s="1"/>
    </row>
    <row r="55" spans="5:9">
      <c r="F55" s="1"/>
      <c r="G55" s="1"/>
      <c r="H55" s="1"/>
      <c r="I55" s="1"/>
    </row>
    <row r="56" spans="5:9">
      <c r="F56" s="1"/>
      <c r="G56" s="1"/>
      <c r="H56" s="1"/>
      <c r="I56" s="1"/>
    </row>
    <row r="57" spans="5:9">
      <c r="F57" s="1"/>
      <c r="G57" s="1"/>
      <c r="H57" s="1"/>
      <c r="I57" s="1"/>
    </row>
    <row r="58" spans="5:9">
      <c r="F58" s="1"/>
      <c r="G58" s="1"/>
      <c r="H58" s="1"/>
      <c r="I5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42"/>
  <sheetViews>
    <sheetView workbookViewId="0">
      <selection activeCell="F14" sqref="F14"/>
    </sheetView>
  </sheetViews>
  <sheetFormatPr baseColWidth="10" defaultRowHeight="15" x14ac:dyDescent="0"/>
  <cols>
    <col min="5" max="5" width="15.83203125" bestFit="1" customWidth="1"/>
    <col min="6" max="6" width="15.1640625" customWidth="1"/>
    <col min="7" max="7" width="12.83203125" bestFit="1" customWidth="1"/>
    <col min="9" max="9" width="12.5" bestFit="1" customWidth="1"/>
    <col min="10" max="10" width="14.83203125" bestFit="1" customWidth="1"/>
    <col min="11" max="11" width="12.83203125" bestFit="1" customWidth="1"/>
  </cols>
  <sheetData>
    <row r="3" spans="4:13">
      <c r="D3" t="s">
        <v>1</v>
      </c>
      <c r="E3" s="7">
        <v>100000</v>
      </c>
    </row>
    <row r="4" spans="4:13">
      <c r="D4" s="6"/>
      <c r="E4" s="6"/>
      <c r="F4" s="6"/>
    </row>
    <row r="5" spans="4:13">
      <c r="F5" s="6"/>
    </row>
    <row r="6" spans="4:13">
      <c r="D6" s="6" t="s">
        <v>3</v>
      </c>
      <c r="E6" s="7">
        <v>1.5300000000000001E-11</v>
      </c>
      <c r="F6" s="6" t="s">
        <v>4</v>
      </c>
    </row>
    <row r="7" spans="4:13">
      <c r="D7" s="6" t="s">
        <v>5</v>
      </c>
      <c r="E7" s="7">
        <v>4.9600000000000002E-4</v>
      </c>
      <c r="F7" s="6" t="s">
        <v>6</v>
      </c>
    </row>
    <row r="8" spans="4:13">
      <c r="D8" s="6" t="s">
        <v>7</v>
      </c>
      <c r="E8" s="7">
        <v>8.5899999999999995E-12</v>
      </c>
      <c r="F8" s="6" t="s">
        <v>8</v>
      </c>
    </row>
    <row r="9" spans="4:13">
      <c r="D9" s="6"/>
      <c r="E9" s="6"/>
      <c r="F9" s="6"/>
    </row>
    <row r="10" spans="4:13">
      <c r="D10" s="6" t="s">
        <v>2</v>
      </c>
      <c r="E10" s="8">
        <v>8.9787900000000001E-14</v>
      </c>
      <c r="F10" s="6"/>
    </row>
    <row r="11" spans="4:13">
      <c r="D11" s="6"/>
      <c r="E11" s="6"/>
      <c r="F11" s="6"/>
    </row>
    <row r="12" spans="4:13">
      <c r="D12" s="6"/>
      <c r="E12" s="6" t="s">
        <v>12</v>
      </c>
      <c r="F12" s="6"/>
      <c r="L12" s="1"/>
      <c r="M12" s="1"/>
    </row>
    <row r="13" spans="4:13">
      <c r="D13" s="6" t="s">
        <v>0</v>
      </c>
      <c r="E13" s="6" t="s">
        <v>9</v>
      </c>
      <c r="F13" s="6" t="s">
        <v>14</v>
      </c>
      <c r="G13" s="4" t="s">
        <v>11</v>
      </c>
      <c r="I13" s="3"/>
      <c r="J13" s="1"/>
      <c r="K13" s="4"/>
      <c r="L13" s="1"/>
      <c r="M13" s="1"/>
    </row>
    <row r="14" spans="4:13">
      <c r="D14" s="7">
        <v>100000</v>
      </c>
      <c r="E14" s="9">
        <f>D14/(1+2*$E$10*D14*$E$3)</f>
        <v>99820.746096631003</v>
      </c>
      <c r="F14" s="9">
        <v>99820.75</v>
      </c>
      <c r="G14" s="4">
        <f>ABS(E14-F14)/E14*100</f>
        <v>3.910378503374975E-6</v>
      </c>
      <c r="H14" s="1"/>
      <c r="I14" s="3"/>
      <c r="J14" s="1"/>
      <c r="K14" s="4"/>
      <c r="L14" s="1"/>
      <c r="M14" s="1"/>
    </row>
    <row r="15" spans="4:13">
      <c r="D15" s="7">
        <v>1000000000</v>
      </c>
      <c r="E15" s="9">
        <f>D15/(1+2*$E$10*D15*$E$3)</f>
        <v>52749348.809288949</v>
      </c>
      <c r="F15" s="9">
        <v>53078110</v>
      </c>
      <c r="G15" s="4">
        <f>ABS(E15-F15)/E15*100</f>
        <v>0.6232516573800011</v>
      </c>
      <c r="H15" s="1"/>
      <c r="I15" s="3"/>
      <c r="J15" s="1"/>
      <c r="K15" s="4"/>
      <c r="L15" s="1"/>
      <c r="M15" s="1"/>
    </row>
    <row r="16" spans="4:13">
      <c r="D16" s="7">
        <v>10000000000</v>
      </c>
      <c r="E16" s="9">
        <f>D16/(1+2*$E$10*D16*$E$3)</f>
        <v>55378406.187318571</v>
      </c>
      <c r="F16" s="9">
        <v>55921790</v>
      </c>
      <c r="G16" s="4">
        <f>ABS(E16-F16)/E16*100</f>
        <v>0.98121966681999195</v>
      </c>
      <c r="H16" s="1"/>
      <c r="I16" s="3"/>
      <c r="J16" s="1"/>
      <c r="K16" s="4"/>
      <c r="L16" s="1"/>
      <c r="M16" s="1"/>
    </row>
    <row r="17" spans="4:13">
      <c r="D17" s="7"/>
      <c r="E17" s="9"/>
      <c r="F17" s="9"/>
      <c r="G17" s="4"/>
      <c r="I17" s="3"/>
      <c r="J17" s="1"/>
      <c r="K17" s="4"/>
      <c r="L17" s="1"/>
      <c r="M17" s="1"/>
    </row>
    <row r="18" spans="4:13">
      <c r="D18" s="7"/>
      <c r="E18" s="9"/>
      <c r="F18" s="9"/>
      <c r="G18" s="4"/>
      <c r="I18" s="3"/>
      <c r="J18" s="1"/>
      <c r="K18" s="4"/>
      <c r="L18" s="1"/>
      <c r="M18" s="1"/>
    </row>
    <row r="19" spans="4:13">
      <c r="D19" s="7"/>
      <c r="E19" s="9"/>
      <c r="F19" s="9"/>
      <c r="G19" s="4"/>
      <c r="I19" s="3"/>
      <c r="J19" s="1"/>
      <c r="K19" s="4"/>
      <c r="L19" s="1"/>
      <c r="M19" s="1"/>
    </row>
    <row r="20" spans="4:13">
      <c r="D20" s="7"/>
      <c r="E20" s="9"/>
      <c r="F20" s="9"/>
      <c r="G20" s="4"/>
      <c r="I20" s="3"/>
      <c r="J20" s="1"/>
      <c r="K20" s="4"/>
      <c r="L20" s="1"/>
      <c r="M20" s="1"/>
    </row>
    <row r="21" spans="4:13">
      <c r="D21" s="7"/>
      <c r="E21" s="9"/>
      <c r="F21" s="9"/>
      <c r="G21" s="4"/>
      <c r="I21" s="3"/>
      <c r="J21" s="1"/>
      <c r="K21" s="4"/>
      <c r="L21" s="1"/>
      <c r="M21" s="1"/>
    </row>
    <row r="22" spans="4:13">
      <c r="D22" s="7"/>
      <c r="E22" s="9"/>
      <c r="F22" s="9"/>
      <c r="G22" s="4"/>
      <c r="I22" s="3"/>
      <c r="J22" s="1"/>
      <c r="K22" s="4"/>
    </row>
    <row r="24" spans="4:13">
      <c r="D24" s="7"/>
      <c r="E24" s="9"/>
      <c r="F24" s="10"/>
      <c r="G24" s="4"/>
    </row>
    <row r="25" spans="4:13">
      <c r="E25" s="3"/>
    </row>
    <row r="26" spans="4:13">
      <c r="D26" s="1"/>
      <c r="E26" s="3"/>
      <c r="F26" s="1"/>
      <c r="G26" s="1"/>
    </row>
    <row r="27" spans="4:13">
      <c r="D27" s="1"/>
      <c r="E27" s="3"/>
      <c r="F27" s="1"/>
      <c r="G27" s="1"/>
    </row>
    <row r="28" spans="4:13">
      <c r="D28" s="1"/>
      <c r="E28" s="3"/>
      <c r="F28" s="1"/>
      <c r="G28" s="1"/>
      <c r="J28" s="1"/>
    </row>
    <row r="29" spans="4:13">
      <c r="D29" s="1"/>
      <c r="E29" s="3"/>
      <c r="F29" s="1"/>
      <c r="G29" s="1"/>
      <c r="H29" s="1"/>
      <c r="I29" s="1"/>
      <c r="J29" s="1"/>
      <c r="K29" s="1"/>
    </row>
    <row r="30" spans="4:13">
      <c r="D30" s="1"/>
      <c r="E30" s="3"/>
      <c r="F30" s="1"/>
      <c r="G30" s="1"/>
      <c r="H30" s="1"/>
      <c r="I30" s="1"/>
      <c r="J30" s="1"/>
      <c r="K30" s="1"/>
    </row>
    <row r="31" spans="4:13">
      <c r="D31" s="1"/>
      <c r="E31" s="3"/>
      <c r="F31" s="1"/>
      <c r="G31" s="1"/>
      <c r="H31" s="1"/>
      <c r="I31" s="1"/>
      <c r="J31" s="1"/>
      <c r="K31" s="1"/>
    </row>
    <row r="32" spans="4:13">
      <c r="D32" s="1"/>
      <c r="E32" s="3"/>
      <c r="F32" s="1"/>
      <c r="G32" s="1"/>
      <c r="H32" s="1"/>
      <c r="I32" s="1"/>
      <c r="J32" s="1"/>
      <c r="K32" s="1"/>
    </row>
    <row r="33" spans="4:11">
      <c r="D33" s="1"/>
      <c r="E33" s="3"/>
      <c r="F33" s="1"/>
      <c r="G33" s="1"/>
      <c r="H33" s="1"/>
      <c r="I33" s="1"/>
      <c r="J33" s="1"/>
      <c r="K33" s="1"/>
    </row>
    <row r="34" spans="4:11">
      <c r="D34" s="1"/>
      <c r="E34" s="1"/>
      <c r="F34" s="1"/>
      <c r="G34" s="1"/>
      <c r="H34" s="1"/>
      <c r="I34" s="1"/>
      <c r="J34" s="1"/>
      <c r="K34" s="1"/>
    </row>
    <row r="35" spans="4:11">
      <c r="D35" s="1"/>
      <c r="E35" s="1"/>
      <c r="F35" s="1"/>
      <c r="G35" s="1"/>
      <c r="H35" s="1"/>
      <c r="I35" s="1"/>
      <c r="J35" s="1"/>
      <c r="K35" s="1"/>
    </row>
    <row r="36" spans="4:11">
      <c r="D36" s="1"/>
      <c r="E36" s="1"/>
      <c r="F36" s="1"/>
      <c r="G36" s="1"/>
      <c r="H36" s="1"/>
      <c r="I36" s="1"/>
      <c r="J36" s="1"/>
      <c r="K36" s="1"/>
    </row>
    <row r="37" spans="4:11">
      <c r="D37" s="1"/>
      <c r="E37" s="1"/>
      <c r="F37" s="1"/>
      <c r="G37" s="1"/>
      <c r="H37" s="1"/>
      <c r="I37" s="1"/>
      <c r="J37" s="1"/>
      <c r="K37" s="1"/>
    </row>
    <row r="38" spans="4:11">
      <c r="D38" s="1"/>
      <c r="E38" s="1"/>
      <c r="F38" s="1"/>
      <c r="G38" s="1"/>
      <c r="H38" s="1"/>
      <c r="I38" s="1"/>
      <c r="J38" s="1"/>
      <c r="K38" s="1"/>
    </row>
    <row r="39" spans="4:11">
      <c r="D39" s="1"/>
      <c r="E39" s="1"/>
      <c r="F39" s="1"/>
      <c r="G39" s="1"/>
    </row>
    <row r="40" spans="4:11">
      <c r="D40" s="1"/>
      <c r="E40" s="1"/>
      <c r="F40" s="1"/>
      <c r="G40" s="1"/>
    </row>
    <row r="41" spans="4:11">
      <c r="D41" s="1"/>
      <c r="E41" s="1"/>
      <c r="F41" s="1"/>
      <c r="G41" s="1"/>
    </row>
    <row r="42" spans="4:11">
      <c r="D42" s="1"/>
      <c r="E42" s="1"/>
      <c r="F42" s="1"/>
      <c r="G4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dt=1</vt:lpstr>
      <vt:lpstr>dt=10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2015-04-28T15:30:22Z</dcterms:created>
  <dcterms:modified xsi:type="dcterms:W3CDTF">2015-04-28T23:31:46Z</dcterms:modified>
</cp:coreProperties>
</file>