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0420" yWindow="-19080" windowWidth="25040" windowHeight="16900" tabRatio="500"/>
  </bookViews>
  <sheets>
    <sheet name="exac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1" i="1" l="1"/>
  <c r="D21" i="1"/>
  <c r="E21" i="1"/>
  <c r="F21" i="1"/>
  <c r="G22" i="1"/>
  <c r="D22" i="1"/>
  <c r="E22" i="1"/>
  <c r="F22" i="1"/>
  <c r="G23" i="1"/>
  <c r="D23" i="1"/>
  <c r="E23" i="1"/>
  <c r="F23" i="1"/>
  <c r="G24" i="1"/>
  <c r="D24" i="1"/>
  <c r="E24" i="1"/>
  <c r="F24" i="1"/>
  <c r="G25" i="1"/>
  <c r="D25" i="1"/>
  <c r="E25" i="1"/>
  <c r="F25" i="1"/>
  <c r="G26" i="1"/>
  <c r="D26" i="1"/>
  <c r="E26" i="1"/>
  <c r="F26" i="1"/>
  <c r="G27" i="1"/>
  <c r="D27" i="1"/>
  <c r="E27" i="1"/>
  <c r="F27" i="1"/>
  <c r="G28" i="1"/>
  <c r="D28" i="1"/>
  <c r="E28" i="1"/>
  <c r="F28" i="1"/>
  <c r="G29" i="1"/>
  <c r="D29" i="1"/>
  <c r="E29" i="1"/>
  <c r="F29" i="1"/>
  <c r="G30" i="1"/>
  <c r="D30" i="1"/>
  <c r="E30" i="1"/>
  <c r="C21" i="1"/>
  <c r="C22" i="1"/>
  <c r="C23" i="1"/>
  <c r="C24" i="1"/>
  <c r="C25" i="1"/>
  <c r="C26" i="1"/>
  <c r="C27" i="1"/>
  <c r="C28" i="1"/>
  <c r="C29" i="1"/>
  <c r="C30" i="1"/>
  <c r="E11" i="1"/>
  <c r="E16" i="1"/>
  <c r="F20" i="1"/>
  <c r="F30" i="1"/>
</calcChain>
</file>

<file path=xl/sharedStrings.xml><?xml version="1.0" encoding="utf-8"?>
<sst xmlns="http://schemas.openxmlformats.org/spreadsheetml/2006/main" count="20" uniqueCount="19">
  <si>
    <t>temp</t>
  </si>
  <si>
    <t>D0</t>
  </si>
  <si>
    <t>Q</t>
  </si>
  <si>
    <t>k</t>
  </si>
  <si>
    <t>D</t>
  </si>
  <si>
    <t>K</t>
  </si>
  <si>
    <t>eV</t>
  </si>
  <si>
    <t>eV/K</t>
  </si>
  <si>
    <t>nm2/s</t>
  </si>
  <si>
    <t>nms/s</t>
  </si>
  <si>
    <t>c1</t>
  </si>
  <si>
    <t>time</t>
  </si>
  <si>
    <t>1/s</t>
  </si>
  <si>
    <t>R</t>
  </si>
  <si>
    <t>dt</t>
  </si>
  <si>
    <t>c5</t>
  </si>
  <si>
    <t>c6</t>
  </si>
  <si>
    <t>c5 radius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</si>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</sst>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E+00"/>
    <numFmt numFmtId="167" formatCode="0.00000E+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167" fontId="0" fillId="0" borderId="0" xfId="0" applyNumberForma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30"/>
  <sheetViews>
    <sheetView tabSelected="1" workbookViewId="0">
      <selection activeCell="I20" sqref="I20:I21"/>
    </sheetView>
  </sheetViews>
  <sheetFormatPr baseColWidth="10" defaultRowHeight="15" x14ac:dyDescent="0"/>
  <cols>
    <col min="4" max="4" width="14.5" customWidth="1"/>
    <col min="5" max="5" width="13.6640625" customWidth="1"/>
    <col min="6" max="6" width="12.83203125" bestFit="1" customWidth="1"/>
    <col min="7" max="7" width="11.83203125" bestFit="1" customWidth="1"/>
  </cols>
  <sheetData>
    <row r="3" spans="4:6">
      <c r="D3" t="s">
        <v>17</v>
      </c>
      <c r="E3" s="1">
        <v>4.7818500000000004E-10</v>
      </c>
      <c r="F3" t="s">
        <v>18</v>
      </c>
    </row>
    <row r="6" spans="4:6">
      <c r="D6" t="s">
        <v>0</v>
      </c>
      <c r="E6">
        <v>1000</v>
      </c>
      <c r="F6" t="s">
        <v>5</v>
      </c>
    </row>
    <row r="7" spans="4:6">
      <c r="D7" t="s">
        <v>1</v>
      </c>
      <c r="E7" s="1">
        <v>170000</v>
      </c>
      <c r="F7" t="s">
        <v>9</v>
      </c>
    </row>
    <row r="8" spans="4:6">
      <c r="D8" t="s">
        <v>2</v>
      </c>
      <c r="E8">
        <v>2.2999999999999998</v>
      </c>
      <c r="F8" t="s">
        <v>6</v>
      </c>
    </row>
    <row r="9" spans="4:6">
      <c r="D9" t="s">
        <v>3</v>
      </c>
      <c r="E9" s="1">
        <v>8.6169999999999997E-5</v>
      </c>
      <c r="F9" t="s">
        <v>7</v>
      </c>
    </row>
    <row r="11" spans="4:6">
      <c r="D11" t="s">
        <v>4</v>
      </c>
      <c r="E11" s="1">
        <f>E7*EXP(-E8/E9/E6)</f>
        <v>4.350215732499523E-7</v>
      </c>
      <c r="F11" t="s">
        <v>8</v>
      </c>
    </row>
    <row r="16" spans="4:6">
      <c r="D16" t="s">
        <v>3</v>
      </c>
      <c r="E16" s="1">
        <f>4*PI()*E11*E3*1000000000</f>
        <v>2.614066355255057E-6</v>
      </c>
      <c r="F16" t="s">
        <v>12</v>
      </c>
    </row>
    <row r="17" spans="3:7">
      <c r="D17" t="s">
        <v>14</v>
      </c>
      <c r="E17" s="1">
        <v>10000</v>
      </c>
    </row>
    <row r="19" spans="3:7">
      <c r="C19" t="s">
        <v>11</v>
      </c>
      <c r="D19" t="s">
        <v>10</v>
      </c>
      <c r="E19" t="s">
        <v>15</v>
      </c>
      <c r="F19" t="s">
        <v>13</v>
      </c>
      <c r="G19" t="s">
        <v>16</v>
      </c>
    </row>
    <row r="20" spans="3:7">
      <c r="C20">
        <v>0</v>
      </c>
      <c r="D20" s="2">
        <v>1</v>
      </c>
      <c r="E20" s="2">
        <v>1</v>
      </c>
      <c r="F20" s="1">
        <f>D20*$E$16*E20</f>
        <v>2.614066355255057E-6</v>
      </c>
      <c r="G20" s="3">
        <v>0</v>
      </c>
    </row>
    <row r="21" spans="3:7">
      <c r="C21">
        <f>C20+$E$17</f>
        <v>10000</v>
      </c>
      <c r="D21" s="2">
        <f>D20-F20*$E$17</f>
        <v>0.97385933644744949</v>
      </c>
      <c r="E21" s="2">
        <f>E20-F20*$E$17</f>
        <v>0.97385933644744949</v>
      </c>
      <c r="F21" s="1">
        <f t="shared" ref="F21:F30" si="0">D21*$E$16*E21</f>
        <v>2.4791857782409387E-6</v>
      </c>
      <c r="G21" s="3">
        <f>G20+F20*$E$17</f>
        <v>2.6140663552550569E-2</v>
      </c>
    </row>
    <row r="22" spans="3:7">
      <c r="C22">
        <f>C21+$E$17</f>
        <v>20000</v>
      </c>
      <c r="D22" s="2">
        <f t="shared" ref="D22:D30" si="1">D21-F21*$E$17</f>
        <v>0.94906747866504015</v>
      </c>
      <c r="E22" s="2">
        <f t="shared" ref="E22:E30" si="2">E21-F21*$E$17</f>
        <v>0.94906747866504015</v>
      </c>
      <c r="F22" s="1">
        <f t="shared" si="0"/>
        <v>2.3545655807696154E-6</v>
      </c>
      <c r="G22" s="3">
        <f t="shared" ref="G22:G30" si="3">G21+F21*$E$17</f>
        <v>5.0932521334959957E-2</v>
      </c>
    </row>
    <row r="23" spans="3:7">
      <c r="C23">
        <f t="shared" ref="C23:C30" si="4">C22+$E$17</f>
        <v>30000</v>
      </c>
      <c r="D23" s="2">
        <f t="shared" si="1"/>
        <v>0.92552182285734397</v>
      </c>
      <c r="E23" s="2">
        <f t="shared" si="2"/>
        <v>0.92552182285734397</v>
      </c>
      <c r="F23" s="1">
        <f t="shared" si="0"/>
        <v>2.2391847842363632E-6</v>
      </c>
      <c r="G23" s="3">
        <f t="shared" si="3"/>
        <v>7.4478177142656116E-2</v>
      </c>
    </row>
    <row r="24" spans="3:7">
      <c r="C24">
        <f t="shared" si="4"/>
        <v>40000</v>
      </c>
      <c r="D24" s="2">
        <f t="shared" si="1"/>
        <v>0.90312997501498038</v>
      </c>
      <c r="E24" s="2">
        <f t="shared" si="2"/>
        <v>0.90312997501498038</v>
      </c>
      <c r="F24" s="1">
        <f t="shared" si="0"/>
        <v>2.1321468893774261E-6</v>
      </c>
      <c r="G24" s="3">
        <f t="shared" si="3"/>
        <v>9.6870024985019745E-2</v>
      </c>
    </row>
    <row r="25" spans="3:7">
      <c r="C25">
        <f t="shared" si="4"/>
        <v>50000</v>
      </c>
      <c r="D25" s="2">
        <f t="shared" si="1"/>
        <v>0.88180850612120609</v>
      </c>
      <c r="E25" s="2">
        <f t="shared" si="2"/>
        <v>0.88180850612120609</v>
      </c>
      <c r="F25" s="1">
        <f t="shared" si="0"/>
        <v>2.0326620321299835E-6</v>
      </c>
      <c r="G25" s="3">
        <f t="shared" si="3"/>
        <v>0.118191493878794</v>
      </c>
    </row>
    <row r="26" spans="3:7">
      <c r="C26">
        <f t="shared" si="4"/>
        <v>60000</v>
      </c>
      <c r="D26" s="2">
        <f t="shared" si="1"/>
        <v>0.86148188579990626</v>
      </c>
      <c r="E26" s="2">
        <f t="shared" si="2"/>
        <v>0.86148188579990626</v>
      </c>
      <c r="F26" s="1">
        <f t="shared" si="0"/>
        <v>1.9400320630349232E-6</v>
      </c>
      <c r="G26" s="3">
        <f t="shared" si="3"/>
        <v>0.13851811420009383</v>
      </c>
    </row>
    <row r="27" spans="3:7">
      <c r="C27">
        <f t="shared" si="4"/>
        <v>70000</v>
      </c>
      <c r="D27" s="2">
        <f t="shared" si="1"/>
        <v>0.84208156516955701</v>
      </c>
      <c r="E27" s="2">
        <f t="shared" si="2"/>
        <v>0.84208156516955701</v>
      </c>
      <c r="F27" s="1">
        <f t="shared" si="0"/>
        <v>1.8536380139112093E-6</v>
      </c>
      <c r="G27" s="3">
        <f t="shared" si="3"/>
        <v>0.15791843483044307</v>
      </c>
    </row>
    <row r="28" spans="3:7">
      <c r="C28">
        <f t="shared" si="4"/>
        <v>80000</v>
      </c>
      <c r="D28" s="2">
        <f t="shared" si="1"/>
        <v>0.82354518503044494</v>
      </c>
      <c r="E28" s="2">
        <f t="shared" si="2"/>
        <v>0.82354518503044494</v>
      </c>
      <c r="F28" s="1">
        <f t="shared" si="0"/>
        <v>1.7729295239545657E-6</v>
      </c>
      <c r="G28" s="3">
        <f t="shared" si="3"/>
        <v>0.17645481496955517</v>
      </c>
    </row>
    <row r="29" spans="3:7">
      <c r="C29">
        <f t="shared" si="4"/>
        <v>90000</v>
      </c>
      <c r="D29" s="2">
        <f t="shared" si="1"/>
        <v>0.80581588979089924</v>
      </c>
      <c r="E29" s="2">
        <f t="shared" si="2"/>
        <v>0.80581588979089924</v>
      </c>
      <c r="F29" s="1">
        <f t="shared" si="0"/>
        <v>1.6974158819694849E-6</v>
      </c>
      <c r="G29" s="3">
        <f t="shared" si="3"/>
        <v>0.19418411020910084</v>
      </c>
    </row>
    <row r="30" spans="3:7">
      <c r="C30">
        <f t="shared" si="4"/>
        <v>100000</v>
      </c>
      <c r="D30" s="2">
        <f t="shared" si="1"/>
        <v>0.78884173097120436</v>
      </c>
      <c r="E30" s="2">
        <f t="shared" si="2"/>
        <v>0.78884173097120436</v>
      </c>
      <c r="F30" s="1">
        <f t="shared" si="0"/>
        <v>1.6266584077968509E-6</v>
      </c>
      <c r="G30" s="3">
        <f t="shared" si="3"/>
        <v>0.2111582690287957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Topher</dc:creator>
  <cp:lastModifiedBy>Topher</cp:lastModifiedBy>
  <dcterms:created xsi:type="dcterms:W3CDTF">2015-02-04T22:51:31Z</dcterms:created>
  <dcterms:modified xsi:type="dcterms:W3CDTF">2015-02-04T23:47:25Z</dcterms:modified>
</cp:coreProperties>
</file>