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72" windowHeight="0" activeTab="3"/>
  </bookViews>
  <sheets>
    <sheet name="商品リスト" sheetId="2" r:id="rId1"/>
    <sheet name="見積書" sheetId="3" r:id="rId2"/>
    <sheet name="納品書" sheetId="4" r:id="rId3"/>
    <sheet name="請求書" sheetId="1" r:id="rId4"/>
  </sheets>
  <calcPr calcId="152511"/>
</workbook>
</file>

<file path=xl/calcChain.xml><?xml version="1.0" encoding="utf-8"?>
<calcChain xmlns="http://schemas.openxmlformats.org/spreadsheetml/2006/main">
  <c r="C16" i="4" l="1"/>
  <c r="E16" i="4" s="1"/>
  <c r="B16" i="4"/>
  <c r="C15" i="4"/>
  <c r="E15" i="4" s="1"/>
  <c r="B15" i="4"/>
  <c r="E14" i="4"/>
  <c r="C14" i="4"/>
  <c r="B14" i="4"/>
  <c r="E13" i="4"/>
  <c r="C13" i="4"/>
  <c r="B13" i="4"/>
  <c r="C12" i="4"/>
  <c r="E12" i="4" s="1"/>
  <c r="B12" i="4"/>
  <c r="C11" i="4"/>
  <c r="E11" i="4" s="1"/>
  <c r="B11" i="4"/>
  <c r="D4" i="4"/>
  <c r="C16" i="3"/>
  <c r="E16" i="3" s="1"/>
  <c r="B16" i="3"/>
  <c r="E15" i="3"/>
  <c r="C15" i="3"/>
  <c r="B15" i="3"/>
  <c r="C14" i="3"/>
  <c r="E14" i="3" s="1"/>
  <c r="B14" i="3"/>
  <c r="C13" i="3"/>
  <c r="E13" i="3" s="1"/>
  <c r="B13" i="3"/>
  <c r="C12" i="3"/>
  <c r="E12" i="3" s="1"/>
  <c r="B12" i="3"/>
  <c r="C11" i="3"/>
  <c r="E11" i="3" s="1"/>
  <c r="B11" i="3"/>
  <c r="D4" i="3"/>
  <c r="D4" i="1"/>
  <c r="B12" i="1"/>
  <c r="C12" i="1"/>
  <c r="E12" i="1" s="1"/>
  <c r="B13" i="1"/>
  <c r="C13" i="1"/>
  <c r="E13" i="1" s="1"/>
  <c r="B14" i="1"/>
  <c r="C14" i="1"/>
  <c r="E14" i="1" s="1"/>
  <c r="B15" i="1"/>
  <c r="C15" i="1"/>
  <c r="E15" i="1" s="1"/>
  <c r="B16" i="1"/>
  <c r="C16" i="1"/>
  <c r="E16" i="1" s="1"/>
  <c r="C11" i="1"/>
  <c r="E11" i="1" s="1"/>
  <c r="B11" i="1"/>
  <c r="E17" i="4" l="1"/>
  <c r="E17" i="3"/>
  <c r="E17" i="1"/>
  <c r="E18" i="1" s="1"/>
  <c r="E19" i="1" s="1"/>
  <c r="A7" i="1" s="1"/>
  <c r="E18" i="4" l="1"/>
  <c r="E19" i="4" s="1"/>
  <c r="E18" i="3"/>
  <c r="E19" i="3" s="1"/>
  <c r="A7" i="3" s="1"/>
</calcChain>
</file>

<file path=xl/sharedStrings.xml><?xml version="1.0" encoding="utf-8"?>
<sst xmlns="http://schemas.openxmlformats.org/spreadsheetml/2006/main" count="71" uniqueCount="41">
  <si>
    <t>様</t>
    <rPh sb="0" eb="1">
      <t>サマ</t>
    </rPh>
    <phoneticPr fontId="2"/>
  </si>
  <si>
    <t>請求番号：</t>
    <rPh sb="0" eb="4">
      <t>セイキュウバンゴウ</t>
    </rPh>
    <phoneticPr fontId="2"/>
  </si>
  <si>
    <t>下記のとおり、ご請求申し上げます。</t>
    <rPh sb="0" eb="2">
      <t>カキ</t>
    </rPh>
    <rPh sb="8" eb="10">
      <t>セイキュウ</t>
    </rPh>
    <rPh sb="10" eb="11">
      <t>モウ</t>
    </rPh>
    <rPh sb="12" eb="13">
      <t>ア</t>
    </rPh>
    <phoneticPr fontId="2"/>
  </si>
  <si>
    <t>〒141-0000</t>
    <phoneticPr fontId="2"/>
  </si>
  <si>
    <t>東京都品川区西五反田x-xx-x</t>
    <rPh sb="0" eb="3">
      <t>トウキョウト</t>
    </rPh>
    <rPh sb="3" eb="6">
      <t>シナガワク</t>
    </rPh>
    <rPh sb="6" eb="7">
      <t>ニシ</t>
    </rPh>
    <rPh sb="7" eb="10">
      <t>ゴタンダ</t>
    </rPh>
    <phoneticPr fontId="2"/>
  </si>
  <si>
    <t>株式会社 学研オフィス什器販売</t>
    <rPh sb="0" eb="2">
      <t>カブシキ</t>
    </rPh>
    <rPh sb="2" eb="4">
      <t>カイシャ</t>
    </rPh>
    <rPh sb="5" eb="7">
      <t>ガッケン</t>
    </rPh>
    <rPh sb="11" eb="13">
      <t>ジュウキ</t>
    </rPh>
    <rPh sb="13" eb="15">
      <t>ハンバイ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</si>
  <si>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</si>
  <si>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</si>
  <si>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</si>
  <si>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</si>
  <si>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</si>
  <si>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</si>
  <si>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</si>
  <si>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税込合計金額</t>
    <rPh sb="0" eb="2">
      <t>ゼイコ</t>
    </rPh>
    <rPh sb="2" eb="6">
      <t>ゴウケイキンガク</t>
    </rPh>
    <phoneticPr fontId="2"/>
  </si>
  <si>
    <t>【振込先】</t>
    <rPh sb="1" eb="4">
      <t>フリコミサキ</t>
    </rPh>
    <phoneticPr fontId="2"/>
  </si>
  <si>
    <t>○○銀行　五反田支店</t>
    <rPh sb="2" eb="4">
      <t>ギンコウ</t>
    </rPh>
    <rPh sb="5" eb="8">
      <t>ゴタンダ</t>
    </rPh>
    <rPh sb="8" eb="10">
      <t>シテン</t>
    </rPh>
    <phoneticPr fontId="2"/>
  </si>
  <si>
    <t>普通 xxxxxxx</t>
    <rPh sb="0" eb="2">
      <t>フツウ</t>
    </rPh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</si>
  <si>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</si>
  <si>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本体価格</t>
    <rPh sb="0" eb="4">
      <t>ホンタイカカク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</si>
  <si>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</si>
  <si>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</si>
  <si>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</si>
  <si>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</si>
  <si>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</si>
  <si>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</si>
  <si>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</si>
  <si>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</si>
  <si>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</si>
  <si>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 xml:space="preserve"> ← TODAY()</t>
    <phoneticPr fontId="2"/>
  </si>
  <si>
    <t xml:space="preserve"> ← [Cｔｒｌ]＋「；」</t>
    <phoneticPr fontId="2"/>
  </si>
  <si>
    <t>見　積　書</t>
    <rPh sb="0" eb="1">
      <t>ミ</t>
    </rPh>
    <rPh sb="2" eb="3">
      <t>セキ</t>
    </rPh>
    <rPh sb="4" eb="5">
      <t>ショ</t>
    </rPh>
    <phoneticPr fontId="2"/>
  </si>
  <si>
    <t>見積番号：</t>
    <rPh sb="0" eb="2">
      <t>ミツモリ</t>
    </rPh>
    <rPh sb="2" eb="4">
      <t>バンゴウ</t>
    </rPh>
    <phoneticPr fontId="2"/>
  </si>
  <si>
    <t>下記のとおり、御見積もり申し上げます。</t>
    <rPh sb="0" eb="2">
      <t>カキ</t>
    </rPh>
    <rPh sb="7" eb="10">
      <t>オミツ</t>
    </rPh>
    <rPh sb="12" eb="13">
      <t>モウ</t>
    </rPh>
    <rPh sb="14" eb="15">
      <t>ア</t>
    </rPh>
    <phoneticPr fontId="2"/>
  </si>
  <si>
    <t>発行日から30日</t>
    <rPh sb="0" eb="3">
      <t>ハッコウビ</t>
    </rPh>
    <rPh sb="7" eb="8">
      <t>ニチ</t>
    </rPh>
    <phoneticPr fontId="2"/>
  </si>
  <si>
    <t>納　品　書</t>
    <rPh sb="0" eb="1">
      <t>オサメ</t>
    </rPh>
    <rPh sb="2" eb="3">
      <t>ヒン</t>
    </rPh>
    <rPh sb="4" eb="5">
      <t>ショ</t>
    </rPh>
    <phoneticPr fontId="2"/>
  </si>
  <si>
    <t>納品番号：</t>
    <rPh sb="0" eb="2">
      <t>ノウヒン</t>
    </rPh>
    <rPh sb="2" eb="4">
      <t>バンゴウ</t>
    </rPh>
    <phoneticPr fontId="2"/>
  </si>
  <si>
    <t>下記のとおり、納品いたしました。</t>
    <rPh sb="0" eb="2">
      <t>カキ</t>
    </rPh>
    <rPh sb="7" eb="9">
      <t>ノウヒン</t>
    </rPh>
    <phoneticPr fontId="2"/>
  </si>
  <si>
    <t>毎度ありがとうございます。</t>
    <rPh sb="0" eb="2">
      <t>マイド</t>
    </rPh>
    <phoneticPr fontId="2"/>
  </si>
  <si>
    <t>摘要 ：</t>
    <rPh sb="0" eb="2">
      <t>テキヨウ</t>
    </rPh>
    <phoneticPr fontId="2"/>
  </si>
  <si>
    <t>納品場所 ：</t>
    <rPh sb="0" eb="4">
      <t>ノウヒンバショ</t>
    </rPh>
    <phoneticPr fontId="2"/>
  </si>
  <si>
    <t>有効期限 ：</t>
    <rPh sb="0" eb="4">
      <t>ユウコウキゲン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</si>
</sst>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#,##0&quot;円&quot;"/>
    <numFmt numFmtId="179" formatCode="[$-411]ggge&quot;年&quot;m&quot;月&quot;d&quot;日&quot;;@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8"/>
      <color theme="0"/>
      <name val="ＭＳ Ｐゴシック"/>
      <family val="2"/>
      <scheme val="minor"/>
    </font>
    <font>
      <sz val="18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0" xfId="0" applyAlignment="1">
      <alignment horizontal="center" vertical="center"/>
    </xf>
    <xf numFmtId="38" fontId="0" fillId="0" borderId="2" xfId="1" applyFont="1" applyBorder="1" applyAlignment="1"/>
    <xf numFmtId="0" fontId="0" fillId="3" borderId="2" xfId="0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38" fontId="0" fillId="0" borderId="0" xfId="1" applyFont="1" applyAlignment="1"/>
    <xf numFmtId="38" fontId="3" fillId="0" borderId="0" xfId="1" applyFont="1" applyAlignment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right" vertical="center" indent="2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38" fontId="0" fillId="0" borderId="2" xfId="1" applyNumberFormat="1" applyFont="1" applyBorder="1" applyAlignment="1"/>
    <xf numFmtId="38" fontId="8" fillId="0" borderId="2" xfId="1" applyFont="1" applyBorder="1" applyAlignment="1"/>
    <xf numFmtId="0" fontId="0" fillId="0" borderId="2" xfId="0" applyBorder="1" applyAlignment="1">
      <alignment horizontal="center"/>
    </xf>
    <xf numFmtId="0" fontId="0" fillId="0" borderId="2" xfId="1" applyNumberFormat="1" applyFont="1" applyBorder="1" applyAlignment="1"/>
    <xf numFmtId="177" fontId="9" fillId="3" borderId="0" xfId="0" applyNumberFormat="1" applyFont="1" applyFill="1" applyAlignment="1">
      <alignment horizontal="center"/>
    </xf>
    <xf numFmtId="179" fontId="0" fillId="0" borderId="0" xfId="0" applyNumberFormat="1"/>
    <xf numFmtId="179" fontId="0" fillId="0" borderId="3" xfId="0" applyNumberFormat="1" applyBorder="1"/>
    <xf numFmtId="0" fontId="10" fillId="0" borderId="0" xfId="0" applyFont="1"/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0" borderId="0" xfId="0" applyFont="1" applyAlignment="1" applyProtection="1">
      <alignment horizontal="right" vertical="center" indent="2"/>
      <protection locked="0"/>
    </xf>
    <xf numFmtId="0" fontId="5" fillId="0" borderId="0" xfId="0" applyFont="1" applyAlignment="1" applyProtection="1">
      <alignment horizontal="right" vertical="center" indent="2"/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</cellXfs>
  <cellStyles count="2">
    <cellStyle name="桁区切り" xfId="1" builtinId="6"/>
    <cellStyle name="標準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C10" totalsRowShown="0" headerRowDxfId="2">
  <autoFilter ref="A1:C10"/>
  <tableColumns count="3">
    <tableColumn id="1" name="注文番号" dataDxfId="1"/>
    <tableColumn id="2" name="商品名"/>
    <tableColumn id="3" name="本体価格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2" x14ac:dyDescent="0.2"/>
  <cols>
    <col min="1" max="1" width="10.77734375" customWidth="1"/>
    <col min="2" max="2" width="17.6640625" bestFit="1" customWidth="1"/>
    <col min="3" max="3" width="10.77734375" customWidth="1"/>
  </cols>
  <sheetData>
    <row r="1" spans="1:3" x14ac:dyDescent="0.2">
      <c r="A1" s="1" t="s">
        <v>6</v>
      </c>
      <c r="B1" s="1" t="s">
        <v>7</v>
      </c>
      <c r="C1" s="1" t="s">
        <v>18</v>
      </c>
    </row>
    <row r="2" spans="1:3" x14ac:dyDescent="0.2">
      <c r="A2" s="1">
        <v>1001</v>
      </c>
      <c r="B2" t="s">
        <v>19</v>
      </c>
      <c r="C2" s="9">
        <v>15900</v>
      </c>
    </row>
    <row r="3" spans="1:3" x14ac:dyDescent="0.2">
      <c r="A3" s="1">
        <v>1002</v>
      </c>
      <c r="B3" t="s">
        <v>20</v>
      </c>
      <c r="C3" s="10">
        <v>19900</v>
      </c>
    </row>
    <row r="4" spans="1:3" x14ac:dyDescent="0.2">
      <c r="A4" s="1">
        <v>1003</v>
      </c>
      <c r="B4" t="s">
        <v>21</v>
      </c>
      <c r="C4" s="10">
        <v>49400</v>
      </c>
    </row>
    <row r="5" spans="1:3" x14ac:dyDescent="0.2">
      <c r="A5" s="1">
        <v>2001</v>
      </c>
      <c r="B5" t="s">
        <v>22</v>
      </c>
      <c r="C5" s="10">
        <v>9800</v>
      </c>
    </row>
    <row r="6" spans="1:3" x14ac:dyDescent="0.2">
      <c r="A6" s="1">
        <v>2002</v>
      </c>
      <c r="B6" t="s">
        <v>23</v>
      </c>
      <c r="C6" s="10">
        <v>14000</v>
      </c>
    </row>
    <row r="7" spans="1:3" x14ac:dyDescent="0.2">
      <c r="A7" s="1">
        <v>2003</v>
      </c>
      <c r="B7" t="s">
        <v>24</v>
      </c>
      <c r="C7" s="10">
        <v>25400</v>
      </c>
    </row>
    <row r="8" spans="1:3" x14ac:dyDescent="0.2">
      <c r="A8" s="1">
        <v>3001</v>
      </c>
      <c r="B8" t="s">
        <v>25</v>
      </c>
      <c r="C8" s="10">
        <v>12300</v>
      </c>
    </row>
    <row r="9" spans="1:3" x14ac:dyDescent="0.2">
      <c r="A9" s="1">
        <v>3002</v>
      </c>
      <c r="B9" t="s">
        <v>26</v>
      </c>
      <c r="C9" s="10">
        <v>26700</v>
      </c>
    </row>
    <row r="10" spans="1:3" x14ac:dyDescent="0.2">
      <c r="A10" s="1">
        <v>3003</v>
      </c>
      <c r="B10" t="s">
        <v>27</v>
      </c>
      <c r="C10" s="10">
        <v>3500</v>
      </c>
    </row>
  </sheetData>
  <phoneticPr fontId="2"/>
  <dataValidations count="1">
    <dataValidation imeMode="halfAlpha" allowBlank="1" showInputMessage="1" showErrorMessage="1" sqref="C2:C10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E1"/>
    </sheetView>
  </sheetViews>
  <sheetFormatPr defaultRowHeight="13.2" x14ac:dyDescent="0.2"/>
  <cols>
    <col min="1" max="1" width="11.6640625" customWidth="1"/>
    <col min="2" max="2" width="28.6640625" customWidth="1"/>
    <col min="3" max="5" width="11.6640625" customWidth="1"/>
  </cols>
  <sheetData>
    <row r="1" spans="1:6" ht="30" customHeight="1" x14ac:dyDescent="0.2">
      <c r="A1" s="25" t="s">
        <v>30</v>
      </c>
      <c r="B1" s="26"/>
      <c r="C1" s="26"/>
      <c r="D1" s="26"/>
      <c r="E1" s="26"/>
    </row>
    <row r="2" spans="1:6" ht="12" customHeight="1" x14ac:dyDescent="0.2"/>
    <row r="3" spans="1:6" x14ac:dyDescent="0.2">
      <c r="A3" s="13" t="s">
        <v>0</v>
      </c>
      <c r="B3" s="14"/>
      <c r="D3" s="2" t="s">
        <v>31</v>
      </c>
      <c r="E3" s="2"/>
    </row>
    <row r="4" spans="1:6" x14ac:dyDescent="0.2">
      <c r="A4" s="14"/>
      <c r="B4" s="14"/>
      <c r="D4" s="23">
        <f ca="1">TODAY()</f>
        <v>44963</v>
      </c>
      <c r="E4" s="23"/>
      <c r="F4" s="24" t="s">
        <v>28</v>
      </c>
    </row>
    <row r="5" spans="1:6" ht="12" customHeight="1" x14ac:dyDescent="0.2">
      <c r="D5" s="22">
        <v>44963</v>
      </c>
      <c r="E5" s="22"/>
      <c r="F5" s="24" t="s">
        <v>29</v>
      </c>
    </row>
    <row r="6" spans="1:6" x14ac:dyDescent="0.2">
      <c r="A6" t="s">
        <v>32</v>
      </c>
      <c r="E6" s="3" t="s">
        <v>3</v>
      </c>
    </row>
    <row r="7" spans="1:6" x14ac:dyDescent="0.2">
      <c r="A7" s="27">
        <f t="shared" ref="A7" si="0">E19</f>
        <v>0</v>
      </c>
      <c r="B7" s="27"/>
      <c r="E7" s="3" t="s">
        <v>4</v>
      </c>
    </row>
    <row r="8" spans="1:6" x14ac:dyDescent="0.2">
      <c r="A8" s="27"/>
      <c r="B8" s="27"/>
      <c r="E8" s="3" t="s">
        <v>5</v>
      </c>
    </row>
    <row r="10" spans="1:6" x14ac:dyDescent="0.2">
      <c r="A10" s="28" t="s">
        <v>6</v>
      </c>
      <c r="B10" s="28" t="s">
        <v>7</v>
      </c>
      <c r="C10" s="28" t="s">
        <v>8</v>
      </c>
      <c r="D10" s="28" t="s">
        <v>9</v>
      </c>
      <c r="E10" s="28" t="s">
        <v>10</v>
      </c>
    </row>
    <row r="11" spans="1:6" x14ac:dyDescent="0.2">
      <c r="A11" s="19"/>
      <c r="B11" s="4" t="str">
        <f>IF(A11="", "", VLOOKUP(A11, テーブル1[], 2, FALSE))</f>
        <v/>
      </c>
      <c r="C11" s="6" t="str">
        <f>IFERROR(VLOOKUP(A11, テーブル1[], 3, FALSE), "")</f>
        <v/>
      </c>
      <c r="D11" s="4"/>
      <c r="E11" s="20">
        <f>IFERROR(C11*D11, 0)</f>
        <v>0</v>
      </c>
    </row>
    <row r="12" spans="1:6" x14ac:dyDescent="0.2">
      <c r="A12" s="19"/>
      <c r="B12" s="4" t="str">
        <f>IF(A12="", "", VLOOKUP(A12, テーブル1[], 2, FALSE))</f>
        <v/>
      </c>
      <c r="C12" s="6" t="str">
        <f>IFERROR(VLOOKUP(A12, テーブル1[], 3, FALSE), "")</f>
        <v/>
      </c>
      <c r="D12" s="4"/>
      <c r="E12" s="20">
        <f t="shared" ref="E12:E16" si="1">IFERROR(C12*D12, 0)</f>
        <v>0</v>
      </c>
    </row>
    <row r="13" spans="1:6" x14ac:dyDescent="0.2">
      <c r="A13" s="19"/>
      <c r="B13" s="4" t="str">
        <f>IF(A13="", "", VLOOKUP(A13, テーブル1[], 2, FALSE))</f>
        <v/>
      </c>
      <c r="C13" s="6" t="str">
        <f>IFERROR(VLOOKUP(A13, テーブル1[], 3, FALSE), "")</f>
        <v/>
      </c>
      <c r="D13" s="4"/>
      <c r="E13" s="20">
        <f t="shared" si="1"/>
        <v>0</v>
      </c>
    </row>
    <row r="14" spans="1:6" x14ac:dyDescent="0.2">
      <c r="A14" s="19"/>
      <c r="B14" s="4" t="str">
        <f>IF(A14="", "", VLOOKUP(A14, テーブル1[], 2, FALSE))</f>
        <v/>
      </c>
      <c r="C14" s="6" t="str">
        <f>IFERROR(VLOOKUP(A14, テーブル1[], 3, FALSE), "")</f>
        <v/>
      </c>
      <c r="D14" s="4"/>
      <c r="E14" s="20">
        <f t="shared" si="1"/>
        <v>0</v>
      </c>
    </row>
    <row r="15" spans="1:6" x14ac:dyDescent="0.2">
      <c r="A15" s="19"/>
      <c r="B15" s="4" t="str">
        <f>IF(A15="", "", VLOOKUP(A15, テーブル1[], 2, FALSE))</f>
        <v/>
      </c>
      <c r="C15" s="6" t="str">
        <f>IFERROR(VLOOKUP(A15, テーブル1[], 3, FALSE), "")</f>
        <v/>
      </c>
      <c r="D15" s="4"/>
      <c r="E15" s="20">
        <f t="shared" si="1"/>
        <v>0</v>
      </c>
    </row>
    <row r="16" spans="1:6" x14ac:dyDescent="0.2">
      <c r="A16" s="19"/>
      <c r="B16" s="4" t="str">
        <f>IF(A16="", "", VLOOKUP(A16, テーブル1[], 2, FALSE))</f>
        <v/>
      </c>
      <c r="C16" s="6" t="str">
        <f>IFERROR(VLOOKUP(A16, テーブル1[], 3, FALSE), "")</f>
        <v/>
      </c>
      <c r="D16" s="4"/>
      <c r="E16" s="20">
        <f t="shared" si="1"/>
        <v>0</v>
      </c>
    </row>
    <row r="17" spans="1:5" x14ac:dyDescent="0.2">
      <c r="C17" s="29" t="s">
        <v>11</v>
      </c>
      <c r="D17" s="29"/>
      <c r="E17" s="6">
        <f>SUM(E11:E16)</f>
        <v>0</v>
      </c>
    </row>
    <row r="18" spans="1:5" x14ac:dyDescent="0.2">
      <c r="A18" s="30" t="s">
        <v>39</v>
      </c>
      <c r="C18" s="28" t="s">
        <v>12</v>
      </c>
      <c r="D18" s="8">
        <v>0.08</v>
      </c>
      <c r="E18" s="17">
        <f>ROUNDDOWN(E17*D18, 0)</f>
        <v>0</v>
      </c>
    </row>
    <row r="19" spans="1:5" x14ac:dyDescent="0.2">
      <c r="A19" s="30" t="s">
        <v>40</v>
      </c>
      <c r="B19" t="s">
        <v>33</v>
      </c>
      <c r="C19" s="29" t="s">
        <v>13</v>
      </c>
      <c r="D19" s="29"/>
      <c r="E19" s="18">
        <f>E17+E18</f>
        <v>0</v>
      </c>
    </row>
  </sheetData>
  <mergeCells count="7">
    <mergeCell ref="C19:D19"/>
    <mergeCell ref="A1:E1"/>
    <mergeCell ref="A3:B4"/>
    <mergeCell ref="D4:E4"/>
    <mergeCell ref="D5:E5"/>
    <mergeCell ref="A7:B8"/>
    <mergeCell ref="C17:D17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E1"/>
    </sheetView>
  </sheetViews>
  <sheetFormatPr defaultRowHeight="13.2" x14ac:dyDescent="0.2"/>
  <cols>
    <col min="1" max="1" width="11.6640625" customWidth="1"/>
    <col min="2" max="2" width="28.6640625" customWidth="1"/>
    <col min="3" max="5" width="11.6640625" customWidth="1"/>
  </cols>
  <sheetData>
    <row r="1" spans="1:6" ht="30" customHeight="1" x14ac:dyDescent="0.2">
      <c r="A1" s="31" t="s">
        <v>34</v>
      </c>
      <c r="B1" s="32"/>
      <c r="C1" s="32"/>
      <c r="D1" s="32"/>
      <c r="E1" s="32"/>
    </row>
    <row r="2" spans="1:6" ht="12" customHeight="1" x14ac:dyDescent="0.2"/>
    <row r="3" spans="1:6" x14ac:dyDescent="0.2">
      <c r="A3" s="13" t="s">
        <v>0</v>
      </c>
      <c r="B3" s="14"/>
      <c r="D3" s="2" t="s">
        <v>35</v>
      </c>
      <c r="E3" s="2"/>
    </row>
    <row r="4" spans="1:6" x14ac:dyDescent="0.2">
      <c r="A4" s="14"/>
      <c r="B4" s="14"/>
      <c r="D4" s="23">
        <f ca="1">TODAY()</f>
        <v>44963</v>
      </c>
      <c r="E4" s="23"/>
      <c r="F4" s="24" t="s">
        <v>28</v>
      </c>
    </row>
    <row r="5" spans="1:6" ht="12" customHeight="1" x14ac:dyDescent="0.2">
      <c r="D5" s="22">
        <v>44963</v>
      </c>
      <c r="E5" s="22"/>
      <c r="F5" s="24" t="s">
        <v>29</v>
      </c>
    </row>
    <row r="6" spans="1:6" x14ac:dyDescent="0.2">
      <c r="A6" t="s">
        <v>36</v>
      </c>
      <c r="E6" s="3" t="s">
        <v>3</v>
      </c>
    </row>
    <row r="7" spans="1:6" x14ac:dyDescent="0.2">
      <c r="E7" s="3" t="s">
        <v>4</v>
      </c>
    </row>
    <row r="8" spans="1:6" x14ac:dyDescent="0.2">
      <c r="E8" s="3" t="s">
        <v>5</v>
      </c>
    </row>
    <row r="10" spans="1:6" x14ac:dyDescent="0.2">
      <c r="A10" s="33" t="s">
        <v>6</v>
      </c>
      <c r="B10" s="33" t="s">
        <v>7</v>
      </c>
      <c r="C10" s="33" t="s">
        <v>8</v>
      </c>
      <c r="D10" s="33" t="s">
        <v>9</v>
      </c>
      <c r="E10" s="33" t="s">
        <v>10</v>
      </c>
    </row>
    <row r="11" spans="1:6" x14ac:dyDescent="0.2">
      <c r="A11" s="19"/>
      <c r="B11" s="4" t="str">
        <f>IF(A11="", "", VLOOKUP(A11, テーブル1[], 2, FALSE))</f>
        <v/>
      </c>
      <c r="C11" s="6" t="str">
        <f>IFERROR(VLOOKUP(A11, テーブル1[], 3, FALSE), "")</f>
        <v/>
      </c>
      <c r="D11" s="4"/>
      <c r="E11" s="20">
        <f>IFERROR(C11*D11, 0)</f>
        <v>0</v>
      </c>
    </row>
    <row r="12" spans="1:6" x14ac:dyDescent="0.2">
      <c r="A12" s="19"/>
      <c r="B12" s="4" t="str">
        <f>IF(A12="", "", VLOOKUP(A12, テーブル1[], 2, FALSE))</f>
        <v/>
      </c>
      <c r="C12" s="6" t="str">
        <f>IFERROR(VLOOKUP(A12, テーブル1[], 3, FALSE), "")</f>
        <v/>
      </c>
      <c r="D12" s="4"/>
      <c r="E12" s="20">
        <f t="shared" ref="E12:E16" si="0">IFERROR(C12*D12, 0)</f>
        <v>0</v>
      </c>
    </row>
    <row r="13" spans="1:6" x14ac:dyDescent="0.2">
      <c r="A13" s="19"/>
      <c r="B13" s="4" t="str">
        <f>IF(A13="", "", VLOOKUP(A13, テーブル1[], 2, FALSE))</f>
        <v/>
      </c>
      <c r="C13" s="6" t="str">
        <f>IFERROR(VLOOKUP(A13, テーブル1[], 3, FALSE), "")</f>
        <v/>
      </c>
      <c r="D13" s="4"/>
      <c r="E13" s="20">
        <f t="shared" si="0"/>
        <v>0</v>
      </c>
    </row>
    <row r="14" spans="1:6" x14ac:dyDescent="0.2">
      <c r="A14" s="19"/>
      <c r="B14" s="4" t="str">
        <f>IF(A14="", "", VLOOKUP(A14, テーブル1[], 2, FALSE))</f>
        <v/>
      </c>
      <c r="C14" s="6" t="str">
        <f>IFERROR(VLOOKUP(A14, テーブル1[], 3, FALSE), "")</f>
        <v/>
      </c>
      <c r="D14" s="4"/>
      <c r="E14" s="20">
        <f t="shared" si="0"/>
        <v>0</v>
      </c>
    </row>
    <row r="15" spans="1:6" x14ac:dyDescent="0.2">
      <c r="A15" s="19"/>
      <c r="B15" s="4" t="str">
        <f>IF(A15="", "", VLOOKUP(A15, テーブル1[], 2, FALSE))</f>
        <v/>
      </c>
      <c r="C15" s="6" t="str">
        <f>IFERROR(VLOOKUP(A15, テーブル1[], 3, FALSE), "")</f>
        <v/>
      </c>
      <c r="D15" s="4"/>
      <c r="E15" s="20">
        <f t="shared" si="0"/>
        <v>0</v>
      </c>
    </row>
    <row r="16" spans="1:6" x14ac:dyDescent="0.2">
      <c r="A16" s="19"/>
      <c r="B16" s="4" t="str">
        <f>IF(A16="", "", VLOOKUP(A16, テーブル1[], 2, FALSE))</f>
        <v/>
      </c>
      <c r="C16" s="6" t="str">
        <f>IFERROR(VLOOKUP(A16, テーブル1[], 3, FALSE), "")</f>
        <v/>
      </c>
      <c r="D16" s="4"/>
      <c r="E16" s="20">
        <f t="shared" si="0"/>
        <v>0</v>
      </c>
    </row>
    <row r="17" spans="1:5" x14ac:dyDescent="0.2">
      <c r="C17" s="34" t="s">
        <v>11</v>
      </c>
      <c r="D17" s="34"/>
      <c r="E17" s="6">
        <f>SUM(E11:E16)</f>
        <v>0</v>
      </c>
    </row>
    <row r="18" spans="1:5" x14ac:dyDescent="0.2">
      <c r="A18" s="5"/>
      <c r="C18" s="33" t="s">
        <v>12</v>
      </c>
      <c r="D18" s="8">
        <v>0.08</v>
      </c>
      <c r="E18" s="17">
        <f>ROUNDDOWN(E17*D18, 0)</f>
        <v>0</v>
      </c>
    </row>
    <row r="19" spans="1:5" x14ac:dyDescent="0.2">
      <c r="A19" s="30" t="s">
        <v>38</v>
      </c>
      <c r="B19" t="s">
        <v>37</v>
      </c>
      <c r="C19" s="34" t="s">
        <v>13</v>
      </c>
      <c r="D19" s="34"/>
      <c r="E19" s="18">
        <f>E17+E18</f>
        <v>0</v>
      </c>
    </row>
  </sheetData>
  <mergeCells count="6">
    <mergeCell ref="C19:D19"/>
    <mergeCell ref="A1:E1"/>
    <mergeCell ref="A3:B4"/>
    <mergeCell ref="D4:E4"/>
    <mergeCell ref="D5:E5"/>
    <mergeCell ref="C17:D17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>
      <selection sqref="A1:E1"/>
    </sheetView>
  </sheetViews>
  <sheetFormatPr defaultRowHeight="13.2" x14ac:dyDescent="0.2"/>
  <cols>
    <col min="1" max="1" width="11.6640625" customWidth="1"/>
    <col min="2" max="2" width="28.6640625" customWidth="1"/>
    <col min="3" max="5" width="11.6640625" customWidth="1"/>
  </cols>
  <sheetData>
    <row r="1" spans="1:6" ht="30" customHeight="1" x14ac:dyDescent="0.2">
      <c r="A1" s="11" t="s">
        <v>17</v>
      </c>
      <c r="B1" s="12"/>
      <c r="C1" s="12"/>
      <c r="D1" s="12"/>
      <c r="E1" s="12"/>
    </row>
    <row r="2" spans="1:6" ht="12" customHeight="1" x14ac:dyDescent="0.2"/>
    <row r="3" spans="1:6" x14ac:dyDescent="0.2">
      <c r="A3" s="35" t="s">
        <v>0</v>
      </c>
      <c r="B3" s="36"/>
      <c r="D3" s="2" t="s">
        <v>1</v>
      </c>
      <c r="E3" s="37"/>
    </row>
    <row r="4" spans="1:6" x14ac:dyDescent="0.2">
      <c r="A4" s="36"/>
      <c r="B4" s="36"/>
      <c r="D4" s="23">
        <f ca="1">TODAY()</f>
        <v>44963</v>
      </c>
      <c r="E4" s="23"/>
      <c r="F4" s="24" t="s">
        <v>28</v>
      </c>
    </row>
    <row r="5" spans="1:6" ht="12" customHeight="1" x14ac:dyDescent="0.2">
      <c r="D5" s="22">
        <v>44963</v>
      </c>
      <c r="E5" s="22"/>
      <c r="F5" s="24" t="s">
        <v>29</v>
      </c>
    </row>
    <row r="6" spans="1:6" x14ac:dyDescent="0.2">
      <c r="A6" t="s">
        <v>2</v>
      </c>
      <c r="E6" s="3" t="s">
        <v>3</v>
      </c>
    </row>
    <row r="7" spans="1:6" x14ac:dyDescent="0.2">
      <c r="A7" s="21">
        <f t="shared" ref="A7:B8" si="0">E19</f>
        <v>0</v>
      </c>
      <c r="B7" s="21"/>
      <c r="E7" s="3" t="s">
        <v>4</v>
      </c>
    </row>
    <row r="8" spans="1:6" x14ac:dyDescent="0.2">
      <c r="A8" s="21"/>
      <c r="B8" s="21"/>
      <c r="E8" s="3" t="s">
        <v>5</v>
      </c>
    </row>
    <row r="10" spans="1:6" x14ac:dyDescent="0.2">
      <c r="A10" s="7" t="s">
        <v>6</v>
      </c>
      <c r="B10" s="7" t="s">
        <v>7</v>
      </c>
      <c r="C10" s="7" t="s">
        <v>8</v>
      </c>
      <c r="D10" s="7" t="s">
        <v>9</v>
      </c>
      <c r="E10" s="7" t="s">
        <v>10</v>
      </c>
    </row>
    <row r="11" spans="1:6" x14ac:dyDescent="0.2">
      <c r="A11" s="38"/>
      <c r="B11" s="4" t="str">
        <f>IF(A11="", "", VLOOKUP(A11, テーブル1[], 2, FALSE))</f>
        <v/>
      </c>
      <c r="C11" s="6" t="str">
        <f>IFERROR(VLOOKUP(A11, テーブル1[], 3, FALSE), "")</f>
        <v/>
      </c>
      <c r="D11" s="39"/>
      <c r="E11" s="20">
        <f>IFERROR(C11*D11, 0)</f>
        <v>0</v>
      </c>
    </row>
    <row r="12" spans="1:6" x14ac:dyDescent="0.2">
      <c r="A12" s="38"/>
      <c r="B12" s="4" t="str">
        <f>IF(A12="", "", VLOOKUP(A12, テーブル1[], 2, FALSE))</f>
        <v/>
      </c>
      <c r="C12" s="6" t="str">
        <f>IFERROR(VLOOKUP(A12, テーブル1[], 3, FALSE), "")</f>
        <v/>
      </c>
      <c r="D12" s="39"/>
      <c r="E12" s="20">
        <f t="shared" ref="E12:E16" si="1">IFERROR(C12*D12, 0)</f>
        <v>0</v>
      </c>
    </row>
    <row r="13" spans="1:6" x14ac:dyDescent="0.2">
      <c r="A13" s="38"/>
      <c r="B13" s="4" t="str">
        <f>IF(A13="", "", VLOOKUP(A13, テーブル1[], 2, FALSE))</f>
        <v/>
      </c>
      <c r="C13" s="6" t="str">
        <f>IFERROR(VLOOKUP(A13, テーブル1[], 3, FALSE), "")</f>
        <v/>
      </c>
      <c r="D13" s="39"/>
      <c r="E13" s="20">
        <f t="shared" si="1"/>
        <v>0</v>
      </c>
    </row>
    <row r="14" spans="1:6" x14ac:dyDescent="0.2">
      <c r="A14" s="38"/>
      <c r="B14" s="4" t="str">
        <f>IF(A14="", "", VLOOKUP(A14, テーブル1[], 2, FALSE))</f>
        <v/>
      </c>
      <c r="C14" s="6" t="str">
        <f>IFERROR(VLOOKUP(A14, テーブル1[], 3, FALSE), "")</f>
        <v/>
      </c>
      <c r="D14" s="39"/>
      <c r="E14" s="20">
        <f t="shared" si="1"/>
        <v>0</v>
      </c>
    </row>
    <row r="15" spans="1:6" x14ac:dyDescent="0.2">
      <c r="A15" s="38"/>
      <c r="B15" s="4" t="str">
        <f>IF(A15="", "", VLOOKUP(A15, テーブル1[], 2, FALSE))</f>
        <v/>
      </c>
      <c r="C15" s="6" t="str">
        <f>IFERROR(VLOOKUP(A15, テーブル1[], 3, FALSE), "")</f>
        <v/>
      </c>
      <c r="D15" s="39"/>
      <c r="E15" s="20">
        <f t="shared" si="1"/>
        <v>0</v>
      </c>
    </row>
    <row r="16" spans="1:6" x14ac:dyDescent="0.2">
      <c r="A16" s="38"/>
      <c r="B16" s="4" t="str">
        <f>IF(A16="", "", VLOOKUP(A16, テーブル1[], 2, FALSE))</f>
        <v/>
      </c>
      <c r="C16" s="6" t="str">
        <f>IFERROR(VLOOKUP(A16, テーブル1[], 3, FALSE), "")</f>
        <v/>
      </c>
      <c r="D16" s="39"/>
      <c r="E16" s="20">
        <f t="shared" si="1"/>
        <v>0</v>
      </c>
    </row>
    <row r="17" spans="1:5" x14ac:dyDescent="0.2">
      <c r="C17" s="15" t="s">
        <v>11</v>
      </c>
      <c r="D17" s="15"/>
      <c r="E17" s="6">
        <f>SUM(E11:E16)</f>
        <v>0</v>
      </c>
    </row>
    <row r="18" spans="1:5" x14ac:dyDescent="0.2">
      <c r="A18" s="16" t="s">
        <v>14</v>
      </c>
      <c r="B18" t="s">
        <v>15</v>
      </c>
      <c r="C18" s="7" t="s">
        <v>12</v>
      </c>
      <c r="D18" s="8">
        <v>0.08</v>
      </c>
      <c r="E18" s="17">
        <f>ROUNDDOWN(E17*D18, 0)</f>
        <v>0</v>
      </c>
    </row>
    <row r="19" spans="1:5" x14ac:dyDescent="0.2">
      <c r="A19" s="16"/>
      <c r="B19" t="s">
        <v>16</v>
      </c>
      <c r="C19" s="15" t="s">
        <v>13</v>
      </c>
      <c r="D19" s="15"/>
      <c r="E19" s="18">
        <f>E17+E18</f>
        <v>0</v>
      </c>
    </row>
  </sheetData>
  <sheetProtection sheet="1" objects="1" scenarios="1"/>
  <mergeCells count="8">
    <mergeCell ref="A1:E1"/>
    <mergeCell ref="A3:B4"/>
    <mergeCell ref="A7:B8"/>
    <mergeCell ref="C19:D19"/>
    <mergeCell ref="C17:D17"/>
    <mergeCell ref="A18:A19"/>
    <mergeCell ref="D4:E4"/>
    <mergeCell ref="D5:E5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見積書</vt:lpstr>
      <vt:lpstr>納品書</vt:lpstr>
      <vt:lpstr>請求書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2023-02-06T04:04:36Z</dcterms:modified>
</cp:coreProperties>
</file>