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tobi/Downloads/"/>
    </mc:Choice>
  </mc:AlternateContent>
  <xr:revisionPtr revIDLastSave="0" documentId="13_ncr:1_{E29AA99E-D6B2-9643-BFDC-A1DCF188FF1A}" xr6:coauthVersionLast="47" xr6:coauthVersionMax="47" xr10:uidLastSave="{00000000-0000-0000-0000-000000000000}"/>
  <bookViews>
    <workbookView xWindow="46080" yWindow="500" windowWidth="23040" windowHeight="25420" xr2:uid="{00000000-000D-0000-FFFF-FFFF00000000}"/>
  </bookViews>
  <sheets>
    <sheet name="1.2 Literature Cou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2" l="1"/>
  <c r="L6" i="2"/>
  <c r="J6" i="2"/>
  <c r="H6" i="2"/>
  <c r="F6" i="2"/>
  <c r="O5" i="2"/>
  <c r="O6" i="2" s="1"/>
  <c r="O4" i="2"/>
  <c r="M5" i="2"/>
  <c r="K4" i="2"/>
  <c r="E4" i="2"/>
  <c r="E5" i="2" l="1"/>
  <c r="I4" i="2"/>
  <c r="M4" i="2"/>
  <c r="I5" i="2"/>
  <c r="K5" i="2"/>
</calcChain>
</file>

<file path=xl/sharedStrings.xml><?xml version="1.0" encoding="utf-8"?>
<sst xmlns="http://schemas.openxmlformats.org/spreadsheetml/2006/main" count="33" uniqueCount="21">
  <si>
    <t>Reference</t>
  </si>
  <si>
    <t>Research term part 1</t>
  </si>
  <si>
    <t>Operator</t>
  </si>
  <si>
    <t>Research term part 2</t>
  </si>
  <si>
    <t>AIS eLibrary</t>
  </si>
  <si>
    <t>IEEE Xplore Digital Library</t>
  </si>
  <si>
    <t>ACM Digital Library</t>
  </si>
  <si>
    <t>ScienceDirect</t>
  </si>
  <si>
    <t>SpringerLink</t>
  </si>
  <si>
    <t>All Databases</t>
  </si>
  <si>
    <t>Link</t>
  </si>
  <si>
    <t>Count</t>
  </si>
  <si>
    <t>Total Count</t>
  </si>
  <si>
    <t>T1</t>
  </si>
  <si>
    <t>Incentive</t>
  </si>
  <si>
    <t>AND</t>
  </si>
  <si>
    <t>IoT</t>
  </si>
  <si>
    <t>T2</t>
  </si>
  <si>
    <t>Forensic</t>
  </si>
  <si>
    <t>Total</t>
  </si>
  <si>
    <t>2000 - 2022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</si>
</sst>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49" fontId="1" fillId="2" borderId="7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>
      <alignment vertical="top" wrapText="1"/>
    </xf>
    <xf numFmtId="49" fontId="0" fillId="0" borderId="10" xfId="0" applyNumberFormat="1" applyBorder="1">
      <alignment vertical="top" wrapText="1"/>
    </xf>
    <xf numFmtId="49" fontId="0" fillId="0" borderId="14" xfId="0" applyNumberFormat="1" applyBorder="1" applyAlignment="1">
      <alignment horizontal="center" vertical="top" wrapText="1"/>
    </xf>
    <xf numFmtId="49" fontId="0" fillId="0" borderId="11" xfId="0" applyNumberFormat="1" applyBorder="1">
      <alignment vertical="top" wrapText="1"/>
    </xf>
    <xf numFmtId="49" fontId="0" fillId="0" borderId="13" xfId="0" applyNumberFormat="1" applyBorder="1" applyAlignment="1">
      <alignment horizontal="center" vertical="top" wrapText="1"/>
    </xf>
    <xf numFmtId="3" fontId="0" fillId="0" borderId="11" xfId="0" applyNumberFormat="1" applyBorder="1" applyAlignment="1">
      <alignment horizontal="center" vertical="top" wrapText="1"/>
    </xf>
    <xf numFmtId="3" fontId="0" fillId="0" borderId="12" xfId="0" applyNumberFormat="1" applyBorder="1" applyAlignment="1">
      <alignment horizontal="center" vertical="top" wrapText="1"/>
    </xf>
    <xf numFmtId="49" fontId="1" fillId="3" borderId="15" xfId="0" applyNumberFormat="1" applyFont="1" applyFill="1" applyBorder="1">
      <alignment vertical="top" wrapText="1"/>
    </xf>
    <xf numFmtId="49" fontId="0" fillId="0" borderId="16" xfId="0" applyNumberFormat="1" applyBorder="1">
      <alignment vertical="top" wrapText="1"/>
    </xf>
    <xf numFmtId="49" fontId="0" fillId="0" borderId="17" xfId="0" applyNumberFormat="1" applyBorder="1" applyAlignment="1">
      <alignment horizontal="center" vertical="top" wrapText="1"/>
    </xf>
    <xf numFmtId="49" fontId="0" fillId="0" borderId="18" xfId="0" applyNumberFormat="1" applyBorder="1">
      <alignment vertical="top" wrapText="1"/>
    </xf>
    <xf numFmtId="49" fontId="0" fillId="0" borderId="19" xfId="0" applyNumberFormat="1" applyBorder="1" applyAlignment="1">
      <alignment horizontal="center" vertical="top" wrapText="1"/>
    </xf>
    <xf numFmtId="3" fontId="0" fillId="0" borderId="18" xfId="0" applyNumberFormat="1" applyBorder="1" applyAlignment="1">
      <alignment horizontal="center" vertical="top" wrapText="1"/>
    </xf>
    <xf numFmtId="3" fontId="0" fillId="0" borderId="20" xfId="0" applyNumberFormat="1" applyBorder="1" applyAlignment="1">
      <alignment horizontal="center" vertical="top" wrapText="1"/>
    </xf>
    <xf numFmtId="49" fontId="1" fillId="0" borderId="21" xfId="0" applyNumberFormat="1" applyFont="1" applyBorder="1">
      <alignment vertical="top" wrapText="1"/>
    </xf>
    <xf numFmtId="0" fontId="1" fillId="0" borderId="21" xfId="0" applyFont="1" applyBorder="1">
      <alignment vertical="top" wrapText="1"/>
    </xf>
    <xf numFmtId="0" fontId="1" fillId="0" borderId="22" xfId="0" applyFont="1" applyBorder="1">
      <alignment vertical="top" wrapText="1"/>
    </xf>
    <xf numFmtId="0" fontId="1" fillId="0" borderId="23" xfId="0" applyFont="1" applyBorder="1">
      <alignment vertical="top" wrapText="1"/>
    </xf>
    <xf numFmtId="0" fontId="1" fillId="0" borderId="22" xfId="0" applyNumberFormat="1" applyFont="1" applyBorder="1">
      <alignment vertical="top" wrapText="1"/>
    </xf>
    <xf numFmtId="0" fontId="1" fillId="0" borderId="24" xfId="0" applyNumberFormat="1" applyFont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>
      <alignment vertical="top" wrapText="1"/>
    </xf>
    <xf numFmtId="0" fontId="1" fillId="2" borderId="5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>
      <alignment vertical="top" wrapText="1"/>
    </xf>
    <xf numFmtId="0" fontId="1" fillId="2" borderId="6" xfId="0" applyFont="1" applyFill="1" applyBorder="1">
      <alignment vertical="top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AFE489"/>
      <rgbColor rgb="E5FFFC98"/>
      <rgbColor rgb="FFD5D5D5"/>
      <rgbColor rgb="FFCDFEF7"/>
      <rgbColor rgb="E5FF9781"/>
      <rgbColor rgb="FFFDAD00"/>
      <rgbColor rgb="FF60D836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search?date-facet-mode=between&amp;facet-start-year=2000&amp;query=Incentive+AND+Forensic&amp;showAll=true&amp;facet-end-year=2022&amp;dc.title=Incentive" TargetMode="External"/><Relationship Id="rId3" Type="http://schemas.openxmlformats.org/officeDocument/2006/relationships/hyperlink" Target="https://www.sciencedirect.com/search?date=2000-2022&amp;title=Incentive%20IoT" TargetMode="External"/><Relationship Id="rId7" Type="http://schemas.openxmlformats.org/officeDocument/2006/relationships/hyperlink" Target="https://www.sciencedirect.com/search?date=2000-2022&amp;title=Incentive%20Forensic" TargetMode="External"/><Relationship Id="rId2" Type="http://schemas.openxmlformats.org/officeDocument/2006/relationships/hyperlink" Target="https://dl.acm.org/action/doSearch?fillQuickSearch=false&amp;target=advanced&amp;expand=dl&amp;field1=Title&amp;text1=Incentive&amp;field2=Title&amp;text2=IoT&amp;AfterMonth=1&amp;AfterYear=2000&amp;BeforeMonth=12&amp;BeforeYear=2022" TargetMode="External"/><Relationship Id="rId1" Type="http://schemas.openxmlformats.org/officeDocument/2006/relationships/hyperlink" Target="https://aisel.aisnet.org/do/search/?q=title%3A(%20Incentive%20IoT%20)&amp;start=0&amp;start_date=01%2F01%2F2000&amp;end_date=12%2F31%2F2022&amp;context=509156&amp;sort=score&amp;facet=" TargetMode="External"/><Relationship Id="rId6" Type="http://schemas.openxmlformats.org/officeDocument/2006/relationships/hyperlink" Target="https://dl.acm.org/action/doSearch?fillQuickSearch=false&amp;target=advanced&amp;expand=dl&amp;field1=Title&amp;text1=Incentive&amp;field2=Title&amp;text2=Forensic&amp;AfterMonth=1&amp;AfterYear=2000&amp;BeforeMonth=12&amp;BeforeYear=2022" TargetMode="External"/><Relationship Id="rId5" Type="http://schemas.openxmlformats.org/officeDocument/2006/relationships/hyperlink" Target="https://aisel.aisnet.org/do/search/?q=title%3A(%20Incentive%20Forensic%20)&amp;start=0&amp;start_date=01%2F01%2F2000&amp;end_date=12%2F31%2F2022&amp;context=509156&amp;sort=score&amp;facet=" TargetMode="External"/><Relationship Id="rId4" Type="http://schemas.openxmlformats.org/officeDocument/2006/relationships/hyperlink" Target="https://link.springer.com/search?date-facet-mode=between&amp;facet-start-year=2000&amp;query=Incentive+AND+IoT&amp;showAll=true&amp;facet-end-year=2022&amp;dc.title=Incen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D9" sqref="D9"/>
    </sheetView>
  </sheetViews>
  <sheetFormatPr baseColWidth="10" defaultColWidth="16.33203125" defaultRowHeight="20" customHeight="1" x14ac:dyDescent="0.15"/>
  <cols>
    <col min="1" max="1" width="9.83203125" style="1" customWidth="1"/>
    <col min="2" max="2" width="18.83203125" style="1" customWidth="1"/>
    <col min="3" max="3" width="8.6640625" style="1" customWidth="1"/>
    <col min="4" max="4" width="18.6640625" style="1" customWidth="1"/>
    <col min="5" max="6" width="6.5" style="1" customWidth="1"/>
    <col min="7" max="7" width="6.6640625" style="1" customWidth="1"/>
    <col min="8" max="14" width="6.5" style="1" customWidth="1"/>
    <col min="15" max="15" width="13" style="1" customWidth="1"/>
    <col min="16" max="16" width="16.33203125" style="1" customWidth="1"/>
    <col min="17" max="16384" width="16.33203125" style="1"/>
  </cols>
  <sheetData>
    <row r="1" spans="1:15" ht="32" customHeight="1" x14ac:dyDescent="0.15">
      <c r="A1" s="32" t="s">
        <v>0</v>
      </c>
      <c r="B1" s="32" t="s">
        <v>1</v>
      </c>
      <c r="C1" s="29" t="s">
        <v>2</v>
      </c>
      <c r="D1" s="36" t="s">
        <v>3</v>
      </c>
      <c r="E1" s="35" t="s">
        <v>4</v>
      </c>
      <c r="F1" s="33"/>
      <c r="G1" s="35" t="s">
        <v>5</v>
      </c>
      <c r="H1" s="33"/>
      <c r="I1" s="35" t="s">
        <v>6</v>
      </c>
      <c r="J1" s="33"/>
      <c r="K1" s="35" t="s">
        <v>7</v>
      </c>
      <c r="L1" s="33"/>
      <c r="M1" s="35" t="s">
        <v>8</v>
      </c>
      <c r="N1" s="33"/>
      <c r="O1" s="2" t="s">
        <v>9</v>
      </c>
    </row>
    <row r="2" spans="1:15" ht="20" customHeight="1" x14ac:dyDescent="0.15">
      <c r="A2" s="30"/>
      <c r="B2" s="30"/>
      <c r="C2" s="30"/>
      <c r="D2" s="33"/>
      <c r="E2" s="3">
        <v>2000</v>
      </c>
      <c r="F2" s="4">
        <v>2022</v>
      </c>
      <c r="G2" s="3">
        <v>2000</v>
      </c>
      <c r="H2" s="4">
        <v>2022</v>
      </c>
      <c r="I2" s="3">
        <v>2000</v>
      </c>
      <c r="J2" s="4">
        <v>2022</v>
      </c>
      <c r="K2" s="3">
        <v>2000</v>
      </c>
      <c r="L2" s="4">
        <v>2022</v>
      </c>
      <c r="M2" s="3">
        <v>2000</v>
      </c>
      <c r="N2" s="4">
        <v>2022</v>
      </c>
      <c r="O2" s="5" t="s">
        <v>20</v>
      </c>
    </row>
    <row r="3" spans="1:15" ht="20.25" customHeight="1" x14ac:dyDescent="0.15">
      <c r="A3" s="31"/>
      <c r="B3" s="31"/>
      <c r="C3" s="31"/>
      <c r="D3" s="34"/>
      <c r="E3" s="6" t="s">
        <v>10</v>
      </c>
      <c r="F3" s="7" t="s">
        <v>11</v>
      </c>
      <c r="G3" s="6" t="s">
        <v>10</v>
      </c>
      <c r="H3" s="7" t="s">
        <v>11</v>
      </c>
      <c r="I3" s="6" t="s">
        <v>10</v>
      </c>
      <c r="J3" s="7" t="s">
        <v>11</v>
      </c>
      <c r="K3" s="6" t="s">
        <v>10</v>
      </c>
      <c r="L3" s="7" t="s">
        <v>11</v>
      </c>
      <c r="M3" s="6" t="s">
        <v>10</v>
      </c>
      <c r="N3" s="7" t="s">
        <v>11</v>
      </c>
      <c r="O3" s="8" t="s">
        <v>12</v>
      </c>
    </row>
    <row r="4" spans="1:15" ht="20.25" customHeight="1" x14ac:dyDescent="0.15">
      <c r="A4" s="9" t="s">
        <v>13</v>
      </c>
      <c r="B4" s="10" t="s">
        <v>14</v>
      </c>
      <c r="C4" s="11" t="s">
        <v>15</v>
      </c>
      <c r="D4" s="12" t="s">
        <v>16</v>
      </c>
      <c r="E4" s="13" t="str">
        <f>HYPERLINK("https://aisel.aisnet.org/do/search/?q=title%3A(%20"&amp;$B4&amp;"%20"&amp;$D4&amp;"%20)&amp;start=0&amp;start_date=01%2F01%2F"&amp;E$2&amp;"&amp;end_date=12%2F31%2F"&amp;F$2&amp;"&amp;context=509156&amp;sort=score&amp;facet=","Link")</f>
        <v>Link</v>
      </c>
      <c r="F4" s="14">
        <v>0</v>
      </c>
      <c r="G4" s="13" t="s">
        <v>10</v>
      </c>
      <c r="H4" s="14">
        <v>26</v>
      </c>
      <c r="I4" s="13" t="str">
        <f>HYPERLINK("https://dl.acm.org/action/doSearch?fillQuickSearch=false&amp;target=advanced&amp;expand=dl&amp;field1=Title&amp;text1="&amp;$B4&amp;"&amp;field2=Title&amp;text2="&amp;$D4&amp;"&amp;AfterMonth=1&amp;AfterYear="&amp;I$2&amp;"&amp;BeforeMonth=12&amp;BeforeYear="&amp;J$2&amp;"","Link")</f>
        <v>Link</v>
      </c>
      <c r="J4" s="14">
        <v>2</v>
      </c>
      <c r="K4" s="13" t="str">
        <f>HYPERLINK("https://www.sciencedirect.com/search?date="&amp;K$2&amp;"-"&amp;L$2&amp;"&amp;title="&amp;$B4&amp;"%20"&amp;$D4&amp;"","Link")</f>
        <v>Link</v>
      </c>
      <c r="L4" s="14">
        <v>3</v>
      </c>
      <c r="M4" s="13" t="str">
        <f>HYPERLINK("https://link.springer.com/search?date-facet-mode=between&amp;facet-start-year="&amp;M$2&amp;"&amp;query="&amp;$B4&amp;"+AND+"&amp;$D4&amp;"&amp;showAll=true&amp;facet-end-year="&amp;N$2&amp;"&amp;dc.title="&amp;$B4&amp;"","Link")</f>
        <v>Link</v>
      </c>
      <c r="N4" s="14">
        <v>2</v>
      </c>
      <c r="O4" s="15">
        <f>H4+J4+L4+N4+F4</f>
        <v>33</v>
      </c>
    </row>
    <row r="5" spans="1:15" ht="20.75" customHeight="1" x14ac:dyDescent="0.15">
      <c r="A5" s="16" t="s">
        <v>17</v>
      </c>
      <c r="B5" s="17" t="s">
        <v>14</v>
      </c>
      <c r="C5" s="18" t="s">
        <v>15</v>
      </c>
      <c r="D5" s="19" t="s">
        <v>18</v>
      </c>
      <c r="E5" s="20" t="str">
        <f>HYPERLINK("https://aisel.aisnet.org/do/search/?q=title%3A(%20"&amp;$B5&amp;"%20"&amp;$D5&amp;"%20)&amp;start=0&amp;start_date=01%2F01%2F"&amp;E$2&amp;"&amp;end_date=12%2F31%2F"&amp;F$2&amp;"&amp;context=509156&amp;sort=score&amp;facet=","Link")</f>
        <v>Link</v>
      </c>
      <c r="F5" s="21">
        <v>0</v>
      </c>
      <c r="G5" s="20" t="s">
        <v>10</v>
      </c>
      <c r="H5" s="21">
        <v>1</v>
      </c>
      <c r="I5" s="20" t="str">
        <f>HYPERLINK("https://dl.acm.org/action/doSearch?fillQuickSearch=false&amp;target=advanced&amp;expand=dl&amp;field1=Title&amp;text1="&amp;$B5&amp;"&amp;field2=Title&amp;text2="&amp;$D5&amp;"&amp;AfterMonth=1&amp;AfterYear="&amp;I$2&amp;"&amp;BeforeMonth=12&amp;BeforeYear="&amp;J$2&amp;"","Link")</f>
        <v>Link</v>
      </c>
      <c r="J5" s="21">
        <v>0</v>
      </c>
      <c r="K5" s="20" t="str">
        <f>HYPERLINK("https://www.sciencedirect.com/search?date="&amp;K$2&amp;"-"&amp;L$2&amp;"&amp;title="&amp;$B5&amp;"%20"&amp;$D5&amp;"","Link")</f>
        <v>Link</v>
      </c>
      <c r="L5" s="21">
        <v>1</v>
      </c>
      <c r="M5" s="20" t="str">
        <f>HYPERLINK("https://link.springer.com/search?date-facet-mode=between&amp;facet-start-year="&amp;M$2&amp;"&amp;query="&amp;$B5&amp;"+AND+"&amp;$D5&amp;"&amp;showAll=true&amp;facet-end-year="&amp;N$2&amp;"&amp;dc.title="&amp;$B5&amp;"","Link")</f>
        <v>Link</v>
      </c>
      <c r="N5" s="21">
        <v>0</v>
      </c>
      <c r="O5" s="22">
        <f>H5+J5+L5+N5+F5</f>
        <v>2</v>
      </c>
    </row>
    <row r="6" spans="1:15" ht="20.75" customHeight="1" x14ac:dyDescent="0.15">
      <c r="A6" s="23" t="s">
        <v>19</v>
      </c>
      <c r="B6" s="24"/>
      <c r="C6" s="24"/>
      <c r="D6" s="25"/>
      <c r="E6" s="26"/>
      <c r="F6" s="27">
        <f>SUM(F4:F5)</f>
        <v>0</v>
      </c>
      <c r="G6" s="26"/>
      <c r="H6" s="27">
        <f>SUM(H4:H5)</f>
        <v>27</v>
      </c>
      <c r="I6" s="26"/>
      <c r="J6" s="27">
        <f>SUM(J4:J5)</f>
        <v>2</v>
      </c>
      <c r="K6" s="26"/>
      <c r="L6" s="27">
        <f>SUM(L4:L5)</f>
        <v>4</v>
      </c>
      <c r="M6" s="26"/>
      <c r="N6" s="27">
        <f>SUM(N4:N5)</f>
        <v>2</v>
      </c>
      <c r="O6" s="28">
        <f>SUM(O4:O5)</f>
        <v>35</v>
      </c>
    </row>
  </sheetData>
  <mergeCells count="9">
    <mergeCell ref="D1:D3"/>
    <mergeCell ref="C1:C3"/>
    <mergeCell ref="B1:B3"/>
    <mergeCell ref="A1:A3"/>
    <mergeCell ref="I1:J1"/>
    <mergeCell ref="K1:L1"/>
    <mergeCell ref="M1:N1"/>
    <mergeCell ref="E1:F1"/>
    <mergeCell ref="G1:H1"/>
  </mergeCells>
  <conditionalFormatting sqref="F3 H3 J3 L3 N3:O3 F4 H4 J4 L4 N4:O4 F5 H5 J5 L5 N5:O5">
    <cfRule type="cellIs" dxfId="2" priority="1" stopIfTrue="1" operator="greaterThan">
      <formula>0</formula>
    </cfRule>
    <cfRule type="containsBlanks" dxfId="1" priority="2" stopIfTrue="1">
      <formula>ISBLANK(F3)</formula>
    </cfRule>
    <cfRule type="cellIs" dxfId="0" priority="3" stopIfTrue="1" operator="equal">
      <formula>0</formula>
    </cfRule>
  </conditionalFormatting>
  <hyperlinks>
    <hyperlink ref="E4" r:id="rId1" display="Link" xr:uid="{00000000-0004-0000-0100-000000000000}"/>
    <hyperlink ref="I4" r:id="rId2" display="Link" xr:uid="{00000000-0004-0000-0100-000002000000}"/>
    <hyperlink ref="K4" r:id="rId3" display="Link" xr:uid="{00000000-0004-0000-0100-000003000000}"/>
    <hyperlink ref="M4" r:id="rId4" display="Link" xr:uid="{00000000-0004-0000-0100-000004000000}"/>
    <hyperlink ref="E5" r:id="rId5" display="Link" xr:uid="{00000000-0004-0000-0100-000005000000}"/>
    <hyperlink ref="I5" r:id="rId6" display="Link" xr:uid="{00000000-0004-0000-0100-000007000000}"/>
    <hyperlink ref="K5" r:id="rId7" display="Link" xr:uid="{00000000-0004-0000-0100-000008000000}"/>
    <hyperlink ref="M5" r:id="rId8" display="Link" xr:uid="{00000000-0004-0000-0100-000009000000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 Literature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2023-06-29T13:33:14Z</dcterms:modified>
</cp:coreProperties>
</file>