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-my.sharepoint.com/personal/ztopolska_student_agh_edu_pl/Documents/Pliki z czatów w aplikacji Microsoft Teams/"/>
    </mc:Choice>
  </mc:AlternateContent>
  <xr:revisionPtr revIDLastSave="165" documentId="11_446DF635BDFDAFFC2150A12B41B08B9C506FEAAA" xr6:coauthVersionLast="47" xr6:coauthVersionMax="47" xr10:uidLastSave="{C3A1904E-62F8-442F-B394-007E72D5E3FC}"/>
  <bookViews>
    <workbookView xWindow="-120" yWindow="-120" windowWidth="29040" windowHeight="15720" xr2:uid="{00000000-000D-0000-FFFF-FFFF00000000}"/>
  </bookViews>
  <sheets>
    <sheet name="N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N40" i="1"/>
  <c r="O40" i="1"/>
  <c r="L40" i="1"/>
  <c r="L151" i="1"/>
  <c r="M151" i="1"/>
  <c r="N151" i="1"/>
  <c r="O151" i="1"/>
  <c r="P151" i="1" s="1"/>
  <c r="K151" i="1"/>
  <c r="K153" i="1" s="1"/>
  <c r="S144" i="1" s="1"/>
  <c r="E142" i="1" s="1"/>
  <c r="J151" i="1"/>
  <c r="E155" i="1"/>
  <c r="N153" i="1"/>
  <c r="S147" i="1" s="1"/>
  <c r="E145" i="1" s="1"/>
  <c r="M153" i="1"/>
  <c r="S146" i="1" s="1"/>
  <c r="E144" i="1" s="1"/>
  <c r="L153" i="1"/>
  <c r="S145" i="1" s="1"/>
  <c r="E143" i="1" s="1"/>
  <c r="J153" i="1"/>
  <c r="O152" i="1"/>
  <c r="R148" i="1" s="1"/>
  <c r="E153" i="1" s="1"/>
  <c r="N152" i="1"/>
  <c r="R147" i="1" s="1"/>
  <c r="E152" i="1" s="1"/>
  <c r="M152" i="1"/>
  <c r="R146" i="1" s="1"/>
  <c r="E151" i="1" s="1"/>
  <c r="L152" i="1"/>
  <c r="R145" i="1" s="1"/>
  <c r="E150" i="1" s="1"/>
  <c r="K152" i="1"/>
  <c r="R144" i="1" s="1"/>
  <c r="E149" i="1" s="1"/>
  <c r="J152" i="1"/>
  <c r="R143" i="1" s="1"/>
  <c r="E148" i="1" s="1"/>
  <c r="S143" i="1"/>
  <c r="S142" i="1"/>
  <c r="R142" i="1"/>
  <c r="E141" i="1"/>
  <c r="E132" i="1"/>
  <c r="L128" i="1"/>
  <c r="P128" i="1" s="1"/>
  <c r="M128" i="1"/>
  <c r="N128" i="1"/>
  <c r="N130" i="1" s="1"/>
  <c r="S124" i="1" s="1"/>
  <c r="E122" i="1" s="1"/>
  <c r="O128" i="1"/>
  <c r="K128" i="1"/>
  <c r="J128" i="1"/>
  <c r="M130" i="1"/>
  <c r="S123" i="1" s="1"/>
  <c r="E121" i="1" s="1"/>
  <c r="K130" i="1"/>
  <c r="S121" i="1" s="1"/>
  <c r="E119" i="1" s="1"/>
  <c r="O129" i="1"/>
  <c r="R125" i="1" s="1"/>
  <c r="E130" i="1" s="1"/>
  <c r="N129" i="1"/>
  <c r="R124" i="1" s="1"/>
  <c r="E129" i="1" s="1"/>
  <c r="M129" i="1"/>
  <c r="R123" i="1" s="1"/>
  <c r="E128" i="1" s="1"/>
  <c r="L129" i="1"/>
  <c r="R122" i="1" s="1"/>
  <c r="E127" i="1" s="1"/>
  <c r="K129" i="1"/>
  <c r="R121" i="1" s="1"/>
  <c r="E126" i="1" s="1"/>
  <c r="J129" i="1"/>
  <c r="R120" i="1" s="1"/>
  <c r="E125" i="1" s="1"/>
  <c r="O130" i="1"/>
  <c r="S125" i="1" s="1"/>
  <c r="E123" i="1" s="1"/>
  <c r="J130" i="1"/>
  <c r="S120" i="1" s="1"/>
  <c r="E118" i="1" s="1"/>
  <c r="S119" i="1"/>
  <c r="R119" i="1"/>
  <c r="E109" i="1"/>
  <c r="L105" i="1"/>
  <c r="P105" i="1" s="1"/>
  <c r="M105" i="1"/>
  <c r="M107" i="1" s="1"/>
  <c r="S100" i="1" s="1"/>
  <c r="E98" i="1" s="1"/>
  <c r="N105" i="1"/>
  <c r="O105" i="1"/>
  <c r="K105" i="1"/>
  <c r="J105" i="1"/>
  <c r="N107" i="1"/>
  <c r="S101" i="1" s="1"/>
  <c r="E99" i="1" s="1"/>
  <c r="K107" i="1"/>
  <c r="S98" i="1" s="1"/>
  <c r="E96" i="1" s="1"/>
  <c r="J107" i="1"/>
  <c r="S97" i="1" s="1"/>
  <c r="E95" i="1" s="1"/>
  <c r="O106" i="1"/>
  <c r="R102" i="1" s="1"/>
  <c r="E107" i="1" s="1"/>
  <c r="N106" i="1"/>
  <c r="R101" i="1" s="1"/>
  <c r="E106" i="1" s="1"/>
  <c r="K106" i="1"/>
  <c r="R98" i="1" s="1"/>
  <c r="E103" i="1" s="1"/>
  <c r="J106" i="1"/>
  <c r="R97" i="1" s="1"/>
  <c r="E102" i="1" s="1"/>
  <c r="O107" i="1"/>
  <c r="S102" i="1" s="1"/>
  <c r="E100" i="1" s="1"/>
  <c r="S96" i="1"/>
  <c r="R96" i="1"/>
  <c r="E86" i="1"/>
  <c r="L82" i="1"/>
  <c r="L83" i="1" s="1"/>
  <c r="R76" i="1" s="1"/>
  <c r="E81" i="1" s="1"/>
  <c r="M82" i="1"/>
  <c r="M83" i="1" s="1"/>
  <c r="R77" i="1" s="1"/>
  <c r="E82" i="1" s="1"/>
  <c r="N82" i="1"/>
  <c r="O82" i="1"/>
  <c r="K82" i="1"/>
  <c r="J82" i="1"/>
  <c r="K84" i="1"/>
  <c r="S75" i="1" s="1"/>
  <c r="E73" i="1" s="1"/>
  <c r="J84" i="1"/>
  <c r="K83" i="1"/>
  <c r="J83" i="1"/>
  <c r="R74" i="1" s="1"/>
  <c r="E79" i="1" s="1"/>
  <c r="O84" i="1"/>
  <c r="S79" i="1" s="1"/>
  <c r="E77" i="1" s="1"/>
  <c r="N83" i="1"/>
  <c r="R78" i="1" s="1"/>
  <c r="E83" i="1" s="1"/>
  <c r="R75" i="1"/>
  <c r="E80" i="1" s="1"/>
  <c r="S74" i="1"/>
  <c r="E72" i="1" s="1"/>
  <c r="S73" i="1"/>
  <c r="R73" i="1"/>
  <c r="S52" i="1"/>
  <c r="R52" i="1"/>
  <c r="E65" i="1"/>
  <c r="E59" i="1"/>
  <c r="E60" i="1"/>
  <c r="E61" i="1"/>
  <c r="E62" i="1"/>
  <c r="E63" i="1"/>
  <c r="E58" i="1"/>
  <c r="E52" i="1"/>
  <c r="E53" i="1"/>
  <c r="E54" i="1"/>
  <c r="E55" i="1"/>
  <c r="E56" i="1"/>
  <c r="E51" i="1"/>
  <c r="J16" i="1"/>
  <c r="P16" i="1"/>
  <c r="J61" i="1"/>
  <c r="J63" i="1" s="1"/>
  <c r="S53" i="1" s="1"/>
  <c r="L61" i="1"/>
  <c r="L63" i="1" s="1"/>
  <c r="S55" i="1" s="1"/>
  <c r="M61" i="1"/>
  <c r="N61" i="1"/>
  <c r="O61" i="1"/>
  <c r="K61" i="1"/>
  <c r="K16" i="1"/>
  <c r="K63" i="1"/>
  <c r="S54" i="1" s="1"/>
  <c r="K62" i="1"/>
  <c r="R54" i="1" s="1"/>
  <c r="O63" i="1"/>
  <c r="S58" i="1" s="1"/>
  <c r="N62" i="1"/>
  <c r="R57" i="1" s="1"/>
  <c r="M63" i="1"/>
  <c r="S56" i="1" s="1"/>
  <c r="E44" i="1"/>
  <c r="E20" i="1"/>
  <c r="E15" i="1"/>
  <c r="E16" i="1"/>
  <c r="E17" i="1"/>
  <c r="E18" i="1"/>
  <c r="E14" i="1"/>
  <c r="E7" i="1"/>
  <c r="E8" i="1"/>
  <c r="E9" i="1"/>
  <c r="E10" i="1"/>
  <c r="E11" i="1"/>
  <c r="E38" i="1"/>
  <c r="E37" i="1"/>
  <c r="E31" i="1"/>
  <c r="E30" i="1"/>
  <c r="S13" i="1"/>
  <c r="R13" i="1"/>
  <c r="S12" i="1"/>
  <c r="R12" i="1"/>
  <c r="S11" i="1"/>
  <c r="R11" i="1"/>
  <c r="S10" i="1"/>
  <c r="R10" i="1"/>
  <c r="S9" i="1"/>
  <c r="R9" i="1"/>
  <c r="S33" i="1"/>
  <c r="S32" i="1"/>
  <c r="R33" i="1"/>
  <c r="R32" i="1"/>
  <c r="L42" i="1"/>
  <c r="S34" i="1" s="1"/>
  <c r="E32" i="1" s="1"/>
  <c r="L41" i="1"/>
  <c r="R34" i="1" s="1"/>
  <c r="E39" i="1" s="1"/>
  <c r="J41" i="1"/>
  <c r="P40" i="1"/>
  <c r="O42" i="1"/>
  <c r="S37" i="1" s="1"/>
  <c r="E35" i="1" s="1"/>
  <c r="M41" i="1"/>
  <c r="R35" i="1" s="1"/>
  <c r="E40" i="1" s="1"/>
  <c r="K40" i="1"/>
  <c r="J42" i="1"/>
  <c r="N41" i="1"/>
  <c r="R36" i="1" s="1"/>
  <c r="E41" i="1" s="1"/>
  <c r="N42" i="1"/>
  <c r="S36" i="1" s="1"/>
  <c r="E34" i="1" s="1"/>
  <c r="K41" i="1"/>
  <c r="O153" i="1" l="1"/>
  <c r="S148" i="1" s="1"/>
  <c r="E146" i="1" s="1"/>
  <c r="L130" i="1"/>
  <c r="S122" i="1" s="1"/>
  <c r="E120" i="1" s="1"/>
  <c r="L106" i="1"/>
  <c r="R99" i="1" s="1"/>
  <c r="E104" i="1" s="1"/>
  <c r="M106" i="1"/>
  <c r="R100" i="1" s="1"/>
  <c r="E105" i="1" s="1"/>
  <c r="L107" i="1"/>
  <c r="S99" i="1" s="1"/>
  <c r="E97" i="1" s="1"/>
  <c r="L84" i="1"/>
  <c r="S76" i="1" s="1"/>
  <c r="E74" i="1" s="1"/>
  <c r="O83" i="1"/>
  <c r="R79" i="1" s="1"/>
  <c r="E84" i="1" s="1"/>
  <c r="M84" i="1"/>
  <c r="S77" i="1" s="1"/>
  <c r="E75" i="1" s="1"/>
  <c r="N84" i="1"/>
  <c r="S78" i="1" s="1"/>
  <c r="E76" i="1" s="1"/>
  <c r="P82" i="1"/>
  <c r="J62" i="1"/>
  <c r="R53" i="1" s="1"/>
  <c r="P61" i="1"/>
  <c r="L62" i="1"/>
  <c r="R55" i="1" s="1"/>
  <c r="O62" i="1"/>
  <c r="R58" i="1" s="1"/>
  <c r="N63" i="1"/>
  <c r="S57" i="1" s="1"/>
  <c r="M62" i="1"/>
  <c r="R56" i="1" s="1"/>
  <c r="M42" i="1"/>
  <c r="S35" i="1" s="1"/>
  <c r="E33" i="1" s="1"/>
  <c r="K42" i="1"/>
  <c r="O41" i="1"/>
  <c r="R37" i="1" s="1"/>
  <c r="E42" i="1" s="1"/>
  <c r="K18" i="1"/>
  <c r="L18" i="1"/>
  <c r="M18" i="1"/>
  <c r="N18" i="1"/>
  <c r="O18" i="1"/>
  <c r="J18" i="1"/>
  <c r="S8" i="1" s="1"/>
  <c r="E6" i="1" s="1"/>
  <c r="J17" i="1"/>
  <c r="R8" i="1" s="1"/>
  <c r="E13" i="1" s="1"/>
  <c r="O16" i="1"/>
  <c r="O17" i="1" s="1"/>
  <c r="N16" i="1"/>
  <c r="N17" i="1" s="1"/>
  <c r="M16" i="1"/>
  <c r="M17" i="1" s="1"/>
  <c r="L16" i="1"/>
  <c r="L17" i="1" s="1"/>
  <c r="K17" i="1"/>
</calcChain>
</file>

<file path=xl/sharedStrings.xml><?xml version="1.0" encoding="utf-8"?>
<sst xmlns="http://schemas.openxmlformats.org/spreadsheetml/2006/main" count="487" uniqueCount="43">
  <si>
    <t>~TFM_INS</t>
  </si>
  <si>
    <t>LimType</t>
  </si>
  <si>
    <t>Attribute</t>
  </si>
  <si>
    <t>Year</t>
  </si>
  <si>
    <t>PL</t>
  </si>
  <si>
    <t>Pset_PN</t>
  </si>
  <si>
    <t>Moc zainstalowana GW</t>
  </si>
  <si>
    <t>\I: Bound Type</t>
  </si>
  <si>
    <t>Attribute Name</t>
  </si>
  <si>
    <t>Value in Region [GW]</t>
  </si>
  <si>
    <t>Process Set: Process Name</t>
  </si>
  <si>
    <t>Źródło ↓ / Rok →</t>
  </si>
  <si>
    <t xml:space="preserve">\I: </t>
  </si>
  <si>
    <t>Ograniczenia górne i FX dla 2030</t>
  </si>
  <si>
    <t>Jądrowa PWR</t>
  </si>
  <si>
    <t>UP</t>
  </si>
  <si>
    <t>ACT_BND</t>
  </si>
  <si>
    <t>MIN_BIOG-AGR</t>
  </si>
  <si>
    <t>Geotermia</t>
  </si>
  <si>
    <t>Wiatr on-shore</t>
  </si>
  <si>
    <t>Biogaz 80%</t>
  </si>
  <si>
    <t>Biogaz 120%</t>
  </si>
  <si>
    <t>Wiatr off-shore</t>
  </si>
  <si>
    <t>Fotowoltaika</t>
  </si>
  <si>
    <t>Biogaz</t>
  </si>
  <si>
    <t>SMR</t>
  </si>
  <si>
    <t>Ograniczenia dolne (wymuszenia)</t>
  </si>
  <si>
    <t>Suma GW</t>
  </si>
  <si>
    <t>LO</t>
  </si>
  <si>
    <t>Zmiana R/R</t>
  </si>
  <si>
    <t>\I:</t>
  </si>
  <si>
    <t>Ograniczenie mocy całkowitej w roku 2050</t>
  </si>
  <si>
    <t>IMP_URAN</t>
  </si>
  <si>
    <t>Uran 80%</t>
  </si>
  <si>
    <t>Uran 120%</t>
  </si>
  <si>
    <t>MIN_GEO</t>
  </si>
  <si>
    <t>geotermia 80%</t>
  </si>
  <si>
    <t>geotermia 120%</t>
  </si>
  <si>
    <t>MIN_WIND-OFF</t>
  </si>
  <si>
    <t>off shore 80%</t>
  </si>
  <si>
    <t>off shore120%</t>
  </si>
  <si>
    <t>MIN_WIND-ON</t>
  </si>
  <si>
    <t>MIN_SOLAR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</si>
</sst>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1" fillId="4" borderId="0" xfId="0" applyFont="1" applyFill="1"/>
    <xf numFmtId="0" fontId="1" fillId="5" borderId="0" xfId="0" applyFont="1" applyFill="1"/>
    <xf numFmtId="0" fontId="3" fillId="4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3" xfId="0" applyFont="1" applyFill="1" applyBorder="1"/>
    <xf numFmtId="0" fontId="1" fillId="6" borderId="4" xfId="0" applyFont="1" applyFill="1" applyBorder="1"/>
    <xf numFmtId="0" fontId="5" fillId="7" borderId="0" xfId="0" applyFont="1" applyFill="1"/>
    <xf numFmtId="0" fontId="0" fillId="0" borderId="5" xfId="0" applyBorder="1"/>
    <xf numFmtId="0" fontId="5" fillId="0" borderId="5" xfId="0" applyFont="1" applyBorder="1"/>
    <xf numFmtId="0" fontId="1" fillId="8" borderId="0" xfId="0" applyFont="1" applyFill="1"/>
    <xf numFmtId="0" fontId="0" fillId="8" borderId="0" xfId="0" applyFill="1"/>
    <xf numFmtId="0" fontId="4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1" xfId="0" applyFont="1" applyBorder="1"/>
    <xf numFmtId="0" fontId="5" fillId="7" borderId="12" xfId="0" applyFont="1" applyFill="1" applyBorder="1"/>
    <xf numFmtId="0" fontId="5" fillId="7" borderId="13" xfId="0" applyFont="1" applyFill="1" applyBorder="1"/>
    <xf numFmtId="0" fontId="0" fillId="0" borderId="9" xfId="0" applyBorder="1"/>
    <xf numFmtId="0" fontId="5" fillId="0" borderId="9" xfId="0" applyFont="1" applyBorder="1"/>
    <xf numFmtId="0" fontId="5" fillId="0" borderId="10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5" fillId="7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20" xfId="0" applyFont="1" applyBorder="1"/>
    <xf numFmtId="0" fontId="5" fillId="7" borderId="21" xfId="0" applyFont="1" applyFill="1" applyBorder="1"/>
    <xf numFmtId="0" fontId="0" fillId="7" borderId="22" xfId="0" applyFill="1" applyBorder="1"/>
    <xf numFmtId="0" fontId="4" fillId="7" borderId="22" xfId="0" applyFont="1" applyFill="1" applyBorder="1"/>
    <xf numFmtId="0" fontId="0" fillId="7" borderId="23" xfId="0" applyFill="1" applyBorder="1"/>
    <xf numFmtId="0" fontId="5" fillId="7" borderId="6" xfId="0" applyFont="1" applyFill="1" applyBorder="1"/>
    <xf numFmtId="0" fontId="1" fillId="5" borderId="0" xfId="3" quotePrefix="1" applyFont="1" applyFill="1" applyAlignment="1">
      <alignment horizontal="left"/>
    </xf>
    <xf numFmtId="0" fontId="1" fillId="4" borderId="0" xfId="3" quotePrefix="1" applyFont="1" applyFill="1" applyAlignment="1">
      <alignment horizontal="left"/>
    </xf>
    <xf numFmtId="0" fontId="0" fillId="0" borderId="24" xfId="0" applyBorder="1"/>
    <xf numFmtId="0" fontId="0" fillId="9" borderId="18" xfId="0" applyFill="1" applyBorder="1"/>
    <xf numFmtId="0" fontId="0" fillId="9" borderId="5" xfId="0" applyFill="1" applyBorder="1"/>
    <xf numFmtId="0" fontId="5" fillId="9" borderId="5" xfId="0" applyFont="1" applyFill="1" applyBorder="1"/>
    <xf numFmtId="0" fontId="5" fillId="9" borderId="11" xfId="0" applyFont="1" applyFill="1" applyBorder="1"/>
    <xf numFmtId="0" fontId="0" fillId="9" borderId="17" xfId="0" applyFill="1" applyBorder="1"/>
    <xf numFmtId="0" fontId="0" fillId="9" borderId="9" xfId="0" applyFill="1" applyBorder="1"/>
    <xf numFmtId="0" fontId="5" fillId="9" borderId="9" xfId="0" applyFont="1" applyFill="1" applyBorder="1"/>
    <xf numFmtId="0" fontId="5" fillId="9" borderId="10" xfId="0" applyFont="1" applyFill="1" applyBorder="1"/>
    <xf numFmtId="0" fontId="0" fillId="8" borderId="18" xfId="0" applyFill="1" applyBorder="1"/>
    <xf numFmtId="0" fontId="0" fillId="8" borderId="5" xfId="0" applyFill="1" applyBorder="1"/>
    <xf numFmtId="0" fontId="5" fillId="8" borderId="5" xfId="0" applyFont="1" applyFill="1" applyBorder="1"/>
    <xf numFmtId="0" fontId="5" fillId="8" borderId="11" xfId="0" applyFont="1" applyFill="1" applyBorder="1"/>
  </cellXfs>
  <cellStyles count="7">
    <cellStyle name="Normal 10" xfId="1" xr:uid="{00000000-0005-0000-0000-000000000000}"/>
    <cellStyle name="Normal 4" xfId="2" xr:uid="{00000000-0005-0000-0000-000001000000}"/>
    <cellStyle name="Normal_MIN" xfId="5" xr:uid="{00000000-0005-0000-0000-000002000000}"/>
    <cellStyle name="Normalny" xfId="0" builtinId="0"/>
    <cellStyle name="Normalny 10" xfId="3" xr:uid="{00000000-0005-0000-0000-000004000000}"/>
    <cellStyle name="Normalny 2" xfId="4" xr:uid="{00000000-0005-0000-0000-000005000000}"/>
    <cellStyle name="Procentowy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274606</xdr:colOff>
      <xdr:row>14</xdr:row>
      <xdr:rowOff>121104</xdr:rowOff>
    </xdr:from>
    <xdr:to>
      <xdr:col>20</xdr:col>
      <xdr:colOff>288641</xdr:colOff>
      <xdr:row>20</xdr:row>
      <xdr:rowOff>55245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EF5745C-03CD-2626-9DB6-BE4EE045A212}"/>
            </a:ext>
          </a:extLst>
        </xdr:cNvPr>
        <xdr:cNvSpPr txBox="1"/>
      </xdr:nvSpPr>
      <xdr:spPr>
        <a:xfrm>
          <a:off x="11541785" y="3418219"/>
          <a:ext cx="3205318" cy="128555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Kolumna E,</a:t>
          </a:r>
          <a:r>
            <a:rPr lang="pl-PL" sz="1100" baseline="0"/>
            <a:t> wiersze 13-18</a:t>
          </a:r>
          <a:r>
            <a:rPr lang="pl-PL" sz="1100"/>
            <a:t> to 80% wartosci o</a:t>
          </a:r>
          <a:r>
            <a:rPr lang="pl-PL" sz="1100" baseline="0"/>
            <a:t> jaką zwiększa się moc zainstalowana.</a:t>
          </a:r>
        </a:p>
        <a:p>
          <a:endParaRPr lang="pl-PL" sz="1100" baseline="0"/>
        </a:p>
        <a:p>
          <a:r>
            <a:rPr lang="pl-PL" sz="1100" baseline="0"/>
            <a:t>E20 to moc zainstalowana jaką osiągamy w 2050 roku</a:t>
          </a:r>
        </a:p>
        <a:p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55"/>
  <sheetViews>
    <sheetView tabSelected="1" zoomScale="117" zoomScaleNormal="205" workbookViewId="0">
      <selection activeCell="F156" sqref="F156"/>
    </sheetView>
  </sheetViews>
  <sheetFormatPr defaultRowHeight="12.75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30" customWidth="1"/>
    <col min="7" max="8" width="2.28515625" customWidth="1"/>
    <col min="9" max="9" width="16.7109375" bestFit="1" customWidth="1"/>
    <col min="18" max="18" width="14.140625" bestFit="1" customWidth="1"/>
    <col min="19" max="19" width="15.42578125" bestFit="1" customWidth="1"/>
  </cols>
  <sheetData>
    <row r="2" spans="2:19" ht="18.75" customHeight="1" thickBot="1">
      <c r="B2" s="3" t="s">
        <v>0</v>
      </c>
      <c r="C2" s="3"/>
      <c r="D2" s="3"/>
      <c r="E2" s="3"/>
      <c r="F2" s="3"/>
    </row>
    <row r="3" spans="2:19" ht="15.75" thickBo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I3" s="8" t="s">
        <v>6</v>
      </c>
      <c r="J3" s="8"/>
    </row>
    <row r="4" spans="2:19" ht="26.25" thickBot="1">
      <c r="B4" s="5" t="s">
        <v>7</v>
      </c>
      <c r="C4" s="5" t="s">
        <v>8</v>
      </c>
      <c r="D4" s="5" t="s">
        <v>3</v>
      </c>
      <c r="E4" s="5" t="s">
        <v>9</v>
      </c>
      <c r="F4" s="5" t="s">
        <v>10</v>
      </c>
      <c r="I4" s="30" t="s">
        <v>11</v>
      </c>
      <c r="J4" s="25">
        <v>2025</v>
      </c>
      <c r="K4" s="17">
        <v>2030</v>
      </c>
      <c r="L4" s="17">
        <v>2035</v>
      </c>
      <c r="M4" s="17">
        <v>2040</v>
      </c>
      <c r="N4" s="17">
        <v>2045</v>
      </c>
      <c r="O4" s="18">
        <v>2050</v>
      </c>
    </row>
    <row r="5" spans="2:19" ht="15">
      <c r="B5" s="7" t="s">
        <v>12</v>
      </c>
      <c r="C5" s="7" t="s">
        <v>13</v>
      </c>
      <c r="D5" s="7"/>
      <c r="E5" s="7"/>
      <c r="F5" s="7"/>
      <c r="I5" s="31" t="s">
        <v>14</v>
      </c>
      <c r="J5" s="26">
        <v>0</v>
      </c>
      <c r="K5" s="19">
        <v>0</v>
      </c>
      <c r="L5" s="20">
        <v>1.6</v>
      </c>
      <c r="M5" s="20">
        <v>4.8</v>
      </c>
      <c r="N5" s="20">
        <v>8</v>
      </c>
      <c r="O5" s="21">
        <v>12</v>
      </c>
    </row>
    <row r="6" spans="2:19" ht="15">
      <c r="B6" s="1" t="s">
        <v>15</v>
      </c>
      <c r="C6" s="11" t="s">
        <v>16</v>
      </c>
      <c r="D6" s="11">
        <v>2025</v>
      </c>
      <c r="E6">
        <f>S8</f>
        <v>0.24</v>
      </c>
      <c r="F6" s="11" t="s">
        <v>17</v>
      </c>
      <c r="I6" s="32" t="s">
        <v>18</v>
      </c>
      <c r="J6" s="27">
        <v>0.1</v>
      </c>
      <c r="K6" s="9">
        <v>0.2</v>
      </c>
      <c r="L6" s="10">
        <v>1</v>
      </c>
      <c r="M6" s="10">
        <v>2</v>
      </c>
      <c r="N6" s="10">
        <v>2.5</v>
      </c>
      <c r="O6" s="16">
        <v>3</v>
      </c>
    </row>
    <row r="7" spans="2:19" ht="15">
      <c r="B7" s="2" t="s">
        <v>15</v>
      </c>
      <c r="C7" s="11" t="s">
        <v>16</v>
      </c>
      <c r="D7" s="11">
        <v>2030</v>
      </c>
      <c r="E7">
        <f t="shared" ref="E7:E11" si="0">S9</f>
        <v>0.36</v>
      </c>
      <c r="F7" s="11" t="s">
        <v>17</v>
      </c>
      <c r="I7" s="31" t="s">
        <v>19</v>
      </c>
      <c r="J7" s="27">
        <v>11</v>
      </c>
      <c r="K7" s="9">
        <v>13</v>
      </c>
      <c r="L7" s="10">
        <v>16</v>
      </c>
      <c r="M7" s="10">
        <v>18</v>
      </c>
      <c r="N7" s="10">
        <v>19</v>
      </c>
      <c r="O7" s="16">
        <v>20</v>
      </c>
      <c r="R7" s="9" t="s">
        <v>20</v>
      </c>
      <c r="S7" s="13" t="s">
        <v>21</v>
      </c>
    </row>
    <row r="8" spans="2:19" ht="15">
      <c r="B8" s="1" t="s">
        <v>15</v>
      </c>
      <c r="C8" s="11" t="s">
        <v>16</v>
      </c>
      <c r="D8" s="11">
        <v>2035</v>
      </c>
      <c r="E8">
        <f t="shared" si="0"/>
        <v>1.2</v>
      </c>
      <c r="F8" s="11" t="s">
        <v>17</v>
      </c>
      <c r="I8" s="31" t="s">
        <v>22</v>
      </c>
      <c r="J8" s="27">
        <v>0</v>
      </c>
      <c r="K8" s="9">
        <v>6</v>
      </c>
      <c r="L8" s="10">
        <v>10</v>
      </c>
      <c r="M8" s="10">
        <v>14</v>
      </c>
      <c r="N8" s="10">
        <v>18</v>
      </c>
      <c r="O8" s="16">
        <v>20</v>
      </c>
      <c r="R8" s="9">
        <f>J17</f>
        <v>0.16000000000000003</v>
      </c>
      <c r="S8" s="9">
        <f>J18</f>
        <v>0.24</v>
      </c>
    </row>
    <row r="9" spans="2:19" ht="15">
      <c r="B9" s="2" t="s">
        <v>15</v>
      </c>
      <c r="C9" s="11" t="s">
        <v>16</v>
      </c>
      <c r="D9" s="11">
        <v>2040</v>
      </c>
      <c r="E9">
        <f t="shared" si="0"/>
        <v>1.2</v>
      </c>
      <c r="F9" s="11" t="s">
        <v>17</v>
      </c>
      <c r="I9" s="31" t="s">
        <v>23</v>
      </c>
      <c r="J9" s="27">
        <v>22</v>
      </c>
      <c r="K9" s="9">
        <v>28</v>
      </c>
      <c r="L9" s="10">
        <v>32</v>
      </c>
      <c r="M9" s="10">
        <v>35</v>
      </c>
      <c r="N9" s="10">
        <v>38</v>
      </c>
      <c r="O9" s="16">
        <v>40</v>
      </c>
      <c r="R9" s="9">
        <f>K17</f>
        <v>0.24</v>
      </c>
      <c r="S9" s="9">
        <f>K18</f>
        <v>0.36</v>
      </c>
    </row>
    <row r="10" spans="2:19" ht="15">
      <c r="B10" s="1" t="s">
        <v>15</v>
      </c>
      <c r="C10" s="11" t="s">
        <v>16</v>
      </c>
      <c r="D10" s="11">
        <v>2045</v>
      </c>
      <c r="E10">
        <f t="shared" si="0"/>
        <v>1.2</v>
      </c>
      <c r="F10" s="11" t="s">
        <v>17</v>
      </c>
      <c r="I10" s="32" t="s">
        <v>24</v>
      </c>
      <c r="J10" s="38">
        <v>0.2</v>
      </c>
      <c r="K10" s="39">
        <v>0.5</v>
      </c>
      <c r="L10" s="40">
        <v>1.5</v>
      </c>
      <c r="M10" s="40">
        <v>2.5</v>
      </c>
      <c r="N10" s="40">
        <v>3.5</v>
      </c>
      <c r="O10" s="41">
        <v>4</v>
      </c>
      <c r="R10" s="9">
        <f>L17</f>
        <v>0.8</v>
      </c>
      <c r="S10" s="9">
        <f>L18</f>
        <v>1.2</v>
      </c>
    </row>
    <row r="11" spans="2:19" ht="15.75" thickBot="1">
      <c r="B11" s="2" t="s">
        <v>15</v>
      </c>
      <c r="C11" s="11" t="s">
        <v>16</v>
      </c>
      <c r="D11" s="11">
        <v>2050</v>
      </c>
      <c r="E11">
        <f t="shared" si="0"/>
        <v>0.6</v>
      </c>
      <c r="F11" s="11" t="s">
        <v>17</v>
      </c>
      <c r="I11" s="33" t="s">
        <v>25</v>
      </c>
      <c r="J11" s="28">
        <v>0</v>
      </c>
      <c r="K11" s="22">
        <v>0.3</v>
      </c>
      <c r="L11" s="23">
        <v>2.1</v>
      </c>
      <c r="M11" s="23">
        <v>3</v>
      </c>
      <c r="N11" s="23">
        <v>3.5</v>
      </c>
      <c r="O11" s="24">
        <v>4</v>
      </c>
      <c r="R11" s="9">
        <f>M17</f>
        <v>0.8</v>
      </c>
      <c r="S11" s="9">
        <f>M18</f>
        <v>1.2</v>
      </c>
    </row>
    <row r="12" spans="2:19" ht="15.75" thickBot="1">
      <c r="B12" s="7" t="s">
        <v>12</v>
      </c>
      <c r="C12" s="7" t="s">
        <v>26</v>
      </c>
      <c r="D12" s="7"/>
      <c r="E12" s="7"/>
      <c r="F12" s="7"/>
      <c r="I12" s="34" t="s">
        <v>27</v>
      </c>
      <c r="J12" s="29">
        <v>33.299999999999997</v>
      </c>
      <c r="K12" s="14">
        <v>48</v>
      </c>
      <c r="L12" s="14">
        <v>64.2</v>
      </c>
      <c r="M12" s="14">
        <v>79.3</v>
      </c>
      <c r="N12" s="14">
        <v>92.5</v>
      </c>
      <c r="O12" s="15">
        <v>103</v>
      </c>
      <c r="R12" s="9">
        <f>N17</f>
        <v>0.8</v>
      </c>
      <c r="S12" s="9">
        <f>N18</f>
        <v>1.2</v>
      </c>
    </row>
    <row r="13" spans="2:19">
      <c r="B13" s="11" t="s">
        <v>28</v>
      </c>
      <c r="C13" s="11" t="s">
        <v>16</v>
      </c>
      <c r="D13" s="11">
        <v>2025</v>
      </c>
      <c r="E13" s="12">
        <f>R8</f>
        <v>0.16000000000000003</v>
      </c>
      <c r="F13" s="11" t="s">
        <v>17</v>
      </c>
      <c r="R13" s="9">
        <f>O17</f>
        <v>0.4</v>
      </c>
      <c r="S13" s="9">
        <f>O18</f>
        <v>0.6</v>
      </c>
    </row>
    <row r="14" spans="2:19">
      <c r="B14" s="11" t="s">
        <v>28</v>
      </c>
      <c r="C14" s="11" t="s">
        <v>16</v>
      </c>
      <c r="D14" s="11">
        <v>2030</v>
      </c>
      <c r="E14" s="12">
        <f>R9</f>
        <v>0.24</v>
      </c>
      <c r="F14" s="11" t="s">
        <v>17</v>
      </c>
    </row>
    <row r="15" spans="2:19">
      <c r="B15" s="11" t="s">
        <v>28</v>
      </c>
      <c r="C15" s="11" t="s">
        <v>16</v>
      </c>
      <c r="D15" s="11">
        <v>2035</v>
      </c>
      <c r="E15" s="12">
        <f t="shared" ref="E15:E18" si="1">R10</f>
        <v>0.8</v>
      </c>
      <c r="F15" s="11" t="s">
        <v>17</v>
      </c>
    </row>
    <row r="16" spans="2:19">
      <c r="B16" s="11" t="s">
        <v>28</v>
      </c>
      <c r="C16" s="11" t="s">
        <v>16</v>
      </c>
      <c r="D16" s="11">
        <v>2040</v>
      </c>
      <c r="E16" s="12">
        <f t="shared" si="1"/>
        <v>0.8</v>
      </c>
      <c r="F16" s="11" t="s">
        <v>17</v>
      </c>
      <c r="I16" s="13" t="s">
        <v>29</v>
      </c>
      <c r="J16" s="9">
        <f>J10</f>
        <v>0.2</v>
      </c>
      <c r="K16" s="9">
        <f>K10-J10</f>
        <v>0.3</v>
      </c>
      <c r="L16" s="9">
        <f t="shared" ref="K16:N16" si="2">L10-K10</f>
        <v>1</v>
      </c>
      <c r="M16" s="9">
        <f t="shared" si="2"/>
        <v>1</v>
      </c>
      <c r="N16" s="9">
        <f t="shared" si="2"/>
        <v>1</v>
      </c>
      <c r="O16" s="9">
        <f>O10-N10</f>
        <v>0.5</v>
      </c>
      <c r="P16" s="37">
        <f>SUM(K16:O16)</f>
        <v>3.8</v>
      </c>
    </row>
    <row r="17" spans="2:19">
      <c r="B17" s="11" t="s">
        <v>28</v>
      </c>
      <c r="C17" s="11" t="s">
        <v>16</v>
      </c>
      <c r="D17" s="11">
        <v>2045</v>
      </c>
      <c r="E17" s="12">
        <f t="shared" si="1"/>
        <v>0.8</v>
      </c>
      <c r="F17" s="11" t="s">
        <v>17</v>
      </c>
      <c r="I17" s="9" t="s">
        <v>20</v>
      </c>
      <c r="J17" s="9">
        <f>0.8*J16</f>
        <v>0.16000000000000003</v>
      </c>
      <c r="K17" s="9">
        <f t="shared" ref="K17:O17" si="3">0.8*K16</f>
        <v>0.24</v>
      </c>
      <c r="L17" s="9">
        <f t="shared" si="3"/>
        <v>0.8</v>
      </c>
      <c r="M17" s="9">
        <f t="shared" si="3"/>
        <v>0.8</v>
      </c>
      <c r="N17" s="9">
        <f t="shared" si="3"/>
        <v>0.8</v>
      </c>
      <c r="O17" s="9">
        <f t="shared" si="3"/>
        <v>0.4</v>
      </c>
    </row>
    <row r="18" spans="2:19">
      <c r="B18" s="11" t="s">
        <v>28</v>
      </c>
      <c r="C18" s="11" t="s">
        <v>16</v>
      </c>
      <c r="D18" s="11">
        <v>2050</v>
      </c>
      <c r="E18" s="12">
        <f t="shared" si="1"/>
        <v>0.4</v>
      </c>
      <c r="F18" s="11" t="s">
        <v>17</v>
      </c>
      <c r="I18" s="13" t="s">
        <v>21</v>
      </c>
      <c r="J18" s="9">
        <f>J16*1.2</f>
        <v>0.24</v>
      </c>
      <c r="K18" s="9">
        <f t="shared" ref="K18:O18" si="4">K16*1.2</f>
        <v>0.36</v>
      </c>
      <c r="L18" s="9">
        <f t="shared" si="4"/>
        <v>1.2</v>
      </c>
      <c r="M18" s="9">
        <f t="shared" si="4"/>
        <v>1.2</v>
      </c>
      <c r="N18" s="9">
        <f t="shared" si="4"/>
        <v>1.2</v>
      </c>
      <c r="O18" s="9">
        <f t="shared" si="4"/>
        <v>0.6</v>
      </c>
    </row>
    <row r="19" spans="2:19">
      <c r="B19" s="7" t="s">
        <v>30</v>
      </c>
      <c r="C19" s="7" t="s">
        <v>31</v>
      </c>
      <c r="D19" s="7"/>
      <c r="E19" s="7"/>
      <c r="F19" s="7"/>
    </row>
    <row r="20" spans="2:19" ht="13.5" thickBot="1">
      <c r="B20" s="6" t="s">
        <v>15</v>
      </c>
      <c r="C20" s="11" t="s">
        <v>16</v>
      </c>
      <c r="D20" s="6">
        <v>2050</v>
      </c>
      <c r="E20" s="6">
        <f>O10</f>
        <v>4</v>
      </c>
      <c r="F20" s="11" t="s">
        <v>17</v>
      </c>
    </row>
    <row r="26" spans="2:19" ht="16.5" thickBot="1">
      <c r="B26" s="3" t="s">
        <v>0</v>
      </c>
      <c r="C26" s="3"/>
      <c r="D26" s="3"/>
      <c r="E26" s="3"/>
      <c r="F26" s="3"/>
    </row>
    <row r="27" spans="2:19" ht="15.75" thickBot="1"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I27" s="8" t="s">
        <v>6</v>
      </c>
      <c r="J27" s="8"/>
    </row>
    <row r="28" spans="2:19" ht="26.25" thickBot="1">
      <c r="B28" s="5" t="s">
        <v>7</v>
      </c>
      <c r="C28" s="5" t="s">
        <v>8</v>
      </c>
      <c r="D28" s="5" t="s">
        <v>3</v>
      </c>
      <c r="E28" s="5" t="s">
        <v>9</v>
      </c>
      <c r="F28" s="5" t="s">
        <v>10</v>
      </c>
      <c r="I28" s="30" t="s">
        <v>11</v>
      </c>
      <c r="J28" s="25">
        <v>2025</v>
      </c>
      <c r="K28" s="17">
        <v>2030</v>
      </c>
      <c r="L28" s="17">
        <v>2035</v>
      </c>
      <c r="M28" s="17">
        <v>2040</v>
      </c>
      <c r="N28" s="17">
        <v>2045</v>
      </c>
      <c r="O28" s="18">
        <v>2050</v>
      </c>
    </row>
    <row r="29" spans="2:19" ht="15">
      <c r="B29" s="7" t="s">
        <v>12</v>
      </c>
      <c r="C29" s="7" t="s">
        <v>13</v>
      </c>
      <c r="D29" s="7"/>
      <c r="E29" s="7"/>
      <c r="F29" s="7"/>
      <c r="I29" s="31" t="s">
        <v>14</v>
      </c>
      <c r="J29" s="42">
        <v>0</v>
      </c>
      <c r="K29" s="43">
        <v>0</v>
      </c>
      <c r="L29" s="44">
        <v>1.6</v>
      </c>
      <c r="M29" s="44">
        <v>4.8</v>
      </c>
      <c r="N29" s="44">
        <v>8</v>
      </c>
      <c r="O29" s="45">
        <v>12</v>
      </c>
    </row>
    <row r="30" spans="2:19" ht="15">
      <c r="B30" s="1" t="s">
        <v>15</v>
      </c>
      <c r="C30" s="11" t="s">
        <v>16</v>
      </c>
      <c r="D30" s="11">
        <v>2025</v>
      </c>
      <c r="E30">
        <f>S32</f>
        <v>0</v>
      </c>
      <c r="F30" s="35" t="s">
        <v>32</v>
      </c>
      <c r="I30" s="32" t="s">
        <v>18</v>
      </c>
      <c r="J30" s="27">
        <v>0.1</v>
      </c>
      <c r="K30" s="9">
        <v>0.2</v>
      </c>
      <c r="L30" s="10">
        <v>1</v>
      </c>
      <c r="M30" s="10">
        <v>2</v>
      </c>
      <c r="N30" s="10">
        <v>2.5</v>
      </c>
      <c r="O30" s="16">
        <v>3</v>
      </c>
    </row>
    <row r="31" spans="2:19" ht="15">
      <c r="B31" s="2" t="s">
        <v>15</v>
      </c>
      <c r="C31" s="11" t="s">
        <v>16</v>
      </c>
      <c r="D31" s="11">
        <v>2030</v>
      </c>
      <c r="E31">
        <f t="shared" ref="E31:E35" si="5">S33</f>
        <v>0</v>
      </c>
      <c r="F31" s="35" t="s">
        <v>32</v>
      </c>
      <c r="I31" s="31" t="s">
        <v>19</v>
      </c>
      <c r="J31" s="27">
        <v>11</v>
      </c>
      <c r="K31" s="9">
        <v>13</v>
      </c>
      <c r="L31" s="10">
        <v>16</v>
      </c>
      <c r="M31" s="10">
        <v>18</v>
      </c>
      <c r="N31" s="10">
        <v>19</v>
      </c>
      <c r="O31" s="16">
        <v>20</v>
      </c>
      <c r="R31" s="9" t="s">
        <v>33</v>
      </c>
      <c r="S31" s="13" t="s">
        <v>34</v>
      </c>
    </row>
    <row r="32" spans="2:19" ht="15">
      <c r="B32" s="1" t="s">
        <v>15</v>
      </c>
      <c r="C32" s="11" t="s">
        <v>16</v>
      </c>
      <c r="D32" s="11">
        <v>2035</v>
      </c>
      <c r="E32">
        <f t="shared" si="5"/>
        <v>1.92</v>
      </c>
      <c r="F32" s="35" t="s">
        <v>32</v>
      </c>
      <c r="I32" s="31" t="s">
        <v>22</v>
      </c>
      <c r="J32" s="27">
        <v>0</v>
      </c>
      <c r="K32" s="9">
        <v>6</v>
      </c>
      <c r="L32" s="10">
        <v>10</v>
      </c>
      <c r="M32" s="10">
        <v>14</v>
      </c>
      <c r="N32" s="10">
        <v>18</v>
      </c>
      <c r="O32" s="16">
        <v>20</v>
      </c>
      <c r="R32" s="9">
        <f>J41</f>
        <v>0</v>
      </c>
      <c r="S32" s="9">
        <f>J42</f>
        <v>0</v>
      </c>
    </row>
    <row r="33" spans="2:19" ht="15">
      <c r="B33" s="2" t="s">
        <v>15</v>
      </c>
      <c r="C33" s="11" t="s">
        <v>16</v>
      </c>
      <c r="D33" s="11">
        <v>2040</v>
      </c>
      <c r="E33">
        <f t="shared" si="5"/>
        <v>3.8399999999999994</v>
      </c>
      <c r="F33" s="35" t="s">
        <v>32</v>
      </c>
      <c r="I33" s="31" t="s">
        <v>23</v>
      </c>
      <c r="J33" s="27">
        <v>22</v>
      </c>
      <c r="K33" s="9">
        <v>28</v>
      </c>
      <c r="L33" s="10">
        <v>32</v>
      </c>
      <c r="M33" s="10">
        <v>35</v>
      </c>
      <c r="N33" s="10">
        <v>38</v>
      </c>
      <c r="O33" s="16">
        <v>40</v>
      </c>
      <c r="R33" s="9">
        <f>K41</f>
        <v>0</v>
      </c>
      <c r="S33" s="9">
        <f>K42</f>
        <v>0</v>
      </c>
    </row>
    <row r="34" spans="2:19" ht="15">
      <c r="B34" s="1" t="s">
        <v>15</v>
      </c>
      <c r="C34" s="11" t="s">
        <v>16</v>
      </c>
      <c r="D34" s="11">
        <v>2045</v>
      </c>
      <c r="E34">
        <f t="shared" si="5"/>
        <v>3.84</v>
      </c>
      <c r="F34" s="35" t="s">
        <v>32</v>
      </c>
      <c r="I34" s="32" t="s">
        <v>24</v>
      </c>
      <c r="J34" s="27">
        <v>0.2</v>
      </c>
      <c r="K34" s="9">
        <v>0.5</v>
      </c>
      <c r="L34" s="10">
        <v>1.5</v>
      </c>
      <c r="M34" s="10">
        <v>2.5</v>
      </c>
      <c r="N34" s="10">
        <v>3.5</v>
      </c>
      <c r="O34" s="16">
        <v>4</v>
      </c>
      <c r="R34" s="9">
        <f>L41</f>
        <v>1.2800000000000002</v>
      </c>
      <c r="S34" s="9">
        <f>L42</f>
        <v>1.92</v>
      </c>
    </row>
    <row r="35" spans="2:19" ht="15.75" thickBot="1">
      <c r="B35" s="2" t="s">
        <v>15</v>
      </c>
      <c r="C35" s="11" t="s">
        <v>16</v>
      </c>
      <c r="D35" s="11">
        <v>2050</v>
      </c>
      <c r="E35">
        <f t="shared" si="5"/>
        <v>4.8</v>
      </c>
      <c r="F35" s="35" t="s">
        <v>32</v>
      </c>
      <c r="I35" s="33" t="s">
        <v>25</v>
      </c>
      <c r="J35" s="28">
        <v>0</v>
      </c>
      <c r="K35" s="22">
        <v>0.3</v>
      </c>
      <c r="L35" s="23">
        <v>2.1</v>
      </c>
      <c r="M35" s="23">
        <v>3</v>
      </c>
      <c r="N35" s="23">
        <v>3.5</v>
      </c>
      <c r="O35" s="24">
        <v>4</v>
      </c>
      <c r="R35" s="9">
        <f>M41</f>
        <v>2.56</v>
      </c>
      <c r="S35" s="9">
        <f>M42</f>
        <v>3.8399999999999994</v>
      </c>
    </row>
    <row r="36" spans="2:19" ht="15.75" thickBot="1">
      <c r="B36" s="7" t="s">
        <v>12</v>
      </c>
      <c r="C36" s="7" t="s">
        <v>26</v>
      </c>
      <c r="D36" s="7"/>
      <c r="E36" s="7"/>
      <c r="F36" s="7"/>
      <c r="I36" s="34" t="s">
        <v>27</v>
      </c>
      <c r="J36" s="29">
        <v>33.299999999999997</v>
      </c>
      <c r="K36" s="14">
        <v>48</v>
      </c>
      <c r="L36" s="14">
        <v>64.2</v>
      </c>
      <c r="M36" s="14">
        <v>79.3</v>
      </c>
      <c r="N36" s="14">
        <v>92.5</v>
      </c>
      <c r="O36" s="15">
        <v>103</v>
      </c>
      <c r="R36" s="9">
        <f>N41</f>
        <v>2.5600000000000005</v>
      </c>
      <c r="S36" s="9">
        <f>N42</f>
        <v>3.84</v>
      </c>
    </row>
    <row r="37" spans="2:19">
      <c r="B37" s="11" t="s">
        <v>28</v>
      </c>
      <c r="C37" s="11" t="s">
        <v>16</v>
      </c>
      <c r="D37" s="11">
        <v>2025</v>
      </c>
      <c r="E37" s="12">
        <f>R32</f>
        <v>0</v>
      </c>
      <c r="F37" s="35" t="s">
        <v>32</v>
      </c>
      <c r="R37" s="9">
        <f>O41</f>
        <v>3.2</v>
      </c>
      <c r="S37" s="9">
        <f>O42</f>
        <v>4.8</v>
      </c>
    </row>
    <row r="38" spans="2:19">
      <c r="B38" s="11" t="s">
        <v>28</v>
      </c>
      <c r="C38" s="11" t="s">
        <v>16</v>
      </c>
      <c r="D38" s="11">
        <v>2030</v>
      </c>
      <c r="E38" s="12">
        <f t="shared" ref="E38:E42" si="6">R33</f>
        <v>0</v>
      </c>
      <c r="F38" s="35" t="s">
        <v>32</v>
      </c>
    </row>
    <row r="39" spans="2:19">
      <c r="B39" s="11" t="s">
        <v>28</v>
      </c>
      <c r="C39" s="11" t="s">
        <v>16</v>
      </c>
      <c r="D39" s="11">
        <v>2035</v>
      </c>
      <c r="E39" s="12">
        <f t="shared" si="6"/>
        <v>1.2800000000000002</v>
      </c>
      <c r="F39" s="35" t="s">
        <v>32</v>
      </c>
    </row>
    <row r="40" spans="2:19">
      <c r="B40" s="11" t="s">
        <v>28</v>
      </c>
      <c r="C40" s="11" t="s">
        <v>16</v>
      </c>
      <c r="D40" s="11">
        <v>2040</v>
      </c>
      <c r="E40" s="12">
        <f t="shared" si="6"/>
        <v>2.56</v>
      </c>
      <c r="F40" s="35" t="s">
        <v>32</v>
      </c>
      <c r="I40" s="13" t="s">
        <v>29</v>
      </c>
      <c r="J40" s="9">
        <v>0</v>
      </c>
      <c r="K40" s="9">
        <f>K29-J29</f>
        <v>0</v>
      </c>
      <c r="L40" s="9">
        <f>(L29-K29)</f>
        <v>1.6</v>
      </c>
      <c r="M40" s="9">
        <f t="shared" ref="M40:O40" si="7">(M29-L29)</f>
        <v>3.1999999999999997</v>
      </c>
      <c r="N40" s="9">
        <f t="shared" si="7"/>
        <v>3.2</v>
      </c>
      <c r="O40" s="9">
        <f t="shared" si="7"/>
        <v>4</v>
      </c>
      <c r="P40" s="37">
        <f>SUM(J40:O40)</f>
        <v>12</v>
      </c>
    </row>
    <row r="41" spans="2:19">
      <c r="B41" s="11" t="s">
        <v>28</v>
      </c>
      <c r="C41" s="11" t="s">
        <v>16</v>
      </c>
      <c r="D41" s="11">
        <v>2045</v>
      </c>
      <c r="E41" s="12">
        <f t="shared" si="6"/>
        <v>2.5600000000000005</v>
      </c>
      <c r="F41" s="35" t="s">
        <v>32</v>
      </c>
      <c r="I41" s="9" t="s">
        <v>33</v>
      </c>
      <c r="J41" s="9">
        <f>0.8*J40</f>
        <v>0</v>
      </c>
      <c r="K41" s="9">
        <f t="shared" ref="K41:O41" si="8">0.8*K40</f>
        <v>0</v>
      </c>
      <c r="L41" s="9">
        <f>0.8*L40</f>
        <v>1.2800000000000002</v>
      </c>
      <c r="M41" s="9">
        <f t="shared" si="8"/>
        <v>2.56</v>
      </c>
      <c r="N41" s="9">
        <f t="shared" si="8"/>
        <v>2.5600000000000005</v>
      </c>
      <c r="O41" s="9">
        <f t="shared" si="8"/>
        <v>3.2</v>
      </c>
      <c r="P41" s="37"/>
    </row>
    <row r="42" spans="2:19">
      <c r="B42" s="11" t="s">
        <v>28</v>
      </c>
      <c r="C42" s="11" t="s">
        <v>16</v>
      </c>
      <c r="D42" s="11">
        <v>2050</v>
      </c>
      <c r="E42" s="12">
        <f t="shared" si="6"/>
        <v>3.2</v>
      </c>
      <c r="F42" s="35" t="s">
        <v>32</v>
      </c>
      <c r="I42" s="13" t="s">
        <v>34</v>
      </c>
      <c r="J42" s="9">
        <f>J40*1.2</f>
        <v>0</v>
      </c>
      <c r="K42" s="9">
        <f t="shared" ref="K42:O42" si="9">K40*1.2</f>
        <v>0</v>
      </c>
      <c r="L42" s="9">
        <f>L40*1.2</f>
        <v>1.92</v>
      </c>
      <c r="M42" s="9">
        <f t="shared" si="9"/>
        <v>3.8399999999999994</v>
      </c>
      <c r="N42" s="9">
        <f t="shared" si="9"/>
        <v>3.84</v>
      </c>
      <c r="O42" s="9">
        <f t="shared" si="9"/>
        <v>4.8</v>
      </c>
      <c r="P42" s="37"/>
    </row>
    <row r="43" spans="2:19">
      <c r="B43" s="7" t="s">
        <v>30</v>
      </c>
      <c r="C43" s="7" t="s">
        <v>31</v>
      </c>
      <c r="D43" s="7"/>
      <c r="E43" s="7"/>
      <c r="F43" s="7"/>
    </row>
    <row r="44" spans="2:19" ht="13.5" thickBot="1">
      <c r="B44" s="6" t="s">
        <v>15</v>
      </c>
      <c r="C44" s="11" t="s">
        <v>16</v>
      </c>
      <c r="D44" s="6">
        <v>2050</v>
      </c>
      <c r="E44" s="6">
        <f>O29</f>
        <v>12</v>
      </c>
      <c r="F44" s="35" t="s">
        <v>32</v>
      </c>
    </row>
    <row r="47" spans="2:19" ht="16.5" thickBot="1">
      <c r="B47" s="3" t="s">
        <v>0</v>
      </c>
      <c r="C47" s="3"/>
      <c r="D47" s="3"/>
      <c r="E47" s="3"/>
      <c r="F47" s="3"/>
    </row>
    <row r="48" spans="2:19" ht="15.75" thickBot="1"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  <c r="I48" s="8" t="s">
        <v>6</v>
      </c>
      <c r="J48" s="8"/>
    </row>
    <row r="49" spans="2:19" ht="26.25" thickBot="1">
      <c r="B49" s="5" t="s">
        <v>7</v>
      </c>
      <c r="C49" s="5" t="s">
        <v>8</v>
      </c>
      <c r="D49" s="5" t="s">
        <v>3</v>
      </c>
      <c r="E49" s="5" t="s">
        <v>9</v>
      </c>
      <c r="F49" s="5" t="s">
        <v>10</v>
      </c>
      <c r="I49" s="30" t="s">
        <v>11</v>
      </c>
      <c r="J49" s="25">
        <v>2025</v>
      </c>
      <c r="K49" s="17">
        <v>2030</v>
      </c>
      <c r="L49" s="17">
        <v>2035</v>
      </c>
      <c r="M49" s="17">
        <v>2040</v>
      </c>
      <c r="N49" s="17">
        <v>2045</v>
      </c>
      <c r="O49" s="18">
        <v>2050</v>
      </c>
    </row>
    <row r="50" spans="2:19" ht="15">
      <c r="B50" s="7" t="s">
        <v>12</v>
      </c>
      <c r="C50" s="7" t="s">
        <v>13</v>
      </c>
      <c r="D50" s="7"/>
      <c r="E50" s="7"/>
      <c r="F50" s="7"/>
      <c r="I50" s="31" t="s">
        <v>14</v>
      </c>
      <c r="J50" s="26">
        <v>0</v>
      </c>
      <c r="K50" s="19">
        <v>0</v>
      </c>
      <c r="L50" s="20">
        <v>1.6</v>
      </c>
      <c r="M50" s="20">
        <v>4.8</v>
      </c>
      <c r="N50" s="20">
        <v>8</v>
      </c>
      <c r="O50" s="21">
        <v>12</v>
      </c>
    </row>
    <row r="51" spans="2:19" ht="15">
      <c r="B51" s="1" t="s">
        <v>15</v>
      </c>
      <c r="C51" s="11" t="s">
        <v>16</v>
      </c>
      <c r="D51" s="11">
        <v>2025</v>
      </c>
      <c r="E51" s="27">
        <f>S53</f>
        <v>0.12</v>
      </c>
      <c r="F51" s="36" t="s">
        <v>35</v>
      </c>
      <c r="I51" s="32" t="s">
        <v>18</v>
      </c>
      <c r="J51" s="38">
        <v>0.1</v>
      </c>
      <c r="K51" s="39">
        <v>0.2</v>
      </c>
      <c r="L51" s="40">
        <v>1</v>
      </c>
      <c r="M51" s="40">
        <v>2</v>
      </c>
      <c r="N51" s="40">
        <v>2.5</v>
      </c>
      <c r="O51" s="41">
        <v>3</v>
      </c>
    </row>
    <row r="52" spans="2:19" ht="15">
      <c r="B52" s="2" t="s">
        <v>15</v>
      </c>
      <c r="C52" s="11" t="s">
        <v>16</v>
      </c>
      <c r="D52" s="11">
        <v>2030</v>
      </c>
      <c r="E52" s="27">
        <f t="shared" ref="E52:E56" si="10">S54</f>
        <v>0.12</v>
      </c>
      <c r="F52" s="36" t="s">
        <v>35</v>
      </c>
      <c r="I52" s="31" t="s">
        <v>19</v>
      </c>
      <c r="J52" s="27">
        <v>11</v>
      </c>
      <c r="K52" s="9">
        <v>13</v>
      </c>
      <c r="L52" s="10">
        <v>16</v>
      </c>
      <c r="M52" s="10">
        <v>18</v>
      </c>
      <c r="N52" s="10">
        <v>19</v>
      </c>
      <c r="O52" s="16">
        <v>20</v>
      </c>
      <c r="R52" s="9" t="str">
        <f>I62</f>
        <v>geotermia 80%</v>
      </c>
      <c r="S52" s="13" t="str">
        <f>I63</f>
        <v>geotermia 120%</v>
      </c>
    </row>
    <row r="53" spans="2:19" ht="15">
      <c r="B53" s="1" t="s">
        <v>15</v>
      </c>
      <c r="C53" s="11" t="s">
        <v>16</v>
      </c>
      <c r="D53" s="11">
        <v>2035</v>
      </c>
      <c r="E53" s="27">
        <f t="shared" si="10"/>
        <v>0.96</v>
      </c>
      <c r="F53" s="36" t="s">
        <v>35</v>
      </c>
      <c r="I53" s="31" t="s">
        <v>22</v>
      </c>
      <c r="J53" s="27">
        <v>0</v>
      </c>
      <c r="K53" s="9">
        <v>6</v>
      </c>
      <c r="L53" s="10">
        <v>10</v>
      </c>
      <c r="M53" s="10">
        <v>14</v>
      </c>
      <c r="N53" s="10">
        <v>18</v>
      </c>
      <c r="O53" s="16">
        <v>20</v>
      </c>
      <c r="R53" s="9">
        <f>J62</f>
        <v>8.0000000000000016E-2</v>
      </c>
      <c r="S53" s="9">
        <f>J63</f>
        <v>0.12</v>
      </c>
    </row>
    <row r="54" spans="2:19" ht="15">
      <c r="B54" s="2" t="s">
        <v>15</v>
      </c>
      <c r="C54" s="11" t="s">
        <v>16</v>
      </c>
      <c r="D54" s="11">
        <v>2040</v>
      </c>
      <c r="E54" s="27">
        <f t="shared" si="10"/>
        <v>1.2</v>
      </c>
      <c r="F54" s="36" t="s">
        <v>35</v>
      </c>
      <c r="I54" s="31" t="s">
        <v>23</v>
      </c>
      <c r="J54" s="27">
        <v>22</v>
      </c>
      <c r="K54" s="9">
        <v>28</v>
      </c>
      <c r="L54" s="10">
        <v>32</v>
      </c>
      <c r="M54" s="10">
        <v>35</v>
      </c>
      <c r="N54" s="10">
        <v>38</v>
      </c>
      <c r="O54" s="16">
        <v>40</v>
      </c>
      <c r="R54" s="9">
        <f>K62</f>
        <v>8.0000000000000016E-2</v>
      </c>
      <c r="S54" s="9">
        <f>K63</f>
        <v>0.12</v>
      </c>
    </row>
    <row r="55" spans="2:19" ht="15">
      <c r="B55" s="1" t="s">
        <v>15</v>
      </c>
      <c r="C55" s="11" t="s">
        <v>16</v>
      </c>
      <c r="D55" s="11">
        <v>2045</v>
      </c>
      <c r="E55" s="27">
        <f t="shared" si="10"/>
        <v>0.6</v>
      </c>
      <c r="F55" s="36" t="s">
        <v>35</v>
      </c>
      <c r="I55" s="32" t="s">
        <v>24</v>
      </c>
      <c r="J55" s="27">
        <v>0.2</v>
      </c>
      <c r="K55" s="9">
        <v>0.5</v>
      </c>
      <c r="L55" s="10">
        <v>1.5</v>
      </c>
      <c r="M55" s="10">
        <v>2.5</v>
      </c>
      <c r="N55" s="10">
        <v>3.5</v>
      </c>
      <c r="O55" s="16">
        <v>4</v>
      </c>
      <c r="R55" s="9">
        <f>L62</f>
        <v>0.64000000000000012</v>
      </c>
      <c r="S55" s="9">
        <f>L63</f>
        <v>0.96</v>
      </c>
    </row>
    <row r="56" spans="2:19" ht="15.75" thickBot="1">
      <c r="B56" s="2" t="s">
        <v>15</v>
      </c>
      <c r="C56" s="11" t="s">
        <v>16</v>
      </c>
      <c r="D56" s="11">
        <v>2050</v>
      </c>
      <c r="E56" s="27">
        <f t="shared" si="10"/>
        <v>0.6</v>
      </c>
      <c r="F56" s="36" t="s">
        <v>35</v>
      </c>
      <c r="I56" s="33" t="s">
        <v>25</v>
      </c>
      <c r="J56" s="28">
        <v>0</v>
      </c>
      <c r="K56" s="22">
        <v>0.3</v>
      </c>
      <c r="L56" s="23">
        <v>2.1</v>
      </c>
      <c r="M56" s="23">
        <v>3</v>
      </c>
      <c r="N56" s="23">
        <v>3.5</v>
      </c>
      <c r="O56" s="24">
        <v>4</v>
      </c>
      <c r="R56" s="9">
        <f>M62</f>
        <v>0.8</v>
      </c>
      <c r="S56" s="9">
        <f>M63</f>
        <v>1.2</v>
      </c>
    </row>
    <row r="57" spans="2:19" ht="15.75" thickBot="1">
      <c r="B57" s="7" t="s">
        <v>12</v>
      </c>
      <c r="C57" s="7" t="s">
        <v>26</v>
      </c>
      <c r="D57" s="7"/>
      <c r="E57" s="7"/>
      <c r="F57" s="7"/>
      <c r="I57" s="34" t="s">
        <v>27</v>
      </c>
      <c r="J57" s="29">
        <v>33.299999999999997</v>
      </c>
      <c r="K57" s="14">
        <v>48</v>
      </c>
      <c r="L57" s="14">
        <v>64.2</v>
      </c>
      <c r="M57" s="14">
        <v>79.3</v>
      </c>
      <c r="N57" s="14">
        <v>92.5</v>
      </c>
      <c r="O57" s="15">
        <v>103</v>
      </c>
      <c r="R57" s="9">
        <f>N62</f>
        <v>0.4</v>
      </c>
      <c r="S57" s="9">
        <f>N63</f>
        <v>0.6</v>
      </c>
    </row>
    <row r="58" spans="2:19">
      <c r="B58" s="11" t="s">
        <v>28</v>
      </c>
      <c r="C58" s="11" t="s">
        <v>16</v>
      </c>
      <c r="D58" s="11">
        <v>2025</v>
      </c>
      <c r="E58" s="12">
        <f>R53</f>
        <v>8.0000000000000016E-2</v>
      </c>
      <c r="F58" s="36" t="s">
        <v>35</v>
      </c>
      <c r="R58" s="9">
        <f>O62</f>
        <v>0.4</v>
      </c>
      <c r="S58" s="9">
        <f>O63</f>
        <v>0.6</v>
      </c>
    </row>
    <row r="59" spans="2:19">
      <c r="B59" s="11" t="s">
        <v>28</v>
      </c>
      <c r="C59" s="11" t="s">
        <v>16</v>
      </c>
      <c r="D59" s="11">
        <v>2030</v>
      </c>
      <c r="E59" s="12">
        <f t="shared" ref="E59:E63" si="11">R54</f>
        <v>8.0000000000000016E-2</v>
      </c>
      <c r="F59" s="36" t="s">
        <v>35</v>
      </c>
    </row>
    <row r="60" spans="2:19">
      <c r="B60" s="11" t="s">
        <v>28</v>
      </c>
      <c r="C60" s="11" t="s">
        <v>16</v>
      </c>
      <c r="D60" s="11">
        <v>2035</v>
      </c>
      <c r="E60" s="12">
        <f t="shared" si="11"/>
        <v>0.64000000000000012</v>
      </c>
      <c r="F60" s="36" t="s">
        <v>35</v>
      </c>
    </row>
    <row r="61" spans="2:19">
      <c r="B61" s="11" t="s">
        <v>28</v>
      </c>
      <c r="C61" s="11" t="s">
        <v>16</v>
      </c>
      <c r="D61" s="11">
        <v>2040</v>
      </c>
      <c r="E61" s="12">
        <f t="shared" si="11"/>
        <v>0.8</v>
      </c>
      <c r="F61" s="36" t="s">
        <v>35</v>
      </c>
      <c r="I61" s="13" t="s">
        <v>29</v>
      </c>
      <c r="J61" s="9">
        <f>J51</f>
        <v>0.1</v>
      </c>
      <c r="K61" s="9">
        <f>K51-J51</f>
        <v>0.1</v>
      </c>
      <c r="L61" s="9">
        <f t="shared" ref="L61:O61" si="12">L51-K51</f>
        <v>0.8</v>
      </c>
      <c r="M61" s="9">
        <f t="shared" si="12"/>
        <v>1</v>
      </c>
      <c r="N61" s="9">
        <f t="shared" si="12"/>
        <v>0.5</v>
      </c>
      <c r="O61" s="9">
        <f t="shared" si="12"/>
        <v>0.5</v>
      </c>
      <c r="P61" s="37">
        <f>SUM(J61:O61)</f>
        <v>3</v>
      </c>
    </row>
    <row r="62" spans="2:19">
      <c r="B62" s="11" t="s">
        <v>28</v>
      </c>
      <c r="C62" s="11" t="s">
        <v>16</v>
      </c>
      <c r="D62" s="11">
        <v>2045</v>
      </c>
      <c r="E62" s="12">
        <f t="shared" si="11"/>
        <v>0.4</v>
      </c>
      <c r="F62" s="36" t="s">
        <v>35</v>
      </c>
      <c r="I62" s="9" t="s">
        <v>36</v>
      </c>
      <c r="J62" s="9">
        <f>0.8*J61</f>
        <v>8.0000000000000016E-2</v>
      </c>
      <c r="K62" s="9">
        <f t="shared" ref="K62:O62" si="13">0.8*K61</f>
        <v>8.0000000000000016E-2</v>
      </c>
      <c r="L62" s="9">
        <f>0.8*L61</f>
        <v>0.64000000000000012</v>
      </c>
      <c r="M62" s="9">
        <f t="shared" ref="M62:Q62" si="14">0.8*M61</f>
        <v>0.8</v>
      </c>
      <c r="N62" s="9">
        <f t="shared" si="14"/>
        <v>0.4</v>
      </c>
      <c r="O62" s="9">
        <f t="shared" si="14"/>
        <v>0.4</v>
      </c>
      <c r="P62" s="37"/>
    </row>
    <row r="63" spans="2:19">
      <c r="B63" s="11" t="s">
        <v>28</v>
      </c>
      <c r="C63" s="11" t="s">
        <v>16</v>
      </c>
      <c r="D63" s="11">
        <v>2050</v>
      </c>
      <c r="E63" s="12">
        <f t="shared" si="11"/>
        <v>0.4</v>
      </c>
      <c r="F63" s="36" t="s">
        <v>35</v>
      </c>
      <c r="I63" s="13" t="s">
        <v>37</v>
      </c>
      <c r="J63" s="9">
        <f>J61*1.2</f>
        <v>0.12</v>
      </c>
      <c r="K63" s="9">
        <f t="shared" ref="K63:O63" si="15">K61*1.2</f>
        <v>0.12</v>
      </c>
      <c r="L63" s="9">
        <f>L61*1.2</f>
        <v>0.96</v>
      </c>
      <c r="M63" s="9">
        <f t="shared" ref="M63:Q63" si="16">M61*1.2</f>
        <v>1.2</v>
      </c>
      <c r="N63" s="9">
        <f t="shared" si="16"/>
        <v>0.6</v>
      </c>
      <c r="O63" s="9">
        <f t="shared" si="16"/>
        <v>0.6</v>
      </c>
      <c r="P63" s="37"/>
    </row>
    <row r="64" spans="2:19">
      <c r="B64" s="7" t="s">
        <v>30</v>
      </c>
      <c r="C64" s="7" t="s">
        <v>31</v>
      </c>
      <c r="D64" s="7"/>
      <c r="E64" s="7"/>
      <c r="F64" s="7"/>
    </row>
    <row r="65" spans="2:19" ht="13.5" thickBot="1">
      <c r="B65" s="6" t="s">
        <v>15</v>
      </c>
      <c r="C65" s="11" t="s">
        <v>16</v>
      </c>
      <c r="D65" s="6">
        <v>2050</v>
      </c>
      <c r="E65" s="6">
        <f>O51</f>
        <v>3</v>
      </c>
      <c r="F65" s="36" t="s">
        <v>35</v>
      </c>
    </row>
    <row r="68" spans="2:19" ht="16.5" thickBot="1">
      <c r="B68" s="3" t="s">
        <v>0</v>
      </c>
      <c r="C68" s="3"/>
      <c r="D68" s="3"/>
      <c r="E68" s="3"/>
      <c r="F68" s="3"/>
    </row>
    <row r="69" spans="2:19" ht="15.75" thickBot="1">
      <c r="B69" s="4" t="s">
        <v>1</v>
      </c>
      <c r="C69" s="4" t="s">
        <v>2</v>
      </c>
      <c r="D69" s="4" t="s">
        <v>3</v>
      </c>
      <c r="E69" s="4" t="s">
        <v>4</v>
      </c>
      <c r="F69" s="4" t="s">
        <v>5</v>
      </c>
      <c r="I69" s="8" t="s">
        <v>6</v>
      </c>
      <c r="J69" s="8"/>
    </row>
    <row r="70" spans="2:19" ht="26.25" thickBot="1">
      <c r="B70" s="5" t="s">
        <v>7</v>
      </c>
      <c r="C70" s="5" t="s">
        <v>8</v>
      </c>
      <c r="D70" s="5" t="s">
        <v>3</v>
      </c>
      <c r="E70" s="5" t="s">
        <v>9</v>
      </c>
      <c r="F70" s="5" t="s">
        <v>10</v>
      </c>
      <c r="I70" s="30" t="s">
        <v>11</v>
      </c>
      <c r="J70" s="25">
        <v>2025</v>
      </c>
      <c r="K70" s="17">
        <v>2030</v>
      </c>
      <c r="L70" s="17">
        <v>2035</v>
      </c>
      <c r="M70" s="17">
        <v>2040</v>
      </c>
      <c r="N70" s="17">
        <v>2045</v>
      </c>
      <c r="O70" s="18">
        <v>2050</v>
      </c>
    </row>
    <row r="71" spans="2:19" ht="15">
      <c r="B71" s="7" t="s">
        <v>12</v>
      </c>
      <c r="C71" s="7" t="s">
        <v>13</v>
      </c>
      <c r="D71" s="7"/>
      <c r="E71" s="7"/>
      <c r="F71" s="7"/>
      <c r="I71" s="31" t="s">
        <v>14</v>
      </c>
      <c r="J71" s="26">
        <v>0</v>
      </c>
      <c r="K71" s="19">
        <v>0</v>
      </c>
      <c r="L71" s="20">
        <v>1.6</v>
      </c>
      <c r="M71" s="20">
        <v>4.8</v>
      </c>
      <c r="N71" s="20">
        <v>8</v>
      </c>
      <c r="O71" s="21">
        <v>12</v>
      </c>
    </row>
    <row r="72" spans="2:19" ht="15">
      <c r="B72" s="1" t="s">
        <v>15</v>
      </c>
      <c r="C72" s="11" t="s">
        <v>16</v>
      </c>
      <c r="D72" s="11">
        <v>2025</v>
      </c>
      <c r="E72" s="27">
        <f>S74</f>
        <v>0</v>
      </c>
      <c r="F72" s="36" t="s">
        <v>38</v>
      </c>
      <c r="I72" s="32" t="s">
        <v>18</v>
      </c>
      <c r="J72" s="27">
        <v>0.1</v>
      </c>
      <c r="K72" s="9">
        <v>0.2</v>
      </c>
      <c r="L72" s="10">
        <v>1</v>
      </c>
      <c r="M72" s="10">
        <v>2</v>
      </c>
      <c r="N72" s="10">
        <v>2.5</v>
      </c>
      <c r="O72" s="16">
        <v>3</v>
      </c>
    </row>
    <row r="73" spans="2:19" ht="15">
      <c r="B73" s="2" t="s">
        <v>15</v>
      </c>
      <c r="C73" s="11" t="s">
        <v>16</v>
      </c>
      <c r="D73" s="11">
        <v>2030</v>
      </c>
      <c r="E73" s="27">
        <f t="shared" ref="E73:E77" si="17">S75</f>
        <v>7.1999999999999993</v>
      </c>
      <c r="F73" s="36" t="s">
        <v>38</v>
      </c>
      <c r="I73" s="31" t="s">
        <v>19</v>
      </c>
      <c r="J73" s="27">
        <v>11</v>
      </c>
      <c r="K73" s="9">
        <v>13</v>
      </c>
      <c r="L73" s="10">
        <v>16</v>
      </c>
      <c r="M73" s="10">
        <v>18</v>
      </c>
      <c r="N73" s="10">
        <v>19</v>
      </c>
      <c r="O73" s="16">
        <v>20</v>
      </c>
      <c r="R73" s="9" t="str">
        <f>I83</f>
        <v>off shore 80%</v>
      </c>
      <c r="S73" s="13" t="str">
        <f>I84</f>
        <v>off shore120%</v>
      </c>
    </row>
    <row r="74" spans="2:19" ht="15">
      <c r="B74" s="1" t="s">
        <v>15</v>
      </c>
      <c r="C74" s="11" t="s">
        <v>16</v>
      </c>
      <c r="D74" s="11">
        <v>2035</v>
      </c>
      <c r="E74" s="27">
        <f t="shared" si="17"/>
        <v>4.8</v>
      </c>
      <c r="F74" s="36" t="s">
        <v>38</v>
      </c>
      <c r="I74" s="31" t="s">
        <v>22</v>
      </c>
      <c r="J74" s="38">
        <v>0</v>
      </c>
      <c r="K74" s="39">
        <v>6</v>
      </c>
      <c r="L74" s="40">
        <v>10</v>
      </c>
      <c r="M74" s="40">
        <v>14</v>
      </c>
      <c r="N74" s="40">
        <v>18</v>
      </c>
      <c r="O74" s="41">
        <v>20</v>
      </c>
      <c r="R74" s="9">
        <f>J83</f>
        <v>0</v>
      </c>
      <c r="S74" s="9">
        <f>J84</f>
        <v>0</v>
      </c>
    </row>
    <row r="75" spans="2:19" ht="15">
      <c r="B75" s="2" t="s">
        <v>15</v>
      </c>
      <c r="C75" s="11" t="s">
        <v>16</v>
      </c>
      <c r="D75" s="11">
        <v>2040</v>
      </c>
      <c r="E75" s="27">
        <f t="shared" si="17"/>
        <v>4.8</v>
      </c>
      <c r="F75" s="36" t="s">
        <v>38</v>
      </c>
      <c r="I75" s="31" t="s">
        <v>23</v>
      </c>
      <c r="J75" s="27">
        <v>22</v>
      </c>
      <c r="K75" s="9">
        <v>28</v>
      </c>
      <c r="L75" s="10">
        <v>32</v>
      </c>
      <c r="M75" s="10">
        <v>35</v>
      </c>
      <c r="N75" s="10">
        <v>38</v>
      </c>
      <c r="O75" s="16">
        <v>40</v>
      </c>
      <c r="R75" s="9">
        <f>K83</f>
        <v>4.8000000000000007</v>
      </c>
      <c r="S75" s="9">
        <f>K84</f>
        <v>7.1999999999999993</v>
      </c>
    </row>
    <row r="76" spans="2:19" ht="15">
      <c r="B76" s="1" t="s">
        <v>15</v>
      </c>
      <c r="C76" s="11" t="s">
        <v>16</v>
      </c>
      <c r="D76" s="11">
        <v>2045</v>
      </c>
      <c r="E76" s="27">
        <f t="shared" si="17"/>
        <v>4.8</v>
      </c>
      <c r="F76" s="36" t="s">
        <v>38</v>
      </c>
      <c r="I76" s="32" t="s">
        <v>24</v>
      </c>
      <c r="J76" s="27">
        <v>0.2</v>
      </c>
      <c r="K76" s="9">
        <v>0.5</v>
      </c>
      <c r="L76" s="10">
        <v>1.5</v>
      </c>
      <c r="M76" s="10">
        <v>2.5</v>
      </c>
      <c r="N76" s="10">
        <v>3.5</v>
      </c>
      <c r="O76" s="16">
        <v>4</v>
      </c>
      <c r="R76" s="9">
        <f>L83</f>
        <v>3.2</v>
      </c>
      <c r="S76" s="9">
        <f>L84</f>
        <v>4.8</v>
      </c>
    </row>
    <row r="77" spans="2:19" ht="15.75" thickBot="1">
      <c r="B77" s="2" t="s">
        <v>15</v>
      </c>
      <c r="C77" s="11" t="s">
        <v>16</v>
      </c>
      <c r="D77" s="11">
        <v>2050</v>
      </c>
      <c r="E77" s="27">
        <f t="shared" si="17"/>
        <v>2.4</v>
      </c>
      <c r="F77" s="36" t="s">
        <v>38</v>
      </c>
      <c r="I77" s="33" t="s">
        <v>25</v>
      </c>
      <c r="J77" s="28">
        <v>0</v>
      </c>
      <c r="K77" s="22">
        <v>0.3</v>
      </c>
      <c r="L77" s="23">
        <v>2.1</v>
      </c>
      <c r="M77" s="23">
        <v>3</v>
      </c>
      <c r="N77" s="23">
        <v>3.5</v>
      </c>
      <c r="O77" s="24">
        <v>4</v>
      </c>
      <c r="R77" s="9">
        <f>M83</f>
        <v>3.2</v>
      </c>
      <c r="S77" s="9">
        <f>M84</f>
        <v>4.8</v>
      </c>
    </row>
    <row r="78" spans="2:19" ht="15.75" thickBot="1">
      <c r="B78" s="7" t="s">
        <v>12</v>
      </c>
      <c r="C78" s="7" t="s">
        <v>26</v>
      </c>
      <c r="D78" s="7"/>
      <c r="E78" s="7"/>
      <c r="F78" s="7"/>
      <c r="I78" s="34" t="s">
        <v>27</v>
      </c>
      <c r="J78" s="29">
        <v>33.299999999999997</v>
      </c>
      <c r="K78" s="14">
        <v>48</v>
      </c>
      <c r="L78" s="14">
        <v>64.2</v>
      </c>
      <c r="M78" s="14">
        <v>79.3</v>
      </c>
      <c r="N78" s="14">
        <v>92.5</v>
      </c>
      <c r="O78" s="15">
        <v>103</v>
      </c>
      <c r="R78" s="9">
        <f>N83</f>
        <v>3.2</v>
      </c>
      <c r="S78" s="9">
        <f>N84</f>
        <v>4.8</v>
      </c>
    </row>
    <row r="79" spans="2:19">
      <c r="B79" s="11" t="s">
        <v>28</v>
      </c>
      <c r="C79" s="11" t="s">
        <v>16</v>
      </c>
      <c r="D79" s="11">
        <v>2025</v>
      </c>
      <c r="E79" s="12">
        <f>R74</f>
        <v>0</v>
      </c>
      <c r="F79" s="36" t="s">
        <v>38</v>
      </c>
      <c r="R79" s="9">
        <f>O83</f>
        <v>1.6</v>
      </c>
      <c r="S79" s="9">
        <f>O84</f>
        <v>2.4</v>
      </c>
    </row>
    <row r="80" spans="2:19">
      <c r="B80" s="11" t="s">
        <v>28</v>
      </c>
      <c r="C80" s="11" t="s">
        <v>16</v>
      </c>
      <c r="D80" s="11">
        <v>2030</v>
      </c>
      <c r="E80" s="12">
        <f t="shared" ref="E80:E84" si="18">R75</f>
        <v>4.8000000000000007</v>
      </c>
      <c r="F80" s="36" t="s">
        <v>38</v>
      </c>
    </row>
    <row r="81" spans="2:19">
      <c r="B81" s="11" t="s">
        <v>28</v>
      </c>
      <c r="C81" s="11" t="s">
        <v>16</v>
      </c>
      <c r="D81" s="11">
        <v>2035</v>
      </c>
      <c r="E81" s="12">
        <f t="shared" si="18"/>
        <v>3.2</v>
      </c>
      <c r="F81" s="36" t="s">
        <v>38</v>
      </c>
    </row>
    <row r="82" spans="2:19">
      <c r="B82" s="11" t="s">
        <v>28</v>
      </c>
      <c r="C82" s="11" t="s">
        <v>16</v>
      </c>
      <c r="D82" s="11">
        <v>2040</v>
      </c>
      <c r="E82" s="12">
        <f t="shared" si="18"/>
        <v>3.2</v>
      </c>
      <c r="F82" s="36" t="s">
        <v>38</v>
      </c>
      <c r="I82" s="13" t="s">
        <v>29</v>
      </c>
      <c r="J82" s="9">
        <f>J74</f>
        <v>0</v>
      </c>
      <c r="K82" s="9">
        <f>K74-J74</f>
        <v>6</v>
      </c>
      <c r="L82" s="9">
        <f t="shared" ref="L82:O82" si="19">L74-K74</f>
        <v>4</v>
      </c>
      <c r="M82" s="9">
        <f t="shared" si="19"/>
        <v>4</v>
      </c>
      <c r="N82" s="9">
        <f t="shared" si="19"/>
        <v>4</v>
      </c>
      <c r="O82" s="9">
        <f t="shared" si="19"/>
        <v>2</v>
      </c>
      <c r="P82" s="37">
        <f>SUM(J82:O82)</f>
        <v>20</v>
      </c>
    </row>
    <row r="83" spans="2:19">
      <c r="B83" s="11" t="s">
        <v>28</v>
      </c>
      <c r="C83" s="11" t="s">
        <v>16</v>
      </c>
      <c r="D83" s="11">
        <v>2045</v>
      </c>
      <c r="E83" s="12">
        <f t="shared" si="18"/>
        <v>3.2</v>
      </c>
      <c r="F83" s="36" t="s">
        <v>38</v>
      </c>
      <c r="I83" s="9" t="s">
        <v>39</v>
      </c>
      <c r="J83" s="9">
        <f>0.8*J82</f>
        <v>0</v>
      </c>
      <c r="K83" s="9">
        <f t="shared" ref="K83:O83" si="20">0.8*K82</f>
        <v>4.8000000000000007</v>
      </c>
      <c r="L83" s="9">
        <f>0.8*L82</f>
        <v>3.2</v>
      </c>
      <c r="M83" s="9">
        <f t="shared" ref="M83:Q83" si="21">0.8*M82</f>
        <v>3.2</v>
      </c>
      <c r="N83" s="9">
        <f t="shared" si="21"/>
        <v>3.2</v>
      </c>
      <c r="O83" s="9">
        <f t="shared" si="21"/>
        <v>1.6</v>
      </c>
      <c r="P83" s="37"/>
    </row>
    <row r="84" spans="2:19">
      <c r="B84" s="11" t="s">
        <v>28</v>
      </c>
      <c r="C84" s="11" t="s">
        <v>16</v>
      </c>
      <c r="D84" s="11">
        <v>2050</v>
      </c>
      <c r="E84" s="12">
        <f t="shared" si="18"/>
        <v>1.6</v>
      </c>
      <c r="F84" s="36" t="s">
        <v>38</v>
      </c>
      <c r="I84" s="13" t="s">
        <v>40</v>
      </c>
      <c r="J84" s="9">
        <f>J82*1.2</f>
        <v>0</v>
      </c>
      <c r="K84" s="9">
        <f t="shared" ref="K84:O84" si="22">K82*1.2</f>
        <v>7.1999999999999993</v>
      </c>
      <c r="L84" s="9">
        <f>L82*1.2</f>
        <v>4.8</v>
      </c>
      <c r="M84" s="9">
        <f t="shared" ref="M84:Q84" si="23">M82*1.2</f>
        <v>4.8</v>
      </c>
      <c r="N84" s="9">
        <f t="shared" si="23"/>
        <v>4.8</v>
      </c>
      <c r="O84" s="9">
        <f t="shared" si="23"/>
        <v>2.4</v>
      </c>
      <c r="P84" s="37"/>
    </row>
    <row r="85" spans="2:19">
      <c r="B85" s="7" t="s">
        <v>30</v>
      </c>
      <c r="C85" s="7" t="s">
        <v>31</v>
      </c>
      <c r="D85" s="7"/>
      <c r="E85" s="7"/>
      <c r="F85" s="7"/>
    </row>
    <row r="86" spans="2:19" ht="13.5" thickBot="1">
      <c r="B86" s="6" t="s">
        <v>15</v>
      </c>
      <c r="C86" s="11" t="s">
        <v>16</v>
      </c>
      <c r="D86" s="6">
        <v>2050</v>
      </c>
      <c r="E86" s="6">
        <f>O74</f>
        <v>20</v>
      </c>
      <c r="F86" s="36" t="s">
        <v>38</v>
      </c>
    </row>
    <row r="91" spans="2:19" ht="16.5" thickBot="1">
      <c r="B91" s="3" t="s">
        <v>0</v>
      </c>
      <c r="C91" s="3"/>
      <c r="D91" s="3"/>
      <c r="E91" s="3"/>
      <c r="F91" s="3"/>
    </row>
    <row r="92" spans="2:19" ht="15.75" thickBot="1"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  <c r="I92" s="8" t="s">
        <v>6</v>
      </c>
      <c r="J92" s="8"/>
    </row>
    <row r="93" spans="2:19" ht="26.25" thickBot="1">
      <c r="B93" s="5" t="s">
        <v>7</v>
      </c>
      <c r="C93" s="5" t="s">
        <v>8</v>
      </c>
      <c r="D93" s="5" t="s">
        <v>3</v>
      </c>
      <c r="E93" s="5" t="s">
        <v>9</v>
      </c>
      <c r="F93" s="5" t="s">
        <v>10</v>
      </c>
      <c r="I93" s="30" t="s">
        <v>11</v>
      </c>
      <c r="J93" s="25">
        <v>2025</v>
      </c>
      <c r="K93" s="17">
        <v>2030</v>
      </c>
      <c r="L93" s="17">
        <v>2035</v>
      </c>
      <c r="M93" s="17">
        <v>2040</v>
      </c>
      <c r="N93" s="17">
        <v>2045</v>
      </c>
      <c r="O93" s="18">
        <v>2050</v>
      </c>
    </row>
    <row r="94" spans="2:19" ht="15">
      <c r="B94" s="7" t="s">
        <v>12</v>
      </c>
      <c r="C94" s="7" t="s">
        <v>13</v>
      </c>
      <c r="D94" s="7"/>
      <c r="E94" s="7"/>
      <c r="F94" s="7"/>
      <c r="I94" s="31" t="s">
        <v>14</v>
      </c>
      <c r="J94" s="26">
        <v>0</v>
      </c>
      <c r="K94" s="19">
        <v>0</v>
      </c>
      <c r="L94" s="20">
        <v>1.6</v>
      </c>
      <c r="M94" s="20">
        <v>4.8</v>
      </c>
      <c r="N94" s="20">
        <v>8</v>
      </c>
      <c r="O94" s="21">
        <v>12</v>
      </c>
    </row>
    <row r="95" spans="2:19" ht="15">
      <c r="B95" s="1" t="s">
        <v>15</v>
      </c>
      <c r="C95" s="11" t="s">
        <v>16</v>
      </c>
      <c r="D95" s="11">
        <v>2025</v>
      </c>
      <c r="E95" s="27">
        <f>S97</f>
        <v>13.2</v>
      </c>
      <c r="F95" s="36" t="s">
        <v>41</v>
      </c>
      <c r="I95" s="32" t="s">
        <v>18</v>
      </c>
      <c r="J95" s="27">
        <v>0.1</v>
      </c>
      <c r="K95" s="9">
        <v>0.2</v>
      </c>
      <c r="L95" s="10">
        <v>1</v>
      </c>
      <c r="M95" s="10">
        <v>2</v>
      </c>
      <c r="N95" s="10">
        <v>2.5</v>
      </c>
      <c r="O95" s="16">
        <v>3</v>
      </c>
    </row>
    <row r="96" spans="2:19" ht="15">
      <c r="B96" s="2" t="s">
        <v>15</v>
      </c>
      <c r="C96" s="11" t="s">
        <v>16</v>
      </c>
      <c r="D96" s="11">
        <v>2030</v>
      </c>
      <c r="E96" s="27">
        <f t="shared" ref="E96:E100" si="24">S98</f>
        <v>2.4</v>
      </c>
      <c r="F96" s="36" t="s">
        <v>41</v>
      </c>
      <c r="I96" s="31" t="s">
        <v>19</v>
      </c>
      <c r="J96" s="38">
        <v>11</v>
      </c>
      <c r="K96" s="39">
        <v>13</v>
      </c>
      <c r="L96" s="40">
        <v>16</v>
      </c>
      <c r="M96" s="40">
        <v>18</v>
      </c>
      <c r="N96" s="40">
        <v>19</v>
      </c>
      <c r="O96" s="41">
        <v>20</v>
      </c>
      <c r="R96" s="9" t="str">
        <f>I106</f>
        <v>off shore 80%</v>
      </c>
      <c r="S96" s="13" t="str">
        <f>I107</f>
        <v>off shore120%</v>
      </c>
    </row>
    <row r="97" spans="2:19" ht="15">
      <c r="B97" s="1" t="s">
        <v>15</v>
      </c>
      <c r="C97" s="11" t="s">
        <v>16</v>
      </c>
      <c r="D97" s="11">
        <v>2035</v>
      </c>
      <c r="E97" s="27">
        <f t="shared" si="24"/>
        <v>3.5999999999999996</v>
      </c>
      <c r="F97" s="36" t="s">
        <v>41</v>
      </c>
      <c r="I97" s="31" t="s">
        <v>22</v>
      </c>
      <c r="J97" s="46">
        <v>0</v>
      </c>
      <c r="K97" s="47">
        <v>6</v>
      </c>
      <c r="L97" s="48">
        <v>10</v>
      </c>
      <c r="M97" s="48">
        <v>14</v>
      </c>
      <c r="N97" s="48">
        <v>18</v>
      </c>
      <c r="O97" s="49">
        <v>20</v>
      </c>
      <c r="R97" s="9">
        <f>J106</f>
        <v>8.8000000000000007</v>
      </c>
      <c r="S97" s="9">
        <f>J107</f>
        <v>13.2</v>
      </c>
    </row>
    <row r="98" spans="2:19" ht="15">
      <c r="B98" s="2" t="s">
        <v>15</v>
      </c>
      <c r="C98" s="11" t="s">
        <v>16</v>
      </c>
      <c r="D98" s="11">
        <v>2040</v>
      </c>
      <c r="E98" s="27">
        <f t="shared" si="24"/>
        <v>2.4</v>
      </c>
      <c r="F98" s="36" t="s">
        <v>41</v>
      </c>
      <c r="I98" s="31" t="s">
        <v>23</v>
      </c>
      <c r="J98" s="27">
        <v>22</v>
      </c>
      <c r="K98" s="9">
        <v>28</v>
      </c>
      <c r="L98" s="10">
        <v>32</v>
      </c>
      <c r="M98" s="10">
        <v>35</v>
      </c>
      <c r="N98" s="10">
        <v>38</v>
      </c>
      <c r="O98" s="16">
        <v>40</v>
      </c>
      <c r="R98" s="9">
        <f>K106</f>
        <v>1.6</v>
      </c>
      <c r="S98" s="9">
        <f>K107</f>
        <v>2.4</v>
      </c>
    </row>
    <row r="99" spans="2:19" ht="15">
      <c r="B99" s="1" t="s">
        <v>15</v>
      </c>
      <c r="C99" s="11" t="s">
        <v>16</v>
      </c>
      <c r="D99" s="11">
        <v>2045</v>
      </c>
      <c r="E99" s="27">
        <f t="shared" si="24"/>
        <v>1.2</v>
      </c>
      <c r="F99" s="36" t="s">
        <v>41</v>
      </c>
      <c r="I99" s="32" t="s">
        <v>24</v>
      </c>
      <c r="J99" s="27">
        <v>0.2</v>
      </c>
      <c r="K99" s="9">
        <v>0.5</v>
      </c>
      <c r="L99" s="10">
        <v>1.5</v>
      </c>
      <c r="M99" s="10">
        <v>2.5</v>
      </c>
      <c r="N99" s="10">
        <v>3.5</v>
      </c>
      <c r="O99" s="16">
        <v>4</v>
      </c>
      <c r="R99" s="9">
        <f>L106</f>
        <v>2.4000000000000004</v>
      </c>
      <c r="S99" s="9">
        <f>L107</f>
        <v>3.5999999999999996</v>
      </c>
    </row>
    <row r="100" spans="2:19" ht="15.75" thickBot="1">
      <c r="B100" s="2" t="s">
        <v>15</v>
      </c>
      <c r="C100" s="11" t="s">
        <v>16</v>
      </c>
      <c r="D100" s="11">
        <v>2050</v>
      </c>
      <c r="E100" s="27">
        <f t="shared" si="24"/>
        <v>1.2</v>
      </c>
      <c r="F100" s="36" t="s">
        <v>41</v>
      </c>
      <c r="I100" s="33" t="s">
        <v>25</v>
      </c>
      <c r="J100" s="28">
        <v>0</v>
      </c>
      <c r="K100" s="22">
        <v>0.3</v>
      </c>
      <c r="L100" s="23">
        <v>2.1</v>
      </c>
      <c r="M100" s="23">
        <v>3</v>
      </c>
      <c r="N100" s="23">
        <v>3.5</v>
      </c>
      <c r="O100" s="24">
        <v>4</v>
      </c>
      <c r="R100" s="9">
        <f>M106</f>
        <v>1.6</v>
      </c>
      <c r="S100" s="9">
        <f>M107</f>
        <v>2.4</v>
      </c>
    </row>
    <row r="101" spans="2:19" ht="15.75" thickBot="1">
      <c r="B101" s="7" t="s">
        <v>12</v>
      </c>
      <c r="C101" s="7" t="s">
        <v>26</v>
      </c>
      <c r="D101" s="7"/>
      <c r="E101" s="7"/>
      <c r="F101" s="7"/>
      <c r="I101" s="34" t="s">
        <v>27</v>
      </c>
      <c r="J101" s="29">
        <v>33.299999999999997</v>
      </c>
      <c r="K101" s="14">
        <v>48</v>
      </c>
      <c r="L101" s="14">
        <v>64.2</v>
      </c>
      <c r="M101" s="14">
        <v>79.3</v>
      </c>
      <c r="N101" s="14">
        <v>92.5</v>
      </c>
      <c r="O101" s="15">
        <v>103</v>
      </c>
      <c r="R101" s="9">
        <f>N106</f>
        <v>0.8</v>
      </c>
      <c r="S101" s="9">
        <f>N107</f>
        <v>1.2</v>
      </c>
    </row>
    <row r="102" spans="2:19">
      <c r="B102" s="11" t="s">
        <v>28</v>
      </c>
      <c r="C102" s="11" t="s">
        <v>16</v>
      </c>
      <c r="D102" s="11">
        <v>2025</v>
      </c>
      <c r="E102" s="12">
        <f>R97</f>
        <v>8.8000000000000007</v>
      </c>
      <c r="F102" s="36" t="s">
        <v>41</v>
      </c>
      <c r="R102" s="9">
        <f>O106</f>
        <v>0.8</v>
      </c>
      <c r="S102" s="9">
        <f>O107</f>
        <v>1.2</v>
      </c>
    </row>
    <row r="103" spans="2:19">
      <c r="B103" s="11" t="s">
        <v>28</v>
      </c>
      <c r="C103" s="11" t="s">
        <v>16</v>
      </c>
      <c r="D103" s="11">
        <v>2030</v>
      </c>
      <c r="E103" s="12">
        <f t="shared" ref="E103:E107" si="25">R98</f>
        <v>1.6</v>
      </c>
      <c r="F103" s="36" t="s">
        <v>41</v>
      </c>
    </row>
    <row r="104" spans="2:19">
      <c r="B104" s="11" t="s">
        <v>28</v>
      </c>
      <c r="C104" s="11" t="s">
        <v>16</v>
      </c>
      <c r="D104" s="11">
        <v>2035</v>
      </c>
      <c r="E104" s="12">
        <f t="shared" si="25"/>
        <v>2.4000000000000004</v>
      </c>
      <c r="F104" s="36" t="s">
        <v>41</v>
      </c>
    </row>
    <row r="105" spans="2:19">
      <c r="B105" s="11" t="s">
        <v>28</v>
      </c>
      <c r="C105" s="11" t="s">
        <v>16</v>
      </c>
      <c r="D105" s="11">
        <v>2040</v>
      </c>
      <c r="E105" s="12">
        <f t="shared" si="25"/>
        <v>1.6</v>
      </c>
      <c r="F105" s="36" t="s">
        <v>41</v>
      </c>
      <c r="I105" s="13" t="s">
        <v>29</v>
      </c>
      <c r="J105" s="9">
        <f>J96</f>
        <v>11</v>
      </c>
      <c r="K105" s="9">
        <f>K96-J96</f>
        <v>2</v>
      </c>
      <c r="L105" s="9">
        <f t="shared" ref="L105:O105" si="26">L96-K96</f>
        <v>3</v>
      </c>
      <c r="M105" s="9">
        <f t="shared" si="26"/>
        <v>2</v>
      </c>
      <c r="N105" s="9">
        <f t="shared" si="26"/>
        <v>1</v>
      </c>
      <c r="O105" s="9">
        <f t="shared" si="26"/>
        <v>1</v>
      </c>
      <c r="P105" s="37">
        <f>SUM(J105:O105)</f>
        <v>20</v>
      </c>
    </row>
    <row r="106" spans="2:19">
      <c r="B106" s="11" t="s">
        <v>28</v>
      </c>
      <c r="C106" s="11" t="s">
        <v>16</v>
      </c>
      <c r="D106" s="11">
        <v>2045</v>
      </c>
      <c r="E106" s="12">
        <f t="shared" si="25"/>
        <v>0.8</v>
      </c>
      <c r="F106" s="36" t="s">
        <v>41</v>
      </c>
      <c r="I106" s="9" t="s">
        <v>39</v>
      </c>
      <c r="J106" s="9">
        <f>0.8*J105</f>
        <v>8.8000000000000007</v>
      </c>
      <c r="K106" s="9">
        <f t="shared" ref="K106:O106" si="27">0.8*K105</f>
        <v>1.6</v>
      </c>
      <c r="L106" s="9">
        <f>0.8*L105</f>
        <v>2.4000000000000004</v>
      </c>
      <c r="M106" s="9">
        <f t="shared" ref="M106:Q106" si="28">0.8*M105</f>
        <v>1.6</v>
      </c>
      <c r="N106" s="9">
        <f t="shared" si="28"/>
        <v>0.8</v>
      </c>
      <c r="O106" s="9">
        <f t="shared" si="28"/>
        <v>0.8</v>
      </c>
      <c r="P106" s="37"/>
    </row>
    <row r="107" spans="2:19">
      <c r="B107" s="11" t="s">
        <v>28</v>
      </c>
      <c r="C107" s="11" t="s">
        <v>16</v>
      </c>
      <c r="D107" s="11">
        <v>2050</v>
      </c>
      <c r="E107" s="12">
        <f t="shared" si="25"/>
        <v>0.8</v>
      </c>
      <c r="F107" s="36" t="s">
        <v>41</v>
      </c>
      <c r="I107" s="13" t="s">
        <v>40</v>
      </c>
      <c r="J107" s="9">
        <f>J105*1.2</f>
        <v>13.2</v>
      </c>
      <c r="K107" s="9">
        <f t="shared" ref="K107:O107" si="29">K105*1.2</f>
        <v>2.4</v>
      </c>
      <c r="L107" s="9">
        <f>L105*1.2</f>
        <v>3.5999999999999996</v>
      </c>
      <c r="M107" s="9">
        <f t="shared" ref="M107:Q107" si="30">M105*1.2</f>
        <v>2.4</v>
      </c>
      <c r="N107" s="9">
        <f t="shared" si="30"/>
        <v>1.2</v>
      </c>
      <c r="O107" s="9">
        <f t="shared" si="30"/>
        <v>1.2</v>
      </c>
      <c r="P107" s="37"/>
    </row>
    <row r="108" spans="2:19">
      <c r="B108" s="7" t="s">
        <v>30</v>
      </c>
      <c r="C108" s="7" t="s">
        <v>31</v>
      </c>
      <c r="D108" s="7"/>
      <c r="E108" s="7"/>
      <c r="F108" s="7"/>
    </row>
    <row r="109" spans="2:19" ht="13.5" thickBot="1">
      <c r="B109" s="6" t="s">
        <v>15</v>
      </c>
      <c r="C109" s="11" t="s">
        <v>16</v>
      </c>
      <c r="D109" s="6">
        <v>2050</v>
      </c>
      <c r="E109" s="6">
        <f>O96</f>
        <v>20</v>
      </c>
      <c r="F109" s="36" t="s">
        <v>41</v>
      </c>
    </row>
    <row r="114" spans="2:19" ht="16.5" thickBot="1">
      <c r="B114" s="3" t="s">
        <v>0</v>
      </c>
      <c r="C114" s="3"/>
      <c r="D114" s="3"/>
      <c r="E114" s="3"/>
      <c r="F114" s="3"/>
    </row>
    <row r="115" spans="2:19" ht="15.75" thickBot="1">
      <c r="B115" s="4" t="s">
        <v>1</v>
      </c>
      <c r="C115" s="4" t="s">
        <v>2</v>
      </c>
      <c r="D115" s="4" t="s">
        <v>3</v>
      </c>
      <c r="E115" s="4" t="s">
        <v>4</v>
      </c>
      <c r="F115" s="4" t="s">
        <v>5</v>
      </c>
      <c r="I115" s="8" t="s">
        <v>6</v>
      </c>
      <c r="J115" s="8"/>
    </row>
    <row r="116" spans="2:19" ht="26.25" thickBot="1">
      <c r="B116" s="5" t="s">
        <v>7</v>
      </c>
      <c r="C116" s="5" t="s">
        <v>8</v>
      </c>
      <c r="D116" s="5" t="s">
        <v>3</v>
      </c>
      <c r="E116" s="5" t="s">
        <v>9</v>
      </c>
      <c r="F116" s="5" t="s">
        <v>10</v>
      </c>
      <c r="I116" s="30" t="s">
        <v>11</v>
      </c>
      <c r="J116" s="25">
        <v>2025</v>
      </c>
      <c r="K116" s="17">
        <v>2030</v>
      </c>
      <c r="L116" s="17">
        <v>2035</v>
      </c>
      <c r="M116" s="17">
        <v>2040</v>
      </c>
      <c r="N116" s="17">
        <v>2045</v>
      </c>
      <c r="O116" s="18">
        <v>2050</v>
      </c>
    </row>
    <row r="117" spans="2:19" ht="15">
      <c r="B117" s="7" t="s">
        <v>12</v>
      </c>
      <c r="C117" s="7" t="s">
        <v>13</v>
      </c>
      <c r="D117" s="7"/>
      <c r="E117" s="7"/>
      <c r="F117" s="7"/>
      <c r="I117" s="31" t="s">
        <v>14</v>
      </c>
      <c r="J117" s="26">
        <v>0</v>
      </c>
      <c r="K117" s="19">
        <v>0</v>
      </c>
      <c r="L117" s="20">
        <v>1.6</v>
      </c>
      <c r="M117" s="20">
        <v>4.8</v>
      </c>
      <c r="N117" s="20">
        <v>8</v>
      </c>
      <c r="O117" s="21">
        <v>12</v>
      </c>
    </row>
    <row r="118" spans="2:19" ht="15">
      <c r="B118" s="1" t="s">
        <v>15</v>
      </c>
      <c r="C118" s="11" t="s">
        <v>16</v>
      </c>
      <c r="D118" s="11">
        <v>2025</v>
      </c>
      <c r="E118" s="27">
        <f>S120</f>
        <v>26.4</v>
      </c>
      <c r="F118" s="36" t="s">
        <v>42</v>
      </c>
      <c r="I118" s="32" t="s">
        <v>18</v>
      </c>
      <c r="J118" s="27">
        <v>0.1</v>
      </c>
      <c r="K118" s="9">
        <v>0.2</v>
      </c>
      <c r="L118" s="10">
        <v>1</v>
      </c>
      <c r="M118" s="10">
        <v>2</v>
      </c>
      <c r="N118" s="10">
        <v>2.5</v>
      </c>
      <c r="O118" s="16">
        <v>3</v>
      </c>
    </row>
    <row r="119" spans="2:19" ht="15">
      <c r="B119" s="2" t="s">
        <v>15</v>
      </c>
      <c r="C119" s="11" t="s">
        <v>16</v>
      </c>
      <c r="D119" s="11">
        <v>2030</v>
      </c>
      <c r="E119" s="27">
        <f t="shared" ref="E119:E123" si="31">S121</f>
        <v>7.1999999999999993</v>
      </c>
      <c r="F119" s="36" t="s">
        <v>42</v>
      </c>
      <c r="I119" s="31" t="s">
        <v>19</v>
      </c>
      <c r="J119" s="46">
        <v>11</v>
      </c>
      <c r="K119" s="47">
        <v>13</v>
      </c>
      <c r="L119" s="48">
        <v>16</v>
      </c>
      <c r="M119" s="48">
        <v>18</v>
      </c>
      <c r="N119" s="48">
        <v>19</v>
      </c>
      <c r="O119" s="49">
        <v>20</v>
      </c>
      <c r="R119" s="9" t="str">
        <f>I129</f>
        <v>off shore 80%</v>
      </c>
      <c r="S119" s="13" t="str">
        <f>I130</f>
        <v>off shore120%</v>
      </c>
    </row>
    <row r="120" spans="2:19" ht="15">
      <c r="B120" s="1" t="s">
        <v>15</v>
      </c>
      <c r="C120" s="11" t="s">
        <v>16</v>
      </c>
      <c r="D120" s="11">
        <v>2035</v>
      </c>
      <c r="E120" s="27">
        <f t="shared" si="31"/>
        <v>4.8</v>
      </c>
      <c r="F120" s="36" t="s">
        <v>42</v>
      </c>
      <c r="I120" s="31" t="s">
        <v>22</v>
      </c>
      <c r="J120" s="46">
        <v>0</v>
      </c>
      <c r="K120" s="47">
        <v>6</v>
      </c>
      <c r="L120" s="48">
        <v>10</v>
      </c>
      <c r="M120" s="48">
        <v>14</v>
      </c>
      <c r="N120" s="48">
        <v>18</v>
      </c>
      <c r="O120" s="49">
        <v>20</v>
      </c>
      <c r="R120" s="9">
        <f>J129</f>
        <v>17.600000000000001</v>
      </c>
      <c r="S120" s="9">
        <f>J130</f>
        <v>26.4</v>
      </c>
    </row>
    <row r="121" spans="2:19" ht="15">
      <c r="B121" s="2" t="s">
        <v>15</v>
      </c>
      <c r="C121" s="11" t="s">
        <v>16</v>
      </c>
      <c r="D121" s="11">
        <v>2040</v>
      </c>
      <c r="E121" s="27">
        <f t="shared" si="31"/>
        <v>3.5999999999999996</v>
      </c>
      <c r="F121" s="36" t="s">
        <v>42</v>
      </c>
      <c r="I121" s="31" t="s">
        <v>23</v>
      </c>
      <c r="J121" s="38">
        <v>22</v>
      </c>
      <c r="K121" s="39">
        <v>28</v>
      </c>
      <c r="L121" s="40">
        <v>32</v>
      </c>
      <c r="M121" s="40">
        <v>35</v>
      </c>
      <c r="N121" s="40">
        <v>38</v>
      </c>
      <c r="O121" s="41">
        <v>40</v>
      </c>
      <c r="R121" s="9">
        <f>K129</f>
        <v>4.8000000000000007</v>
      </c>
      <c r="S121" s="9">
        <f>K130</f>
        <v>7.1999999999999993</v>
      </c>
    </row>
    <row r="122" spans="2:19" ht="15">
      <c r="B122" s="1" t="s">
        <v>15</v>
      </c>
      <c r="C122" s="11" t="s">
        <v>16</v>
      </c>
      <c r="D122" s="11">
        <v>2045</v>
      </c>
      <c r="E122" s="27">
        <f t="shared" si="31"/>
        <v>3.5999999999999996</v>
      </c>
      <c r="F122" s="36" t="s">
        <v>42</v>
      </c>
      <c r="I122" s="32" t="s">
        <v>24</v>
      </c>
      <c r="J122" s="27">
        <v>0.2</v>
      </c>
      <c r="K122" s="9">
        <v>0.5</v>
      </c>
      <c r="L122" s="10">
        <v>1.5</v>
      </c>
      <c r="M122" s="10">
        <v>2.5</v>
      </c>
      <c r="N122" s="10">
        <v>3.5</v>
      </c>
      <c r="O122" s="16">
        <v>4</v>
      </c>
      <c r="R122" s="9">
        <f>L129</f>
        <v>3.2</v>
      </c>
      <c r="S122" s="9">
        <f>L130</f>
        <v>4.8</v>
      </c>
    </row>
    <row r="123" spans="2:19" ht="15.75" thickBot="1">
      <c r="B123" s="2" t="s">
        <v>15</v>
      </c>
      <c r="C123" s="11" t="s">
        <v>16</v>
      </c>
      <c r="D123" s="11">
        <v>2050</v>
      </c>
      <c r="E123" s="27">
        <f t="shared" si="31"/>
        <v>2.4</v>
      </c>
      <c r="F123" s="36" t="s">
        <v>42</v>
      </c>
      <c r="I123" s="33" t="s">
        <v>25</v>
      </c>
      <c r="J123" s="28">
        <v>0</v>
      </c>
      <c r="K123" s="22">
        <v>0.3</v>
      </c>
      <c r="L123" s="23">
        <v>2.1</v>
      </c>
      <c r="M123" s="23">
        <v>3</v>
      </c>
      <c r="N123" s="23">
        <v>3.5</v>
      </c>
      <c r="O123" s="24">
        <v>4</v>
      </c>
      <c r="R123" s="9">
        <f>M129</f>
        <v>2.4000000000000004</v>
      </c>
      <c r="S123" s="9">
        <f>M130</f>
        <v>3.5999999999999996</v>
      </c>
    </row>
    <row r="124" spans="2:19" ht="15.75" thickBot="1">
      <c r="B124" s="7" t="s">
        <v>12</v>
      </c>
      <c r="C124" s="7" t="s">
        <v>26</v>
      </c>
      <c r="D124" s="7"/>
      <c r="E124" s="7"/>
      <c r="F124" s="7"/>
      <c r="I124" s="34" t="s">
        <v>27</v>
      </c>
      <c r="J124" s="29">
        <v>33.299999999999997</v>
      </c>
      <c r="K124" s="14">
        <v>48</v>
      </c>
      <c r="L124" s="14">
        <v>64.2</v>
      </c>
      <c r="M124" s="14">
        <v>79.3</v>
      </c>
      <c r="N124" s="14">
        <v>92.5</v>
      </c>
      <c r="O124" s="15">
        <v>103</v>
      </c>
      <c r="R124" s="9">
        <f>N129</f>
        <v>2.4000000000000004</v>
      </c>
      <c r="S124" s="9">
        <f>N130</f>
        <v>3.5999999999999996</v>
      </c>
    </row>
    <row r="125" spans="2:19">
      <c r="B125" s="11" t="s">
        <v>28</v>
      </c>
      <c r="C125" s="11" t="s">
        <v>16</v>
      </c>
      <c r="D125" s="11">
        <v>2025</v>
      </c>
      <c r="E125" s="12">
        <f>R120</f>
        <v>17.600000000000001</v>
      </c>
      <c r="F125" s="36" t="s">
        <v>42</v>
      </c>
      <c r="R125" s="9">
        <f>O129</f>
        <v>1.6</v>
      </c>
      <c r="S125" s="9">
        <f>O130</f>
        <v>2.4</v>
      </c>
    </row>
    <row r="126" spans="2:19">
      <c r="B126" s="11" t="s">
        <v>28</v>
      </c>
      <c r="C126" s="11" t="s">
        <v>16</v>
      </c>
      <c r="D126" s="11">
        <v>2030</v>
      </c>
      <c r="E126" s="12">
        <f t="shared" ref="E126:E130" si="32">R121</f>
        <v>4.8000000000000007</v>
      </c>
      <c r="F126" s="36" t="s">
        <v>42</v>
      </c>
    </row>
    <row r="127" spans="2:19">
      <c r="B127" s="11" t="s">
        <v>28</v>
      </c>
      <c r="C127" s="11" t="s">
        <v>16</v>
      </c>
      <c r="D127" s="11">
        <v>2035</v>
      </c>
      <c r="E127" s="12">
        <f t="shared" si="32"/>
        <v>3.2</v>
      </c>
      <c r="F127" s="36" t="s">
        <v>42</v>
      </c>
    </row>
    <row r="128" spans="2:19">
      <c r="B128" s="11" t="s">
        <v>28</v>
      </c>
      <c r="C128" s="11" t="s">
        <v>16</v>
      </c>
      <c r="D128" s="11">
        <v>2040</v>
      </c>
      <c r="E128" s="12">
        <f t="shared" si="32"/>
        <v>2.4000000000000004</v>
      </c>
      <c r="F128" s="36" t="s">
        <v>42</v>
      </c>
      <c r="I128" s="13" t="s">
        <v>29</v>
      </c>
      <c r="J128" s="9">
        <f>J121</f>
        <v>22</v>
      </c>
      <c r="K128" s="9">
        <f>K121-J121</f>
        <v>6</v>
      </c>
      <c r="L128" s="9">
        <f t="shared" ref="L128:O128" si="33">L121-K121</f>
        <v>4</v>
      </c>
      <c r="M128" s="9">
        <f t="shared" si="33"/>
        <v>3</v>
      </c>
      <c r="N128" s="9">
        <f t="shared" si="33"/>
        <v>3</v>
      </c>
      <c r="O128" s="9">
        <f t="shared" si="33"/>
        <v>2</v>
      </c>
      <c r="P128" s="37">
        <f>SUM(J128:O128)</f>
        <v>40</v>
      </c>
    </row>
    <row r="129" spans="2:19">
      <c r="B129" s="11" t="s">
        <v>28</v>
      </c>
      <c r="C129" s="11" t="s">
        <v>16</v>
      </c>
      <c r="D129" s="11">
        <v>2045</v>
      </c>
      <c r="E129" s="12">
        <f t="shared" si="32"/>
        <v>2.4000000000000004</v>
      </c>
      <c r="F129" s="36" t="s">
        <v>42</v>
      </c>
      <c r="I129" s="9" t="s">
        <v>39</v>
      </c>
      <c r="J129" s="9">
        <f>0.8*J128</f>
        <v>17.600000000000001</v>
      </c>
      <c r="K129" s="9">
        <f t="shared" ref="K129:O129" si="34">0.8*K128</f>
        <v>4.8000000000000007</v>
      </c>
      <c r="L129" s="9">
        <f>0.8*L128</f>
        <v>3.2</v>
      </c>
      <c r="M129" s="9">
        <f t="shared" ref="M129:Q129" si="35">0.8*M128</f>
        <v>2.4000000000000004</v>
      </c>
      <c r="N129" s="9">
        <f t="shared" si="35"/>
        <v>2.4000000000000004</v>
      </c>
      <c r="O129" s="9">
        <f t="shared" si="35"/>
        <v>1.6</v>
      </c>
      <c r="P129" s="37"/>
    </row>
    <row r="130" spans="2:19">
      <c r="B130" s="11" t="s">
        <v>28</v>
      </c>
      <c r="C130" s="11" t="s">
        <v>16</v>
      </c>
      <c r="D130" s="11">
        <v>2050</v>
      </c>
      <c r="E130" s="12">
        <f t="shared" si="32"/>
        <v>1.6</v>
      </c>
      <c r="F130" s="36" t="s">
        <v>42</v>
      </c>
      <c r="I130" s="13" t="s">
        <v>40</v>
      </c>
      <c r="J130" s="9">
        <f>J128*1.2</f>
        <v>26.4</v>
      </c>
      <c r="K130" s="9">
        <f t="shared" ref="K130:O130" si="36">K128*1.2</f>
        <v>7.1999999999999993</v>
      </c>
      <c r="L130" s="9">
        <f>L128*1.2</f>
        <v>4.8</v>
      </c>
      <c r="M130" s="9">
        <f t="shared" ref="M130:Q130" si="37">M128*1.2</f>
        <v>3.5999999999999996</v>
      </c>
      <c r="N130" s="9">
        <f t="shared" si="37"/>
        <v>3.5999999999999996</v>
      </c>
      <c r="O130" s="9">
        <f t="shared" si="37"/>
        <v>2.4</v>
      </c>
      <c r="P130" s="37"/>
    </row>
    <row r="131" spans="2:19">
      <c r="B131" s="7" t="s">
        <v>30</v>
      </c>
      <c r="C131" s="7" t="s">
        <v>31</v>
      </c>
      <c r="D131" s="7"/>
      <c r="E131" s="7"/>
      <c r="F131" s="7"/>
    </row>
    <row r="132" spans="2:19" ht="13.5" thickBot="1">
      <c r="B132" s="6" t="s">
        <v>15</v>
      </c>
      <c r="C132" s="11" t="s">
        <v>16</v>
      </c>
      <c r="D132" s="6">
        <v>2050</v>
      </c>
      <c r="E132" s="6">
        <f>O121</f>
        <v>40</v>
      </c>
      <c r="F132" s="36" t="s">
        <v>42</v>
      </c>
    </row>
    <row r="137" spans="2:19" ht="16.5" thickBot="1">
      <c r="B137" s="3" t="s">
        <v>0</v>
      </c>
      <c r="C137" s="3"/>
      <c r="D137" s="3"/>
      <c r="E137" s="3"/>
      <c r="F137" s="3"/>
    </row>
    <row r="138" spans="2:19" ht="15.75" thickBot="1">
      <c r="B138" s="4" t="s">
        <v>1</v>
      </c>
      <c r="C138" s="4" t="s">
        <v>2</v>
      </c>
      <c r="D138" s="4" t="s">
        <v>3</v>
      </c>
      <c r="E138" s="4" t="s">
        <v>4</v>
      </c>
      <c r="F138" s="4" t="s">
        <v>5</v>
      </c>
      <c r="I138" s="8" t="s">
        <v>6</v>
      </c>
      <c r="J138" s="8"/>
    </row>
    <row r="139" spans="2:19" ht="26.25" thickBot="1">
      <c r="B139" s="5" t="s">
        <v>7</v>
      </c>
      <c r="C139" s="5" t="s">
        <v>8</v>
      </c>
      <c r="D139" s="5" t="s">
        <v>3</v>
      </c>
      <c r="E139" s="5" t="s">
        <v>9</v>
      </c>
      <c r="F139" s="5" t="s">
        <v>10</v>
      </c>
      <c r="I139" s="30" t="s">
        <v>11</v>
      </c>
      <c r="J139" s="25">
        <v>2025</v>
      </c>
      <c r="K139" s="17">
        <v>2030</v>
      </c>
      <c r="L139" s="17">
        <v>2035</v>
      </c>
      <c r="M139" s="17">
        <v>2040</v>
      </c>
      <c r="N139" s="17">
        <v>2045</v>
      </c>
      <c r="O139" s="18">
        <v>2050</v>
      </c>
    </row>
    <row r="140" spans="2:19" ht="15">
      <c r="B140" s="7" t="s">
        <v>12</v>
      </c>
      <c r="C140" s="7" t="s">
        <v>13</v>
      </c>
      <c r="D140" s="7"/>
      <c r="E140" s="7"/>
      <c r="F140" s="7"/>
      <c r="I140" s="31" t="s">
        <v>14</v>
      </c>
      <c r="J140" s="26">
        <v>0</v>
      </c>
      <c r="K140" s="19">
        <v>0</v>
      </c>
      <c r="L140" s="20">
        <v>1.6</v>
      </c>
      <c r="M140" s="20">
        <v>4.8</v>
      </c>
      <c r="N140" s="20">
        <v>8</v>
      </c>
      <c r="O140" s="21">
        <v>12</v>
      </c>
    </row>
    <row r="141" spans="2:19" ht="15">
      <c r="B141" s="1" t="s">
        <v>15</v>
      </c>
      <c r="C141" s="11" t="s">
        <v>16</v>
      </c>
      <c r="D141" s="11">
        <v>2025</v>
      </c>
      <c r="E141" s="27">
        <f>S143</f>
        <v>0</v>
      </c>
      <c r="F141" s="36" t="s">
        <v>32</v>
      </c>
      <c r="I141" s="32" t="s">
        <v>18</v>
      </c>
      <c r="J141" s="27">
        <v>0.1</v>
      </c>
      <c r="K141" s="9">
        <v>0.2</v>
      </c>
      <c r="L141" s="10">
        <v>1</v>
      </c>
      <c r="M141" s="10">
        <v>2</v>
      </c>
      <c r="N141" s="10">
        <v>2.5</v>
      </c>
      <c r="O141" s="16">
        <v>3</v>
      </c>
    </row>
    <row r="142" spans="2:19" ht="15">
      <c r="B142" s="2" t="s">
        <v>15</v>
      </c>
      <c r="C142" s="11" t="s">
        <v>16</v>
      </c>
      <c r="D142" s="11">
        <v>2030</v>
      </c>
      <c r="E142" s="27">
        <f t="shared" ref="E142:E146" si="38">S144</f>
        <v>0.36</v>
      </c>
      <c r="F142" s="36" t="s">
        <v>32</v>
      </c>
      <c r="I142" s="31" t="s">
        <v>19</v>
      </c>
      <c r="J142" s="46">
        <v>11</v>
      </c>
      <c r="K142" s="47">
        <v>13</v>
      </c>
      <c r="L142" s="48">
        <v>16</v>
      </c>
      <c r="M142" s="48">
        <v>18</v>
      </c>
      <c r="N142" s="48">
        <v>19</v>
      </c>
      <c r="O142" s="49">
        <v>20</v>
      </c>
      <c r="R142" s="9" t="str">
        <f>I152</f>
        <v>off shore 80%</v>
      </c>
      <c r="S142" s="13" t="str">
        <f>I153</f>
        <v>off shore120%</v>
      </c>
    </row>
    <row r="143" spans="2:19" ht="15">
      <c r="B143" s="1" t="s">
        <v>15</v>
      </c>
      <c r="C143" s="11" t="s">
        <v>16</v>
      </c>
      <c r="D143" s="11">
        <v>2035</v>
      </c>
      <c r="E143" s="27">
        <f t="shared" si="38"/>
        <v>2.16</v>
      </c>
      <c r="F143" s="36" t="s">
        <v>32</v>
      </c>
      <c r="I143" s="31" t="s">
        <v>22</v>
      </c>
      <c r="J143" s="46">
        <v>0</v>
      </c>
      <c r="K143" s="47">
        <v>6</v>
      </c>
      <c r="L143" s="48">
        <v>10</v>
      </c>
      <c r="M143" s="48">
        <v>14</v>
      </c>
      <c r="N143" s="48">
        <v>18</v>
      </c>
      <c r="O143" s="49">
        <v>20</v>
      </c>
      <c r="R143" s="9">
        <f>J152</f>
        <v>0</v>
      </c>
      <c r="S143" s="9">
        <f>J153</f>
        <v>0</v>
      </c>
    </row>
    <row r="144" spans="2:19" ht="15">
      <c r="B144" s="2" t="s">
        <v>15</v>
      </c>
      <c r="C144" s="11" t="s">
        <v>16</v>
      </c>
      <c r="D144" s="11">
        <v>2040</v>
      </c>
      <c r="E144" s="27">
        <f t="shared" si="38"/>
        <v>1.0799999999999998</v>
      </c>
      <c r="F144" s="36" t="s">
        <v>32</v>
      </c>
      <c r="I144" s="31" t="s">
        <v>23</v>
      </c>
      <c r="J144" s="46">
        <v>22</v>
      </c>
      <c r="K144" s="47">
        <v>28</v>
      </c>
      <c r="L144" s="48">
        <v>32</v>
      </c>
      <c r="M144" s="48">
        <v>35</v>
      </c>
      <c r="N144" s="48">
        <v>38</v>
      </c>
      <c r="O144" s="49">
        <v>40</v>
      </c>
      <c r="P144" s="12"/>
      <c r="R144" s="9">
        <f>K152</f>
        <v>0.24</v>
      </c>
      <c r="S144" s="9">
        <f>K153</f>
        <v>0.36</v>
      </c>
    </row>
    <row r="145" spans="2:19" ht="15">
      <c r="B145" s="1" t="s">
        <v>15</v>
      </c>
      <c r="C145" s="11" t="s">
        <v>16</v>
      </c>
      <c r="D145" s="11">
        <v>2045</v>
      </c>
      <c r="E145" s="27">
        <f t="shared" si="38"/>
        <v>0.6</v>
      </c>
      <c r="F145" s="36" t="s">
        <v>32</v>
      </c>
      <c r="I145" s="32" t="s">
        <v>24</v>
      </c>
      <c r="J145" s="46">
        <v>0.2</v>
      </c>
      <c r="K145" s="47">
        <v>0.5</v>
      </c>
      <c r="L145" s="48">
        <v>1.5</v>
      </c>
      <c r="M145" s="48">
        <v>2.5</v>
      </c>
      <c r="N145" s="48">
        <v>3.5</v>
      </c>
      <c r="O145" s="49">
        <v>4</v>
      </c>
      <c r="P145" s="12"/>
      <c r="R145" s="9">
        <f>L152</f>
        <v>1.4400000000000002</v>
      </c>
      <c r="S145" s="9">
        <f>L153</f>
        <v>2.16</v>
      </c>
    </row>
    <row r="146" spans="2:19" ht="15.75" thickBot="1">
      <c r="B146" s="2" t="s">
        <v>15</v>
      </c>
      <c r="C146" s="11" t="s">
        <v>16</v>
      </c>
      <c r="D146" s="11">
        <v>2050</v>
      </c>
      <c r="E146" s="27">
        <f t="shared" si="38"/>
        <v>0.6</v>
      </c>
      <c r="F146" s="36" t="s">
        <v>32</v>
      </c>
      <c r="I146" s="33" t="s">
        <v>25</v>
      </c>
      <c r="J146" s="28">
        <v>0</v>
      </c>
      <c r="K146" s="22">
        <v>0.3</v>
      </c>
      <c r="L146" s="23">
        <v>2.1</v>
      </c>
      <c r="M146" s="23">
        <v>3</v>
      </c>
      <c r="N146" s="23">
        <v>3.5</v>
      </c>
      <c r="O146" s="24">
        <v>4</v>
      </c>
      <c r="R146" s="9">
        <f>M152</f>
        <v>0.72</v>
      </c>
      <c r="S146" s="9">
        <f>M153</f>
        <v>1.0799999999999998</v>
      </c>
    </row>
    <row r="147" spans="2:19" ht="15.75" thickBot="1">
      <c r="B147" s="7" t="s">
        <v>12</v>
      </c>
      <c r="C147" s="7" t="s">
        <v>26</v>
      </c>
      <c r="D147" s="7"/>
      <c r="E147" s="7"/>
      <c r="F147" s="7"/>
      <c r="I147" s="34" t="s">
        <v>27</v>
      </c>
      <c r="J147" s="29">
        <v>33.299999999999997</v>
      </c>
      <c r="K147" s="14">
        <v>48</v>
      </c>
      <c r="L147" s="14">
        <v>64.2</v>
      </c>
      <c r="M147" s="14">
        <v>79.3</v>
      </c>
      <c r="N147" s="14">
        <v>92.5</v>
      </c>
      <c r="O147" s="15">
        <v>103</v>
      </c>
      <c r="R147" s="9">
        <f>N152</f>
        <v>0.4</v>
      </c>
      <c r="S147" s="9">
        <f>N153</f>
        <v>0.6</v>
      </c>
    </row>
    <row r="148" spans="2:19">
      <c r="B148" s="11" t="s">
        <v>28</v>
      </c>
      <c r="C148" s="11" t="s">
        <v>16</v>
      </c>
      <c r="D148" s="11">
        <v>2025</v>
      </c>
      <c r="E148" s="12">
        <f>R143</f>
        <v>0</v>
      </c>
      <c r="F148" s="36" t="s">
        <v>32</v>
      </c>
      <c r="R148" s="9">
        <f>O152</f>
        <v>0.4</v>
      </c>
      <c r="S148" s="9">
        <f>O153</f>
        <v>0.6</v>
      </c>
    </row>
    <row r="149" spans="2:19">
      <c r="B149" s="11" t="s">
        <v>28</v>
      </c>
      <c r="C149" s="11" t="s">
        <v>16</v>
      </c>
      <c r="D149" s="11">
        <v>2030</v>
      </c>
      <c r="E149" s="12">
        <f t="shared" ref="E149:E153" si="39">R144</f>
        <v>0.24</v>
      </c>
      <c r="F149" s="36" t="s">
        <v>32</v>
      </c>
    </row>
    <row r="150" spans="2:19">
      <c r="B150" s="11" t="s">
        <v>28</v>
      </c>
      <c r="C150" s="11" t="s">
        <v>16</v>
      </c>
      <c r="D150" s="11">
        <v>2035</v>
      </c>
      <c r="E150" s="12">
        <f t="shared" si="39"/>
        <v>1.4400000000000002</v>
      </c>
      <c r="F150" s="36" t="s">
        <v>32</v>
      </c>
    </row>
    <row r="151" spans="2:19">
      <c r="B151" s="11" t="s">
        <v>28</v>
      </c>
      <c r="C151" s="11" t="s">
        <v>16</v>
      </c>
      <c r="D151" s="11">
        <v>2040</v>
      </c>
      <c r="E151" s="12">
        <f t="shared" si="39"/>
        <v>0.72</v>
      </c>
      <c r="F151" s="36" t="s">
        <v>32</v>
      </c>
      <c r="I151" s="13" t="s">
        <v>29</v>
      </c>
      <c r="J151" s="9">
        <f>J146</f>
        <v>0</v>
      </c>
      <c r="K151" s="9">
        <f>K146-J146</f>
        <v>0.3</v>
      </c>
      <c r="L151" s="9">
        <f t="shared" ref="L151:O151" si="40">L146-K146</f>
        <v>1.8</v>
      </c>
      <c r="M151" s="9">
        <f t="shared" si="40"/>
        <v>0.89999999999999991</v>
      </c>
      <c r="N151" s="9">
        <f t="shared" si="40"/>
        <v>0.5</v>
      </c>
      <c r="O151" s="9">
        <f t="shared" si="40"/>
        <v>0.5</v>
      </c>
      <c r="P151" s="37">
        <f>SUM(J151:O151)</f>
        <v>4</v>
      </c>
    </row>
    <row r="152" spans="2:19">
      <c r="B152" s="11" t="s">
        <v>28</v>
      </c>
      <c r="C152" s="11" t="s">
        <v>16</v>
      </c>
      <c r="D152" s="11">
        <v>2045</v>
      </c>
      <c r="E152" s="12">
        <f t="shared" si="39"/>
        <v>0.4</v>
      </c>
      <c r="F152" s="36" t="s">
        <v>32</v>
      </c>
      <c r="I152" s="9" t="s">
        <v>39</v>
      </c>
      <c r="J152" s="9">
        <f>0.8*J151</f>
        <v>0</v>
      </c>
      <c r="K152" s="9">
        <f t="shared" ref="K152:O152" si="41">0.8*K151</f>
        <v>0.24</v>
      </c>
      <c r="L152" s="9">
        <f>0.8*L151</f>
        <v>1.4400000000000002</v>
      </c>
      <c r="M152" s="9">
        <f t="shared" ref="M152:Q152" si="42">0.8*M151</f>
        <v>0.72</v>
      </c>
      <c r="N152" s="9">
        <f t="shared" si="42"/>
        <v>0.4</v>
      </c>
      <c r="O152" s="9">
        <f t="shared" si="42"/>
        <v>0.4</v>
      </c>
      <c r="P152" s="37"/>
    </row>
    <row r="153" spans="2:19">
      <c r="B153" s="11" t="s">
        <v>28</v>
      </c>
      <c r="C153" s="11" t="s">
        <v>16</v>
      </c>
      <c r="D153" s="11">
        <v>2050</v>
      </c>
      <c r="E153" s="12">
        <f t="shared" si="39"/>
        <v>0.4</v>
      </c>
      <c r="F153" s="36" t="s">
        <v>32</v>
      </c>
      <c r="I153" s="13" t="s">
        <v>40</v>
      </c>
      <c r="J153" s="9">
        <f>J151*1.2</f>
        <v>0</v>
      </c>
      <c r="K153" s="9">
        <f t="shared" ref="K153:O153" si="43">K151*1.2</f>
        <v>0.36</v>
      </c>
      <c r="L153" s="9">
        <f>L151*1.2</f>
        <v>2.16</v>
      </c>
      <c r="M153" s="9">
        <f t="shared" ref="M153:Q153" si="44">M151*1.2</f>
        <v>1.0799999999999998</v>
      </c>
      <c r="N153" s="9">
        <f t="shared" si="44"/>
        <v>0.6</v>
      </c>
      <c r="O153" s="9">
        <f t="shared" si="44"/>
        <v>0.6</v>
      </c>
      <c r="P153" s="37"/>
    </row>
    <row r="154" spans="2:19">
      <c r="B154" s="7" t="s">
        <v>30</v>
      </c>
      <c r="C154" s="7" t="s">
        <v>31</v>
      </c>
      <c r="D154" s="7"/>
      <c r="E154" s="7"/>
      <c r="F154" s="7"/>
    </row>
    <row r="155" spans="2:19" ht="13.5" thickBot="1">
      <c r="B155" s="6" t="s">
        <v>15</v>
      </c>
      <c r="C155" s="11" t="s">
        <v>16</v>
      </c>
      <c r="D155" s="6">
        <v>2050</v>
      </c>
      <c r="E155" s="6">
        <f>O144</f>
        <v>40</v>
      </c>
      <c r="F155" s="36" t="s">
        <v>32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/>
</file>

<file path=customXml/itemProps2.xml><?xml version="1.0" encoding="utf-8"?>
<ds:datastoreItem xmlns:ds="http://schemas.openxmlformats.org/officeDocument/2006/customXml" ds:itemID="{A0D1DF3B-E7FC-4762-97D3-E9AC14DDD5AF}"/>
</file>

<file path=customXml/itemProps3.xml><?xml version="1.0" encoding="utf-8"?>
<ds:datastoreItem xmlns:ds="http://schemas.openxmlformats.org/officeDocument/2006/customXml" ds:itemID="{8DDFBE94-8463-4610-B89B-ED8FC2DD25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Politecnico di Torino - DENER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Zuzanna Topolska</cp:lastModifiedBy>
  <cp:revision/>
  <dcterms:created xsi:type="dcterms:W3CDTF">2007-09-10T09:55:31Z</dcterms:created>
  <dcterms:modified xsi:type="dcterms:W3CDTF">2025-06-20T19:44:56Z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