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mkkrf\Github\mkkrf137\topse2019-kaggle\team\oouchi\パターン評価結果\"/>
    </mc:Choice>
  </mc:AlternateContent>
  <xr:revisionPtr revIDLastSave="0" documentId="13_ncr:1_{C5D425E4-8F75-41F1-A508-ECE9EA98C78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パターン検証" sheetId="11" r:id="rId1"/>
    <sheet name="精度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1" l="1"/>
  <c r="C33" i="11"/>
  <c r="D32" i="11"/>
  <c r="E31" i="11"/>
  <c r="C32" i="11"/>
  <c r="E30" i="11"/>
  <c r="E29" i="11"/>
  <c r="E28" i="11"/>
  <c r="E27" i="11"/>
  <c r="E26" i="11"/>
  <c r="E32" i="11" s="1"/>
  <c r="J56" i="14" l="1"/>
  <c r="I56" i="14"/>
  <c r="H56" i="14"/>
  <c r="G56" i="14"/>
  <c r="F56" i="14"/>
  <c r="E56" i="14"/>
  <c r="D56" i="14"/>
  <c r="C56" i="14"/>
  <c r="J55" i="14"/>
  <c r="I55" i="14"/>
  <c r="H55" i="14"/>
  <c r="G55" i="14"/>
  <c r="F55" i="14"/>
  <c r="E55" i="14"/>
  <c r="D55" i="14"/>
  <c r="C55" i="14"/>
  <c r="F21" i="11" l="1"/>
  <c r="F20" i="11" l="1"/>
</calcChain>
</file>

<file path=xl/sharedStrings.xml><?xml version="1.0" encoding="utf-8"?>
<sst xmlns="http://schemas.openxmlformats.org/spreadsheetml/2006/main" count="101" uniqueCount="78">
  <si>
    <t>■前提</t>
  </si>
  <si>
    <t>#</t>
  </si>
  <si>
    <t>要素</t>
  </si>
  <si>
    <t>環境</t>
  </si>
  <si>
    <t>Google Colab</t>
  </si>
  <si>
    <t>ライブラリ</t>
  </si>
  <si>
    <t>Data Augmentation</t>
  </si>
  <si>
    <t>画像サイズ</t>
  </si>
  <si>
    <t>epoch</t>
  </si>
  <si>
    <t>学習率</t>
  </si>
  <si>
    <t>損失関数</t>
  </si>
  <si>
    <t>学習速度の測定</t>
  </si>
  <si>
    <t>バッチサイズ</t>
  </si>
  <si>
    <t>学習済みモデル</t>
  </si>
  <si>
    <t>Shuffle</t>
  </si>
  <si>
    <t>あり</t>
  </si>
  <si>
    <t>■実施内容</t>
  </si>
  <si>
    <t>実施者</t>
  </si>
  <si>
    <t>利用データ情報</t>
  </si>
  <si>
    <t>評価結果</t>
  </si>
  <si>
    <t>備考</t>
  </si>
  <si>
    <t>データセット名</t>
  </si>
  <si>
    <t>URL</t>
  </si>
  <si>
    <t>クラス数</t>
  </si>
  <si>
    <t>データ量</t>
  </si>
  <si>
    <t>サイズ
(縦×横)</t>
  </si>
  <si>
    <t>VGG16 (224xx224, batch64)</t>
  </si>
  <si>
    <t>合計</t>
  </si>
  <si>
    <t>train</t>
  </si>
  <si>
    <t>test</t>
  </si>
  <si>
    <t>学習速度</t>
  </si>
  <si>
    <t>精度</t>
  </si>
  <si>
    <t>大内(ガイド無)</t>
    <rPh sb="0" eb="2">
      <t>オオウチ</t>
    </rPh>
    <rPh sb="6" eb="7">
      <t>ナシ</t>
    </rPh>
    <phoneticPr fontId="3"/>
  </si>
  <si>
    <t>大内(ガイド有)</t>
    <rPh sb="0" eb="2">
      <t>オオウチ</t>
    </rPh>
    <rPh sb="6" eb="7">
      <t>アリ</t>
    </rPh>
    <phoneticPr fontId="3"/>
  </si>
  <si>
    <t>https://www.kaggle.com/tongpython/cat-and-dog</t>
    <phoneticPr fontId="3"/>
  </si>
  <si>
    <t>Cat and Dog</t>
    <phoneticPr fontId="3"/>
  </si>
  <si>
    <t>条件(実施内容#1)</t>
    <rPh sb="3" eb="5">
      <t>ジッシ</t>
    </rPh>
    <rPh sb="5" eb="7">
      <t>ナイヨウ</t>
    </rPh>
    <phoneticPr fontId="3"/>
  </si>
  <si>
    <t>条件(実施内容#2)</t>
    <rPh sb="3" eb="5">
      <t>ジッシ</t>
    </rPh>
    <rPh sb="5" eb="7">
      <t>ナイヨウ</t>
    </rPh>
    <phoneticPr fontId="3"/>
  </si>
  <si>
    <t>PyTorch</t>
    <phoneticPr fontId="3"/>
  </si>
  <si>
    <t>使用した</t>
    <phoneticPr fontId="3"/>
  </si>
  <si>
    <t>使用しない</t>
    <phoneticPr fontId="3"/>
  </si>
  <si>
    <t>cross entropy</t>
    <phoneticPr fontId="3"/>
  </si>
  <si>
    <t>それぞれのフレームワークに合ったものを利用</t>
    <phoneticPr fontId="3"/>
  </si>
  <si>
    <r>
      <t>Inception v3</t>
    </r>
    <r>
      <rPr>
        <sz val="10"/>
        <rFont val="Yu Gothic"/>
        <family val="2"/>
        <charset val="128"/>
      </rPr>
      <t>：</t>
    </r>
    <r>
      <rPr>
        <sz val="10"/>
        <rFont val="Arial"/>
        <family val="2"/>
      </rPr>
      <t>299×299</t>
    </r>
    <phoneticPr fontId="3"/>
  </si>
  <si>
    <r>
      <t>VGG16</t>
    </r>
    <r>
      <rPr>
        <sz val="10"/>
        <color theme="1"/>
        <rFont val="ＭＳ ゴシック"/>
        <family val="3"/>
        <charset val="128"/>
      </rPr>
      <t>：224</t>
    </r>
    <r>
      <rPr>
        <sz val="10"/>
        <color theme="1"/>
        <rFont val="Arial"/>
        <family val="2"/>
      </rPr>
      <t>×224</t>
    </r>
    <phoneticPr fontId="3"/>
  </si>
  <si>
    <t>←</t>
    <phoneticPr fontId="3"/>
  </si>
  <si>
    <t>Random Horizontal Flip
Random Vertical Flip
Random Perspective
Random Erasing</t>
    <phoneticPr fontId="3"/>
  </si>
  <si>
    <t>Resize
RandomHorizontalFlip
RandomVerticalFlip
RandomRotation
※Resize以外は何となくで決めた</t>
    <rPh sb="70" eb="72">
      <t>イガイ</t>
    </rPh>
    <rPh sb="73" eb="74">
      <t>ナン</t>
    </rPh>
    <rPh sb="78" eb="79">
      <t>キ</t>
    </rPh>
    <phoneticPr fontId="3"/>
  </si>
  <si>
    <t>64x64</t>
    <phoneticPr fontId="3"/>
  </si>
  <si>
    <t>epoch</t>
    <phoneticPr fontId="3"/>
  </si>
  <si>
    <t>Loss</t>
  </si>
  <si>
    <t>Loss</t>
    <phoneticPr fontId="3"/>
  </si>
  <si>
    <t>Accuracy</t>
  </si>
  <si>
    <t>1h23m46s</t>
  </si>
  <si>
    <t>InceptionNet v3 (299x299, batch128)</t>
    <phoneticPr fontId="3"/>
  </si>
  <si>
    <r>
      <t xml:space="preserve">64 </t>
    </r>
    <r>
      <rPr>
        <sz val="10"/>
        <color rgb="FF000000"/>
        <rFont val="ＭＳ Ｐゴシック"/>
        <family val="2"/>
        <charset val="128"/>
      </rPr>
      <t>※</t>
    </r>
    <r>
      <rPr>
        <sz val="10"/>
        <color rgb="FF000000"/>
        <rFont val="Yu Gothic"/>
        <family val="2"/>
        <charset val="128"/>
      </rPr>
      <t>何となくで決めた</t>
    </r>
    <rPh sb="4" eb="5">
      <t>ナン</t>
    </rPh>
    <rPh sb="9" eb="10">
      <t>キ</t>
    </rPh>
    <phoneticPr fontId="3"/>
  </si>
  <si>
    <r>
      <rPr>
        <u/>
        <sz val="10"/>
        <color theme="10"/>
        <rFont val="ＭＳ Ｐゴシック"/>
        <family val="2"/>
        <charset val="128"/>
      </rPr>
      <t>精度シートに記載</t>
    </r>
    <rPh sb="0" eb="2">
      <t>セイド</t>
    </rPh>
    <rPh sb="6" eb="8">
      <t>キサイ</t>
    </rPh>
    <phoneticPr fontId="3"/>
  </si>
  <si>
    <t>train</t>
    <phoneticPr fontId="3"/>
  </si>
  <si>
    <t>validation</t>
    <phoneticPr fontId="3"/>
  </si>
  <si>
    <t>VGG16(ガイド無)</t>
    <rPh sb="9" eb="10">
      <t>ナシ</t>
    </rPh>
    <phoneticPr fontId="3"/>
  </si>
  <si>
    <t>InceptionNet V3(ガイド有)</t>
    <rPh sb="19" eb="20">
      <t>アリ</t>
    </rPh>
    <phoneticPr fontId="3"/>
  </si>
  <si>
    <t>null</t>
    <phoneticPr fontId="3"/>
  </si>
  <si>
    <t>min</t>
    <phoneticPr fontId="3"/>
  </si>
  <si>
    <t>max</t>
    <phoneticPr fontId="3"/>
  </si>
  <si>
    <t>表1. 「抽出パターン適用ガイドライン」有無別のLossとAccuracy （背景色が赤セルはベストスコア）</t>
    <rPh sb="0" eb="1">
      <t>ヒョウ</t>
    </rPh>
    <rPh sb="5" eb="7">
      <t>チュウシュツ</t>
    </rPh>
    <rPh sb="11" eb="13">
      <t>テキヨウ</t>
    </rPh>
    <rPh sb="20" eb="22">
      <t>ウム</t>
    </rPh>
    <rPh sb="22" eb="23">
      <t>ベツ</t>
    </rPh>
    <rPh sb="39" eb="41">
      <t>ハイケイ</t>
    </rPh>
    <rPh sb="41" eb="42">
      <t>イロ</t>
    </rPh>
    <rPh sb="43" eb="44">
      <t>アカ</t>
    </rPh>
    <phoneticPr fontId="3"/>
  </si>
  <si>
    <t>1h32m02s</t>
    <phoneticPr fontId="3"/>
  </si>
  <si>
    <t>条件(実施内容#1)
ガイド無</t>
    <rPh sb="3" eb="5">
      <t>ジッシ</t>
    </rPh>
    <rPh sb="5" eb="7">
      <t>ナイヨウ</t>
    </rPh>
    <rPh sb="14" eb="15">
      <t>ナシ</t>
    </rPh>
    <phoneticPr fontId="3"/>
  </si>
  <si>
    <t>条件(実施内容#2)
ガイド有</t>
    <rPh sb="3" eb="5">
      <t>ジッシ</t>
    </rPh>
    <rPh sb="5" eb="7">
      <t>ナイヨウ</t>
    </rPh>
    <rPh sb="14" eb="15">
      <t>アリ</t>
    </rPh>
    <phoneticPr fontId="3"/>
  </si>
  <si>
    <r>
      <rPr>
        <sz val="10"/>
        <color theme="1"/>
        <rFont val="ＭＳ Ｐゴシック"/>
        <family val="2"/>
        <charset val="128"/>
      </rPr>
      <t>ガイドを読み解き、アーキと</t>
    </r>
    <r>
      <rPr>
        <sz val="10"/>
        <color theme="1"/>
        <rFont val="Arial"/>
        <family val="2"/>
      </rPr>
      <t>Augumentation</t>
    </r>
    <r>
      <rPr>
        <sz val="10"/>
        <color theme="1"/>
        <rFont val="ＭＳ Ｐゴシック"/>
        <family val="2"/>
        <charset val="128"/>
      </rPr>
      <t>を決める時間</t>
    </r>
    <rPh sb="4" eb="5">
      <t>ヨ</t>
    </rPh>
    <rPh sb="6" eb="7">
      <t>ト</t>
    </rPh>
    <rPh sb="27" eb="28">
      <t>キ</t>
    </rPh>
    <rPh sb="30" eb="32">
      <t>ジカン</t>
    </rPh>
    <phoneticPr fontId="3"/>
  </si>
  <si>
    <t>データ整備（Kaggle等から入手したオリジナルのデータセットファイルを、データローダが扱えるようにフォルダを作り、そこに学習データと評価データを放り込む処理）</t>
    <phoneticPr fontId="3"/>
  </si>
  <si>
    <t>ガイド活用効果</t>
    <rPh sb="3" eb="5">
      <t>カツヨウ</t>
    </rPh>
    <rPh sb="5" eb="7">
      <t>コウカ</t>
    </rPh>
    <phoneticPr fontId="3"/>
  </si>
  <si>
    <t>【参考】実装時間（単位：H）</t>
    <rPh sb="1" eb="3">
      <t>サンコウ</t>
    </rPh>
    <rPh sb="4" eb="6">
      <t>ジッソウ</t>
    </rPh>
    <rPh sb="6" eb="8">
      <t>ジカン</t>
    </rPh>
    <rPh sb="9" eb="11">
      <t>タンイ</t>
    </rPh>
    <phoneticPr fontId="3"/>
  </si>
  <si>
    <t>Augumentation設定</t>
    <rPh sb="13" eb="15">
      <t>セッテイ</t>
    </rPh>
    <phoneticPr fontId="3"/>
  </si>
  <si>
    <t>モデル定義</t>
    <rPh sb="3" eb="5">
      <t>テイギ</t>
    </rPh>
    <phoneticPr fontId="3"/>
  </si>
  <si>
    <t>転移学習実装</t>
    <rPh sb="0" eb="2">
      <t>テンイ</t>
    </rPh>
    <rPh sb="2" eb="4">
      <t>ガクシュウ</t>
    </rPh>
    <rPh sb="4" eb="6">
      <t>ジッソウ</t>
    </rPh>
    <phoneticPr fontId="3"/>
  </si>
  <si>
    <t>その他（ライブラリロードとか）</t>
    <rPh sb="2" eb="3">
      <t>タ</t>
    </rPh>
    <phoneticPr fontId="3"/>
  </si>
  <si>
    <t>実装総時間</t>
    <rPh sb="0" eb="2">
      <t>ジッソウ</t>
    </rPh>
    <rPh sb="2" eb="3">
      <t>ソウ</t>
    </rPh>
    <rPh sb="3" eb="5">
      <t>ジカン</t>
    </rPh>
    <phoneticPr fontId="3"/>
  </si>
  <si>
    <t>　うち、データ整備にかかる時間の割合</t>
    <rPh sb="7" eb="9">
      <t>セイビ</t>
    </rPh>
    <rPh sb="13" eb="15">
      <t>ジカン</t>
    </rPh>
    <rPh sb="16" eb="18">
      <t>ワリアイ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</si>
</sst>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_ "/>
    <numFmt numFmtId="180" formatCode="0.0%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Ｐゴシック"/>
      <family val="2"/>
      <charset val="128"/>
    </font>
    <font>
      <sz val="10"/>
      <color rgb="FF000000"/>
      <name val="Yu Gothic"/>
      <family val="2"/>
      <charset val="128"/>
    </font>
    <font>
      <sz val="10"/>
      <name val="Yu Gothic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u/>
      <sz val="10"/>
      <color theme="10"/>
      <name val="ＭＳ Ｐゴシック"/>
      <family val="2"/>
      <charset val="128"/>
    </font>
    <font>
      <sz val="10"/>
      <color theme="1"/>
      <name val="Arial"/>
      <family val="2"/>
      <charset val="128"/>
    </font>
    <font>
      <sz val="10"/>
      <color theme="1"/>
      <name val="Yu Gothic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/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000000"/>
      </bottom>
      <diagonal/>
    </border>
    <border>
      <left/>
      <right/>
      <top style="thin">
        <color rgb="FF434343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/>
      <bottom/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0" tint="-0.34998626667073579"/>
      </right>
      <top/>
      <bottom style="thick">
        <color auto="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1" tint="0.499984740745262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/>
      <right style="thick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0.499984740745262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ck">
        <color theme="1" tint="0.499984740745262"/>
      </right>
      <top/>
      <bottom/>
      <diagonal/>
    </border>
    <border>
      <left style="thin">
        <color theme="0" tint="-0.34998626667073579"/>
      </left>
      <right style="thick">
        <color theme="1" tint="0.499984740745262"/>
      </right>
      <top/>
      <bottom style="thin">
        <color theme="0" tint="-0.34998626667073579"/>
      </bottom>
      <diagonal/>
    </border>
    <border>
      <left style="thick">
        <color theme="1" tint="0.499984740745262"/>
      </left>
      <right/>
      <top style="medium">
        <color auto="1"/>
      </top>
      <bottom style="thin">
        <color theme="0" tint="-0.34998626667073579"/>
      </bottom>
      <diagonal/>
    </border>
    <border>
      <left style="thick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/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ck">
        <color theme="0" tint="-0.34998626667073579"/>
      </right>
      <top/>
      <bottom/>
      <diagonal/>
    </border>
    <border>
      <left style="thin">
        <color theme="0" tint="-0.34998626667073579"/>
      </left>
      <right style="thick">
        <color theme="0" tint="-0.34998626667073579"/>
      </right>
      <top/>
      <bottom style="thin">
        <color theme="0" tint="-0.34998626667073579"/>
      </bottom>
      <diagonal/>
    </border>
    <border>
      <left/>
      <right style="thick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24994659260841701"/>
      </right>
      <top style="thin">
        <color theme="0" tint="-0.34998626667073579"/>
      </top>
      <bottom style="thick">
        <color auto="1"/>
      </bottom>
      <diagonal/>
    </border>
    <border>
      <left style="thick">
        <color theme="1" tint="0.499984740745262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ck">
        <color theme="0" tint="-0.24994659260841701"/>
      </right>
      <top/>
      <bottom/>
      <diagonal/>
    </border>
    <border>
      <left style="thick">
        <color theme="1" tint="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24994659260841701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15"/>
  </cellStyleXfs>
  <cellXfs count="96"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5" fillId="0" borderId="15" xfId="2" applyFont="1" applyAlignment="1">
      <alignment vertical="center"/>
    </xf>
    <xf numFmtId="0" fontId="1" fillId="0" borderId="15" xfId="2"/>
    <xf numFmtId="0" fontId="5" fillId="2" borderId="1" xfId="2" applyFont="1" applyFill="1" applyBorder="1" applyAlignment="1">
      <alignment vertical="center"/>
    </xf>
    <xf numFmtId="0" fontId="5" fillId="0" borderId="6" xfId="2" applyFont="1" applyBorder="1" applyAlignment="1">
      <alignment vertical="center"/>
    </xf>
    <xf numFmtId="0" fontId="5" fillId="2" borderId="2" xfId="2" applyFont="1" applyFill="1" applyBorder="1"/>
    <xf numFmtId="0" fontId="5" fillId="2" borderId="2" xfId="2" applyFont="1" applyFill="1" applyBorder="1" applyAlignment="1">
      <alignment vertical="center"/>
    </xf>
    <xf numFmtId="0" fontId="5" fillId="3" borderId="2" xfId="2" applyFont="1" applyFill="1" applyBorder="1" applyAlignment="1">
      <alignment vertical="center"/>
    </xf>
    <xf numFmtId="0" fontId="5" fillId="4" borderId="2" xfId="2" applyFont="1" applyFill="1" applyBorder="1" applyAlignment="1">
      <alignment vertical="center"/>
    </xf>
    <xf numFmtId="0" fontId="5" fillId="0" borderId="2" xfId="2" applyFont="1" applyBorder="1" applyAlignment="1">
      <alignment vertical="center"/>
    </xf>
    <xf numFmtId="0" fontId="0" fillId="0" borderId="2" xfId="0" applyFill="1" applyBorder="1"/>
    <xf numFmtId="0" fontId="5" fillId="2" borderId="3" xfId="2" applyFont="1" applyFill="1" applyBorder="1" applyAlignment="1">
      <alignment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5" fillId="0" borderId="7" xfId="2" applyFont="1" applyBorder="1" applyAlignment="1">
      <alignment vertical="center" wrapText="1"/>
    </xf>
    <xf numFmtId="0" fontId="5" fillId="0" borderId="2" xfId="2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6" fillId="0" borderId="2" xfId="2" applyFont="1" applyBorder="1" applyAlignment="1">
      <alignment wrapText="1"/>
    </xf>
    <xf numFmtId="0" fontId="5" fillId="0" borderId="2" xfId="2" applyFont="1" applyBorder="1" applyAlignment="1">
      <alignment vertical="center" wrapText="1" readingOrder="2"/>
    </xf>
    <xf numFmtId="0" fontId="1" fillId="0" borderId="2" xfId="0" applyFont="1" applyBorder="1" applyAlignment="1">
      <alignment wrapText="1"/>
    </xf>
    <xf numFmtId="0" fontId="1" fillId="0" borderId="2" xfId="2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top" wrapText="1"/>
    </xf>
    <xf numFmtId="0" fontId="7" fillId="0" borderId="6" xfId="2" applyFont="1" applyBorder="1" applyAlignment="1">
      <alignment vertical="center"/>
    </xf>
    <xf numFmtId="0" fontId="1" fillId="0" borderId="0" xfId="0" applyFont="1" applyAlignment="1"/>
    <xf numFmtId="0" fontId="10" fillId="0" borderId="0" xfId="0" applyFont="1" applyAlignment="1"/>
    <xf numFmtId="0" fontId="1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10" fillId="0" borderId="23" xfId="0" applyFont="1" applyBorder="1" applyAlignment="1"/>
    <xf numFmtId="0" fontId="10" fillId="0" borderId="22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5" fillId="5" borderId="2" xfId="2" applyFont="1" applyFill="1" applyBorder="1" applyAlignment="1">
      <alignment vertical="center"/>
    </xf>
    <xf numFmtId="0" fontId="7" fillId="0" borderId="2" xfId="2" applyFont="1" applyFill="1" applyBorder="1" applyAlignment="1">
      <alignment vertical="center"/>
    </xf>
    <xf numFmtId="0" fontId="2" fillId="0" borderId="2" xfId="1" applyBorder="1" applyAlignment="1">
      <alignment vertical="center"/>
    </xf>
    <xf numFmtId="0" fontId="0" fillId="0" borderId="15" xfId="0" applyFont="1" applyBorder="1" applyAlignment="1"/>
    <xf numFmtId="0" fontId="10" fillId="0" borderId="32" xfId="0" applyFont="1" applyBorder="1" applyAlignment="1"/>
    <xf numFmtId="0" fontId="1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10" fillId="0" borderId="39" xfId="0" applyFont="1" applyBorder="1" applyAlignment="1"/>
    <xf numFmtId="0" fontId="10" fillId="0" borderId="41" xfId="0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0" fontId="10" fillId="0" borderId="45" xfId="0" applyFont="1" applyBorder="1" applyAlignment="1"/>
    <xf numFmtId="0" fontId="0" fillId="0" borderId="46" xfId="0" applyFont="1" applyBorder="1" applyAlignment="1"/>
    <xf numFmtId="0" fontId="0" fillId="0" borderId="47" xfId="0" applyFont="1" applyBorder="1" applyAlignment="1"/>
    <xf numFmtId="0" fontId="0" fillId="0" borderId="49" xfId="0" applyFont="1" applyBorder="1" applyAlignment="1"/>
    <xf numFmtId="0" fontId="1" fillId="0" borderId="46" xfId="0" applyFont="1" applyBorder="1" applyAlignment="1">
      <alignment horizontal="right"/>
    </xf>
    <xf numFmtId="0" fontId="1" fillId="0" borderId="47" xfId="0" applyFont="1" applyBorder="1" applyAlignment="1">
      <alignment horizontal="right"/>
    </xf>
    <xf numFmtId="0" fontId="0" fillId="6" borderId="42" xfId="0" applyFont="1" applyFill="1" applyBorder="1" applyAlignment="1"/>
    <xf numFmtId="0" fontId="0" fillId="6" borderId="19" xfId="0" applyFont="1" applyFill="1" applyBorder="1" applyAlignment="1"/>
    <xf numFmtId="0" fontId="0" fillId="6" borderId="18" xfId="0" applyFont="1" applyFill="1" applyBorder="1" applyAlignment="1"/>
    <xf numFmtId="0" fontId="0" fillId="6" borderId="35" xfId="0" applyFont="1" applyFill="1" applyBorder="1" applyAlignment="1"/>
    <xf numFmtId="0" fontId="0" fillId="6" borderId="48" xfId="0" applyFont="1" applyFill="1" applyBorder="1" applyAlignment="1"/>
    <xf numFmtId="0" fontId="0" fillId="6" borderId="47" xfId="0" applyFont="1" applyFill="1" applyBorder="1" applyAlignment="1"/>
    <xf numFmtId="0" fontId="0" fillId="6" borderId="27" xfId="0" applyFont="1" applyFill="1" applyBorder="1" applyAlignment="1"/>
    <xf numFmtId="0" fontId="5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6" fillId="0" borderId="11" xfId="2" applyFont="1" applyBorder="1"/>
    <xf numFmtId="0" fontId="6" fillId="0" borderId="12" xfId="2" applyFont="1" applyBorder="1"/>
    <xf numFmtId="0" fontId="5" fillId="2" borderId="1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6" fillId="0" borderId="8" xfId="2" applyFont="1" applyBorder="1"/>
    <xf numFmtId="0" fontId="6" fillId="0" borderId="5" xfId="2" applyFont="1" applyBorder="1"/>
    <xf numFmtId="0" fontId="5" fillId="2" borderId="13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vertical="center"/>
    </xf>
    <xf numFmtId="0" fontId="6" fillId="0" borderId="10" xfId="2" applyFont="1" applyBorder="1"/>
    <xf numFmtId="0" fontId="5" fillId="3" borderId="4" xfId="2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  <xf numFmtId="0" fontId="10" fillId="0" borderId="24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4" fillId="0" borderId="15" xfId="2" applyFont="1" applyAlignment="1">
      <alignment vertical="center"/>
    </xf>
    <xf numFmtId="0" fontId="7" fillId="0" borderId="15" xfId="2" applyFont="1" applyAlignment="1">
      <alignment vertical="center"/>
    </xf>
    <xf numFmtId="0" fontId="13" fillId="0" borderId="7" xfId="2" applyFont="1" applyBorder="1" applyAlignment="1">
      <alignment vertical="center" wrapText="1"/>
    </xf>
    <xf numFmtId="0" fontId="7" fillId="0" borderId="15" xfId="2" applyFont="1" applyAlignment="1">
      <alignment horizontal="right" vertical="center"/>
    </xf>
    <xf numFmtId="179" fontId="5" fillId="0" borderId="2" xfId="2" applyNumberFormat="1" applyFont="1" applyBorder="1" applyAlignment="1">
      <alignment vertical="center" wrapText="1"/>
    </xf>
    <xf numFmtId="179" fontId="7" fillId="0" borderId="2" xfId="2" applyNumberFormat="1" applyFont="1" applyBorder="1" applyAlignment="1">
      <alignment vertical="center" wrapText="1"/>
    </xf>
    <xf numFmtId="0" fontId="7" fillId="0" borderId="7" xfId="2" applyFont="1" applyBorder="1" applyAlignment="1">
      <alignment vertical="center" wrapText="1"/>
    </xf>
    <xf numFmtId="179" fontId="5" fillId="0" borderId="2" xfId="2" applyNumberFormat="1" applyFont="1" applyBorder="1" applyAlignment="1">
      <alignment vertical="center"/>
    </xf>
    <xf numFmtId="179" fontId="5" fillId="0" borderId="15" xfId="2" applyNumberFormat="1" applyFont="1" applyAlignment="1">
      <alignment vertical="center"/>
    </xf>
    <xf numFmtId="0" fontId="7" fillId="0" borderId="15" xfId="2" applyFont="1" applyAlignment="1">
      <alignment vertical="center" wrapText="1"/>
    </xf>
    <xf numFmtId="180" fontId="5" fillId="0" borderId="15" xfId="2" applyNumberFormat="1" applyFont="1" applyAlignment="1">
      <alignment vertical="center"/>
    </xf>
  </cellXfs>
  <cellStyles count="3">
    <cellStyle name="ハイパーリンク" xfId="1" builtinId="8"/>
    <cellStyle name="標準" xfId="0" builtinId="0"/>
    <cellStyle name="標準 2" xfId="2" xr:uid="{FD17356A-A521-4A4D-A019-BE4AE780E8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2CBC-A5E4-43C7-A01C-EEC4C2B0C32C}">
  <sheetPr>
    <outlinePr summaryBelow="0" summaryRight="0"/>
  </sheetPr>
  <dimension ref="A1:AG993"/>
  <sheetViews>
    <sheetView tabSelected="1" topLeftCell="A14" zoomScale="85" zoomScaleNormal="85" workbookViewId="0">
      <selection activeCell="D25" sqref="D25"/>
    </sheetView>
  </sheetViews>
  <sheetFormatPr defaultColWidth="14.44140625" defaultRowHeight="13.2"/>
  <cols>
    <col min="1" max="1" width="4.33203125" style="3" customWidth="1"/>
    <col min="2" max="2" width="17" style="3" customWidth="1"/>
    <col min="3" max="4" width="26.88671875" style="3" customWidth="1"/>
    <col min="5" max="5" width="10.6640625" style="3" customWidth="1"/>
    <col min="6" max="6" width="9.5546875" style="3" customWidth="1"/>
    <col min="7" max="7" width="9" style="3" customWidth="1"/>
    <col min="8" max="8" width="8" style="3" customWidth="1"/>
    <col min="9" max="9" width="10.44140625" style="3" customWidth="1"/>
    <col min="10" max="10" width="14.109375" style="3" customWidth="1"/>
    <col min="11" max="11" width="38.33203125" style="3" customWidth="1"/>
    <col min="12" max="12" width="10" style="3" customWidth="1"/>
    <col min="13" max="13" width="32" style="3" customWidth="1"/>
    <col min="14" max="14" width="33.6640625" style="3" customWidth="1"/>
    <col min="15" max="16384" width="14.44140625" style="3"/>
  </cols>
  <sheetData>
    <row r="1" spans="1:33">
      <c r="A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A2" s="4" t="s">
        <v>1</v>
      </c>
      <c r="B2" s="12" t="s">
        <v>2</v>
      </c>
      <c r="C2" s="13" t="s">
        <v>36</v>
      </c>
      <c r="D2" s="13" t="s">
        <v>37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5">
        <v>1</v>
      </c>
      <c r="B3" s="14" t="s">
        <v>3</v>
      </c>
      <c r="C3" s="15" t="s">
        <v>4</v>
      </c>
      <c r="D3" s="16" t="s">
        <v>45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5">
        <v>2</v>
      </c>
      <c r="B4" s="14" t="s">
        <v>5</v>
      </c>
      <c r="C4" s="15" t="s">
        <v>38</v>
      </c>
      <c r="D4" s="16" t="s">
        <v>45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84">
      <c r="A5" s="5">
        <v>3</v>
      </c>
      <c r="B5" s="14" t="s">
        <v>6</v>
      </c>
      <c r="C5" s="22" t="s">
        <v>47</v>
      </c>
      <c r="D5" s="22" t="s">
        <v>46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6.2">
      <c r="A6" s="5">
        <v>4</v>
      </c>
      <c r="B6" s="14" t="s">
        <v>7</v>
      </c>
      <c r="C6" s="15" t="s">
        <v>44</v>
      </c>
      <c r="D6" s="17" t="s">
        <v>43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5">
        <v>5</v>
      </c>
      <c r="B7" s="14" t="s">
        <v>8</v>
      </c>
      <c r="C7" s="18">
        <v>50</v>
      </c>
      <c r="D7" s="16" t="s">
        <v>45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>
      <c r="A8" s="5">
        <v>6</v>
      </c>
      <c r="B8" s="14" t="s">
        <v>9</v>
      </c>
      <c r="C8" s="15">
        <v>1E-3</v>
      </c>
      <c r="D8" s="16" t="s">
        <v>45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5">
        <v>7</v>
      </c>
      <c r="B9" s="14" t="s">
        <v>10</v>
      </c>
      <c r="C9" s="19" t="s">
        <v>41</v>
      </c>
      <c r="D9" s="16" t="s">
        <v>45</v>
      </c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24">
      <c r="A10" s="5">
        <v>8</v>
      </c>
      <c r="B10" s="14" t="s">
        <v>11</v>
      </c>
      <c r="C10" s="16" t="s">
        <v>42</v>
      </c>
      <c r="D10" s="16" t="s">
        <v>45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6.2">
      <c r="A11" s="5">
        <v>9</v>
      </c>
      <c r="B11" s="14" t="s">
        <v>12</v>
      </c>
      <c r="C11" s="20" t="s">
        <v>55</v>
      </c>
      <c r="D11" s="17">
        <v>128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>
      <c r="A12" s="5">
        <v>10</v>
      </c>
      <c r="B12" s="14" t="s">
        <v>13</v>
      </c>
      <c r="C12" s="21" t="s">
        <v>39</v>
      </c>
      <c r="D12" s="21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>
      <c r="A13" s="5">
        <v>11</v>
      </c>
      <c r="B13" s="14" t="s">
        <v>14</v>
      </c>
      <c r="C13" s="15" t="s">
        <v>15</v>
      </c>
      <c r="D13" s="15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>
      <c r="A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>
      <c r="A17" s="61" t="s">
        <v>1</v>
      </c>
      <c r="B17" s="64" t="s">
        <v>17</v>
      </c>
      <c r="C17" s="65" t="s">
        <v>18</v>
      </c>
      <c r="D17" s="66"/>
      <c r="E17" s="66"/>
      <c r="F17" s="66"/>
      <c r="G17" s="66"/>
      <c r="H17" s="66"/>
      <c r="I17" s="67"/>
      <c r="J17" s="71" t="s">
        <v>19</v>
      </c>
      <c r="K17" s="72"/>
      <c r="L17" s="72"/>
      <c r="M17" s="72"/>
      <c r="N17" s="68" t="s">
        <v>20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>
      <c r="A18" s="62"/>
      <c r="B18" s="62"/>
      <c r="C18" s="64" t="s">
        <v>21</v>
      </c>
      <c r="D18" s="64" t="s">
        <v>22</v>
      </c>
      <c r="E18" s="64" t="s">
        <v>23</v>
      </c>
      <c r="F18" s="65" t="s">
        <v>24</v>
      </c>
      <c r="G18" s="66"/>
      <c r="H18" s="67"/>
      <c r="I18" s="64" t="s">
        <v>25</v>
      </c>
      <c r="J18" s="73" t="s">
        <v>26</v>
      </c>
      <c r="K18" s="67"/>
      <c r="L18" s="74" t="s">
        <v>54</v>
      </c>
      <c r="M18" s="67"/>
      <c r="N18" s="69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>
      <c r="A19" s="63"/>
      <c r="B19" s="63"/>
      <c r="C19" s="63"/>
      <c r="D19" s="63"/>
      <c r="E19" s="63"/>
      <c r="F19" s="6" t="s">
        <v>27</v>
      </c>
      <c r="G19" s="7" t="s">
        <v>28</v>
      </c>
      <c r="H19" s="7" t="s">
        <v>29</v>
      </c>
      <c r="I19" s="63"/>
      <c r="J19" s="8" t="s">
        <v>30</v>
      </c>
      <c r="K19" s="8" t="s">
        <v>31</v>
      </c>
      <c r="L19" s="9" t="s">
        <v>30</v>
      </c>
      <c r="M19" s="9" t="s">
        <v>31</v>
      </c>
      <c r="N19" s="70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>
      <c r="A20" s="10">
        <v>1</v>
      </c>
      <c r="B20" s="1" t="s">
        <v>32</v>
      </c>
      <c r="C20" s="10" t="s">
        <v>35</v>
      </c>
      <c r="D20" s="11" t="s">
        <v>34</v>
      </c>
      <c r="E20" s="10">
        <v>2</v>
      </c>
      <c r="F20" s="10">
        <f t="shared" ref="F20" si="0">SUM(G20+H20)</f>
        <v>10028</v>
      </c>
      <c r="G20" s="10">
        <v>8005</v>
      </c>
      <c r="H20" s="10">
        <v>2023</v>
      </c>
      <c r="I20" s="10" t="s">
        <v>48</v>
      </c>
      <c r="J20" s="36" t="s">
        <v>65</v>
      </c>
      <c r="K20" s="37" t="s">
        <v>56</v>
      </c>
      <c r="L20" s="35"/>
      <c r="M20" s="35"/>
      <c r="N20" s="2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>
      <c r="A21" s="10">
        <v>2</v>
      </c>
      <c r="B21" s="1" t="s">
        <v>33</v>
      </c>
      <c r="C21" s="10" t="s">
        <v>35</v>
      </c>
      <c r="D21" s="11" t="s">
        <v>34</v>
      </c>
      <c r="E21" s="10">
        <v>2</v>
      </c>
      <c r="F21" s="10">
        <f t="shared" ref="F21" si="1">SUM(G21+H21)</f>
        <v>10028</v>
      </c>
      <c r="G21" s="10">
        <v>8005</v>
      </c>
      <c r="H21" s="10">
        <v>2023</v>
      </c>
      <c r="I21" s="10" t="s">
        <v>48</v>
      </c>
      <c r="J21" s="35"/>
      <c r="K21" s="35"/>
      <c r="L21" s="36" t="s">
        <v>53</v>
      </c>
      <c r="M21" s="37" t="s">
        <v>56</v>
      </c>
      <c r="N21" s="2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6.2">
      <c r="A24" s="85" t="s">
        <v>71</v>
      </c>
      <c r="C24" s="2"/>
      <c r="D24" s="8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24">
      <c r="A25" s="60" t="s">
        <v>1</v>
      </c>
      <c r="B25" s="12" t="s">
        <v>2</v>
      </c>
      <c r="C25" s="13" t="s">
        <v>66</v>
      </c>
      <c r="D25" s="13" t="s">
        <v>67</v>
      </c>
      <c r="E25" s="13" t="s">
        <v>70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49.2">
      <c r="A26" s="5">
        <v>1</v>
      </c>
      <c r="B26" s="87" t="s">
        <v>68</v>
      </c>
      <c r="C26" s="89">
        <v>0</v>
      </c>
      <c r="D26" s="90">
        <v>1</v>
      </c>
      <c r="E26" s="92">
        <f>C26-D26</f>
        <v>-1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08">
      <c r="A27" s="5">
        <v>2</v>
      </c>
      <c r="B27" s="91" t="s">
        <v>69</v>
      </c>
      <c r="C27" s="89">
        <v>1.75</v>
      </c>
      <c r="D27" s="89">
        <v>1.75</v>
      </c>
      <c r="E27" s="92">
        <f t="shared" ref="E27:E31" si="2">C27-D27</f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>
      <c r="A28" s="5">
        <v>3</v>
      </c>
      <c r="B28" s="91" t="s">
        <v>72</v>
      </c>
      <c r="C28" s="89">
        <v>0.5</v>
      </c>
      <c r="D28" s="90">
        <v>0</v>
      </c>
      <c r="E28" s="92">
        <f t="shared" si="2"/>
        <v>0.5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>
      <c r="A29" s="5">
        <v>4</v>
      </c>
      <c r="B29" s="91" t="s">
        <v>73</v>
      </c>
      <c r="C29" s="89">
        <v>1.5</v>
      </c>
      <c r="D29" s="90">
        <v>0.1</v>
      </c>
      <c r="E29" s="92">
        <f t="shared" si="2"/>
        <v>1.4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>
      <c r="A30" s="5">
        <v>5</v>
      </c>
      <c r="B30" s="91" t="s">
        <v>74</v>
      </c>
      <c r="C30" s="89">
        <v>0.25</v>
      </c>
      <c r="D30" s="90">
        <v>0</v>
      </c>
      <c r="E30" s="10">
        <f t="shared" si="2"/>
        <v>0.25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24">
      <c r="A31" s="5">
        <v>6</v>
      </c>
      <c r="B31" s="91" t="s">
        <v>75</v>
      </c>
      <c r="C31" s="89">
        <v>0.5</v>
      </c>
      <c r="D31" s="90">
        <v>0.25</v>
      </c>
      <c r="E31" s="10">
        <f t="shared" si="2"/>
        <v>0.25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>
      <c r="A32" s="2"/>
      <c r="B32" s="86" t="s">
        <v>76</v>
      </c>
      <c r="C32" s="93">
        <f>SUM(C26:C31)</f>
        <v>4.5</v>
      </c>
      <c r="D32" s="93">
        <f>SUM(D26:D31)</f>
        <v>3.1</v>
      </c>
      <c r="E32" s="93">
        <f>SUM(E26:E31)</f>
        <v>1.4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24">
      <c r="A33" s="2"/>
      <c r="B33" s="94" t="s">
        <v>77</v>
      </c>
      <c r="C33" s="95">
        <f>C27/C32</f>
        <v>0.3888888888888889</v>
      </c>
      <c r="D33" s="95">
        <f>D27/D32</f>
        <v>0.56451612903225801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</sheetData>
  <mergeCells count="12">
    <mergeCell ref="A17:A19"/>
    <mergeCell ref="B17:B19"/>
    <mergeCell ref="C17:I17"/>
    <mergeCell ref="N17:N19"/>
    <mergeCell ref="J17:M17"/>
    <mergeCell ref="C18:C19"/>
    <mergeCell ref="D18:D19"/>
    <mergeCell ref="E18:E19"/>
    <mergeCell ref="F18:H18"/>
    <mergeCell ref="I18:I19"/>
    <mergeCell ref="J18:K18"/>
    <mergeCell ref="L18:M18"/>
  </mergeCells>
  <phoneticPr fontId="3"/>
  <hyperlinks>
    <hyperlink ref="K20" location="精度!A1" display="精度シートに記載" xr:uid="{DA82EB62-3F8A-40CB-919B-F5F8C95BDA38}"/>
    <hyperlink ref="M21" location="精度!A1" display="精度シートに記載" xr:uid="{E2CDFF1D-BA3A-4708-8FDB-4F920BECBA75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D081-2C0A-4521-9740-469539C2FD54}">
  <dimension ref="B1:J56"/>
  <sheetViews>
    <sheetView showGridLines="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F56" sqref="F56"/>
    </sheetView>
  </sheetViews>
  <sheetFormatPr defaultRowHeight="13.2"/>
  <cols>
    <col min="3" max="10" width="12.21875" customWidth="1"/>
  </cols>
  <sheetData>
    <row r="1" spans="2:10" ht="13.8" thickBot="1">
      <c r="B1" s="25" t="s">
        <v>64</v>
      </c>
    </row>
    <row r="2" spans="2:10">
      <c r="B2" s="30"/>
      <c r="C2" s="75" t="s">
        <v>59</v>
      </c>
      <c r="D2" s="76"/>
      <c r="E2" s="76"/>
      <c r="F2" s="77"/>
      <c r="G2" s="82" t="s">
        <v>60</v>
      </c>
      <c r="H2" s="76"/>
      <c r="I2" s="76"/>
      <c r="J2" s="76"/>
    </row>
    <row r="3" spans="2:10">
      <c r="B3" s="38"/>
      <c r="C3" s="78" t="s">
        <v>57</v>
      </c>
      <c r="D3" s="79"/>
      <c r="E3" s="80" t="s">
        <v>58</v>
      </c>
      <c r="F3" s="81"/>
      <c r="G3" s="83" t="s">
        <v>57</v>
      </c>
      <c r="H3" s="84"/>
      <c r="I3" s="80" t="s">
        <v>58</v>
      </c>
      <c r="J3" s="80"/>
    </row>
    <row r="4" spans="2:10" ht="13.8" thickBot="1">
      <c r="B4" s="26" t="s">
        <v>49</v>
      </c>
      <c r="C4" s="31" t="s">
        <v>50</v>
      </c>
      <c r="D4" s="44" t="s">
        <v>52</v>
      </c>
      <c r="E4" s="39" t="s">
        <v>50</v>
      </c>
      <c r="F4" s="40" t="s">
        <v>52</v>
      </c>
      <c r="G4" s="43" t="s">
        <v>51</v>
      </c>
      <c r="H4" s="47" t="s">
        <v>52</v>
      </c>
      <c r="I4" s="39" t="s">
        <v>50</v>
      </c>
      <c r="J4" s="32" t="s">
        <v>52</v>
      </c>
    </row>
    <row r="5" spans="2:10" ht="13.8" thickTop="1">
      <c r="B5" s="27">
        <v>1</v>
      </c>
      <c r="C5" s="28">
        <v>2.0400000000000001E-2</v>
      </c>
      <c r="D5" s="45">
        <v>0.77400000000000002</v>
      </c>
      <c r="E5" s="27">
        <v>6.1999999999999998E-3</v>
      </c>
      <c r="F5" s="41">
        <v>0.87490000000000001</v>
      </c>
      <c r="G5" s="51" t="s">
        <v>61</v>
      </c>
      <c r="H5" s="52" t="s">
        <v>61</v>
      </c>
      <c r="I5" s="27">
        <v>6083691.1836000001</v>
      </c>
      <c r="J5" s="29">
        <v>0.50119999999999998</v>
      </c>
    </row>
    <row r="6" spans="2:10">
      <c r="B6" s="27">
        <v>2</v>
      </c>
      <c r="C6" s="28">
        <v>4.7000000000000002E-3</v>
      </c>
      <c r="D6" s="45">
        <v>0.87219999999999998</v>
      </c>
      <c r="E6" s="27">
        <v>4.7999999999999996E-3</v>
      </c>
      <c r="F6" s="41">
        <v>0.90210000000000001</v>
      </c>
      <c r="G6" s="48">
        <v>1.0003</v>
      </c>
      <c r="H6" s="49">
        <v>0.56259999999999999</v>
      </c>
      <c r="I6" s="27">
        <v>0.66359999999999997</v>
      </c>
      <c r="J6" s="29">
        <v>0.63570000000000004</v>
      </c>
    </row>
    <row r="7" spans="2:10">
      <c r="B7" s="27">
        <v>3</v>
      </c>
      <c r="C7" s="28">
        <v>4.3E-3</v>
      </c>
      <c r="D7" s="45">
        <v>0.88280000000000003</v>
      </c>
      <c r="E7" s="27">
        <v>3.5000000000000001E-3</v>
      </c>
      <c r="F7" s="41">
        <v>0.92730000000000001</v>
      </c>
      <c r="G7" s="48">
        <v>0.91790000000000005</v>
      </c>
      <c r="H7" s="49">
        <v>0.6159</v>
      </c>
      <c r="I7" s="27">
        <v>0.60660000000000003</v>
      </c>
      <c r="J7" s="29">
        <v>0.66930000000000001</v>
      </c>
    </row>
    <row r="8" spans="2:10">
      <c r="B8" s="27">
        <v>4</v>
      </c>
      <c r="C8" s="28">
        <v>4.1999999999999997E-3</v>
      </c>
      <c r="D8" s="45">
        <v>0.88919999999999999</v>
      </c>
      <c r="E8" s="27">
        <v>3.0999999999999999E-3</v>
      </c>
      <c r="F8" s="41">
        <v>0.93669999999999998</v>
      </c>
      <c r="G8" s="48">
        <v>0.86650000000000005</v>
      </c>
      <c r="H8" s="49">
        <v>0.65810000000000002</v>
      </c>
      <c r="I8" s="27">
        <v>0.59750000000000003</v>
      </c>
      <c r="J8" s="29">
        <v>0.68910000000000005</v>
      </c>
    </row>
    <row r="9" spans="2:10">
      <c r="B9" s="27">
        <v>5</v>
      </c>
      <c r="C9" s="28">
        <v>4.1999999999999997E-3</v>
      </c>
      <c r="D9" s="45">
        <v>0.88880000000000003</v>
      </c>
      <c r="E9" s="27">
        <v>2.5999999999999999E-3</v>
      </c>
      <c r="F9" s="41">
        <v>0.9446</v>
      </c>
      <c r="G9" s="48">
        <v>0.83350000000000002</v>
      </c>
      <c r="H9" s="49">
        <v>0.68430000000000002</v>
      </c>
      <c r="I9" s="27">
        <v>0.69930000000000003</v>
      </c>
      <c r="J9" s="29">
        <v>0.67469999999999997</v>
      </c>
    </row>
    <row r="10" spans="2:10">
      <c r="B10" s="27">
        <v>6</v>
      </c>
      <c r="C10" s="28">
        <v>4.1000000000000003E-3</v>
      </c>
      <c r="D10" s="45">
        <v>0.88890000000000002</v>
      </c>
      <c r="E10" s="27">
        <v>2.2000000000000001E-3</v>
      </c>
      <c r="F10" s="41">
        <v>0.9516</v>
      </c>
      <c r="G10" s="48">
        <v>0.80559999999999998</v>
      </c>
      <c r="H10" s="49">
        <v>0.70289999999999997</v>
      </c>
      <c r="I10" s="27">
        <v>0.76229999999999998</v>
      </c>
      <c r="J10" s="29">
        <v>0.71330000000000005</v>
      </c>
    </row>
    <row r="11" spans="2:10">
      <c r="B11" s="27">
        <v>7</v>
      </c>
      <c r="C11" s="28">
        <v>4.0000000000000001E-3</v>
      </c>
      <c r="D11" s="45">
        <v>0.89159999999999995</v>
      </c>
      <c r="E11" s="27">
        <v>2.0999999999999999E-3</v>
      </c>
      <c r="F11" s="41">
        <v>0.95650000000000002</v>
      </c>
      <c r="G11" s="48">
        <v>0.78749999999999998</v>
      </c>
      <c r="H11" s="49">
        <v>0.71409999999999996</v>
      </c>
      <c r="I11" s="27">
        <v>5.6081000000000003</v>
      </c>
      <c r="J11" s="29">
        <v>0.57979999999999998</v>
      </c>
    </row>
    <row r="12" spans="2:10">
      <c r="B12" s="27">
        <v>8</v>
      </c>
      <c r="C12" s="28">
        <v>4.0000000000000001E-3</v>
      </c>
      <c r="D12" s="45">
        <v>0.89070000000000005</v>
      </c>
      <c r="E12" s="27">
        <v>1.9E-3</v>
      </c>
      <c r="F12" s="41">
        <v>0.96189999999999998</v>
      </c>
      <c r="G12" s="48">
        <v>0.7641</v>
      </c>
      <c r="H12" s="49">
        <v>0.72719999999999996</v>
      </c>
      <c r="I12" s="27">
        <v>0.71360000000000001</v>
      </c>
      <c r="J12" s="29">
        <v>0.66930000000000001</v>
      </c>
    </row>
    <row r="13" spans="2:10">
      <c r="B13" s="27">
        <v>9</v>
      </c>
      <c r="C13" s="28">
        <v>4.0000000000000001E-3</v>
      </c>
      <c r="D13" s="45">
        <v>0.89370000000000005</v>
      </c>
      <c r="E13" s="27">
        <v>1.8E-3</v>
      </c>
      <c r="F13" s="41">
        <v>0.96689999999999998</v>
      </c>
      <c r="G13" s="48">
        <v>0.72640000000000005</v>
      </c>
      <c r="H13" s="49">
        <v>0.74399999999999999</v>
      </c>
      <c r="I13" s="27">
        <v>0.59670000000000001</v>
      </c>
      <c r="J13" s="29">
        <v>0.71330000000000005</v>
      </c>
    </row>
    <row r="14" spans="2:10">
      <c r="B14" s="27">
        <v>10</v>
      </c>
      <c r="C14" s="28">
        <v>3.8999999999999998E-3</v>
      </c>
      <c r="D14" s="45">
        <v>0.89539999999999997</v>
      </c>
      <c r="E14" s="27">
        <v>1.6000000000000001E-3</v>
      </c>
      <c r="F14" s="41">
        <v>0.96489999999999998</v>
      </c>
      <c r="G14" s="48">
        <v>0.70079999999999998</v>
      </c>
      <c r="H14" s="49">
        <v>0.76139999999999997</v>
      </c>
      <c r="I14" s="27">
        <v>0.71740000000000004</v>
      </c>
      <c r="J14" s="29">
        <v>0.75229999999999997</v>
      </c>
    </row>
    <row r="15" spans="2:10">
      <c r="B15" s="27">
        <v>11</v>
      </c>
      <c r="C15" s="28">
        <v>3.8E-3</v>
      </c>
      <c r="D15" s="45">
        <v>0.90059999999999996</v>
      </c>
      <c r="E15" s="27">
        <v>1.5E-3</v>
      </c>
      <c r="F15" s="41">
        <v>0.96540000000000004</v>
      </c>
      <c r="G15" s="48">
        <v>0.67390000000000005</v>
      </c>
      <c r="H15" s="49">
        <v>0.76800000000000002</v>
      </c>
      <c r="I15" s="27">
        <v>0.6593</v>
      </c>
      <c r="J15" s="29">
        <v>0.68120000000000003</v>
      </c>
    </row>
    <row r="16" spans="2:10">
      <c r="B16" s="27">
        <v>12</v>
      </c>
      <c r="C16" s="28">
        <v>4.0000000000000001E-3</v>
      </c>
      <c r="D16" s="45">
        <v>0.89439999999999997</v>
      </c>
      <c r="E16" s="27">
        <v>1.4E-3</v>
      </c>
      <c r="F16" s="41">
        <v>0.9708</v>
      </c>
      <c r="G16" s="48">
        <v>0.63629999999999998</v>
      </c>
      <c r="H16" s="49">
        <v>0.78690000000000004</v>
      </c>
      <c r="I16" s="27">
        <v>0.42620000000000002</v>
      </c>
      <c r="J16" s="29">
        <v>0.80430000000000001</v>
      </c>
    </row>
    <row r="17" spans="2:10">
      <c r="B17" s="27">
        <v>13</v>
      </c>
      <c r="C17" s="28">
        <v>4.0000000000000001E-3</v>
      </c>
      <c r="D17" s="45">
        <v>0.89410000000000001</v>
      </c>
      <c r="E17" s="27">
        <v>1.4E-3</v>
      </c>
      <c r="F17" s="41">
        <v>0.97030000000000005</v>
      </c>
      <c r="G17" s="48">
        <v>0.6119</v>
      </c>
      <c r="H17" s="49">
        <v>0.79400000000000004</v>
      </c>
      <c r="I17" s="27">
        <v>0.45019999999999999</v>
      </c>
      <c r="J17" s="29">
        <v>0.78649999999999998</v>
      </c>
    </row>
    <row r="18" spans="2:10">
      <c r="B18" s="27">
        <v>14</v>
      </c>
      <c r="C18" s="28">
        <v>3.7000000000000002E-3</v>
      </c>
      <c r="D18" s="45">
        <v>0.89810000000000001</v>
      </c>
      <c r="E18" s="27">
        <v>1.2999999999999999E-3</v>
      </c>
      <c r="F18" s="41">
        <v>0.9748</v>
      </c>
      <c r="G18" s="48">
        <v>0.58320000000000005</v>
      </c>
      <c r="H18" s="49">
        <v>0.81189999999999996</v>
      </c>
      <c r="I18" s="27">
        <v>0.34989999999999999</v>
      </c>
      <c r="J18" s="29">
        <v>0.85170000000000001</v>
      </c>
    </row>
    <row r="19" spans="2:10">
      <c r="B19" s="27">
        <v>15</v>
      </c>
      <c r="C19" s="28">
        <v>3.8E-3</v>
      </c>
      <c r="D19" s="45">
        <v>0.89829999999999999</v>
      </c>
      <c r="E19" s="27">
        <v>1.2999999999999999E-3</v>
      </c>
      <c r="F19" s="41">
        <v>0.96940000000000004</v>
      </c>
      <c r="G19" s="48">
        <v>0.55789999999999995</v>
      </c>
      <c r="H19" s="49">
        <v>0.81589999999999996</v>
      </c>
      <c r="I19" s="27">
        <v>0.34279999999999999</v>
      </c>
      <c r="J19" s="29">
        <v>0.83889999999999998</v>
      </c>
    </row>
    <row r="20" spans="2:10">
      <c r="B20" s="27">
        <v>16</v>
      </c>
      <c r="C20" s="28">
        <v>3.8999999999999998E-3</v>
      </c>
      <c r="D20" s="45">
        <v>0.89219999999999999</v>
      </c>
      <c r="E20" s="27">
        <v>1.2999999999999999E-3</v>
      </c>
      <c r="F20" s="41">
        <v>0.9708</v>
      </c>
      <c r="G20" s="48">
        <v>0.50319999999999998</v>
      </c>
      <c r="H20" s="49">
        <v>0.83850000000000002</v>
      </c>
      <c r="I20" s="27">
        <v>0.34370000000000001</v>
      </c>
      <c r="J20" s="29">
        <v>0.85519999999999996</v>
      </c>
    </row>
    <row r="21" spans="2:10">
      <c r="B21" s="27">
        <v>17</v>
      </c>
      <c r="C21" s="28">
        <v>4.0000000000000001E-3</v>
      </c>
      <c r="D21" s="45">
        <v>0.89029999999999998</v>
      </c>
      <c r="E21" s="27">
        <v>1.1999999999999999E-3</v>
      </c>
      <c r="F21" s="41">
        <v>0.9728</v>
      </c>
      <c r="G21" s="48">
        <v>0.50770000000000004</v>
      </c>
      <c r="H21" s="49">
        <v>0.83399999999999996</v>
      </c>
      <c r="I21" s="27">
        <v>0.3503</v>
      </c>
      <c r="J21" s="29">
        <v>0.86899999999999999</v>
      </c>
    </row>
    <row r="22" spans="2:10">
      <c r="B22" s="27">
        <v>18</v>
      </c>
      <c r="C22" s="28">
        <v>3.8999999999999998E-3</v>
      </c>
      <c r="D22" s="45">
        <v>0.89419999999999999</v>
      </c>
      <c r="E22" s="27">
        <v>1.1999999999999999E-3</v>
      </c>
      <c r="F22" s="41">
        <v>0.97729999999999995</v>
      </c>
      <c r="G22" s="48">
        <v>0.46439999999999998</v>
      </c>
      <c r="H22" s="49">
        <v>0.85219999999999996</v>
      </c>
      <c r="I22" s="27">
        <v>0.55910000000000004</v>
      </c>
      <c r="J22" s="29">
        <v>0.77010000000000001</v>
      </c>
    </row>
    <row r="23" spans="2:10">
      <c r="B23" s="27">
        <v>19</v>
      </c>
      <c r="C23" s="28">
        <v>3.8E-3</v>
      </c>
      <c r="D23" s="45">
        <v>0.89759999999999995</v>
      </c>
      <c r="E23" s="27">
        <v>1.1999999999999999E-3</v>
      </c>
      <c r="F23" s="41">
        <v>0.97430000000000005</v>
      </c>
      <c r="G23" s="48">
        <v>0.4516</v>
      </c>
      <c r="H23" s="49">
        <v>0.85519999999999996</v>
      </c>
      <c r="I23" s="27">
        <v>0.28589999999999999</v>
      </c>
      <c r="J23" s="29">
        <v>0.87890000000000001</v>
      </c>
    </row>
    <row r="24" spans="2:10">
      <c r="B24" s="27">
        <v>20</v>
      </c>
      <c r="C24" s="28">
        <v>3.7000000000000002E-3</v>
      </c>
      <c r="D24" s="45">
        <v>0.89770000000000005</v>
      </c>
      <c r="E24" s="27">
        <v>1.1000000000000001E-3</v>
      </c>
      <c r="F24" s="41">
        <v>0.97729999999999995</v>
      </c>
      <c r="G24" s="48">
        <v>0.41460000000000002</v>
      </c>
      <c r="H24" s="49">
        <v>0.87319999999999998</v>
      </c>
      <c r="I24" s="27">
        <v>0.30559999999999998</v>
      </c>
      <c r="J24" s="29">
        <v>0.88880000000000003</v>
      </c>
    </row>
    <row r="25" spans="2:10">
      <c r="B25" s="27">
        <v>21</v>
      </c>
      <c r="C25" s="28">
        <v>3.8999999999999998E-3</v>
      </c>
      <c r="D25" s="45">
        <v>0.89419999999999999</v>
      </c>
      <c r="E25" s="27">
        <v>1.1000000000000001E-3</v>
      </c>
      <c r="F25" s="41">
        <v>0.97729999999999995</v>
      </c>
      <c r="G25" s="48">
        <v>0.40699999999999997</v>
      </c>
      <c r="H25" s="49">
        <v>0.87470000000000003</v>
      </c>
      <c r="I25" s="27">
        <v>0.25019999999999998</v>
      </c>
      <c r="J25" s="29">
        <v>0.89270000000000005</v>
      </c>
    </row>
    <row r="26" spans="2:10">
      <c r="B26" s="27">
        <v>22</v>
      </c>
      <c r="C26" s="28">
        <v>3.8999999999999998E-3</v>
      </c>
      <c r="D26" s="45">
        <v>0.89780000000000004</v>
      </c>
      <c r="E26" s="27">
        <v>1.1999999999999999E-3</v>
      </c>
      <c r="F26" s="41">
        <v>0.9748</v>
      </c>
      <c r="G26" s="48">
        <v>0.3972</v>
      </c>
      <c r="H26" s="49">
        <v>0.87549999999999994</v>
      </c>
      <c r="I26" s="27">
        <v>0.24779999999999999</v>
      </c>
      <c r="J26" s="29">
        <v>0.89470000000000005</v>
      </c>
    </row>
    <row r="27" spans="2:10">
      <c r="B27" s="27">
        <v>23</v>
      </c>
      <c r="C27" s="28">
        <v>3.8999999999999998E-3</v>
      </c>
      <c r="D27" s="45">
        <v>0.89290000000000003</v>
      </c>
      <c r="E27" s="27">
        <v>1.1999999999999999E-3</v>
      </c>
      <c r="F27" s="41">
        <v>0.9738</v>
      </c>
      <c r="G27" s="48">
        <v>0.37030000000000002</v>
      </c>
      <c r="H27" s="49">
        <v>0.88619999999999999</v>
      </c>
      <c r="I27" s="27">
        <v>0.2591</v>
      </c>
      <c r="J27" s="29">
        <v>0.89270000000000005</v>
      </c>
    </row>
    <row r="28" spans="2:10">
      <c r="B28" s="27">
        <v>24</v>
      </c>
      <c r="C28" s="28">
        <v>3.8E-3</v>
      </c>
      <c r="D28" s="45">
        <v>0.89629999999999999</v>
      </c>
      <c r="E28" s="27">
        <v>1.1000000000000001E-3</v>
      </c>
      <c r="F28" s="41">
        <v>0.97729999999999995</v>
      </c>
      <c r="G28" s="48">
        <v>0.36309999999999998</v>
      </c>
      <c r="H28" s="49">
        <v>0.88690000000000002</v>
      </c>
      <c r="I28" s="27">
        <v>0.63180000000000003</v>
      </c>
      <c r="J28" s="29">
        <v>0.76959999999999995</v>
      </c>
    </row>
    <row r="29" spans="2:10">
      <c r="B29" s="27">
        <v>25</v>
      </c>
      <c r="C29" s="28">
        <v>3.8999999999999998E-3</v>
      </c>
      <c r="D29" s="45">
        <v>0.89459999999999995</v>
      </c>
      <c r="E29" s="27">
        <v>1.1000000000000001E-3</v>
      </c>
      <c r="F29" s="41">
        <v>0.9778</v>
      </c>
      <c r="G29" s="48">
        <v>0.34720000000000001</v>
      </c>
      <c r="H29" s="49">
        <v>0.89359999999999995</v>
      </c>
      <c r="I29" s="27">
        <v>0.29039999999999999</v>
      </c>
      <c r="J29" s="29">
        <v>0.88529999999999998</v>
      </c>
    </row>
    <row r="30" spans="2:10">
      <c r="B30" s="27">
        <v>26</v>
      </c>
      <c r="C30" s="28">
        <v>3.8999999999999998E-3</v>
      </c>
      <c r="D30" s="45">
        <v>0.89359999999999995</v>
      </c>
      <c r="E30" s="27">
        <v>1.1000000000000001E-3</v>
      </c>
      <c r="F30" s="41">
        <v>0.97729999999999995</v>
      </c>
      <c r="G30" s="48">
        <v>0.3422</v>
      </c>
      <c r="H30" s="49">
        <v>0.89319999999999999</v>
      </c>
      <c r="I30" s="27">
        <v>0.19839999999999999</v>
      </c>
      <c r="J30" s="29">
        <v>0.92290000000000005</v>
      </c>
    </row>
    <row r="31" spans="2:10">
      <c r="B31" s="27">
        <v>27</v>
      </c>
      <c r="C31" s="28">
        <v>3.8E-3</v>
      </c>
      <c r="D31" s="45">
        <v>0.89480000000000004</v>
      </c>
      <c r="E31" s="27">
        <v>1.1000000000000001E-3</v>
      </c>
      <c r="F31" s="41">
        <v>0.97529999999999994</v>
      </c>
      <c r="G31" s="48">
        <v>0.32</v>
      </c>
      <c r="H31" s="49">
        <v>0.90329999999999999</v>
      </c>
      <c r="I31" s="27">
        <v>0.20749999999999999</v>
      </c>
      <c r="J31" s="29">
        <v>0.91600000000000004</v>
      </c>
    </row>
    <row r="32" spans="2:10">
      <c r="B32" s="27">
        <v>28</v>
      </c>
      <c r="C32" s="28">
        <v>3.8E-3</v>
      </c>
      <c r="D32" s="45">
        <v>0.89639999999999997</v>
      </c>
      <c r="E32" s="27">
        <v>1E-3</v>
      </c>
      <c r="F32" s="41">
        <v>0.98019999999999996</v>
      </c>
      <c r="G32" s="48">
        <v>0.30020000000000002</v>
      </c>
      <c r="H32" s="49">
        <v>0.90639999999999998</v>
      </c>
      <c r="I32" s="27">
        <v>0.18429999999999999</v>
      </c>
      <c r="J32" s="29">
        <v>0.92589999999999995</v>
      </c>
    </row>
    <row r="33" spans="2:10">
      <c r="B33" s="27">
        <v>29</v>
      </c>
      <c r="C33" s="28">
        <v>3.8999999999999998E-3</v>
      </c>
      <c r="D33" s="45">
        <v>0.89380000000000004</v>
      </c>
      <c r="E33" s="27">
        <v>1E-3</v>
      </c>
      <c r="F33" s="41">
        <v>0.97919999999999996</v>
      </c>
      <c r="G33" s="48">
        <v>0.30640000000000001</v>
      </c>
      <c r="H33" s="49">
        <v>0.90620000000000001</v>
      </c>
      <c r="I33" s="27">
        <v>0.19439999999999999</v>
      </c>
      <c r="J33" s="29">
        <v>0.91990000000000005</v>
      </c>
    </row>
    <row r="34" spans="2:10">
      <c r="B34" s="27">
        <v>30</v>
      </c>
      <c r="C34" s="28">
        <v>3.8E-3</v>
      </c>
      <c r="D34" s="45">
        <v>0.89770000000000005</v>
      </c>
      <c r="E34" s="27">
        <v>1E-3</v>
      </c>
      <c r="F34" s="41">
        <v>0.97870000000000001</v>
      </c>
      <c r="G34" s="48">
        <v>0.28999999999999998</v>
      </c>
      <c r="H34" s="49">
        <v>0.91059999999999997</v>
      </c>
      <c r="I34" s="27">
        <v>0.2011</v>
      </c>
      <c r="J34" s="29">
        <v>0.9224</v>
      </c>
    </row>
    <row r="35" spans="2:10">
      <c r="B35" s="27">
        <v>31</v>
      </c>
      <c r="C35" s="28">
        <v>3.8E-3</v>
      </c>
      <c r="D35" s="45">
        <v>0.89780000000000004</v>
      </c>
      <c r="E35" s="27">
        <v>1E-3</v>
      </c>
      <c r="F35" s="41">
        <v>0.97870000000000001</v>
      </c>
      <c r="G35" s="48">
        <v>0.30399999999999999</v>
      </c>
      <c r="H35" s="49">
        <v>0.90759999999999996</v>
      </c>
      <c r="I35" s="27">
        <v>0.18010000000000001</v>
      </c>
      <c r="J35" s="29">
        <v>0.93179999999999996</v>
      </c>
    </row>
    <row r="36" spans="2:10">
      <c r="B36" s="27">
        <v>32</v>
      </c>
      <c r="C36" s="28">
        <v>3.7000000000000002E-3</v>
      </c>
      <c r="D36" s="45">
        <v>0.90110000000000001</v>
      </c>
      <c r="E36" s="27">
        <v>1E-3</v>
      </c>
      <c r="F36" s="41">
        <v>0.98070000000000002</v>
      </c>
      <c r="G36" s="48">
        <v>0.2853</v>
      </c>
      <c r="H36" s="49">
        <v>0.91039999999999999</v>
      </c>
      <c r="I36" s="27">
        <v>0.27510000000000001</v>
      </c>
      <c r="J36" s="29">
        <v>0.90059999999999996</v>
      </c>
    </row>
    <row r="37" spans="2:10">
      <c r="B37" s="27">
        <v>33</v>
      </c>
      <c r="C37" s="28">
        <v>3.7000000000000002E-3</v>
      </c>
      <c r="D37" s="45">
        <v>0.89639999999999997</v>
      </c>
      <c r="E37" s="27">
        <v>1E-3</v>
      </c>
      <c r="F37" s="41">
        <v>0.98019999999999996</v>
      </c>
      <c r="G37" s="48">
        <v>0.26960000000000001</v>
      </c>
      <c r="H37" s="49">
        <v>0.91510000000000002</v>
      </c>
      <c r="I37" s="27">
        <v>0.1522</v>
      </c>
      <c r="J37" s="29">
        <v>0.94120000000000004</v>
      </c>
    </row>
    <row r="38" spans="2:10">
      <c r="B38" s="27">
        <v>34</v>
      </c>
      <c r="C38" s="28">
        <v>3.8E-3</v>
      </c>
      <c r="D38" s="45">
        <v>0.89639999999999997</v>
      </c>
      <c r="E38" s="27">
        <v>1E-3</v>
      </c>
      <c r="F38" s="41">
        <v>0.97870000000000001</v>
      </c>
      <c r="G38" s="48">
        <v>0.25280000000000002</v>
      </c>
      <c r="H38" s="49">
        <v>0.92320000000000002</v>
      </c>
      <c r="I38" s="27">
        <v>0.17419999999999999</v>
      </c>
      <c r="J38" s="29">
        <v>0.93769999999999998</v>
      </c>
    </row>
    <row r="39" spans="2:10">
      <c r="B39" s="27">
        <v>35</v>
      </c>
      <c r="C39" s="28">
        <v>3.8E-3</v>
      </c>
      <c r="D39" s="45">
        <v>0.90080000000000005</v>
      </c>
      <c r="E39" s="27">
        <v>8.9999999999999998E-4</v>
      </c>
      <c r="F39" s="41">
        <v>0.98070000000000002</v>
      </c>
      <c r="G39" s="48">
        <v>0.27210000000000001</v>
      </c>
      <c r="H39" s="49">
        <v>0.91890000000000005</v>
      </c>
      <c r="I39" s="27">
        <v>0.1525</v>
      </c>
      <c r="J39" s="29">
        <v>0.94120000000000004</v>
      </c>
    </row>
    <row r="40" spans="2:10">
      <c r="B40" s="27">
        <v>36</v>
      </c>
      <c r="C40" s="54">
        <v>3.5999999999999999E-3</v>
      </c>
      <c r="D40" s="45">
        <v>0.90010000000000001</v>
      </c>
      <c r="E40" s="55">
        <v>8.0000000000000004E-4</v>
      </c>
      <c r="F40" s="56">
        <v>0.98619999999999997</v>
      </c>
      <c r="G40" s="48">
        <v>0.24729999999999999</v>
      </c>
      <c r="H40" s="49">
        <v>0.92420000000000002</v>
      </c>
      <c r="I40" s="27">
        <v>0.16589999999999999</v>
      </c>
      <c r="J40" s="29">
        <v>0.94359999999999999</v>
      </c>
    </row>
    <row r="41" spans="2:10">
      <c r="B41" s="27">
        <v>37</v>
      </c>
      <c r="C41" s="28">
        <v>3.8999999999999998E-3</v>
      </c>
      <c r="D41" s="45">
        <v>0.89380000000000004</v>
      </c>
      <c r="E41" s="27">
        <v>8.9999999999999998E-4</v>
      </c>
      <c r="F41" s="41">
        <v>0.98319999999999996</v>
      </c>
      <c r="G41" s="48">
        <v>0.2422</v>
      </c>
      <c r="H41" s="49">
        <v>0.92720000000000002</v>
      </c>
      <c r="I41" s="27">
        <v>0.1472</v>
      </c>
      <c r="J41" s="29">
        <v>0.94169999999999998</v>
      </c>
    </row>
    <row r="42" spans="2:10">
      <c r="B42" s="27">
        <v>38</v>
      </c>
      <c r="C42" s="28">
        <v>3.8E-3</v>
      </c>
      <c r="D42" s="53">
        <v>0.90239999999999998</v>
      </c>
      <c r="E42" s="27">
        <v>8.9999999999999998E-4</v>
      </c>
      <c r="F42" s="41">
        <v>0.98319999999999996</v>
      </c>
      <c r="G42" s="48">
        <v>0.2366</v>
      </c>
      <c r="H42" s="49">
        <v>0.92889999999999995</v>
      </c>
      <c r="I42" s="27">
        <v>0.1817</v>
      </c>
      <c r="J42" s="29">
        <v>0.93820000000000003</v>
      </c>
    </row>
    <row r="43" spans="2:10">
      <c r="B43" s="27">
        <v>39</v>
      </c>
      <c r="C43" s="28">
        <v>3.8E-3</v>
      </c>
      <c r="D43" s="45">
        <v>0.89610000000000001</v>
      </c>
      <c r="E43" s="27">
        <v>1E-3</v>
      </c>
      <c r="F43" s="41">
        <v>0.97729999999999995</v>
      </c>
      <c r="G43" s="48">
        <v>0.2349</v>
      </c>
      <c r="H43" s="49">
        <v>0.92979999999999996</v>
      </c>
      <c r="I43" s="27">
        <v>0.1905</v>
      </c>
      <c r="J43" s="29">
        <v>0.92830000000000001</v>
      </c>
    </row>
    <row r="44" spans="2:10">
      <c r="B44" s="27">
        <v>40</v>
      </c>
      <c r="C44" s="28">
        <v>3.8E-3</v>
      </c>
      <c r="D44" s="45">
        <v>0.89939999999999998</v>
      </c>
      <c r="E44" s="27">
        <v>8.9999999999999998E-4</v>
      </c>
      <c r="F44" s="41">
        <v>0.98119999999999996</v>
      </c>
      <c r="G44" s="48">
        <v>0.23039999999999999</v>
      </c>
      <c r="H44" s="49">
        <v>0.93200000000000005</v>
      </c>
      <c r="I44" s="27">
        <v>0.18559999999999999</v>
      </c>
      <c r="J44" s="29">
        <v>0.93330000000000002</v>
      </c>
    </row>
    <row r="45" spans="2:10">
      <c r="B45" s="27">
        <v>41</v>
      </c>
      <c r="C45" s="28">
        <v>3.8E-3</v>
      </c>
      <c r="D45" s="45">
        <v>0.89570000000000005</v>
      </c>
      <c r="E45" s="27">
        <v>8.9999999999999998E-4</v>
      </c>
      <c r="F45" s="41">
        <v>0.98219999999999996</v>
      </c>
      <c r="G45" s="48">
        <v>0.24410000000000001</v>
      </c>
      <c r="H45" s="49">
        <v>0.92689999999999995</v>
      </c>
      <c r="I45" s="27">
        <v>0.2051</v>
      </c>
      <c r="J45" s="29">
        <v>0.91739999999999999</v>
      </c>
    </row>
    <row r="46" spans="2:10">
      <c r="B46" s="27">
        <v>42</v>
      </c>
      <c r="C46" s="28">
        <v>3.8E-3</v>
      </c>
      <c r="D46" s="45">
        <v>0.8972</v>
      </c>
      <c r="E46" s="27">
        <v>8.9999999999999998E-4</v>
      </c>
      <c r="F46" s="41">
        <v>0.98070000000000002</v>
      </c>
      <c r="G46" s="48">
        <v>0.21029999999999999</v>
      </c>
      <c r="H46" s="49">
        <v>0.93779999999999997</v>
      </c>
      <c r="I46" s="27">
        <v>0.27939999999999998</v>
      </c>
      <c r="J46" s="29">
        <v>0.89670000000000005</v>
      </c>
    </row>
    <row r="47" spans="2:10">
      <c r="B47" s="27">
        <v>43</v>
      </c>
      <c r="C47" s="28">
        <v>3.8E-3</v>
      </c>
      <c r="D47" s="45">
        <v>0.89780000000000004</v>
      </c>
      <c r="E47" s="27">
        <v>8.9999999999999998E-4</v>
      </c>
      <c r="F47" s="41">
        <v>0.97919999999999996</v>
      </c>
      <c r="G47" s="48">
        <v>0.2235</v>
      </c>
      <c r="H47" s="49">
        <v>0.9325</v>
      </c>
      <c r="I47" s="27">
        <v>0.18210000000000001</v>
      </c>
      <c r="J47" s="29">
        <v>0.94069999999999998</v>
      </c>
    </row>
    <row r="48" spans="2:10">
      <c r="B48" s="27">
        <v>44</v>
      </c>
      <c r="C48" s="28">
        <v>3.8999999999999998E-3</v>
      </c>
      <c r="D48" s="45">
        <v>0.89359999999999995</v>
      </c>
      <c r="E48" s="27">
        <v>8.9999999999999998E-4</v>
      </c>
      <c r="F48" s="41">
        <v>0.97870000000000001</v>
      </c>
      <c r="G48" s="48">
        <v>0.22159999999999999</v>
      </c>
      <c r="H48" s="49">
        <v>0.93289999999999995</v>
      </c>
      <c r="I48" s="27">
        <v>0.1489</v>
      </c>
      <c r="J48" s="29">
        <v>0.9446</v>
      </c>
    </row>
    <row r="49" spans="2:10">
      <c r="B49" s="27">
        <v>45</v>
      </c>
      <c r="C49" s="28">
        <v>3.8E-3</v>
      </c>
      <c r="D49" s="45">
        <v>0.90110000000000001</v>
      </c>
      <c r="E49" s="27">
        <v>1E-3</v>
      </c>
      <c r="F49" s="41">
        <v>0.9758</v>
      </c>
      <c r="G49" s="48">
        <v>0.22309999999999999</v>
      </c>
      <c r="H49" s="49">
        <v>0.93340000000000001</v>
      </c>
      <c r="I49" s="27">
        <v>0.1429</v>
      </c>
      <c r="J49" s="29">
        <v>0.9476</v>
      </c>
    </row>
    <row r="50" spans="2:10">
      <c r="B50" s="27">
        <v>46</v>
      </c>
      <c r="C50" s="28">
        <v>3.8E-3</v>
      </c>
      <c r="D50" s="45">
        <v>0.89810000000000001</v>
      </c>
      <c r="E50" s="27">
        <v>8.9999999999999998E-4</v>
      </c>
      <c r="F50" s="41">
        <v>0.98019999999999996</v>
      </c>
      <c r="G50" s="48">
        <v>0.21310000000000001</v>
      </c>
      <c r="H50" s="49">
        <v>0.93700000000000006</v>
      </c>
      <c r="I50" s="55">
        <v>0.12720000000000001</v>
      </c>
      <c r="J50" s="29">
        <v>0.94810000000000005</v>
      </c>
    </row>
    <row r="51" spans="2:10">
      <c r="B51" s="27">
        <v>47</v>
      </c>
      <c r="C51" s="28">
        <v>3.8999999999999998E-3</v>
      </c>
      <c r="D51" s="45">
        <v>0.89219999999999999</v>
      </c>
      <c r="E51" s="27">
        <v>1E-3</v>
      </c>
      <c r="F51" s="41">
        <v>0.9758</v>
      </c>
      <c r="G51" s="48">
        <v>0.21510000000000001</v>
      </c>
      <c r="H51" s="49">
        <v>0.93369999999999997</v>
      </c>
      <c r="I51" s="27">
        <v>0.1386</v>
      </c>
      <c r="J51" s="29">
        <v>0.94359999999999999</v>
      </c>
    </row>
    <row r="52" spans="2:10">
      <c r="B52" s="27">
        <v>48</v>
      </c>
      <c r="C52" s="28">
        <v>3.7000000000000002E-3</v>
      </c>
      <c r="D52" s="45">
        <v>0.89939999999999998</v>
      </c>
      <c r="E52" s="27">
        <v>1E-3</v>
      </c>
      <c r="F52" s="41">
        <v>0.97529999999999994</v>
      </c>
      <c r="G52" s="48">
        <v>0.1986</v>
      </c>
      <c r="H52" s="49">
        <v>0.94169999999999998</v>
      </c>
      <c r="I52" s="27">
        <v>0.17030000000000001</v>
      </c>
      <c r="J52" s="29">
        <v>0.94269999999999998</v>
      </c>
    </row>
    <row r="53" spans="2:10">
      <c r="B53" s="27">
        <v>49</v>
      </c>
      <c r="C53" s="28">
        <v>3.8E-3</v>
      </c>
      <c r="D53" s="45">
        <v>0.89839999999999998</v>
      </c>
      <c r="E53" s="27">
        <v>8.9999999999999998E-4</v>
      </c>
      <c r="F53" s="41">
        <v>0.97919999999999996</v>
      </c>
      <c r="G53" s="48">
        <v>0.20469999999999999</v>
      </c>
      <c r="H53" s="58">
        <v>0.94299999999999995</v>
      </c>
      <c r="I53" s="27">
        <v>0.14779999999999999</v>
      </c>
      <c r="J53" s="29">
        <v>0.9456</v>
      </c>
    </row>
    <row r="54" spans="2:10">
      <c r="B54" s="33">
        <v>50</v>
      </c>
      <c r="C54" s="34">
        <v>3.8E-3</v>
      </c>
      <c r="D54" s="46">
        <v>0.89870000000000005</v>
      </c>
      <c r="E54" s="33">
        <v>8.9999999999999998E-4</v>
      </c>
      <c r="F54" s="42">
        <v>0.97919999999999996</v>
      </c>
      <c r="G54" s="57">
        <v>0.1958</v>
      </c>
      <c r="H54" s="50">
        <v>0.94240000000000002</v>
      </c>
      <c r="I54" s="33">
        <v>0.14680000000000001</v>
      </c>
      <c r="J54" s="59">
        <v>0.9486</v>
      </c>
    </row>
    <row r="55" spans="2:10">
      <c r="B55" s="24" t="s">
        <v>62</v>
      </c>
      <c r="C55">
        <f>MIN(C5:C54)</f>
        <v>3.5999999999999999E-3</v>
      </c>
      <c r="D55">
        <f t="shared" ref="D55:J55" si="0">MIN(D5:D54)</f>
        <v>0.77400000000000002</v>
      </c>
      <c r="E55">
        <f t="shared" si="0"/>
        <v>8.0000000000000004E-4</v>
      </c>
      <c r="F55">
        <f t="shared" si="0"/>
        <v>0.87490000000000001</v>
      </c>
      <c r="G55">
        <f t="shared" si="0"/>
        <v>0.1958</v>
      </c>
      <c r="H55">
        <f t="shared" si="0"/>
        <v>0.56259999999999999</v>
      </c>
      <c r="I55">
        <f t="shared" si="0"/>
        <v>0.12720000000000001</v>
      </c>
      <c r="J55">
        <f t="shared" si="0"/>
        <v>0.50119999999999998</v>
      </c>
    </row>
    <row r="56" spans="2:10">
      <c r="B56" s="24" t="s">
        <v>63</v>
      </c>
      <c r="C56">
        <f>MAX(C5:C54)</f>
        <v>2.0400000000000001E-2</v>
      </c>
      <c r="D56">
        <f t="shared" ref="D56:J56" si="1">MAX(D5:D54)</f>
        <v>0.90239999999999998</v>
      </c>
      <c r="E56">
        <f t="shared" si="1"/>
        <v>6.1999999999999998E-3</v>
      </c>
      <c r="F56">
        <f t="shared" si="1"/>
        <v>0.98619999999999997</v>
      </c>
      <c r="G56">
        <f t="shared" si="1"/>
        <v>1.0003</v>
      </c>
      <c r="H56">
        <f t="shared" si="1"/>
        <v>0.94299999999999995</v>
      </c>
      <c r="I56">
        <f t="shared" si="1"/>
        <v>6083691.1836000001</v>
      </c>
      <c r="J56">
        <f t="shared" si="1"/>
        <v>0.9486</v>
      </c>
    </row>
  </sheetData>
  <mergeCells count="6">
    <mergeCell ref="C2:F2"/>
    <mergeCell ref="C3:D3"/>
    <mergeCell ref="E3:F3"/>
    <mergeCell ref="G2:J2"/>
    <mergeCell ref="G3:H3"/>
    <mergeCell ref="I3:J3"/>
  </mergeCells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パターン検証</vt:lpstr>
      <vt:lpstr>精度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mkkrf</dc:creator>
  <cp:lastModifiedBy>Kazunori Oouchi</cp:lastModifiedBy>
  <dcterms:created xsi:type="dcterms:W3CDTF">2020-02-16T00:30:39Z</dcterms:created>
  <dcterms:modified xsi:type="dcterms:W3CDTF">2020-02-16T08:07:35Z</dcterms:modified>
</cp:coreProperties>
</file>