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DieseArbeitsmappe"/>
  <mc:AlternateContent xmlns:mc="http://schemas.openxmlformats.org/markup-compatibility/2006">
    <mc:Choice Requires="x15">
      <x15ac:absPath xmlns:x15ac="http://schemas.microsoft.com/office/spreadsheetml/2010/11/ac" url="D:\DEV\WU\WARRA\data\extras\SV_Veroeffentlichungen\"/>
    </mc:Choice>
  </mc:AlternateContent>
  <xr:revisionPtr revIDLastSave="0" documentId="13_ncr:1_{6E74D369-2289-4248-A8FB-2160917575FD}" xr6:coauthVersionLast="47" xr6:coauthVersionMax="47" xr10:uidLastSave="{00000000-0000-0000-0000-000000000000}"/>
  <bookViews>
    <workbookView xWindow="22440" yWindow="-16335" windowWidth="29040" windowHeight="15840" tabRatio="757" activeTab="9" xr2:uid="{00000000-000D-0000-FFFF-FFFF00000000}"/>
  </bookViews>
  <sheets>
    <sheet name="Deckblatt" sheetId="188" r:id="rId1"/>
    <sheet name="Inhalt1" sheetId="205" r:id="rId2"/>
    <sheet name="Inhalt2" sheetId="206" r:id="rId3"/>
    <sheet name="Vorwort" sheetId="166" r:id="rId4"/>
    <sheet name="A" sheetId="190" r:id="rId5"/>
    <sheet name="Tab1" sheetId="115" r:id="rId6"/>
    <sheet name="Tab2" sheetId="75" r:id="rId7"/>
    <sheet name="B" sheetId="189" r:id="rId8"/>
    <sheet name="Tab3" sheetId="187" r:id="rId9"/>
    <sheet name="Tab4" sheetId="191" r:id="rId10"/>
    <sheet name="Tab5" sheetId="192" r:id="rId11"/>
    <sheet name="Tab6" sheetId="193" r:id="rId12"/>
    <sheet name="C" sheetId="186" r:id="rId13"/>
    <sheet name="Tab7" sheetId="194" r:id="rId14"/>
    <sheet name="Tab8" sheetId="195" r:id="rId15"/>
    <sheet name="Tab9" sheetId="196" r:id="rId16"/>
    <sheet name="Tab10" sheetId="197" r:id="rId17"/>
    <sheet name="D" sheetId="177" r:id="rId18"/>
    <sheet name="Tab11" sheetId="128" r:id="rId19"/>
    <sheet name="Tab12" sheetId="129" r:id="rId20"/>
    <sheet name="Tab13" sheetId="156" r:id="rId21"/>
    <sheet name="Tab14" sheetId="131" r:id="rId22"/>
    <sheet name="Tab15" sheetId="132" r:id="rId23"/>
    <sheet name="Tab16" sheetId="199" r:id="rId24"/>
    <sheet name="Tab17" sheetId="200" r:id="rId25"/>
    <sheet name="Tab18" sheetId="135" r:id="rId26"/>
    <sheet name="Tab19" sheetId="136" r:id="rId27"/>
    <sheet name="Tab20" sheetId="203" r:id="rId28"/>
    <sheet name="Tab21" sheetId="204" r:id="rId29"/>
    <sheet name="Tab22" sheetId="137" r:id="rId30"/>
    <sheet name="Tab23" sheetId="138" r:id="rId31"/>
    <sheet name="Tab24" sheetId="139" r:id="rId32"/>
    <sheet name="Tab25" sheetId="157" r:id="rId33"/>
    <sheet name="Tab26" sheetId="158" r:id="rId34"/>
    <sheet name="Tab27" sheetId="142" r:id="rId35"/>
    <sheet name="Tab28" sheetId="159" r:id="rId36"/>
    <sheet name="Tab29" sheetId="160" r:id="rId37"/>
    <sheet name="Tab30" sheetId="171" r:id="rId38"/>
    <sheet name="Tab31" sheetId="172" r:id="rId39"/>
    <sheet name="Tab32" sheetId="173" r:id="rId40"/>
    <sheet name="E" sheetId="176" r:id="rId41"/>
    <sheet name="Tab33" sheetId="148" r:id="rId42"/>
    <sheet name="Tab34" sheetId="149" r:id="rId43"/>
    <sheet name="Tab35" sheetId="151" r:id="rId44"/>
    <sheet name="Tab36" sheetId="198" r:id="rId45"/>
    <sheet name="F" sheetId="174" r:id="rId46"/>
    <sheet name="Tab37" sheetId="202" r:id="rId47"/>
    <sheet name="Tab38" sheetId="154" r:id="rId48"/>
    <sheet name="Tab39" sheetId="155" r:id="rId49"/>
  </sheets>
  <definedNames>
    <definedName name="_xlnm.Print_Area" localSheetId="4">A!$A$1:$G$22</definedName>
    <definedName name="_xlnm.Print_Area" localSheetId="7">B!$A$1:$G$22</definedName>
    <definedName name="_xlnm.Print_Area" localSheetId="12">'C'!$A$1:$H$22</definedName>
    <definedName name="_xlnm.Print_Area" localSheetId="17">D!$A$1:$H$24</definedName>
    <definedName name="_xlnm.Print_Area" localSheetId="0">Deckblatt!$A$1:$H$50</definedName>
    <definedName name="_xlnm.Print_Area" localSheetId="40">E!$A$1:$H$24</definedName>
    <definedName name="_xlnm.Print_Area" localSheetId="45">F!$A$1:$G$22</definedName>
    <definedName name="_xlnm.Print_Area" localSheetId="1">Inhalt1!$A$1:$D$57</definedName>
    <definedName name="_xlnm.Print_Area" localSheetId="2">Inhalt2!$A$1:$D$49</definedName>
    <definedName name="_xlnm.Print_Area" localSheetId="5">'Tab1'!$A$1:$L$27</definedName>
    <definedName name="_xlnm.Print_Area" localSheetId="16">'Tab10'!$A$1:$E$22</definedName>
    <definedName name="_xlnm.Print_Area" localSheetId="18">'Tab11'!$A$1:$K$17</definedName>
    <definedName name="_xlnm.Print_Area" localSheetId="19">'Tab12'!$A$1:$K$20</definedName>
    <definedName name="_xlnm.Print_Area" localSheetId="20">'Tab13'!$A$1:$M$19</definedName>
    <definedName name="_xlnm.Print_Area" localSheetId="21">'Tab14'!$A$1:$M$27</definedName>
    <definedName name="_xlnm.Print_Area" localSheetId="22">'Tab15'!$A$1:$L$29</definedName>
    <definedName name="_xlnm.Print_Area" localSheetId="23">'Tab16'!$A$1:$L$40</definedName>
    <definedName name="_xlnm.Print_Area" localSheetId="24">'Tab17'!$A$1:$L$34</definedName>
    <definedName name="_xlnm.Print_Area" localSheetId="25">'Tab18'!$A$1:$M$18</definedName>
    <definedName name="_xlnm.Print_Area" localSheetId="26">'Tab19'!$A$1:$L$16</definedName>
    <definedName name="_xlnm.Print_Area" localSheetId="6">'Tab2'!$A$1:$L$18</definedName>
    <definedName name="_xlnm.Print_Area" localSheetId="27">'Tab20'!$A$1:$L$16</definedName>
    <definedName name="_xlnm.Print_Area" localSheetId="28">'Tab21'!$A$1:$L$16</definedName>
    <definedName name="_xlnm.Print_Area" localSheetId="29">'Tab22'!$A$1:$L$20</definedName>
    <definedName name="_xlnm.Print_Area" localSheetId="30">'Tab23'!$A$1:$I$20</definedName>
    <definedName name="_xlnm.Print_Area" localSheetId="31">'Tab24'!$A$1:$I$18</definedName>
    <definedName name="_xlnm.Print_Area" localSheetId="32">'Tab25'!$A$1:$I$18</definedName>
    <definedName name="_xlnm.Print_Area" localSheetId="33">'Tab26'!$A$1:$I$18</definedName>
    <definedName name="_xlnm.Print_Area" localSheetId="34">'Tab27'!$A$1:$I$17</definedName>
    <definedName name="_xlnm.Print_Area" localSheetId="35">'Tab28'!$A$1:$I$17</definedName>
    <definedName name="_xlnm.Print_Area" localSheetId="36">'Tab29'!$A$1:$I$17</definedName>
    <definedName name="_xlnm.Print_Area" localSheetId="8">'Tab3'!$A$1:$G$26</definedName>
    <definedName name="_xlnm.Print_Area" localSheetId="37">'Tab30'!$A$1:$I$44</definedName>
    <definedName name="_xlnm.Print_Area" localSheetId="38">'Tab31'!$A$1:$I$56</definedName>
    <definedName name="_xlnm.Print_Area" localSheetId="39">'Tab32'!$A$1:$I$32</definedName>
    <definedName name="_xlnm.Print_Area" localSheetId="41">'Tab33'!$A$1:$F$28</definedName>
    <definedName name="_xlnm.Print_Area" localSheetId="42">'Tab34'!$A$1:$H$25</definedName>
    <definedName name="_xlnm.Print_Area" localSheetId="43">'Tab35'!$A$1:$H$16</definedName>
    <definedName name="_xlnm.Print_Area" localSheetId="44">'Tab36'!$A$1:$I$64</definedName>
    <definedName name="_xlnm.Print_Area" localSheetId="46">'Tab37'!$A$1:$K$22</definedName>
    <definedName name="_xlnm.Print_Area" localSheetId="47">'Tab38'!$A$1:$F$12</definedName>
    <definedName name="_xlnm.Print_Area" localSheetId="48">'Tab39'!$A$1:$H$14</definedName>
    <definedName name="_xlnm.Print_Area" localSheetId="9">'Tab4'!$A$1:$L$31</definedName>
    <definedName name="_xlnm.Print_Area" localSheetId="10">'Tab5'!$A$1:$L$31</definedName>
    <definedName name="_xlnm.Print_Area" localSheetId="11">'Tab6'!$A$1:$L$31</definedName>
    <definedName name="_xlnm.Print_Area" localSheetId="13">'Tab7'!$A$1:$I$23</definedName>
    <definedName name="_xlnm.Print_Area" localSheetId="14">'Tab8'!$A$1:$I$23</definedName>
    <definedName name="_xlnm.Print_Area" localSheetId="15">'Tab9'!$A$1:$I$23</definedName>
    <definedName name="_xlnm.Print_Area" localSheetId="3">Vorwort!$A$1:$H$43</definedName>
    <definedName name="_xlnm.Print_Titles" localSheetId="5">'Tab1'!$1:$5</definedName>
    <definedName name="_xlnm.Print_Titles" localSheetId="16">'Tab10'!$1:$6</definedName>
    <definedName name="_xlnm.Print_Titles" localSheetId="18">'Tab11'!$1:$5</definedName>
    <definedName name="_xlnm.Print_Titles" localSheetId="19">'Tab12'!$1:$5</definedName>
    <definedName name="_xlnm.Print_Titles" localSheetId="20">'Tab13'!$1:$5</definedName>
    <definedName name="_xlnm.Print_Titles" localSheetId="21">'Tab14'!$1:$5</definedName>
    <definedName name="_xlnm.Print_Titles" localSheetId="22">'Tab15'!$1:$6</definedName>
    <definedName name="_xlnm.Print_Titles" localSheetId="23">'Tab16'!$1:$6</definedName>
    <definedName name="_xlnm.Print_Titles" localSheetId="24">'Tab17'!$1:$6</definedName>
    <definedName name="_xlnm.Print_Titles" localSheetId="25">'Tab18'!$1:$5</definedName>
    <definedName name="_xlnm.Print_Titles" localSheetId="26">'Tab19'!$1:$6</definedName>
    <definedName name="_xlnm.Print_Titles" localSheetId="6">'Tab2'!$1:$5</definedName>
    <definedName name="_xlnm.Print_Titles" localSheetId="27">'Tab20'!$1:$6</definedName>
    <definedName name="_xlnm.Print_Titles" localSheetId="28">'Tab21'!$1:$6</definedName>
    <definedName name="_xlnm.Print_Titles" localSheetId="29">'Tab22'!$1:$5</definedName>
    <definedName name="_xlnm.Print_Titles" localSheetId="30">'Tab23'!$1:$4</definedName>
    <definedName name="_xlnm.Print_Titles" localSheetId="31">'Tab24'!$1:$5</definedName>
    <definedName name="_xlnm.Print_Titles" localSheetId="32">'Tab25'!$1:$5</definedName>
    <definedName name="_xlnm.Print_Titles" localSheetId="33">'Tab26'!$1:$5</definedName>
    <definedName name="_xlnm.Print_Titles" localSheetId="34">'Tab27'!$1:$5</definedName>
    <definedName name="_xlnm.Print_Titles" localSheetId="35">'Tab28'!$1:$5</definedName>
    <definedName name="_xlnm.Print_Titles" localSheetId="36">'Tab29'!$1:$5</definedName>
    <definedName name="_xlnm.Print_Titles" localSheetId="8">'Tab3'!$1:$7</definedName>
    <definedName name="_xlnm.Print_Titles" localSheetId="37">'Tab30'!$1:$6</definedName>
    <definedName name="_xlnm.Print_Titles" localSheetId="38">'Tab31'!$1:$6</definedName>
    <definedName name="_xlnm.Print_Titles" localSheetId="39">'Tab32'!$1:$6</definedName>
    <definedName name="_xlnm.Print_Titles" localSheetId="41">'Tab33'!$1:$5</definedName>
    <definedName name="_xlnm.Print_Titles" localSheetId="42">'Tab34'!$1:$4</definedName>
    <definedName name="_xlnm.Print_Titles" localSheetId="43">'Tab35'!$1:$5</definedName>
    <definedName name="_xlnm.Print_Titles" localSheetId="44">'Tab36'!$1:$5</definedName>
    <definedName name="_xlnm.Print_Titles" localSheetId="46">'Tab37'!$1:$5</definedName>
    <definedName name="_xlnm.Print_Titles" localSheetId="9">'Tab4'!$1:$8</definedName>
    <definedName name="_xlnm.Print_Titles" localSheetId="10">'Tab5'!$1:$8</definedName>
    <definedName name="_xlnm.Print_Titles" localSheetId="11">'Tab6'!$1:$8</definedName>
    <definedName name="_xlnm.Print_Titles" localSheetId="13">'Tab7'!$1:$5</definedName>
    <definedName name="_xlnm.Print_Titles" localSheetId="14">'Tab8'!$1:$5</definedName>
    <definedName name="_xlnm.Print_Titles" localSheetId="15">'Tab9'!$1:$5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191" l="1"/>
  <c r="Q10" i="191"/>
  <c r="N14" i="191" l="1"/>
  <c r="N12" i="191"/>
  <c r="N13" i="191"/>
  <c r="N11" i="191"/>
  <c r="B39" i="191"/>
  <c r="B38" i="191"/>
  <c r="B37" i="191"/>
  <c r="B40" i="191" s="1"/>
  <c r="C25" i="187"/>
  <c r="C24" i="187"/>
  <c r="C23" i="187"/>
  <c r="C22" i="187"/>
  <c r="C21" i="187"/>
  <c r="C20" i="187"/>
  <c r="C19" i="187"/>
  <c r="C18" i="187"/>
  <c r="C17" i="187"/>
  <c r="C16" i="187"/>
  <c r="C15" i="187"/>
  <c r="C14" i="187"/>
  <c r="C13" i="187"/>
  <c r="C12" i="187"/>
  <c r="C11" i="187"/>
  <c r="C10" i="187"/>
  <c r="C9" i="187"/>
  <c r="B7" i="131"/>
  <c r="B8" i="131" s="1"/>
  <c r="B9" i="131" s="1"/>
  <c r="B10" i="131" s="1"/>
  <c r="B11" i="131" s="1"/>
  <c r="B12" i="131" s="1"/>
  <c r="B13" i="131" s="1"/>
  <c r="B14" i="131" s="1"/>
  <c r="B15" i="131" s="1"/>
  <c r="B16" i="131" s="1"/>
  <c r="B17" i="131" s="1"/>
  <c r="B18" i="131" s="1"/>
  <c r="B19" i="131" s="1"/>
  <c r="B20" i="131" s="1"/>
  <c r="B21" i="131" s="1"/>
  <c r="B22" i="131" s="1"/>
  <c r="B23" i="131" s="1"/>
  <c r="B24" i="131" s="1"/>
  <c r="B25" i="131" s="1"/>
  <c r="B26" i="131" s="1"/>
  <c r="A3" i="131" s="1"/>
  <c r="B8" i="132"/>
  <c r="B9" i="132" s="1"/>
  <c r="B10" i="132" s="1"/>
  <c r="B11" i="132" s="1"/>
  <c r="B12" i="132" s="1"/>
  <c r="B13" i="132" s="1"/>
  <c r="B14" i="132" s="1"/>
  <c r="B15" i="132" s="1"/>
  <c r="B16" i="132" s="1"/>
  <c r="B17" i="132" s="1"/>
  <c r="B18" i="132" s="1"/>
  <c r="B19" i="132" s="1"/>
  <c r="B20" i="132" s="1"/>
  <c r="B21" i="132" s="1"/>
  <c r="B22" i="132" s="1"/>
  <c r="B23" i="132" s="1"/>
  <c r="B24" i="132" s="1"/>
  <c r="B25" i="132" s="1"/>
  <c r="B26" i="132" s="1"/>
  <c r="B27" i="132" s="1"/>
  <c r="B7" i="115"/>
  <c r="B8" i="115" s="1"/>
  <c r="B9" i="115" s="1"/>
  <c r="B10" i="115" s="1"/>
  <c r="B11" i="115" s="1"/>
  <c r="B12" i="115" s="1"/>
  <c r="B13" i="115" s="1"/>
  <c r="B14" i="115" s="1"/>
  <c r="B15" i="115" s="1"/>
  <c r="B16" i="115" s="1"/>
  <c r="B17" i="115" s="1"/>
  <c r="B18" i="115" s="1"/>
  <c r="B19" i="115" s="1"/>
  <c r="B20" i="115" s="1"/>
  <c r="B21" i="115" s="1"/>
  <c r="B22" i="115" s="1"/>
  <c r="B23" i="115" s="1"/>
  <c r="B24" i="115" s="1"/>
  <c r="B25" i="115" s="1"/>
  <c r="B26" i="115" s="1"/>
  <c r="A3" i="115" s="1"/>
  <c r="B8" i="148"/>
  <c r="B9" i="148" s="1"/>
  <c r="B10" i="148" s="1"/>
  <c r="B11" i="148" s="1"/>
  <c r="B12" i="148" s="1"/>
  <c r="B13" i="148" s="1"/>
  <c r="B14" i="148" s="1"/>
  <c r="B15" i="148" s="1"/>
  <c r="B16" i="148" s="1"/>
  <c r="B17" i="148" s="1"/>
  <c r="B18" i="148" s="1"/>
  <c r="B19" i="148" s="1"/>
  <c r="B20" i="148" s="1"/>
  <c r="B21" i="148" s="1"/>
  <c r="B22" i="148" s="1"/>
  <c r="B23" i="148" s="1"/>
  <c r="B24" i="148" s="1"/>
  <c r="B25" i="148" s="1"/>
  <c r="B26" i="148" s="1"/>
  <c r="B27" i="148" s="1"/>
  <c r="A3" i="148" s="1"/>
  <c r="B6" i="149"/>
  <c r="B7" i="149" s="1"/>
  <c r="B8" i="149" s="1"/>
  <c r="B9" i="149" s="1"/>
  <c r="B10" i="149" s="1"/>
  <c r="B11" i="149" s="1"/>
  <c r="B12" i="149" s="1"/>
  <c r="B13" i="149" s="1"/>
  <c r="B14" i="149" s="1"/>
  <c r="B15" i="149" s="1"/>
  <c r="B16" i="149" s="1"/>
  <c r="B17" i="149" s="1"/>
  <c r="B18" i="149" s="1"/>
  <c r="B19" i="149" s="1"/>
  <c r="B20" i="149" s="1"/>
  <c r="B21" i="149" s="1"/>
  <c r="B22" i="149" s="1"/>
  <c r="B23" i="149" s="1"/>
  <c r="B24" i="149" s="1"/>
  <c r="B25" i="149" s="1"/>
</calcChain>
</file>

<file path=xl/sharedStrings.xml><?xml version="1.0" encoding="utf-8"?>
<sst xmlns="http://schemas.openxmlformats.org/spreadsheetml/2006/main" count="1348" uniqueCount="495">
  <si>
    <t>Versicherungsträger</t>
  </si>
  <si>
    <t>d  a  v  o  n</t>
  </si>
  <si>
    <t>Tabelle 13</t>
  </si>
  <si>
    <t>M + F</t>
  </si>
  <si>
    <t>Zeile</t>
  </si>
  <si>
    <t>Arbeiter</t>
  </si>
  <si>
    <t>Angestellte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</si>
  <si>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</si>
  <si>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</si>
  <si>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</si>
  <si>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</si>
  <si>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</si>
  <si>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</si>
  <si>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</si>
  <si>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</si>
  <si>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</si>
  <si>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</si>
  <si>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</si>
  <si>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</si>
  <si>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Tabelle 6</t>
  </si>
  <si>
    <t>Burgenland</t>
  </si>
  <si>
    <t>Steiermark</t>
  </si>
  <si>
    <t>Kärnten</t>
  </si>
  <si>
    <t>Salzburg</t>
  </si>
  <si>
    <t>Vorarlberg</t>
  </si>
  <si>
    <t>Tabelle 9</t>
  </si>
  <si>
    <t>Zugang</t>
  </si>
  <si>
    <t>Abgang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</si>
  <si>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</si>
  <si>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</si>
  <si>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</si>
  <si>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</si>
  <si>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</si>
  <si>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</si>
  <si>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</si>
  <si>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</si>
  <si>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</si>
  <si>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</si>
  <si>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24</t>
  </si>
  <si>
    <t>Tabelle 25</t>
  </si>
  <si>
    <t>Insgesamt</t>
  </si>
  <si>
    <t>Tabelle 26</t>
  </si>
  <si>
    <t>Tabelle 27</t>
  </si>
  <si>
    <t>Tabelle 31</t>
  </si>
  <si>
    <t>Tabelle 32</t>
  </si>
  <si>
    <t>Tabelle 33</t>
  </si>
  <si>
    <t>Tabelle 34</t>
  </si>
  <si>
    <t>Tabelle 35</t>
  </si>
  <si>
    <t>Tabelle 36</t>
  </si>
  <si>
    <t>Tabelle 37</t>
  </si>
  <si>
    <t>Dezember</t>
  </si>
  <si>
    <t>Tabelle 2</t>
  </si>
  <si>
    <t>Entwicklung des Beschäftigtenstandes nach Bundesländern</t>
  </si>
  <si>
    <t>Jahres-
durchschnitt</t>
  </si>
  <si>
    <t>Nieder-
österreich</t>
  </si>
  <si>
    <t>Ober-
österreich</t>
  </si>
  <si>
    <t>Tabelle 4</t>
  </si>
  <si>
    <t>Tabelle 7</t>
  </si>
  <si>
    <t>Freiwillig Versicherte</t>
  </si>
  <si>
    <t>Pflichtversicherte</t>
  </si>
  <si>
    <t>Tabelle 8</t>
  </si>
  <si>
    <t xml:space="preserve"> I  n  s  g  e  s  a  m  t</t>
  </si>
  <si>
    <t>Tabelle 10</t>
  </si>
  <si>
    <t xml:space="preserve">      Arbeiter</t>
  </si>
  <si>
    <t xml:space="preserve">      Angestellte</t>
  </si>
  <si>
    <t>Tabelle 11</t>
  </si>
  <si>
    <t>V  e  r  s  i  c  h  e  r  t  e  n  k  a  t  e  g  o  r  i  e</t>
  </si>
  <si>
    <t>I
Erwerbs-
tätige</t>
  </si>
  <si>
    <t>II
Freiwillig
Versicherte</t>
  </si>
  <si>
    <t>Tabelle 12</t>
  </si>
  <si>
    <t>Jahr</t>
  </si>
  <si>
    <t>Pensionsversicherte</t>
  </si>
  <si>
    <t>Pensionsversicherte Insgesamt</t>
  </si>
  <si>
    <t>M  +  F</t>
  </si>
  <si>
    <t xml:space="preserve"> Insgesamt</t>
  </si>
  <si>
    <t xml:space="preserve"> PV der Unselbständigen</t>
  </si>
  <si>
    <t xml:space="preserve"> Pensionsversicherungsanstalt</t>
  </si>
  <si>
    <t xml:space="preserve"> PV der Selbständigen</t>
  </si>
  <si>
    <t>Stand der Pensionen in der Pensionsversicherung
nach Pensionsarten und nach dem Geschlecht der Berechtigten</t>
  </si>
  <si>
    <t>Versicherungsbereich
(Versicherungsträger)</t>
  </si>
  <si>
    <t>Alle
Pensionen</t>
  </si>
  <si>
    <t>der geminderten
Arbeitsfähigkeit bzw.
Erwerbsunfähigkeit</t>
  </si>
  <si>
    <t>des Todes</t>
  </si>
  <si>
    <t>Witwen (Witwer)</t>
  </si>
  <si>
    <t>Waisen</t>
  </si>
  <si>
    <t>1)  Einschliesslich Knappschaftssold und Höherversicherungspensionen.</t>
  </si>
  <si>
    <t>Vorzeitige Alterspensionen
nach dem Geschlecht der Berechtigten</t>
  </si>
  <si>
    <t>Entwicklung des Pensionsstandes nach Bundesländern</t>
  </si>
  <si>
    <t>Ausland</t>
  </si>
  <si>
    <t>Pensionsversicherung</t>
  </si>
  <si>
    <t>d      a      v      o      n</t>
  </si>
  <si>
    <t>der
Unselb-
ständigen</t>
  </si>
  <si>
    <t>der
Selb-
ständigen</t>
  </si>
  <si>
    <t>Pensions-
versich.-
anstalt</t>
  </si>
  <si>
    <t>Zahl der Pensionen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</si>
  <si>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</si>
  <si>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</si>
  <si>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</si>
  <si>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</si>
  <si>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</si>
  <si>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</si>
  <si>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</si>
  <si>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</si>
  <si>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</si>
  <si>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>Stand der Pensionen in der Pensionsversicherung
nach Pensionsarten und Bundesländern</t>
  </si>
  <si>
    <t>Alle Pensionen</t>
  </si>
  <si>
    <t>Pens. d. gem. Arbeitsfähigkeit</t>
  </si>
  <si>
    <t>Alterspensionen</t>
  </si>
  <si>
    <t>Waisenpensionen</t>
  </si>
  <si>
    <t>Erwerbsunfähigkeitspensionen</t>
  </si>
  <si>
    <t>Ausgleichszulagen-Empfänger
nach Bundesländern und Versicherungsträgern</t>
  </si>
  <si>
    <t>Alle
PV-Träger</t>
  </si>
  <si>
    <t>Niederösterreich</t>
  </si>
  <si>
    <t>Oberösterreich</t>
  </si>
  <si>
    <t>Zu- und Abgänge an Pensionen</t>
  </si>
  <si>
    <t>des Alters</t>
  </si>
  <si>
    <t>1)  Aufgrund der Monatsstatistik.</t>
  </si>
  <si>
    <t>Neue Anträge
im
Berichtsjahr</t>
  </si>
  <si>
    <t>Erledigungen im Berichtsjahr</t>
  </si>
  <si>
    <t>Zuerkennungen</t>
  </si>
  <si>
    <t>Ablehnungen</t>
  </si>
  <si>
    <t>Abtretungen</t>
  </si>
  <si>
    <t>Sonstige
Erledigungen</t>
  </si>
  <si>
    <t>Pensionsversicherung Insgesamt</t>
  </si>
  <si>
    <t>Pens. d. gem. Arbeitsfähigkeit
bzw. der Erwerbsunfähigkeit</t>
  </si>
  <si>
    <t>Witwen(Witwer)pensionen</t>
  </si>
  <si>
    <t>PV der Unselbständigen</t>
  </si>
  <si>
    <t>PV der Selbständigen</t>
  </si>
  <si>
    <t>Männer und Frauen</t>
  </si>
  <si>
    <t>Neue
Anträge</t>
  </si>
  <si>
    <t>bei Eintritt des Versicherungsfalles</t>
  </si>
  <si>
    <t>Witwen</t>
  </si>
  <si>
    <t>Witwer</t>
  </si>
  <si>
    <t>Versicherungs-
träger</t>
  </si>
  <si>
    <t>Durchschnitt in Euro</t>
  </si>
  <si>
    <t>Entwicklung der Unfallversicherten nach Kategorien</t>
  </si>
  <si>
    <t>U n f a l l v e r s i c h e r u n g</t>
  </si>
  <si>
    <t>Unselbständige</t>
  </si>
  <si>
    <t>Selbständige</t>
  </si>
  <si>
    <t>Schüler und
Studenten</t>
  </si>
  <si>
    <t>Entwicklung des Rentenstandes
in der Unfallversicherung nach Rentenarten
(inklusive Schüler und Studenten)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</si>
  <si>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</si>
  <si>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</si>
  <si>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</si>
  <si>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</si>
  <si>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</si>
  <si>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</si>
  <si>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Stand der Renten in der Unfallversicherung
nach Rentenarten und Bundesländern</t>
  </si>
  <si>
    <t>Gebiet</t>
  </si>
  <si>
    <t>Summe
Unfall-
versicherung</t>
  </si>
  <si>
    <t>Eltern-
(Geschwister)-
renten</t>
  </si>
  <si>
    <t>Rentenart</t>
  </si>
  <si>
    <t>Zahl der Renten</t>
  </si>
  <si>
    <t>Alle Träger
der Unfall-
versicherung</t>
  </si>
  <si>
    <t xml:space="preserve"> Alle Versehrtenrenten</t>
  </si>
  <si>
    <t xml:space="preserve">    Teilrenten bis  49 v. H.</t>
  </si>
  <si>
    <t xml:space="preserve">    Teilrenten 50 - 99 v. H.</t>
  </si>
  <si>
    <t xml:space="preserve">    Vollrenten       100 v. H.</t>
  </si>
  <si>
    <t xml:space="preserve"> Alle Witwen(Witwer)renten</t>
  </si>
  <si>
    <t xml:space="preserve">     Bemessungsgrundlage 20 v. H.</t>
  </si>
  <si>
    <t xml:space="preserve">     Bemessungsgrundlage 40 v. H.</t>
  </si>
  <si>
    <t xml:space="preserve"> Waisenrenten</t>
  </si>
  <si>
    <t xml:space="preserve"> Eltern(Geschwister)renten</t>
  </si>
  <si>
    <t>Allgemeine
Unfallversiche-
rungsanstalt</t>
  </si>
  <si>
    <t>Zahl der Versicherten,
für die ein Nachtschwerarbeiter-Beitrag geleistet wird</t>
  </si>
  <si>
    <t>Versicherte nach dem NSchG</t>
  </si>
  <si>
    <t>d   a   v   o   n</t>
  </si>
  <si>
    <t>Zahl der Sonderruhegeldempfänger</t>
  </si>
  <si>
    <t>Sonderruhegeld-Empfänger</t>
  </si>
  <si>
    <t>Stand am Ende des Vorjahres</t>
  </si>
  <si>
    <t>Umwandlung in eine vorzeitige Alterspension
(Knappschaftsalterspension) bei langer
Versicherungsdauer (Art. X Abs. 4 Z. 2 NSCHG)</t>
  </si>
  <si>
    <t>Wegfall und sonstiger Abgang</t>
  </si>
  <si>
    <t>Stand am Ende des Berichtsjahres</t>
  </si>
  <si>
    <t>Sonderruhegeld</t>
  </si>
  <si>
    <t>Unerledigte Anträge am Ende des Vorjahres</t>
  </si>
  <si>
    <t>Neue Anträge im Berichtsjahr</t>
  </si>
  <si>
    <t>Erledigungen im Berichts-
jahr</t>
  </si>
  <si>
    <t>mit</t>
  </si>
  <si>
    <t>Erfüllung des Art. X
Abs. 4 Z. 2 lit.a und
Z. 3 lit.a NSCHG</t>
  </si>
  <si>
    <t>ohne</t>
  </si>
  <si>
    <t>Abtretungen an andere Pensionsversicherungsträger</t>
  </si>
  <si>
    <t>Sonstige Erledigungen</t>
  </si>
  <si>
    <t>Unerledigte Anträge am Ende des Berichtsjahres</t>
  </si>
  <si>
    <t>Bergbau</t>
  </si>
  <si>
    <t>Pensionsversicherungsanstalt</t>
  </si>
  <si>
    <t>Alle
vorzeitigen
Alters-
pensionen</t>
  </si>
  <si>
    <t>d     a     v     o     n</t>
  </si>
  <si>
    <t>Schwerarbeitspensionen</t>
  </si>
  <si>
    <t>§ 607/14   ASVG
§ 298/13a GSVG
§ 287/13a BSVG</t>
  </si>
  <si>
    <t>§ 4 Abs.3 APG</t>
  </si>
  <si>
    <t xml:space="preserve">     Bergbau</t>
  </si>
  <si>
    <t>der geminderten
Arbeitsfähigkeit
bzw. Erwerbs-
unfähigkeit</t>
  </si>
  <si>
    <t>davon</t>
  </si>
  <si>
    <t>normale
Alters-
pensionen</t>
  </si>
  <si>
    <t>vorzeitige
Alters-
pensionen</t>
  </si>
  <si>
    <t>Witwen
Witwer</t>
  </si>
  <si>
    <t>Umwandlung in eine Alterspension
(Knappschaftsalterspension)
(Art. X Abs. 4 Z. 3 NSCHG)</t>
  </si>
  <si>
    <t>Tabelle 1</t>
  </si>
  <si>
    <t>Anmerkung: Ab 2008 geänderte Erfassung.</t>
  </si>
  <si>
    <t>Bundesland</t>
  </si>
  <si>
    <r>
      <t>Entwicklung der Pensionsbelastungsquote</t>
    </r>
    <r>
      <rPr>
        <b/>
        <vertAlign val="superscript"/>
        <sz val="14"/>
        <rFont val="Calibri"/>
        <family val="2"/>
      </rPr>
      <t>1)</t>
    </r>
  </si>
  <si>
    <t>Alle Pensionsversicherungsträger</t>
  </si>
  <si>
    <r>
      <rPr>
        <b/>
        <sz val="11"/>
        <rFont val="Calibri"/>
        <family val="2"/>
      </rPr>
      <t>bei langer</t>
    </r>
    <r>
      <rPr>
        <sz val="11"/>
        <rFont val="Calibri"/>
        <family val="2"/>
      </rPr>
      <t xml:space="preserve">
</t>
    </r>
    <r>
      <rPr>
        <b/>
        <sz val="11"/>
        <rFont val="Calibri"/>
        <family val="2"/>
      </rPr>
      <t>Versicherungsdauer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</si>
  <si>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b/>
        <sz val="11"/>
        <rFont val="Calibri"/>
        <family val="2"/>
      </rPr>
      <t>Korridorpensionen</t>
    </r>
    <r>
      <rPr>
        <sz val="11"/>
        <rFont val="Calibri"/>
        <family val="2"/>
      </rPr>
      <t xml:space="preserve">
§ 4 Abs.2 APG</t>
    </r>
  </si>
  <si>
    <r>
      <rPr>
        <b/>
        <sz val="11"/>
        <rFont val="Calibri"/>
        <family val="2"/>
      </rPr>
      <t>Langzeitversicherte</t>
    </r>
    <r>
      <rPr>
        <sz val="11"/>
        <rFont val="Calibri"/>
        <family val="2"/>
      </rPr>
      <t xml:space="preserve">
§ 607/12 ASVG
§ 298/12 GSVG
§ 287/12 BSVG</t>
    </r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</si>
  <si>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</si>
  <si>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</si>
  <si>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</si>
  <si>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</si>
  <si>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</si>
  <si>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</si>
  <si>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</si>
  <si>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</si>
  <si>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t xml:space="preserve">  Alle Pensionen</t>
  </si>
  <si>
    <t xml:space="preserve">  Summe PV der Unselbständigen</t>
  </si>
  <si>
    <t xml:space="preserve">    Pens. d. gem. Arbeitsfähigkeit</t>
  </si>
  <si>
    <t xml:space="preserve">    Alterspensionen</t>
  </si>
  <si>
    <t xml:space="preserve">    Witwenpensionen</t>
  </si>
  <si>
    <t xml:space="preserve">    Witwerpensionen</t>
  </si>
  <si>
    <t xml:space="preserve">    Waisenpensionen</t>
  </si>
  <si>
    <t xml:space="preserve">  Summe PV d. Selbständigen</t>
  </si>
  <si>
    <t xml:space="preserve">    Erwerbsunfähigkeitspensionen</t>
  </si>
  <si>
    <t>nach dem Geschlecht der Berechtigten</t>
  </si>
  <si>
    <t>Pensionsart</t>
  </si>
  <si>
    <t>Männer
und
Frauen</t>
  </si>
  <si>
    <t xml:space="preserve">  Alle Träger
  der Pensions-
  versicherung</t>
  </si>
  <si>
    <t xml:space="preserve"> Pensionen Insgesamt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</si>
  <si>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</si>
  <si>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</si>
  <si>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</si>
  <si>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</si>
  <si>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 xml:space="preserve">    Vorz. AP bei Arbeitslosigkeit
    Gem. Arbeitsfähigk., Gleitpens.</t>
  </si>
  <si>
    <t xml:space="preserve">    Korridorpensionen</t>
  </si>
  <si>
    <t xml:space="preserve">    Langzeitversicherte</t>
  </si>
  <si>
    <t xml:space="preserve">    Schwerarbeitspensionen</t>
  </si>
  <si>
    <t xml:space="preserve"> Witwenpensionen</t>
  </si>
  <si>
    <t xml:space="preserve"> Witwerpensionen</t>
  </si>
  <si>
    <t xml:space="preserve"> Waisenpensionen</t>
  </si>
  <si>
    <t xml:space="preserve"> Pensionen wegen geminderter
 Arbeitsfähigkeit</t>
  </si>
  <si>
    <t xml:space="preserve"> Erwerbs(Berufs)-
 unfähigkeitspensionen</t>
  </si>
  <si>
    <t xml:space="preserve"> Invaliditätspensionen</t>
  </si>
  <si>
    <t xml:space="preserve"> Berufsunfähigkeitspensionen</t>
  </si>
  <si>
    <t xml:space="preserve"> Invaliditätspensionen,
 Berufsunfähigkeitspensionen</t>
  </si>
  <si>
    <t xml:space="preserve"> Erwerbsunfähigkeitspensionen</t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</si>
  <si>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</si>
  <si>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</si>
  <si>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Selbständigen</t>
    </r>
  </si>
  <si>
    <t>Pensionen aus dem Versicherungsfall</t>
  </si>
  <si>
    <t>Tabelle 28</t>
  </si>
  <si>
    <t>Tabelle 29</t>
  </si>
  <si>
    <t>Tabelle 30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</si>
  <si>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</si>
  <si>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</si>
  <si>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</si>
  <si>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</si>
  <si>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</si>
  <si>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t>Sonderruhegeld - Antragsbewegung</t>
  </si>
  <si>
    <t xml:space="preserve"> Beschäftigte
 insgesamt</t>
  </si>
  <si>
    <t>unbekannt
(Ausland)</t>
  </si>
  <si>
    <t>1) Jede Person wird nur einmal gezählt.</t>
  </si>
  <si>
    <t>2) Personen, die bei mehreren Versicherungsträgern anspruchsberechtigt sind, werden bei jedem Versicherungsträger einmal gezählt.</t>
  </si>
  <si>
    <t>VI
Sonstige
Versicherte</t>
  </si>
  <si>
    <t>V
Pensionisten,
Rentner, Prov.</t>
  </si>
  <si>
    <t>IV
KBG-
BezieherInnen</t>
  </si>
  <si>
    <t>III
Arbeitslose</t>
  </si>
  <si>
    <t>I  -  VI
Alle direkt
Versicherten</t>
  </si>
  <si>
    <t>Versicherungsverhältnisse (ohne Angehörige) in der Krankenversicherung
nach Versicherungsträgern und Versichertenkategorien
Männer und Frauen</t>
  </si>
  <si>
    <t>IV
KBG-
Bezieher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</si>
  <si>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</si>
  <si>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</si>
  <si>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t>d a v o n</t>
  </si>
  <si>
    <t>Versicherte
insgesamt</t>
  </si>
  <si>
    <t>nach Versicherungsträgern</t>
  </si>
  <si>
    <t>Versicherte nach dem Arbeitslosenversicherungsgesetz</t>
  </si>
  <si>
    <t>Entwicklung der anspruchsberechtigten Personen
in der Krankenversicherung</t>
  </si>
  <si>
    <t>Alle Anspruchs-
berechtigten</t>
  </si>
  <si>
    <t>von den
Angehörigen
sind Kinder</t>
  </si>
  <si>
    <t>Beitrags-
leistende</t>
  </si>
  <si>
    <t>Angehörige</t>
  </si>
  <si>
    <t>Tabelle  3</t>
  </si>
  <si>
    <t>Geschlecht</t>
  </si>
  <si>
    <t>Quelle: Anspruchsberechtigtendatenbanken des Dachverbandes.</t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</si>
  <si>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</si>
  <si>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</si>
  <si>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</si>
  <si>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</si>
  <si>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</si>
  <si>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</si>
  <si>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</si>
  <si>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</si>
  <si>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</si>
  <si>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</si>
  <si>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</si>
  <si>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I  n  s  g  e  s  a  m  t</t>
  </si>
  <si>
    <t>Österr. Gesundheitskasse</t>
  </si>
  <si>
    <t xml:space="preserve">Wien           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</si>
  <si>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</si>
  <si>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</si>
  <si>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</si>
  <si>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</si>
  <si>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</si>
  <si>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t>Krankenfürsorgeanstalten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</si>
  <si>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</si>
  <si>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t xml:space="preserve"> Renten insgesamt</t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</si>
  <si>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</si>
  <si>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</si>
  <si>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</si>
  <si>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</si>
  <si>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SVS - gewerbliche Wirtschaft</t>
  </si>
  <si>
    <t>SVS - Landwirtschaft</t>
  </si>
  <si>
    <t xml:space="preserve">     SVS - gewerbliche Wirtschaft</t>
  </si>
  <si>
    <t xml:space="preserve">     SVS - Landwirtschaft</t>
  </si>
  <si>
    <t>Pensionen / Zulagen / Boni / Zuschüsse in der Pensionsversicherung</t>
  </si>
  <si>
    <t>VA öff.Bed.,
Eisenbahnen
und Bergbau</t>
  </si>
  <si>
    <t>Eisenbahn</t>
  </si>
  <si>
    <t>gewerbliche
Wirtschaft</t>
  </si>
  <si>
    <t>Land-
wirtschaft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</si>
  <si>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</si>
  <si>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</si>
  <si>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</si>
  <si>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</si>
  <si>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</si>
  <si>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</si>
  <si>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</si>
  <si>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</si>
  <si>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</si>
  <si>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 xml:space="preserve"> VA öff.Bed., Eisenb.u.Bergbau</t>
  </si>
  <si>
    <t xml:space="preserve"> VA öff.Bed.,Eisenb.u.Bergbau</t>
  </si>
  <si>
    <t xml:space="preserve">     Eisenbahn</t>
  </si>
  <si>
    <t>VA öff.Bed.,
Eisenbahnen
u.Bergbau</t>
  </si>
  <si>
    <t>SVS
gewerbl.
Wirtschaft</t>
  </si>
  <si>
    <t>1) Auf je 1.000 Pensionsversicherte entfallen  ...  Pensionen.</t>
  </si>
  <si>
    <t>2) Ab 1. Jänner 2020 Überführung in die Versorgungsanstalt des österreichischen Notariates.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</si>
  <si>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2)</t>
    </r>
  </si>
  <si>
    <t>VA öff.Bed., Eisenb.u.Bergbau</t>
  </si>
  <si>
    <t xml:space="preserve">      SVS - Landwirtschaft</t>
  </si>
  <si>
    <t xml:space="preserve">      SVS - gewerbliche Wirtschaft</t>
  </si>
  <si>
    <t>1)  Einschließlich Zulagen und Zuschüsse jedoch ohne Pflegegeld.</t>
  </si>
  <si>
    <t>SVS
Land-
wirtschaft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</si>
  <si>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</si>
  <si>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Ausgleichszulagenboni-Empfänger
nach Bundesländern und Versicherungsträgern</t>
  </si>
  <si>
    <t>Pensionsboni-Empfänger
nach Bundesländern und Versicherungsträgern</t>
  </si>
  <si>
    <t>Tabelle 38</t>
  </si>
  <si>
    <t>Tabelle 39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</si>
  <si>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</si>
  <si>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</si>
  <si>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</si>
  <si>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</si>
  <si>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</si>
  <si>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</si>
  <si>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</si>
  <si>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</si>
  <si>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</si>
  <si>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</si>
  <si>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</si>
  <si>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 xml:space="preserve"> SVS - gewerbliche Wirtschaft</t>
  </si>
  <si>
    <t xml:space="preserve"> SVS - Landwirtschaft</t>
  </si>
  <si>
    <t>Sozialversicherungsanstalt
der Selbständigen</t>
  </si>
  <si>
    <t>Soz.vers.-
anstalt der
Selbständigen</t>
  </si>
  <si>
    <t>Soz.vers.anstalt d.Selbständigen</t>
  </si>
  <si>
    <t>I N H A L T S V E R Z E I C H N I S</t>
  </si>
  <si>
    <t>A)</t>
  </si>
  <si>
    <t xml:space="preserve">Entwicklung des Beschäftigtenstandes nach </t>
  </si>
  <si>
    <t>B)</t>
  </si>
  <si>
    <t>Anspruchsberechtigte</t>
  </si>
  <si>
    <t xml:space="preserve">Entwicklung der anspruchsberechtigten Personen in der Krankenversicherung </t>
  </si>
  <si>
    <t>4:</t>
  </si>
  <si>
    <t xml:space="preserve">Anspruchsberechtigte Personen in der KV nach Versicherungsträgern </t>
  </si>
  <si>
    <t>und Bundesländern – Männer und Frauen</t>
  </si>
  <si>
    <t>5:</t>
  </si>
  <si>
    <t>Beitragsleistende Personen in der KV nach Versicherungsträgern</t>
  </si>
  <si>
    <t>6:</t>
  </si>
  <si>
    <t>Angehörige Personen in der KV nach Versicherungsträgern</t>
  </si>
  <si>
    <t>C)</t>
  </si>
  <si>
    <t>Versicherte in der Krankenversicherung</t>
  </si>
  <si>
    <t>7:</t>
  </si>
  <si>
    <t xml:space="preserve">Versicherungsverhältnisse (ohne Angehörige) in der KV nach </t>
  </si>
  <si>
    <t>Versicherungsträgern und Versichertenkategorien – Männer und Frauen</t>
  </si>
  <si>
    <t>8:</t>
  </si>
  <si>
    <t>Versicherungsverhältnisse (ohne Angehörige) in der KV nach</t>
  </si>
  <si>
    <t>Versicherungsträgern und Versichertenkategorien – Männer</t>
  </si>
  <si>
    <t>Tabelle   9:</t>
  </si>
  <si>
    <t>9.</t>
  </si>
  <si>
    <t>Versicherungsträgern und Versichertenkategorien – Frauen</t>
  </si>
  <si>
    <t>Tabelle 10:</t>
  </si>
  <si>
    <t>10:</t>
  </si>
  <si>
    <t>Versicherte nach dem ALVG nach Versicherungsträgern</t>
  </si>
  <si>
    <t>D)</t>
  </si>
  <si>
    <t>Versicherte und Pensionen in der Pensionsversicherung</t>
  </si>
  <si>
    <t>Tabelle 11:</t>
  </si>
  <si>
    <t>11:</t>
  </si>
  <si>
    <t>Tabelle 12:</t>
  </si>
  <si>
    <t>12:</t>
  </si>
  <si>
    <t xml:space="preserve">Stand der Pensionen in der Pensionsversicherung nach </t>
  </si>
  <si>
    <t>Pensionsarten und nach dem Geschlecht der Berechtigten</t>
  </si>
  <si>
    <t>Tabelle 13:</t>
  </si>
  <si>
    <t>13:</t>
  </si>
  <si>
    <t>Vorzeitige Alterspensionen nach dem Geschlecht der Berechtigten</t>
  </si>
  <si>
    <t>Tabelle 14:</t>
  </si>
  <si>
    <t>14.</t>
  </si>
  <si>
    <t>Tabelle 15:</t>
  </si>
  <si>
    <t>15:</t>
  </si>
  <si>
    <t>Entwicklung der Pensionsbelastungsquote</t>
  </si>
  <si>
    <t>Tabelle 16:</t>
  </si>
  <si>
    <t>Pensionen/Zulagen/Boni/Zuschüsse in der Pensionsversicherung</t>
  </si>
  <si>
    <t>Tabelle 17:</t>
  </si>
  <si>
    <t>17:</t>
  </si>
  <si>
    <t>Tabelle 18:</t>
  </si>
  <si>
    <t>18:</t>
  </si>
  <si>
    <t>Tabelle 19:</t>
  </si>
  <si>
    <t>19:</t>
  </si>
  <si>
    <t xml:space="preserve">Ausgleichszulagen-Empfänger nach Bundesländern </t>
  </si>
  <si>
    <t>Tabelle 20:</t>
  </si>
  <si>
    <t>20:</t>
  </si>
  <si>
    <t xml:space="preserve">Ausgleichszulagenboni-Empfänger nach Bundesländern </t>
  </si>
  <si>
    <t>21:</t>
  </si>
  <si>
    <t xml:space="preserve">Pensionsboni-Empfänger nach Bundesländern </t>
  </si>
  <si>
    <t>Tabelle 22:</t>
  </si>
  <si>
    <t>Tabelle 23:</t>
  </si>
  <si>
    <t>Tabelle 24:</t>
  </si>
  <si>
    <t>Pensionsanträge nach Pensionsarten und Pensionsversicherungs-</t>
  </si>
  <si>
    <t>Tabelle 25:</t>
  </si>
  <si>
    <t>Tabelle 26:</t>
  </si>
  <si>
    <t>Tabelle 27:</t>
  </si>
  <si>
    <t>Pensionszuerkennungen nach Pensionsarten und Pensions-</t>
  </si>
  <si>
    <t>Tabelle 28:</t>
  </si>
  <si>
    <t>Tabelle 29:</t>
  </si>
  <si>
    <t>Tabelle 30:</t>
  </si>
  <si>
    <t>Höhe der Durchschnittspensionen in der Pensionsversicherung</t>
  </si>
  <si>
    <t>insgesamt nach dem Geschlecht der Berechtigten</t>
  </si>
  <si>
    <t>Tabelle 31:</t>
  </si>
  <si>
    <t>Tabelle 32:</t>
  </si>
  <si>
    <t>E)</t>
  </si>
  <si>
    <t>Versicherte und Renten in der Unfallversicherung</t>
  </si>
  <si>
    <t>Tabelle 33:</t>
  </si>
  <si>
    <t xml:space="preserve">Entwicklung der Unfallversicherten nach Kategorien - </t>
  </si>
  <si>
    <t>Tabelle 34:</t>
  </si>
  <si>
    <t xml:space="preserve">Entwicklung des Rentenstandes in der Unfallversicherung </t>
  </si>
  <si>
    <t>Tabelle 35:</t>
  </si>
  <si>
    <t xml:space="preserve">Stand der Renten in der Unfallversicherung nach </t>
  </si>
  <si>
    <t>Tabelle 36:</t>
  </si>
  <si>
    <t xml:space="preserve">Höhe der Durchschnittsrenten in der </t>
  </si>
  <si>
    <t>F)</t>
  </si>
  <si>
    <t>Tabelle 37:</t>
  </si>
  <si>
    <t>Zahl der Versicherten, für die ein Nachtschwerarbeiter-</t>
  </si>
  <si>
    <t>Beitrag geleistet wird</t>
  </si>
  <si>
    <t>Tabelle 38:</t>
  </si>
  <si>
    <t>Zahl der Sonderruhegeld-Empfänger</t>
  </si>
  <si>
    <t>Tabelle 39:</t>
  </si>
  <si>
    <t>Sonderruhegeld-Antragsbewegung</t>
  </si>
  <si>
    <t>Jahresdurchschnitt 2024</t>
  </si>
  <si>
    <t>Jahresdurchschnitte 2019 - 2024</t>
  </si>
  <si>
    <t>Berichtsmonat:  Dezember 2024</t>
  </si>
  <si>
    <r>
      <t xml:space="preserve">im Jahre 2024 </t>
    </r>
    <r>
      <rPr>
        <b/>
        <vertAlign val="superscript"/>
        <sz val="14"/>
        <rFont val="Calibri"/>
        <family val="2"/>
      </rPr>
      <t>1)</t>
    </r>
  </si>
  <si>
    <t>Pensionsantragsbewegung im Jahre 2024</t>
  </si>
  <si>
    <t>Unerledigte
Anträge am
1. 1. 2024</t>
  </si>
  <si>
    <t>Unerledigte
Anträge am
31. 12. 2024</t>
  </si>
  <si>
    <t>Pensionsanträge nach Pensionsarten und Pensionsversicherungsträgern im Jahre 2024</t>
  </si>
  <si>
    <t>Pensionszuerkennungen nach Pensionsarten und Pensionsversicherungsträgern im Jahre 2024</t>
  </si>
  <si>
    <t>Berichtsmonat: 12/2024</t>
  </si>
  <si>
    <t>Berichtsmonat: Dezember 2024</t>
  </si>
  <si>
    <t>Berichtsjahr: 2024</t>
  </si>
  <si>
    <t>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</si>
  <si>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</si>
  <si>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</si>
  <si>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</si>
  <si>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</si>
  <si>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</si>
  <si>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</si>
  <si>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</si>
  <si>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</si>
  <si>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 xml:space="preserve">Tabelle 21: </t>
  </si>
  <si>
    <t>der Unselbständigen nach dem Geschlecht der Berechtigten</t>
  </si>
  <si>
    <t>der Selbständigen nach dem Geschlecht der Berechtigten</t>
  </si>
  <si>
    <t>Bundesländern - Jahresdurchschnitte 2004 – 2024</t>
  </si>
  <si>
    <t>- Jahresdurchschnitte 2019 - 2024</t>
  </si>
  <si>
    <t>Dezember 2004 - 2024</t>
  </si>
  <si>
    <t>Jahresdurchschnitte 2004 - 2024</t>
  </si>
  <si>
    <t>Pensionsarten und Bundesländern - Dezember 2024</t>
  </si>
  <si>
    <t>und Versicherungsträgern - Dezember 2024</t>
  </si>
  <si>
    <t>Zu- und Abgänge an Pensionen im Jahre 2024</t>
  </si>
  <si>
    <t>trägern im Jahre 2024 - Männer und Frauen</t>
  </si>
  <si>
    <t>trägern im Jahre 2024 - Männer</t>
  </si>
  <si>
    <t>trägern im Jahre 2024 - Frauen</t>
  </si>
  <si>
    <t>versicherungsträgern im Jahre 2024 - Männer und Frauen</t>
  </si>
  <si>
    <t>versicherungsträgern im Jahre 2024 - Männer</t>
  </si>
  <si>
    <t>versicherungsträgern im Jahre 2024 - Frauen</t>
  </si>
  <si>
    <t>Dezember 2024</t>
  </si>
  <si>
    <t>nach Rentenarten - Dezember 2004 - 2024</t>
  </si>
  <si>
    <t>Rentenarten und Bundesländern - Dezember 2024</t>
  </si>
  <si>
    <t>Unfallversicherung - Dezember 2024</t>
  </si>
  <si>
    <t>Summe ÖGK</t>
  </si>
  <si>
    <t>Summe BVAEB</t>
  </si>
  <si>
    <t>Summe SVS</t>
  </si>
  <si>
    <t>Summe der oberen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</si>
</sst>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[Red]#,##0\ "/>
    <numFmt numFmtId="172" formatCode="#,##0\ \ ;\-\ #,##0\ \ ;&quot;-&quot;\ \ "/>
    <numFmt numFmtId="173" formatCode="#,##0;[Red]#,##0"/>
    <numFmt numFmtId="174" formatCode="#,##0.0\ \ ;\-\ #,##0.0\ \ ;&quot;-&quot;\ "/>
    <numFmt numFmtId="175" formatCode="0.0%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</font>
    <font>
      <b/>
      <sz val="14"/>
      <name val="Calibri"/>
      <family val="2"/>
    </font>
    <font>
      <b/>
      <vertAlign val="superscript"/>
      <sz val="14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vertAlign val="superscript"/>
      <sz val="11"/>
      <name val="Calibri"/>
      <family val="2"/>
    </font>
    <font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8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i/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i/>
      <sz val="14"/>
      <color rgb="FF00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8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3">
    <xf numFmtId="0" fontId="0" fillId="0" borderId="0"/>
    <xf numFmtId="0" fontId="3" fillId="0" borderId="0" applyFont="0" applyFill="0" applyBorder="0" applyAlignment="0" applyProtection="0"/>
    <xf numFmtId="0" fontId="2" fillId="0" borderId="0"/>
    <xf numFmtId="0" fontId="2" fillId="0" borderId="0"/>
    <xf numFmtId="0" fontId="10" fillId="0" borderId="0"/>
    <xf numFmtId="0" fontId="2" fillId="0" borderId="0"/>
    <xf numFmtId="0" fontId="12" fillId="0" borderId="0"/>
    <xf numFmtId="0" fontId="13" fillId="0" borderId="0"/>
    <xf numFmtId="0" fontId="11" fillId="0" borderId="0"/>
    <xf numFmtId="0" fontId="2" fillId="0" borderId="0"/>
    <xf numFmtId="0" fontId="2" fillId="0" borderId="0"/>
    <xf numFmtId="0" fontId="1" fillId="0" borderId="0"/>
    <xf numFmtId="9" fontId="35" fillId="0" borderId="0" applyFont="0" applyFill="0" applyBorder="0" applyAlignment="0" applyProtection="0"/>
  </cellStyleXfs>
  <cellXfs count="727">
    <xf numFmtId="0" fontId="0" fillId="0" borderId="0" xfId="0"/>
    <xf numFmtId="0" fontId="14" fillId="0" borderId="0" xfId="9" quotePrefix="1" applyFont="1" applyAlignment="1">
      <alignment horizontal="left" vertical="top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0" xfId="0" applyFont="1" applyAlignment="1">
      <alignment horizontal="centerContinuous"/>
    </xf>
    <xf numFmtId="0" fontId="17" fillId="0" borderId="0" xfId="0" applyFont="1"/>
    <xf numFmtId="49" fontId="18" fillId="0" borderId="1" xfId="0" applyNumberFormat="1" applyFont="1" applyBorder="1"/>
    <xf numFmtId="0" fontId="18" fillId="0" borderId="1" xfId="0" applyFont="1" applyBorder="1"/>
    <xf numFmtId="0" fontId="18" fillId="0" borderId="1" xfId="0" applyFont="1" applyBorder="1" applyAlignment="1">
      <alignment horizontal="right"/>
    </xf>
    <xf numFmtId="0" fontId="19" fillId="0" borderId="0" xfId="0" applyFont="1"/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68" fontId="20" fillId="0" borderId="4" xfId="0" applyNumberFormat="1" applyFont="1" applyBorder="1" applyAlignment="1">
      <alignment vertical="center"/>
    </xf>
    <xf numFmtId="168" fontId="20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168" fontId="18" fillId="0" borderId="4" xfId="0" applyNumberFormat="1" applyFont="1" applyBorder="1" applyAlignment="1">
      <alignment vertical="top"/>
    </xf>
    <xf numFmtId="168" fontId="18" fillId="0" borderId="0" xfId="0" applyNumberFormat="1" applyFont="1" applyAlignment="1">
      <alignment vertical="top"/>
    </xf>
    <xf numFmtId="0" fontId="19" fillId="0" borderId="0" xfId="0" applyFont="1" applyAlignment="1">
      <alignment wrapText="1"/>
    </xf>
    <xf numFmtId="168" fontId="18" fillId="0" borderId="5" xfId="0" applyNumberFormat="1" applyFont="1" applyBorder="1" applyAlignment="1">
      <alignment vertical="top"/>
    </xf>
    <xf numFmtId="168" fontId="18" fillId="0" borderId="6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21" fillId="0" borderId="0" xfId="0" applyFont="1" applyAlignment="1">
      <alignment vertical="top" wrapText="1"/>
    </xf>
    <xf numFmtId="168" fontId="20" fillId="0" borderId="4" xfId="0" applyNumberFormat="1" applyFont="1" applyBorder="1" applyAlignment="1">
      <alignment vertical="top"/>
    </xf>
    <xf numFmtId="168" fontId="20" fillId="0" borderId="0" xfId="0" applyNumberFormat="1" applyFont="1" applyAlignment="1">
      <alignment vertical="top"/>
    </xf>
    <xf numFmtId="0" fontId="21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168" fontId="18" fillId="0" borderId="2" xfId="0" applyNumberFormat="1" applyFont="1" applyBorder="1" applyAlignment="1">
      <alignment vertical="top"/>
    </xf>
    <xf numFmtId="168" fontId="18" fillId="0" borderId="1" xfId="0" applyNumberFormat="1" applyFont="1" applyBorder="1" applyAlignment="1">
      <alignment vertical="top"/>
    </xf>
    <xf numFmtId="49" fontId="19" fillId="0" borderId="0" xfId="0" applyNumberFormat="1" applyFont="1"/>
    <xf numFmtId="164" fontId="19" fillId="0" borderId="0" xfId="0" applyNumberFormat="1" applyFont="1"/>
    <xf numFmtId="49" fontId="14" fillId="0" borderId="0" xfId="0" applyNumberFormat="1" applyFont="1" applyAlignment="1">
      <alignment vertical="center"/>
    </xf>
    <xf numFmtId="0" fontId="16" fillId="0" borderId="0" xfId="0" applyFont="1" applyAlignment="1" applyProtection="1">
      <alignment horizontal="centerContinuous"/>
      <protection hidden="1"/>
    </xf>
    <xf numFmtId="49" fontId="19" fillId="0" borderId="1" xfId="0" applyNumberFormat="1" applyFont="1" applyBorder="1"/>
    <xf numFmtId="0" fontId="19" fillId="0" borderId="1" xfId="0" quotePrefix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164" fontId="19" fillId="0" borderId="7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164" fontId="19" fillId="0" borderId="8" xfId="0" applyNumberFormat="1" applyFont="1" applyBorder="1" applyAlignment="1">
      <alignment vertical="center"/>
    </xf>
    <xf numFmtId="0" fontId="20" fillId="0" borderId="0" xfId="0" applyFont="1" applyAlignment="1">
      <alignment horizontal="centerContinuous"/>
    </xf>
    <xf numFmtId="0" fontId="20" fillId="0" borderId="0" xfId="0" applyFont="1"/>
    <xf numFmtId="0" fontId="18" fillId="0" borderId="0" xfId="0" applyFont="1"/>
    <xf numFmtId="0" fontId="18" fillId="0" borderId="9" xfId="0" applyFont="1" applyBorder="1" applyAlignment="1">
      <alignment horizontal="centerContinuous" vertical="center"/>
    </xf>
    <xf numFmtId="164" fontId="21" fillId="0" borderId="7" xfId="0" applyNumberFormat="1" applyFont="1" applyBorder="1" applyAlignment="1">
      <alignment vertical="center"/>
    </xf>
    <xf numFmtId="49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20" fillId="0" borderId="0" xfId="0" applyFont="1" applyAlignment="1">
      <alignment horizontal="centerContinuous" vertic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horizontal="centerContinuous"/>
    </xf>
    <xf numFmtId="49" fontId="19" fillId="0" borderId="10" xfId="0" applyNumberFormat="1" applyFont="1" applyBorder="1" applyAlignment="1">
      <alignment horizontal="center" vertical="center" textRotation="90"/>
    </xf>
    <xf numFmtId="49" fontId="16" fillId="0" borderId="0" xfId="0" applyNumberFormat="1" applyFont="1" applyAlignment="1">
      <alignment horizontal="centerContinuous" wrapText="1"/>
    </xf>
    <xf numFmtId="49" fontId="16" fillId="0" borderId="0" xfId="0" applyNumberFormat="1" applyFont="1" applyAlignment="1">
      <alignment horizontal="centerContinuous" vertical="center"/>
    </xf>
    <xf numFmtId="164" fontId="21" fillId="0" borderId="12" xfId="0" applyNumberFormat="1" applyFont="1" applyBorder="1" applyAlignment="1">
      <alignment vertical="center"/>
    </xf>
    <xf numFmtId="164" fontId="21" fillId="0" borderId="13" xfId="0" applyNumberFormat="1" applyFont="1" applyBorder="1" applyAlignment="1">
      <alignment vertical="center"/>
    </xf>
    <xf numFmtId="164" fontId="21" fillId="0" borderId="10" xfId="0" applyNumberFormat="1" applyFont="1" applyBorder="1" applyAlignment="1">
      <alignment vertical="center"/>
    </xf>
    <xf numFmtId="49" fontId="20" fillId="0" borderId="0" xfId="0" applyNumberFormat="1" applyFont="1" applyAlignment="1">
      <alignment horizontal="centerContinuous"/>
    </xf>
    <xf numFmtId="0" fontId="21" fillId="0" borderId="0" xfId="0" applyFont="1"/>
    <xf numFmtId="49" fontId="15" fillId="0" borderId="0" xfId="0" applyNumberFormat="1" applyFont="1"/>
    <xf numFmtId="166" fontId="15" fillId="0" borderId="0" xfId="0" applyNumberFormat="1" applyFont="1"/>
    <xf numFmtId="164" fontId="21" fillId="0" borderId="18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horizontal="right" vertical="center"/>
    </xf>
    <xf numFmtId="168" fontId="19" fillId="0" borderId="11" xfId="0" applyNumberFormat="1" applyFont="1" applyBorder="1" applyAlignment="1">
      <alignment horizontal="right" vertical="center"/>
    </xf>
    <xf numFmtId="168" fontId="19" fillId="0" borderId="14" xfId="0" applyNumberFormat="1" applyFont="1" applyBorder="1" applyAlignment="1">
      <alignment horizontal="right" vertical="center"/>
    </xf>
    <xf numFmtId="164" fontId="21" fillId="0" borderId="20" xfId="0" applyNumberFormat="1" applyFont="1" applyBorder="1" applyAlignment="1">
      <alignment vertical="center"/>
    </xf>
    <xf numFmtId="49" fontId="19" fillId="0" borderId="1" xfId="0" applyNumberFormat="1" applyFont="1" applyBorder="1" applyAlignment="1">
      <alignment textRotation="90"/>
    </xf>
    <xf numFmtId="49" fontId="15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23" fillId="0" borderId="15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7" xfId="0" applyFont="1" applyBorder="1" applyAlignment="1">
      <alignment horizontal="left" vertical="center" indent="1"/>
    </xf>
    <xf numFmtId="0" fontId="23" fillId="0" borderId="2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9" xfId="0" applyFont="1" applyBorder="1" applyAlignment="1">
      <alignment horizontal="centerContinuous" vertical="center"/>
    </xf>
    <xf numFmtId="0" fontId="23" fillId="0" borderId="25" xfId="0" applyFont="1" applyBorder="1" applyAlignment="1">
      <alignment horizontal="centerContinuous" vertical="center"/>
    </xf>
    <xf numFmtId="0" fontId="23" fillId="0" borderId="3" xfId="0" applyFont="1" applyBorder="1" applyAlignment="1">
      <alignment horizontal="centerContinuous" vertical="center"/>
    </xf>
    <xf numFmtId="49" fontId="23" fillId="0" borderId="10" xfId="0" applyNumberFormat="1" applyFont="1" applyBorder="1" applyAlignment="1">
      <alignment horizontal="center" vertical="center" textRotation="90"/>
    </xf>
    <xf numFmtId="164" fontId="24" fillId="0" borderId="7" xfId="0" applyNumberFormat="1" applyFont="1" applyBorder="1" applyAlignment="1">
      <alignment horizontal="right" vertical="center"/>
    </xf>
    <xf numFmtId="164" fontId="23" fillId="0" borderId="7" xfId="0" applyNumberFormat="1" applyFont="1" applyBorder="1" applyAlignment="1">
      <alignment vertical="top" wrapText="1"/>
    </xf>
    <xf numFmtId="164" fontId="23" fillId="0" borderId="26" xfId="0" applyNumberFormat="1" applyFont="1" applyBorder="1" applyAlignment="1">
      <alignment vertical="top" wrapText="1"/>
    </xf>
    <xf numFmtId="164" fontId="24" fillId="0" borderId="7" xfId="0" applyNumberFormat="1" applyFont="1" applyBorder="1" applyAlignment="1">
      <alignment vertical="center" wrapText="1"/>
    </xf>
    <xf numFmtId="164" fontId="24" fillId="0" borderId="7" xfId="0" applyNumberFormat="1" applyFont="1" applyBorder="1" applyAlignment="1">
      <alignment vertical="top" wrapText="1"/>
    </xf>
    <xf numFmtId="164" fontId="23" fillId="0" borderId="8" xfId="0" applyNumberFormat="1" applyFont="1" applyBorder="1" applyAlignment="1">
      <alignment vertical="top" wrapText="1"/>
    </xf>
    <xf numFmtId="0" fontId="20" fillId="0" borderId="4" xfId="0" applyFont="1" applyBorder="1" applyAlignment="1">
      <alignment horizontal="left" vertical="center" wrapText="1" indent="1"/>
    </xf>
    <xf numFmtId="0" fontId="20" fillId="0" borderId="4" xfId="0" applyFont="1" applyBorder="1" applyAlignment="1">
      <alignment horizontal="left" vertical="top" wrapText="1" indent="1"/>
    </xf>
    <xf numFmtId="0" fontId="18" fillId="0" borderId="4" xfId="0" applyFont="1" applyBorder="1" applyAlignment="1">
      <alignment horizontal="left" vertical="top" wrapText="1" indent="2"/>
    </xf>
    <xf numFmtId="0" fontId="18" fillId="0" borderId="5" xfId="0" applyFont="1" applyBorder="1" applyAlignment="1">
      <alignment horizontal="left" vertical="top" wrapText="1" indent="2"/>
    </xf>
    <xf numFmtId="0" fontId="18" fillId="0" borderId="2" xfId="0" applyFont="1" applyBorder="1" applyAlignment="1">
      <alignment horizontal="left" vertical="top" wrapText="1" indent="2"/>
    </xf>
    <xf numFmtId="0" fontId="23" fillId="0" borderId="2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164" fontId="23" fillId="0" borderId="7" xfId="0" applyNumberFormat="1" applyFont="1" applyBorder="1" applyAlignment="1">
      <alignment vertical="center"/>
    </xf>
    <xf numFmtId="168" fontId="23" fillId="0" borderId="4" xfId="0" applyNumberFormat="1" applyFont="1" applyBorder="1" applyAlignment="1">
      <alignment vertical="center"/>
    </xf>
    <xf numFmtId="168" fontId="23" fillId="0" borderId="0" xfId="0" applyNumberFormat="1" applyFont="1" applyAlignment="1">
      <alignment vertical="center"/>
    </xf>
    <xf numFmtId="164" fontId="23" fillId="0" borderId="8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1" xfId="0" applyNumberFormat="1" applyFont="1" applyBorder="1" applyAlignment="1">
      <alignment vertical="center"/>
    </xf>
    <xf numFmtId="0" fontId="23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168" fontId="18" fillId="0" borderId="2" xfId="0" applyNumberFormat="1" applyFont="1" applyBorder="1" applyAlignment="1">
      <alignment vertical="center"/>
    </xf>
    <xf numFmtId="168" fontId="18" fillId="0" borderId="1" xfId="0" applyNumberFormat="1" applyFont="1" applyBorder="1" applyAlignment="1">
      <alignment vertical="center"/>
    </xf>
    <xf numFmtId="49" fontId="23" fillId="0" borderId="0" xfId="0" applyNumberFormat="1" applyFont="1"/>
    <xf numFmtId="0" fontId="23" fillId="0" borderId="1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23" fillId="0" borderId="10" xfId="0" applyFont="1" applyBorder="1" applyAlignment="1">
      <alignment horizontal="center" vertical="center"/>
    </xf>
    <xf numFmtId="0" fontId="23" fillId="0" borderId="4" xfId="0" applyFont="1" applyBorder="1" applyAlignment="1">
      <alignment horizontal="left" vertical="center" indent="2"/>
    </xf>
    <xf numFmtId="0" fontId="23" fillId="0" borderId="4" xfId="0" applyFont="1" applyBorder="1" applyAlignment="1">
      <alignment horizontal="left" vertical="center" indent="1"/>
    </xf>
    <xf numFmtId="0" fontId="23" fillId="0" borderId="10" xfId="0" applyFont="1" applyBorder="1" applyAlignment="1">
      <alignment horizontal="center" vertical="center" wrapText="1"/>
    </xf>
    <xf numFmtId="167" fontId="24" fillId="0" borderId="10" xfId="0" applyNumberFormat="1" applyFont="1" applyBorder="1" applyAlignment="1">
      <alignment vertical="center"/>
    </xf>
    <xf numFmtId="168" fontId="24" fillId="0" borderId="9" xfId="0" applyNumberFormat="1" applyFont="1" applyBorder="1" applyAlignment="1">
      <alignment vertical="center"/>
    </xf>
    <xf numFmtId="168" fontId="24" fillId="0" borderId="25" xfId="0" applyNumberFormat="1" applyFont="1" applyBorder="1" applyAlignment="1">
      <alignment vertical="center"/>
    </xf>
    <xf numFmtId="168" fontId="24" fillId="0" borderId="3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0" fontId="18" fillId="0" borderId="22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27" xfId="0" applyFont="1" applyBorder="1" applyAlignment="1">
      <alignment horizontal="left" vertical="center"/>
    </xf>
    <xf numFmtId="168" fontId="24" fillId="0" borderId="19" xfId="0" applyNumberFormat="1" applyFont="1" applyBorder="1" applyAlignment="1">
      <alignment vertical="center"/>
    </xf>
    <xf numFmtId="168" fontId="24" fillId="0" borderId="28" xfId="0" applyNumberFormat="1" applyFont="1" applyBorder="1" applyAlignment="1">
      <alignment vertical="center"/>
    </xf>
    <xf numFmtId="168" fontId="24" fillId="0" borderId="27" xfId="0" applyNumberFormat="1" applyFont="1" applyBorder="1" applyAlignment="1">
      <alignment vertical="center"/>
    </xf>
    <xf numFmtId="0" fontId="24" fillId="0" borderId="29" xfId="0" applyFont="1" applyBorder="1" applyAlignment="1">
      <alignment vertical="center"/>
    </xf>
    <xf numFmtId="168" fontId="24" fillId="0" borderId="30" xfId="0" applyNumberFormat="1" applyFont="1" applyBorder="1" applyAlignment="1">
      <alignment vertical="center"/>
    </xf>
    <xf numFmtId="168" fontId="24" fillId="0" borderId="31" xfId="0" applyNumberFormat="1" applyFont="1" applyBorder="1" applyAlignment="1">
      <alignment vertical="center"/>
    </xf>
    <xf numFmtId="168" fontId="24" fillId="0" borderId="29" xfId="0" applyNumberFormat="1" applyFont="1" applyBorder="1" applyAlignment="1">
      <alignment vertical="center"/>
    </xf>
    <xf numFmtId="0" fontId="23" fillId="0" borderId="4" xfId="0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14" xfId="0" applyNumberFormat="1" applyFont="1" applyBorder="1" applyAlignment="1">
      <alignment vertical="center"/>
    </xf>
    <xf numFmtId="168" fontId="24" fillId="0" borderId="12" xfId="0" applyNumberFormat="1" applyFont="1" applyBorder="1" applyAlignment="1">
      <alignment vertical="center"/>
    </xf>
    <xf numFmtId="168" fontId="24" fillId="0" borderId="13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4" fillId="0" borderId="10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7" fontId="24" fillId="0" borderId="12" xfId="0" applyNumberFormat="1" applyFont="1" applyBorder="1" applyAlignment="1">
      <alignment vertical="center"/>
    </xf>
    <xf numFmtId="167" fontId="24" fillId="0" borderId="28" xfId="0" applyNumberFormat="1" applyFont="1" applyBorder="1" applyAlignment="1">
      <alignment vertical="center"/>
    </xf>
    <xf numFmtId="167" fontId="24" fillId="0" borderId="19" xfId="0" applyNumberFormat="1" applyFont="1" applyBorder="1" applyAlignment="1">
      <alignment vertical="center"/>
    </xf>
    <xf numFmtId="167" fontId="24" fillId="0" borderId="27" xfId="0" applyNumberFormat="1" applyFont="1" applyBorder="1" applyAlignment="1">
      <alignment vertical="center"/>
    </xf>
    <xf numFmtId="167" fontId="24" fillId="0" borderId="13" xfId="0" applyNumberFormat="1" applyFont="1" applyBorder="1" applyAlignment="1">
      <alignment vertical="center"/>
    </xf>
    <xf numFmtId="167" fontId="24" fillId="0" borderId="31" xfId="0" applyNumberFormat="1" applyFont="1" applyBorder="1" applyAlignment="1">
      <alignment vertical="center"/>
    </xf>
    <xf numFmtId="167" fontId="24" fillId="0" borderId="30" xfId="0" applyNumberFormat="1" applyFont="1" applyBorder="1" applyAlignment="1">
      <alignment vertical="center"/>
    </xf>
    <xf numFmtId="167" fontId="24" fillId="0" borderId="29" xfId="0" applyNumberFormat="1" applyFont="1" applyBorder="1" applyAlignment="1">
      <alignment vertical="center"/>
    </xf>
    <xf numFmtId="167" fontId="23" fillId="0" borderId="7" xfId="0" applyNumberFormat="1" applyFont="1" applyBorder="1" applyAlignment="1">
      <alignment vertical="center"/>
    </xf>
    <xf numFmtId="167" fontId="23" fillId="0" borderId="0" xfId="0" applyNumberFormat="1" applyFont="1" applyAlignment="1">
      <alignment vertical="center"/>
    </xf>
    <xf numFmtId="167" fontId="23" fillId="0" borderId="11" xfId="0" applyNumberFormat="1" applyFont="1" applyBorder="1" applyAlignment="1">
      <alignment vertical="center"/>
    </xf>
    <xf numFmtId="167" fontId="23" fillId="0" borderId="4" xfId="0" applyNumberFormat="1" applyFont="1" applyBorder="1" applyAlignment="1">
      <alignment vertical="center"/>
    </xf>
    <xf numFmtId="167" fontId="24" fillId="0" borderId="25" xfId="0" applyNumberFormat="1" applyFont="1" applyBorder="1" applyAlignment="1">
      <alignment vertical="center"/>
    </xf>
    <xf numFmtId="167" fontId="24" fillId="0" borderId="9" xfId="0" applyNumberFormat="1" applyFont="1" applyBorder="1" applyAlignment="1">
      <alignment vertical="center"/>
    </xf>
    <xf numFmtId="167" fontId="24" fillId="0" borderId="3" xfId="0" applyNumberFormat="1" applyFont="1" applyBorder="1" applyAlignment="1">
      <alignment vertical="center"/>
    </xf>
    <xf numFmtId="167" fontId="23" fillId="0" borderId="8" xfId="0" applyNumberFormat="1" applyFont="1" applyBorder="1" applyAlignment="1">
      <alignment vertical="center"/>
    </xf>
    <xf numFmtId="167" fontId="23" fillId="0" borderId="1" xfId="0" applyNumberFormat="1" applyFont="1" applyBorder="1" applyAlignment="1">
      <alignment vertical="center"/>
    </xf>
    <xf numFmtId="167" fontId="23" fillId="0" borderId="1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168" fontId="24" fillId="0" borderId="4" xfId="0" applyNumberFormat="1" applyFont="1" applyBorder="1" applyAlignment="1">
      <alignment vertical="center"/>
    </xf>
    <xf numFmtId="0" fontId="23" fillId="0" borderId="9" xfId="0" applyFont="1" applyBorder="1" applyAlignment="1">
      <alignment horizontal="center" vertical="center"/>
    </xf>
    <xf numFmtId="168" fontId="23" fillId="0" borderId="22" xfId="0" applyNumberFormat="1" applyFont="1" applyBorder="1" applyAlignment="1">
      <alignment vertical="center"/>
    </xf>
    <xf numFmtId="166" fontId="23" fillId="0" borderId="11" xfId="0" applyNumberFormat="1" applyFont="1" applyBorder="1" applyAlignment="1">
      <alignment vertical="center"/>
    </xf>
    <xf numFmtId="166" fontId="23" fillId="0" borderId="4" xfId="0" applyNumberFormat="1" applyFont="1" applyBorder="1" applyAlignment="1">
      <alignment vertical="center"/>
    </xf>
    <xf numFmtId="166" fontId="23" fillId="0" borderId="14" xfId="0" applyNumberFormat="1" applyFont="1" applyBorder="1" applyAlignment="1">
      <alignment vertical="center"/>
    </xf>
    <xf numFmtId="166" fontId="23" fillId="0" borderId="2" xfId="0" applyNumberFormat="1" applyFont="1" applyBorder="1" applyAlignment="1">
      <alignment vertical="center"/>
    </xf>
    <xf numFmtId="0" fontId="23" fillId="0" borderId="8" xfId="0" applyFont="1" applyBorder="1" applyAlignment="1">
      <alignment horizontal="left" vertical="center" indent="1"/>
    </xf>
    <xf numFmtId="0" fontId="24" fillId="0" borderId="27" xfId="0" applyFont="1" applyBorder="1" applyAlignment="1">
      <alignment horizontal="left" vertical="center" indent="1"/>
    </xf>
    <xf numFmtId="168" fontId="24" fillId="0" borderId="0" xfId="0" applyNumberFormat="1" applyFont="1" applyAlignment="1">
      <alignment vertical="center"/>
    </xf>
    <xf numFmtId="168" fontId="24" fillId="0" borderId="37" xfId="0" applyNumberFormat="1" applyFont="1" applyBorder="1" applyAlignment="1">
      <alignment vertical="center"/>
    </xf>
    <xf numFmtId="168" fontId="24" fillId="0" borderId="38" xfId="0" applyNumberFormat="1" applyFont="1" applyBorder="1" applyAlignment="1">
      <alignment vertical="center"/>
    </xf>
    <xf numFmtId="0" fontId="23" fillId="0" borderId="2" xfId="0" applyFont="1" applyBorder="1" applyAlignment="1">
      <alignment horizontal="left" vertical="center" indent="2"/>
    </xf>
    <xf numFmtId="0" fontId="24" fillId="0" borderId="4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24" fillId="0" borderId="37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4" fillId="0" borderId="12" xfId="0" applyFont="1" applyBorder="1" applyAlignment="1">
      <alignment horizontal="left" vertical="center" indent="1"/>
    </xf>
    <xf numFmtId="166" fontId="24" fillId="0" borderId="12" xfId="0" applyNumberFormat="1" applyFont="1" applyBorder="1" applyAlignment="1">
      <alignment vertical="center"/>
    </xf>
    <xf numFmtId="166" fontId="23" fillId="0" borderId="36" xfId="0" applyNumberFormat="1" applyFont="1" applyBorder="1" applyAlignment="1">
      <alignment vertical="center"/>
    </xf>
    <xf numFmtId="166" fontId="23" fillId="0" borderId="7" xfId="0" applyNumberFormat="1" applyFont="1" applyBorder="1" applyAlignment="1">
      <alignment vertical="center"/>
    </xf>
    <xf numFmtId="166" fontId="23" fillId="0" borderId="8" xfId="0" applyNumberFormat="1" applyFont="1" applyBorder="1" applyAlignment="1">
      <alignment vertical="center"/>
    </xf>
    <xf numFmtId="166" fontId="24" fillId="0" borderId="19" xfId="0" applyNumberFormat="1" applyFont="1" applyBorder="1" applyAlignment="1">
      <alignment vertical="center"/>
    </xf>
    <xf numFmtId="166" fontId="23" fillId="0" borderId="16" xfId="0" applyNumberFormat="1" applyFont="1" applyBorder="1" applyAlignment="1">
      <alignment vertical="center"/>
    </xf>
    <xf numFmtId="49" fontId="23" fillId="0" borderId="0" xfId="0" applyNumberFormat="1" applyFont="1" applyAlignment="1">
      <alignment horizontal="left"/>
    </xf>
    <xf numFmtId="0" fontId="23" fillId="0" borderId="4" xfId="0" applyFont="1" applyBorder="1" applyAlignment="1">
      <alignment horizontal="left" vertical="center" wrapText="1" indent="2"/>
    </xf>
    <xf numFmtId="0" fontId="24" fillId="0" borderId="39" xfId="0" applyFont="1" applyBorder="1" applyAlignment="1">
      <alignment horizontal="left" vertical="center" indent="1"/>
    </xf>
    <xf numFmtId="168" fontId="24" fillId="0" borderId="39" xfId="0" applyNumberFormat="1" applyFont="1" applyBorder="1" applyAlignment="1">
      <alignment vertical="center"/>
    </xf>
    <xf numFmtId="168" fontId="24" fillId="0" borderId="20" xfId="0" applyNumberFormat="1" applyFont="1" applyBorder="1" applyAlignment="1">
      <alignment vertical="center"/>
    </xf>
    <xf numFmtId="168" fontId="24" fillId="0" borderId="40" xfId="0" applyNumberFormat="1" applyFont="1" applyBorder="1" applyAlignment="1">
      <alignment vertical="center"/>
    </xf>
    <xf numFmtId="0" fontId="24" fillId="0" borderId="27" xfId="0" applyFont="1" applyBorder="1" applyAlignment="1">
      <alignment horizontal="left" vertical="center" wrapText="1" indent="1"/>
    </xf>
    <xf numFmtId="0" fontId="23" fillId="0" borderId="9" xfId="0" applyFont="1" applyBorder="1" applyAlignment="1">
      <alignment horizontal="center" vertical="center" wrapText="1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0" fontId="20" fillId="0" borderId="0" xfId="2" applyFont="1" applyAlignment="1">
      <alignment horizontal="centerContinuous"/>
    </xf>
    <xf numFmtId="0" fontId="20" fillId="0" borderId="0" xfId="2" applyFont="1"/>
    <xf numFmtId="0" fontId="18" fillId="0" borderId="0" xfId="2" applyFont="1" applyAlignment="1">
      <alignment horizontal="centerContinuous"/>
    </xf>
    <xf numFmtId="0" fontId="18" fillId="0" borderId="0" xfId="2" applyFont="1"/>
    <xf numFmtId="49" fontId="19" fillId="0" borderId="1" xfId="2" applyNumberFormat="1" applyFont="1" applyBorder="1"/>
    <xf numFmtId="0" fontId="19" fillId="0" borderId="1" xfId="2" applyFont="1" applyBorder="1"/>
    <xf numFmtId="0" fontId="19" fillId="0" borderId="0" xfId="2" applyFont="1"/>
    <xf numFmtId="164" fontId="21" fillId="0" borderId="23" xfId="2" applyNumberFormat="1" applyFont="1" applyBorder="1" applyAlignment="1">
      <alignment vertical="center"/>
    </xf>
    <xf numFmtId="0" fontId="21" fillId="0" borderId="0" xfId="2" applyFont="1" applyAlignment="1">
      <alignment vertical="center"/>
    </xf>
    <xf numFmtId="165" fontId="21" fillId="0" borderId="0" xfId="2" applyNumberFormat="1" applyFont="1" applyAlignment="1">
      <alignment vertical="center"/>
    </xf>
    <xf numFmtId="164" fontId="21" fillId="0" borderId="0" xfId="2" applyNumberFormat="1" applyFont="1" applyAlignment="1">
      <alignment vertical="center"/>
    </xf>
    <xf numFmtId="164" fontId="19" fillId="0" borderId="7" xfId="2" applyNumberFormat="1" applyFont="1" applyBorder="1" applyAlignment="1">
      <alignment vertical="center"/>
    </xf>
    <xf numFmtId="0" fontId="19" fillId="0" borderId="0" xfId="2" applyFont="1" applyAlignment="1">
      <alignment vertical="center"/>
    </xf>
    <xf numFmtId="165" fontId="19" fillId="0" borderId="0" xfId="2" applyNumberFormat="1" applyFont="1" applyAlignment="1">
      <alignment vertical="center"/>
    </xf>
    <xf numFmtId="164" fontId="19" fillId="0" borderId="0" xfId="2" applyNumberFormat="1" applyFont="1" applyAlignment="1">
      <alignment vertical="center"/>
    </xf>
    <xf numFmtId="164" fontId="19" fillId="0" borderId="26" xfId="2" applyNumberFormat="1" applyFont="1" applyBorder="1" applyAlignment="1">
      <alignment vertical="center"/>
    </xf>
    <xf numFmtId="164" fontId="21" fillId="0" borderId="41" xfId="2" applyNumberFormat="1" applyFont="1" applyBorder="1" applyAlignment="1">
      <alignment vertical="center"/>
    </xf>
    <xf numFmtId="164" fontId="19" fillId="0" borderId="8" xfId="2" applyNumberFormat="1" applyFont="1" applyBorder="1" applyAlignment="1">
      <alignment vertical="center"/>
    </xf>
    <xf numFmtId="49" fontId="19" fillId="0" borderId="0" xfId="2" applyNumberFormat="1" applyFont="1"/>
    <xf numFmtId="0" fontId="23" fillId="0" borderId="9" xfId="2" applyFont="1" applyBorder="1" applyAlignment="1">
      <alignment horizontal="centerContinuous" vertical="center" wrapText="1"/>
    </xf>
    <xf numFmtId="0" fontId="23" fillId="0" borderId="25" xfId="2" applyFont="1" applyBorder="1" applyAlignment="1">
      <alignment horizontal="centerContinuous" vertical="center"/>
    </xf>
    <xf numFmtId="0" fontId="23" fillId="0" borderId="3" xfId="2" applyFont="1" applyBorder="1" applyAlignment="1">
      <alignment horizontal="centerContinuous" vertical="center"/>
    </xf>
    <xf numFmtId="0" fontId="23" fillId="0" borderId="9" xfId="2" applyFont="1" applyBorder="1" applyAlignment="1">
      <alignment horizontal="centerContinuous" vertical="center"/>
    </xf>
    <xf numFmtId="0" fontId="23" fillId="0" borderId="10" xfId="2" applyFont="1" applyBorder="1" applyAlignment="1">
      <alignment horizontal="center" vertical="center" wrapText="1"/>
    </xf>
    <xf numFmtId="0" fontId="24" fillId="0" borderId="23" xfId="2" applyFont="1" applyBorder="1" applyAlignment="1">
      <alignment vertical="center"/>
    </xf>
    <xf numFmtId="168" fontId="24" fillId="0" borderId="42" xfId="2" applyNumberFormat="1" applyFont="1" applyBorder="1" applyAlignment="1">
      <alignment vertical="center"/>
    </xf>
    <xf numFmtId="168" fontId="24" fillId="0" borderId="43" xfId="2" applyNumberFormat="1" applyFont="1" applyBorder="1" applyAlignment="1">
      <alignment vertical="center"/>
    </xf>
    <xf numFmtId="0" fontId="23" fillId="0" borderId="4" xfId="2" applyFont="1" applyBorder="1" applyAlignment="1">
      <alignment vertical="center" wrapText="1"/>
    </xf>
    <xf numFmtId="168" fontId="23" fillId="0" borderId="0" xfId="2" applyNumberFormat="1" applyFont="1" applyAlignment="1">
      <alignment vertical="center"/>
    </xf>
    <xf numFmtId="168" fontId="23" fillId="0" borderId="4" xfId="2" applyNumberFormat="1" applyFont="1" applyBorder="1" applyAlignment="1">
      <alignment vertical="center"/>
    </xf>
    <xf numFmtId="0" fontId="23" fillId="0" borderId="4" xfId="2" applyFont="1" applyBorder="1" applyAlignment="1">
      <alignment vertical="center"/>
    </xf>
    <xf numFmtId="0" fontId="23" fillId="0" borderId="5" xfId="2" applyFont="1" applyBorder="1" applyAlignment="1">
      <alignment vertical="center"/>
    </xf>
    <xf numFmtId="168" fontId="23" fillId="0" borderId="6" xfId="2" applyNumberFormat="1" applyFont="1" applyBorder="1" applyAlignment="1">
      <alignment vertical="center"/>
    </xf>
    <xf numFmtId="168" fontId="23" fillId="0" borderId="5" xfId="2" applyNumberFormat="1" applyFont="1" applyBorder="1" applyAlignment="1">
      <alignment vertical="center"/>
    </xf>
    <xf numFmtId="0" fontId="24" fillId="0" borderId="41" xfId="2" applyFont="1" applyBorder="1" applyAlignment="1">
      <alignment vertical="center"/>
    </xf>
    <xf numFmtId="168" fontId="24" fillId="0" borderId="44" xfId="2" applyNumberFormat="1" applyFont="1" applyBorder="1" applyAlignment="1">
      <alignment vertical="center"/>
    </xf>
    <xf numFmtId="168" fontId="24" fillId="0" borderId="45" xfId="2" applyNumberFormat="1" applyFont="1" applyBorder="1" applyAlignment="1">
      <alignment vertical="center"/>
    </xf>
    <xf numFmtId="0" fontId="23" fillId="0" borderId="8" xfId="2" applyFont="1" applyBorder="1" applyAlignment="1">
      <alignment vertical="center"/>
    </xf>
    <xf numFmtId="168" fontId="23" fillId="0" borderId="1" xfId="2" applyNumberFormat="1" applyFont="1" applyBorder="1" applyAlignment="1">
      <alignment vertical="center"/>
    </xf>
    <xf numFmtId="168" fontId="23" fillId="0" borderId="2" xfId="2" applyNumberFormat="1" applyFont="1" applyBorder="1" applyAlignment="1">
      <alignment vertical="center"/>
    </xf>
    <xf numFmtId="0" fontId="24" fillId="0" borderId="21" xfId="2" applyFont="1" applyBorder="1" applyAlignment="1">
      <alignment vertical="center"/>
    </xf>
    <xf numFmtId="49" fontId="16" fillId="0" borderId="0" xfId="2" applyNumberFormat="1" applyFont="1" applyAlignment="1">
      <alignment horizontal="centerContinuous" wrapText="1"/>
    </xf>
    <xf numFmtId="49" fontId="16" fillId="0" borderId="0" xfId="2" applyNumberFormat="1" applyFont="1" applyAlignment="1">
      <alignment horizontal="centerContinuous"/>
    </xf>
    <xf numFmtId="0" fontId="23" fillId="0" borderId="1" xfId="2" applyFont="1" applyBorder="1" applyAlignment="1">
      <alignment horizontal="right"/>
    </xf>
    <xf numFmtId="49" fontId="23" fillId="0" borderId="0" xfId="2" applyNumberFormat="1" applyFont="1"/>
    <xf numFmtId="164" fontId="21" fillId="0" borderId="21" xfId="2" applyNumberFormat="1" applyFont="1" applyBorder="1" applyAlignment="1">
      <alignment vertical="center" wrapText="1"/>
    </xf>
    <xf numFmtId="0" fontId="21" fillId="0" borderId="0" xfId="2" applyFont="1" applyAlignment="1">
      <alignment vertical="center" wrapText="1"/>
    </xf>
    <xf numFmtId="164" fontId="21" fillId="0" borderId="0" xfId="2" applyNumberFormat="1" applyFont="1" applyAlignment="1">
      <alignment vertical="center" wrapText="1"/>
    </xf>
    <xf numFmtId="164" fontId="19" fillId="0" borderId="7" xfId="2" applyNumberFormat="1" applyFont="1" applyBorder="1" applyAlignment="1">
      <alignment vertical="center" wrapText="1"/>
    </xf>
    <xf numFmtId="0" fontId="19" fillId="0" borderId="0" xfId="2" applyFont="1" applyAlignment="1">
      <alignment vertical="center" wrapText="1"/>
    </xf>
    <xf numFmtId="164" fontId="19" fillId="0" borderId="0" xfId="2" applyNumberFormat="1" applyFont="1" applyAlignment="1">
      <alignment vertical="center" wrapText="1"/>
    </xf>
    <xf numFmtId="164" fontId="19" fillId="0" borderId="8" xfId="2" applyNumberFormat="1" applyFont="1" applyBorder="1" applyAlignment="1">
      <alignment vertical="center" wrapText="1"/>
    </xf>
    <xf numFmtId="164" fontId="21" fillId="0" borderId="23" xfId="2" applyNumberFormat="1" applyFont="1" applyBorder="1" applyAlignment="1">
      <alignment vertical="center" wrapText="1"/>
    </xf>
    <xf numFmtId="0" fontId="24" fillId="0" borderId="21" xfId="2" applyFont="1" applyBorder="1" applyAlignment="1">
      <alignment vertical="center" wrapText="1"/>
    </xf>
    <xf numFmtId="168" fontId="24" fillId="0" borderId="46" xfId="2" applyNumberFormat="1" applyFont="1" applyBorder="1" applyAlignment="1">
      <alignment vertical="center"/>
    </xf>
    <xf numFmtId="168" fontId="24" fillId="0" borderId="47" xfId="2" applyNumberFormat="1" applyFont="1" applyBorder="1" applyAlignment="1">
      <alignment vertical="center"/>
    </xf>
    <xf numFmtId="0" fontId="23" fillId="0" borderId="2" xfId="2" applyFont="1" applyBorder="1" applyAlignment="1">
      <alignment vertical="center" wrapText="1"/>
    </xf>
    <xf numFmtId="0" fontId="24" fillId="0" borderId="23" xfId="2" applyFont="1" applyBorder="1" applyAlignment="1">
      <alignment vertical="center" wrapText="1"/>
    </xf>
    <xf numFmtId="0" fontId="23" fillId="0" borderId="2" xfId="2" applyFont="1" applyBorder="1" applyAlignment="1">
      <alignment vertical="center"/>
    </xf>
    <xf numFmtId="0" fontId="18" fillId="0" borderId="9" xfId="0" applyFont="1" applyBorder="1" applyAlignment="1">
      <alignment horizontal="centerContinuous" vertical="center" wrapText="1"/>
    </xf>
    <xf numFmtId="0" fontId="18" fillId="0" borderId="25" xfId="0" applyFont="1" applyBorder="1" applyAlignment="1">
      <alignment horizontal="centerContinuous" vertical="center"/>
    </xf>
    <xf numFmtId="0" fontId="18" fillId="0" borderId="2" xfId="0" applyFont="1" applyBorder="1" applyAlignment="1">
      <alignment horizontal="centerContinuous" vertical="center"/>
    </xf>
    <xf numFmtId="0" fontId="18" fillId="0" borderId="22" xfId="0" applyFont="1" applyBorder="1" applyAlignment="1">
      <alignment horizontal="center"/>
    </xf>
    <xf numFmtId="168" fontId="18" fillId="0" borderId="33" xfId="0" applyNumberFormat="1" applyFont="1" applyBorder="1"/>
    <xf numFmtId="168" fontId="18" fillId="0" borderId="32" xfId="0" applyNumberFormat="1" applyFont="1" applyBorder="1"/>
    <xf numFmtId="0" fontId="18" fillId="0" borderId="7" xfId="0" applyFont="1" applyBorder="1" applyAlignment="1">
      <alignment horizontal="center"/>
    </xf>
    <xf numFmtId="168" fontId="18" fillId="0" borderId="4" xfId="0" applyNumberFormat="1" applyFont="1" applyBorder="1"/>
    <xf numFmtId="168" fontId="18" fillId="0" borderId="0" xfId="0" applyNumberFormat="1" applyFont="1"/>
    <xf numFmtId="164" fontId="23" fillId="0" borderId="22" xfId="0" applyNumberFormat="1" applyFont="1" applyBorder="1"/>
    <xf numFmtId="164" fontId="23" fillId="0" borderId="7" xfId="0" applyNumberFormat="1" applyFont="1" applyBorder="1"/>
    <xf numFmtId="0" fontId="23" fillId="0" borderId="1" xfId="0" quotePrefix="1" applyFont="1" applyBorder="1" applyAlignment="1">
      <alignment horizontal="right"/>
    </xf>
    <xf numFmtId="49" fontId="18" fillId="0" borderId="9" xfId="0" applyNumberFormat="1" applyFont="1" applyBorder="1" applyAlignment="1">
      <alignment horizontal="centerContinuous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167" fontId="18" fillId="0" borderId="22" xfId="0" applyNumberFormat="1" applyFont="1" applyBorder="1"/>
    <xf numFmtId="167" fontId="18" fillId="0" borderId="0" xfId="0" applyNumberFormat="1" applyFont="1"/>
    <xf numFmtId="167" fontId="18" fillId="0" borderId="32" xfId="0" applyNumberFormat="1" applyFont="1" applyBorder="1"/>
    <xf numFmtId="167" fontId="18" fillId="0" borderId="4" xfId="0" applyNumberFormat="1" applyFont="1" applyBorder="1"/>
    <xf numFmtId="167" fontId="18" fillId="0" borderId="7" xfId="0" applyNumberFormat="1" applyFont="1" applyBorder="1"/>
    <xf numFmtId="167" fontId="18" fillId="0" borderId="8" xfId="0" applyNumberFormat="1" applyFont="1" applyBorder="1" applyAlignment="1">
      <alignment vertical="center"/>
    </xf>
    <xf numFmtId="167" fontId="18" fillId="0" borderId="1" xfId="0" applyNumberFormat="1" applyFont="1" applyBorder="1" applyAlignment="1">
      <alignment vertical="center"/>
    </xf>
    <xf numFmtId="167" fontId="18" fillId="0" borderId="2" xfId="0" applyNumberFormat="1" applyFont="1" applyBorder="1" applyAlignment="1">
      <alignment vertical="center"/>
    </xf>
    <xf numFmtId="170" fontId="23" fillId="0" borderId="7" xfId="0" applyNumberFormat="1" applyFont="1" applyBorder="1" applyAlignment="1">
      <alignment horizontal="right"/>
    </xf>
    <xf numFmtId="170" fontId="23" fillId="0" borderId="11" xfId="0" applyNumberFormat="1" applyFont="1" applyBorder="1" applyAlignment="1">
      <alignment horizontal="right"/>
    </xf>
    <xf numFmtId="170" fontId="23" fillId="0" borderId="14" xfId="0" applyNumberFormat="1" applyFont="1" applyBorder="1" applyAlignment="1">
      <alignment vertical="center"/>
    </xf>
    <xf numFmtId="0" fontId="20" fillId="0" borderId="28" xfId="0" applyFont="1" applyBorder="1" applyAlignment="1">
      <alignment horizontal="left" vertical="center" indent="1"/>
    </xf>
    <xf numFmtId="167" fontId="20" fillId="0" borderId="12" xfId="0" applyNumberFormat="1" applyFont="1" applyBorder="1" applyAlignment="1">
      <alignment vertical="center"/>
    </xf>
    <xf numFmtId="167" fontId="20" fillId="0" borderId="28" xfId="0" applyNumberFormat="1" applyFont="1" applyBorder="1" applyAlignment="1">
      <alignment vertical="center"/>
    </xf>
    <xf numFmtId="167" fontId="20" fillId="0" borderId="27" xfId="0" applyNumberFormat="1" applyFont="1" applyBorder="1" applyAlignment="1">
      <alignment vertical="center"/>
    </xf>
    <xf numFmtId="164" fontId="18" fillId="0" borderId="0" xfId="0" applyNumberFormat="1" applyFont="1" applyAlignment="1">
      <alignment horizontal="left" vertical="center" indent="1"/>
    </xf>
    <xf numFmtId="167" fontId="18" fillId="0" borderId="7" xfId="0" applyNumberFormat="1" applyFont="1" applyBorder="1" applyAlignment="1">
      <alignment vertical="center"/>
    </xf>
    <xf numFmtId="167" fontId="18" fillId="0" borderId="0" xfId="0" applyNumberFormat="1" applyFont="1" applyAlignment="1">
      <alignment vertical="center"/>
    </xf>
    <xf numFmtId="167" fontId="18" fillId="0" borderId="4" xfId="0" applyNumberFormat="1" applyFont="1" applyBorder="1" applyAlignment="1">
      <alignment vertical="center"/>
    </xf>
    <xf numFmtId="164" fontId="18" fillId="0" borderId="25" xfId="0" applyNumberFormat="1" applyFont="1" applyBorder="1" applyAlignment="1">
      <alignment horizontal="left" vertical="center" indent="1"/>
    </xf>
    <xf numFmtId="167" fontId="18" fillId="0" borderId="10" xfId="0" applyNumberFormat="1" applyFont="1" applyBorder="1" applyAlignment="1">
      <alignment vertical="center"/>
    </xf>
    <xf numFmtId="167" fontId="18" fillId="0" borderId="25" xfId="0" applyNumberFormat="1" applyFont="1" applyBorder="1" applyAlignment="1">
      <alignment vertical="center"/>
    </xf>
    <xf numFmtId="167" fontId="18" fillId="0" borderId="3" xfId="0" applyNumberFormat="1" applyFont="1" applyBorder="1" applyAlignment="1">
      <alignment vertical="center"/>
    </xf>
    <xf numFmtId="170" fontId="24" fillId="0" borderId="12" xfId="0" applyNumberFormat="1" applyFont="1" applyBorder="1" applyAlignment="1">
      <alignment horizontal="right" vertical="center"/>
    </xf>
    <xf numFmtId="170" fontId="23" fillId="0" borderId="7" xfId="0" applyNumberFormat="1" applyFont="1" applyBorder="1" applyAlignment="1">
      <alignment horizontal="right" vertical="center"/>
    </xf>
    <xf numFmtId="170" fontId="23" fillId="0" borderId="10" xfId="0" applyNumberFormat="1" applyFont="1" applyBorder="1" applyAlignment="1">
      <alignment horizontal="right" vertical="center"/>
    </xf>
    <xf numFmtId="0" fontId="18" fillId="0" borderId="3" xfId="0" applyFont="1" applyBorder="1" applyAlignment="1">
      <alignment horizontal="centerContinuous" vertical="center"/>
    </xf>
    <xf numFmtId="0" fontId="18" fillId="0" borderId="32" xfId="0" applyFont="1" applyBorder="1" applyAlignment="1">
      <alignment horizontal="centerContinuous" vertical="center"/>
    </xf>
    <xf numFmtId="0" fontId="18" fillId="0" borderId="33" xfId="0" applyFont="1" applyBorder="1" applyAlignment="1">
      <alignment horizontal="centerContinuous" vertical="center"/>
    </xf>
    <xf numFmtId="170" fontId="18" fillId="0" borderId="42" xfId="0" applyNumberFormat="1" applyFont="1" applyBorder="1" applyAlignment="1">
      <alignment vertical="center"/>
    </xf>
    <xf numFmtId="170" fontId="18" fillId="0" borderId="23" xfId="0" applyNumberFormat="1" applyFont="1" applyBorder="1" applyAlignment="1">
      <alignment vertical="center"/>
    </xf>
    <xf numFmtId="170" fontId="18" fillId="0" borderId="40" xfId="0" applyNumberFormat="1" applyFont="1" applyBorder="1" applyAlignment="1">
      <alignment vertical="center"/>
    </xf>
    <xf numFmtId="170" fontId="18" fillId="0" borderId="20" xfId="0" applyNumberFormat="1" applyFont="1" applyBorder="1" applyAlignment="1">
      <alignment vertical="center"/>
    </xf>
    <xf numFmtId="0" fontId="18" fillId="0" borderId="20" xfId="0" applyFont="1" applyBorder="1" applyAlignment="1">
      <alignment horizontal="left" vertical="center" wrapText="1" indent="1"/>
    </xf>
    <xf numFmtId="170" fontId="18" fillId="0" borderId="0" xfId="0" applyNumberFormat="1" applyFont="1" applyAlignment="1">
      <alignment vertical="center"/>
    </xf>
    <xf numFmtId="170" fontId="18" fillId="0" borderId="7" xfId="0" applyNumberFormat="1" applyFont="1" applyBorder="1" applyAlignment="1">
      <alignment vertical="center"/>
    </xf>
    <xf numFmtId="0" fontId="18" fillId="0" borderId="7" xfId="0" applyFont="1" applyBorder="1" applyAlignment="1">
      <alignment horizontal="left" vertical="center" indent="1"/>
    </xf>
    <xf numFmtId="170" fontId="18" fillId="0" borderId="24" xfId="0" applyNumberFormat="1" applyFont="1" applyBorder="1" applyAlignment="1">
      <alignment vertical="center"/>
    </xf>
    <xf numFmtId="170" fontId="18" fillId="0" borderId="48" xfId="0" applyNumberFormat="1" applyFont="1" applyBorder="1" applyAlignment="1">
      <alignment vertical="center"/>
    </xf>
    <xf numFmtId="170" fontId="18" fillId="0" borderId="18" xfId="0" applyNumberFormat="1" applyFont="1" applyBorder="1" applyAlignment="1">
      <alignment vertical="center"/>
    </xf>
    <xf numFmtId="0" fontId="18" fillId="0" borderId="7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 wrapText="1"/>
    </xf>
    <xf numFmtId="0" fontId="23" fillId="0" borderId="3" xfId="2" applyFont="1" applyBorder="1" applyAlignment="1">
      <alignment horizontal="center" vertical="center" wrapText="1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8" fontId="24" fillId="0" borderId="7" xfId="0" applyNumberFormat="1" applyFont="1" applyBorder="1" applyAlignment="1">
      <alignment vertical="center"/>
    </xf>
    <xf numFmtId="168" fontId="24" fillId="0" borderId="18" xfId="0" applyNumberFormat="1" applyFont="1" applyBorder="1" applyAlignment="1">
      <alignment vertical="center"/>
    </xf>
    <xf numFmtId="166" fontId="24" fillId="0" borderId="27" xfId="0" applyNumberFormat="1" applyFont="1" applyBorder="1" applyAlignment="1">
      <alignment vertical="center"/>
    </xf>
    <xf numFmtId="166" fontId="23" fillId="0" borderId="35" xfId="0" applyNumberFormat="1" applyFont="1" applyBorder="1" applyAlignment="1">
      <alignment vertical="center"/>
    </xf>
    <xf numFmtId="168" fontId="24" fillId="0" borderId="49" xfId="2" applyNumberFormat="1" applyFont="1" applyBorder="1" applyAlignment="1">
      <alignment vertical="center"/>
    </xf>
    <xf numFmtId="168" fontId="23" fillId="0" borderId="11" xfId="2" applyNumberFormat="1" applyFont="1" applyBorder="1" applyAlignment="1">
      <alignment vertical="center"/>
    </xf>
    <xf numFmtId="168" fontId="23" fillId="0" borderId="17" xfId="2" applyNumberFormat="1" applyFont="1" applyBorder="1" applyAlignment="1">
      <alignment vertical="center"/>
    </xf>
    <xf numFmtId="168" fontId="24" fillId="0" borderId="50" xfId="2" applyNumberFormat="1" applyFont="1" applyBorder="1" applyAlignment="1">
      <alignment vertical="center"/>
    </xf>
    <xf numFmtId="168" fontId="23" fillId="0" borderId="14" xfId="2" applyNumberFormat="1" applyFont="1" applyBorder="1" applyAlignment="1">
      <alignment vertical="center"/>
    </xf>
    <xf numFmtId="168" fontId="24" fillId="0" borderId="51" xfId="2" applyNumberFormat="1" applyFont="1" applyBorder="1" applyAlignment="1">
      <alignment vertical="center"/>
    </xf>
    <xf numFmtId="0" fontId="18" fillId="0" borderId="15" xfId="0" applyFont="1" applyBorder="1" applyAlignment="1">
      <alignment horizontal="centerContinuous" vertical="center"/>
    </xf>
    <xf numFmtId="0" fontId="22" fillId="0" borderId="0" xfId="9" quotePrefix="1" applyFont="1" applyAlignment="1">
      <alignment horizontal="left" vertical="top"/>
    </xf>
    <xf numFmtId="49" fontId="18" fillId="0" borderId="0" xfId="0" applyNumberFormat="1" applyFont="1" applyAlignment="1">
      <alignment horizontal="centerContinuous"/>
    </xf>
    <xf numFmtId="0" fontId="18" fillId="0" borderId="52" xfId="0" applyFont="1" applyBorder="1" applyAlignment="1">
      <alignment horizontal="center" vertical="center" wrapText="1"/>
    </xf>
    <xf numFmtId="0" fontId="18" fillId="0" borderId="60" xfId="0" applyFont="1" applyBorder="1" applyAlignment="1">
      <alignment horizontal="center" vertical="center"/>
    </xf>
    <xf numFmtId="171" fontId="18" fillId="0" borderId="7" xfId="0" applyNumberFormat="1" applyFont="1" applyBorder="1" applyAlignment="1">
      <alignment horizontal="right"/>
    </xf>
    <xf numFmtId="167" fontId="18" fillId="0" borderId="56" xfId="0" applyNumberFormat="1" applyFont="1" applyBorder="1"/>
    <xf numFmtId="167" fontId="18" fillId="0" borderId="62" xfId="0" applyNumberFormat="1" applyFont="1" applyBorder="1"/>
    <xf numFmtId="167" fontId="18" fillId="0" borderId="59" xfId="0" applyNumberFormat="1" applyFont="1" applyBorder="1"/>
    <xf numFmtId="171" fontId="18" fillId="0" borderId="8" xfId="0" applyNumberFormat="1" applyFont="1" applyBorder="1" applyAlignment="1">
      <alignment horizontal="right" vertical="center"/>
    </xf>
    <xf numFmtId="167" fontId="18" fillId="0" borderId="54" xfId="0" applyNumberFormat="1" applyFont="1" applyBorder="1" applyAlignment="1">
      <alignment vertical="center"/>
    </xf>
    <xf numFmtId="167" fontId="18" fillId="0" borderId="58" xfId="0" applyNumberFormat="1" applyFont="1" applyBorder="1" applyAlignment="1">
      <alignment vertical="center"/>
    </xf>
    <xf numFmtId="49" fontId="18" fillId="0" borderId="0" xfId="0" applyNumberFormat="1" applyFont="1"/>
    <xf numFmtId="0" fontId="19" fillId="0" borderId="0" xfId="0" quotePrefix="1" applyFont="1"/>
    <xf numFmtId="0" fontId="18" fillId="0" borderId="4" xfId="0" quotePrefix="1" applyFont="1" applyBorder="1" applyAlignment="1">
      <alignment horizontal="center" wrapText="1"/>
    </xf>
    <xf numFmtId="0" fontId="18" fillId="0" borderId="4" xfId="0" quotePrefix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171" fontId="18" fillId="0" borderId="22" xfId="0" applyNumberFormat="1" applyFont="1" applyBorder="1" applyAlignment="1">
      <alignment horizontal="right"/>
    </xf>
    <xf numFmtId="0" fontId="18" fillId="0" borderId="33" xfId="0" quotePrefix="1" applyFont="1" applyBorder="1" applyAlignment="1">
      <alignment horizontal="center" wrapText="1"/>
    </xf>
    <xf numFmtId="167" fontId="18" fillId="0" borderId="33" xfId="0" applyNumberFormat="1" applyFont="1" applyBorder="1"/>
    <xf numFmtId="167" fontId="18" fillId="0" borderId="63" xfId="0" applyNumberFormat="1" applyFont="1" applyBorder="1"/>
    <xf numFmtId="0" fontId="18" fillId="0" borderId="8" xfId="0" quotePrefix="1" applyFont="1" applyBorder="1" applyAlignment="1">
      <alignment horizontal="center" vertical="center" wrapText="1"/>
    </xf>
    <xf numFmtId="0" fontId="25" fillId="0" borderId="0" xfId="7" applyFont="1"/>
    <xf numFmtId="0" fontId="13" fillId="0" borderId="0" xfId="7"/>
    <xf numFmtId="164" fontId="23" fillId="0" borderId="22" xfId="0" applyNumberFormat="1" applyFont="1" applyBorder="1" applyAlignment="1">
      <alignment vertical="center"/>
    </xf>
    <xf numFmtId="0" fontId="2" fillId="0" borderId="0" xfId="2"/>
    <xf numFmtId="0" fontId="16" fillId="0" borderId="0" xfId="2" applyFont="1"/>
    <xf numFmtId="0" fontId="18" fillId="0" borderId="0" xfId="2" applyFont="1" applyAlignment="1">
      <alignment horizontal="centerContinuous" vertical="center"/>
    </xf>
    <xf numFmtId="0" fontId="23" fillId="0" borderId="0" xfId="2" applyFont="1" applyAlignment="1">
      <alignment horizontal="right"/>
    </xf>
    <xf numFmtId="0" fontId="23" fillId="0" borderId="10" xfId="2" applyFont="1" applyBorder="1" applyAlignment="1">
      <alignment horizontal="center" vertical="center"/>
    </xf>
    <xf numFmtId="0" fontId="24" fillId="0" borderId="8" xfId="2" applyFont="1" applyBorder="1" applyAlignment="1">
      <alignment horizontal="left" vertical="center" indent="1"/>
    </xf>
    <xf numFmtId="172" fontId="24" fillId="0" borderId="8" xfId="2" applyNumberFormat="1" applyFont="1" applyBorder="1" applyAlignment="1">
      <alignment vertical="center"/>
    </xf>
    <xf numFmtId="0" fontId="19" fillId="0" borderId="0" xfId="2" applyFont="1" applyAlignment="1">
      <alignment vertical="top"/>
    </xf>
    <xf numFmtId="49" fontId="19" fillId="0" borderId="0" xfId="2" applyNumberFormat="1" applyFont="1" applyAlignment="1">
      <alignment horizontal="left"/>
    </xf>
    <xf numFmtId="0" fontId="19" fillId="0" borderId="0" xfId="2" applyFont="1" applyAlignment="1">
      <alignment horizontal="left"/>
    </xf>
    <xf numFmtId="164" fontId="19" fillId="0" borderId="0" xfId="2" applyNumberFormat="1" applyFont="1" applyAlignment="1">
      <alignment horizontal="left"/>
    </xf>
    <xf numFmtId="165" fontId="19" fillId="0" borderId="0" xfId="2" applyNumberFormat="1" applyFont="1"/>
    <xf numFmtId="0" fontId="2" fillId="0" borderId="0" xfId="2" applyAlignment="1">
      <alignment horizontal="right"/>
    </xf>
    <xf numFmtId="49" fontId="22" fillId="0" borderId="0" xfId="10" applyNumberFormat="1" applyFont="1" applyAlignment="1">
      <alignment vertical="center"/>
    </xf>
    <xf numFmtId="0" fontId="15" fillId="0" borderId="0" xfId="10" applyFont="1" applyAlignment="1">
      <alignment vertical="center"/>
    </xf>
    <xf numFmtId="0" fontId="15" fillId="0" borderId="0" xfId="10" applyFont="1"/>
    <xf numFmtId="0" fontId="15" fillId="0" borderId="0" xfId="10" applyFont="1" applyAlignment="1">
      <alignment horizontal="right"/>
    </xf>
    <xf numFmtId="49" fontId="16" fillId="0" borderId="0" xfId="10" applyNumberFormat="1" applyFont="1" applyAlignment="1">
      <alignment horizontal="centerContinuous" vertical="center" wrapText="1"/>
    </xf>
    <xf numFmtId="0" fontId="21" fillId="0" borderId="0" xfId="10" applyFont="1" applyAlignment="1">
      <alignment horizontal="centerContinuous" vertical="center"/>
    </xf>
    <xf numFmtId="0" fontId="21" fillId="0" borderId="0" xfId="10" applyFont="1"/>
    <xf numFmtId="49" fontId="16" fillId="0" borderId="0" xfId="10" applyNumberFormat="1" applyFont="1" applyAlignment="1">
      <alignment horizontal="center" vertical="center"/>
    </xf>
    <xf numFmtId="0" fontId="19" fillId="0" borderId="0" xfId="10" applyFont="1"/>
    <xf numFmtId="49" fontId="19" fillId="0" borderId="1" xfId="10" applyNumberFormat="1" applyFont="1" applyBorder="1"/>
    <xf numFmtId="0" fontId="19" fillId="0" borderId="1" xfId="10" applyFont="1" applyBorder="1"/>
    <xf numFmtId="0" fontId="23" fillId="0" borderId="0" xfId="10" applyFont="1" applyAlignment="1">
      <alignment horizontal="right"/>
    </xf>
    <xf numFmtId="0" fontId="23" fillId="0" borderId="0" xfId="10" applyFont="1" applyAlignment="1">
      <alignment horizontal="center" vertical="center"/>
    </xf>
    <xf numFmtId="0" fontId="24" fillId="0" borderId="10" xfId="10" applyFont="1" applyBorder="1" applyAlignment="1">
      <alignment horizontal="center" vertical="center" wrapText="1"/>
    </xf>
    <xf numFmtId="0" fontId="24" fillId="0" borderId="52" xfId="10" applyFont="1" applyBorder="1" applyAlignment="1">
      <alignment horizontal="center" vertical="center" wrapText="1"/>
    </xf>
    <xf numFmtId="0" fontId="24" fillId="0" borderId="53" xfId="10" applyFont="1" applyBorder="1" applyAlignment="1">
      <alignment horizontal="center" vertical="center" wrapText="1"/>
    </xf>
    <xf numFmtId="0" fontId="24" fillId="0" borderId="3" xfId="10" applyFont="1" applyBorder="1" applyAlignment="1">
      <alignment horizontal="center" vertical="center" wrapText="1"/>
    </xf>
    <xf numFmtId="0" fontId="24" fillId="0" borderId="0" xfId="10" applyFont="1" applyAlignment="1">
      <alignment horizontal="center" vertical="center" wrapText="1"/>
    </xf>
    <xf numFmtId="164" fontId="21" fillId="0" borderId="8" xfId="10" applyNumberFormat="1" applyFont="1" applyBorder="1" applyAlignment="1">
      <alignment vertical="center"/>
    </xf>
    <xf numFmtId="0" fontId="24" fillId="0" borderId="2" xfId="10" applyFont="1" applyBorder="1" applyAlignment="1">
      <alignment horizontal="left" vertical="center" indent="1"/>
    </xf>
    <xf numFmtId="167" fontId="24" fillId="0" borderId="10" xfId="10" applyNumberFormat="1" applyFont="1" applyBorder="1" applyAlignment="1">
      <alignment vertical="center"/>
    </xf>
    <xf numFmtId="167" fontId="24" fillId="0" borderId="54" xfId="10" applyNumberFormat="1" applyFont="1" applyBorder="1" applyAlignment="1">
      <alignment vertical="center"/>
    </xf>
    <xf numFmtId="167" fontId="24" fillId="0" borderId="55" xfId="10" applyNumberFormat="1" applyFont="1" applyBorder="1" applyAlignment="1">
      <alignment vertical="center"/>
    </xf>
    <xf numFmtId="167" fontId="24" fillId="0" borderId="2" xfId="10" applyNumberFormat="1" applyFont="1" applyBorder="1" applyAlignment="1">
      <alignment vertical="center"/>
    </xf>
    <xf numFmtId="167" fontId="24" fillId="0" borderId="0" xfId="10" applyNumberFormat="1" applyFont="1" applyAlignment="1">
      <alignment vertical="center"/>
    </xf>
    <xf numFmtId="0" fontId="22" fillId="0" borderId="0" xfId="10" applyFont="1" applyAlignment="1">
      <alignment vertical="center"/>
    </xf>
    <xf numFmtId="164" fontId="21" fillId="0" borderId="7" xfId="10" applyNumberFormat="1" applyFont="1" applyBorder="1" applyAlignment="1">
      <alignment vertical="center"/>
    </xf>
    <xf numFmtId="0" fontId="24" fillId="0" borderId="4" xfId="10" applyFont="1" applyBorder="1" applyAlignment="1">
      <alignment horizontal="left" vertical="center" indent="1"/>
    </xf>
    <xf numFmtId="167" fontId="24" fillId="0" borderId="7" xfId="10" applyNumberFormat="1" applyFont="1" applyBorder="1" applyAlignment="1">
      <alignment vertical="center"/>
    </xf>
    <xf numFmtId="167" fontId="24" fillId="0" borderId="56" xfId="10" applyNumberFormat="1" applyFont="1" applyBorder="1" applyAlignment="1">
      <alignment vertical="center"/>
    </xf>
    <xf numFmtId="167" fontId="24" fillId="0" borderId="57" xfId="10" applyNumberFormat="1" applyFont="1" applyBorder="1" applyAlignment="1">
      <alignment vertical="center"/>
    </xf>
    <xf numFmtId="167" fontId="24" fillId="0" borderId="4" xfId="10" applyNumberFormat="1" applyFont="1" applyBorder="1" applyAlignment="1">
      <alignment vertical="center"/>
    </xf>
    <xf numFmtId="164" fontId="19" fillId="0" borderId="7" xfId="10" applyNumberFormat="1" applyFont="1" applyBorder="1" applyAlignment="1">
      <alignment vertical="top"/>
    </xf>
    <xf numFmtId="0" fontId="23" fillId="0" borderId="4" xfId="10" applyFont="1" applyBorder="1" applyAlignment="1">
      <alignment horizontal="left" vertical="top" indent="2"/>
    </xf>
    <xf numFmtId="167" fontId="23" fillId="0" borderId="7" xfId="10" applyNumberFormat="1" applyFont="1" applyBorder="1" applyAlignment="1">
      <alignment vertical="top"/>
    </xf>
    <xf numFmtId="167" fontId="23" fillId="0" borderId="56" xfId="10" applyNumberFormat="1" applyFont="1" applyBorder="1" applyAlignment="1">
      <alignment vertical="top"/>
    </xf>
    <xf numFmtId="167" fontId="23" fillId="0" borderId="57" xfId="10" applyNumberFormat="1" applyFont="1" applyBorder="1" applyAlignment="1">
      <alignment vertical="top"/>
    </xf>
    <xf numFmtId="167" fontId="23" fillId="0" borderId="4" xfId="10" applyNumberFormat="1" applyFont="1" applyBorder="1" applyAlignment="1">
      <alignment vertical="top"/>
    </xf>
    <xf numFmtId="167" fontId="23" fillId="0" borderId="0" xfId="10" applyNumberFormat="1" applyFont="1" applyAlignment="1">
      <alignment vertical="top"/>
    </xf>
    <xf numFmtId="0" fontId="15" fillId="0" borderId="0" xfId="10" applyFont="1" applyAlignment="1">
      <alignment vertical="top"/>
    </xf>
    <xf numFmtId="0" fontId="24" fillId="0" borderId="4" xfId="10" applyFont="1" applyBorder="1" applyAlignment="1">
      <alignment horizontal="left" vertical="center" wrapText="1" indent="1"/>
    </xf>
    <xf numFmtId="164" fontId="19" fillId="0" borderId="8" xfId="10" applyNumberFormat="1" applyFont="1" applyBorder="1" applyAlignment="1">
      <alignment vertical="top"/>
    </xf>
    <xf numFmtId="0" fontId="23" fillId="0" borderId="2" xfId="10" applyFont="1" applyBorder="1" applyAlignment="1">
      <alignment horizontal="left" vertical="top" indent="2"/>
    </xf>
    <xf numFmtId="167" fontId="23" fillId="0" borderId="8" xfId="10" applyNumberFormat="1" applyFont="1" applyBorder="1" applyAlignment="1">
      <alignment vertical="top"/>
    </xf>
    <xf numFmtId="167" fontId="23" fillId="0" borderId="54" xfId="10" applyNumberFormat="1" applyFont="1" applyBorder="1" applyAlignment="1">
      <alignment vertical="top"/>
    </xf>
    <xf numFmtId="167" fontId="23" fillId="0" borderId="55" xfId="10" applyNumberFormat="1" applyFont="1" applyBorder="1" applyAlignment="1">
      <alignment vertical="top"/>
    </xf>
    <xf numFmtId="167" fontId="23" fillId="0" borderId="2" xfId="10" applyNumberFormat="1" applyFont="1" applyBorder="1" applyAlignment="1">
      <alignment vertical="top"/>
    </xf>
    <xf numFmtId="164" fontId="19" fillId="0" borderId="0" xfId="10" applyNumberFormat="1" applyFont="1" applyAlignment="1">
      <alignment vertical="top"/>
    </xf>
    <xf numFmtId="0" fontId="23" fillId="0" borderId="0" xfId="10" applyFont="1" applyAlignment="1">
      <alignment vertical="top"/>
    </xf>
    <xf numFmtId="49" fontId="19" fillId="0" borderId="0" xfId="10" applyNumberFormat="1" applyFont="1"/>
    <xf numFmtId="165" fontId="19" fillId="0" borderId="0" xfId="10" applyNumberFormat="1" applyFont="1"/>
    <xf numFmtId="0" fontId="23" fillId="0" borderId="61" xfId="10" applyFont="1" applyBorder="1" applyAlignment="1">
      <alignment horizontal="center" vertical="center" wrapText="1"/>
    </xf>
    <xf numFmtId="0" fontId="23" fillId="0" borderId="60" xfId="10" applyFont="1" applyBorder="1" applyAlignment="1">
      <alignment horizontal="center" vertical="center" wrapText="1"/>
    </xf>
    <xf numFmtId="0" fontId="23" fillId="0" borderId="0" xfId="10" applyFont="1" applyAlignment="1">
      <alignment horizontal="center" vertical="center" wrapText="1"/>
    </xf>
    <xf numFmtId="167" fontId="24" fillId="0" borderId="58" xfId="10" applyNumberFormat="1" applyFont="1" applyBorder="1" applyAlignment="1">
      <alignment vertical="center"/>
    </xf>
    <xf numFmtId="167" fontId="24" fillId="0" borderId="59" xfId="10" applyNumberFormat="1" applyFont="1" applyBorder="1" applyAlignment="1">
      <alignment vertical="center"/>
    </xf>
    <xf numFmtId="167" fontId="23" fillId="0" borderId="59" xfId="10" applyNumberFormat="1" applyFont="1" applyBorder="1" applyAlignment="1">
      <alignment vertical="top"/>
    </xf>
    <xf numFmtId="167" fontId="23" fillId="0" borderId="0" xfId="10" applyNumberFormat="1" applyFont="1" applyAlignment="1">
      <alignment vertical="center"/>
    </xf>
    <xf numFmtId="49" fontId="22" fillId="0" borderId="0" xfId="2" applyNumberFormat="1" applyFont="1" applyAlignment="1">
      <alignment vertical="center"/>
    </xf>
    <xf numFmtId="0" fontId="23" fillId="0" borderId="25" xfId="2" applyFont="1" applyBorder="1" applyAlignment="1">
      <alignment horizontal="centerContinuous" vertical="center" wrapText="1"/>
    </xf>
    <xf numFmtId="0" fontId="23" fillId="0" borderId="3" xfId="2" applyFont="1" applyBorder="1" applyAlignment="1">
      <alignment horizontal="centerContinuous" vertical="center" wrapText="1"/>
    </xf>
    <xf numFmtId="0" fontId="23" fillId="0" borderId="52" xfId="2" applyFont="1" applyBorder="1" applyAlignment="1">
      <alignment horizontal="center" vertical="center" wrapText="1"/>
    </xf>
    <xf numFmtId="0" fontId="23" fillId="0" borderId="53" xfId="2" applyFont="1" applyBorder="1" applyAlignment="1">
      <alignment horizontal="center" vertical="center" wrapText="1"/>
    </xf>
    <xf numFmtId="164" fontId="21" fillId="0" borderId="21" xfId="2" applyNumberFormat="1" applyFont="1" applyBorder="1" applyAlignment="1">
      <alignment vertical="center"/>
    </xf>
    <xf numFmtId="168" fontId="24" fillId="0" borderId="68" xfId="2" applyNumberFormat="1" applyFont="1" applyBorder="1" applyAlignment="1">
      <alignment vertical="center"/>
    </xf>
    <xf numFmtId="168" fontId="24" fillId="0" borderId="69" xfId="2" applyNumberFormat="1" applyFont="1" applyBorder="1" applyAlignment="1">
      <alignment vertical="center"/>
    </xf>
    <xf numFmtId="168" fontId="23" fillId="0" borderId="56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3" fillId="0" borderId="54" xfId="2" applyNumberFormat="1" applyFont="1" applyBorder="1" applyAlignment="1">
      <alignment vertical="center"/>
    </xf>
    <xf numFmtId="168" fontId="23" fillId="0" borderId="55" xfId="2" applyNumberFormat="1" applyFont="1" applyBorder="1" applyAlignment="1">
      <alignment vertical="center"/>
    </xf>
    <xf numFmtId="168" fontId="24" fillId="0" borderId="70" xfId="2" applyNumberFormat="1" applyFont="1" applyBorder="1" applyAlignment="1">
      <alignment vertical="center"/>
    </xf>
    <xf numFmtId="168" fontId="24" fillId="0" borderId="71" xfId="2" applyNumberFormat="1" applyFont="1" applyBorder="1" applyAlignment="1">
      <alignment vertical="center"/>
    </xf>
    <xf numFmtId="0" fontId="23" fillId="0" borderId="0" xfId="2" applyFont="1" applyAlignment="1">
      <alignment horizontal="left" vertical="center" wrapText="1" indent="1"/>
    </xf>
    <xf numFmtId="0" fontId="23" fillId="0" borderId="0" xfId="2" applyFont="1" applyAlignment="1">
      <alignment vertical="center"/>
    </xf>
    <xf numFmtId="0" fontId="19" fillId="0" borderId="1" xfId="2" applyFont="1" applyBorder="1" applyAlignment="1">
      <alignment horizontal="right"/>
    </xf>
    <xf numFmtId="0" fontId="19" fillId="0" borderId="0" xfId="2" applyFont="1" applyAlignment="1">
      <alignment wrapText="1"/>
    </xf>
    <xf numFmtId="0" fontId="23" fillId="0" borderId="3" xfId="2" applyFont="1" applyBorder="1" applyAlignment="1">
      <alignment horizontal="center" vertical="center"/>
    </xf>
    <xf numFmtId="0" fontId="23" fillId="0" borderId="52" xfId="2" applyFont="1" applyBorder="1" applyAlignment="1">
      <alignment horizontal="center" vertical="center"/>
    </xf>
    <xf numFmtId="0" fontId="23" fillId="0" borderId="2" xfId="2" applyFont="1" applyBorder="1" applyAlignment="1">
      <alignment horizontal="center" vertical="center"/>
    </xf>
    <xf numFmtId="0" fontId="23" fillId="0" borderId="55" xfId="2" applyFont="1" applyBorder="1" applyAlignment="1">
      <alignment horizontal="center" vertical="center" wrapText="1"/>
    </xf>
    <xf numFmtId="0" fontId="23" fillId="0" borderId="2" xfId="2" applyFont="1" applyBorder="1" applyAlignment="1">
      <alignment horizontal="center" vertical="center" wrapText="1"/>
    </xf>
    <xf numFmtId="168" fontId="21" fillId="0" borderId="15" xfId="2" applyNumberFormat="1" applyFont="1" applyBorder="1"/>
    <xf numFmtId="0" fontId="24" fillId="0" borderId="22" xfId="2" applyFont="1" applyBorder="1" applyAlignment="1">
      <alignment horizontal="left" indent="1"/>
    </xf>
    <xf numFmtId="166" fontId="24" fillId="0" borderId="32" xfId="2" applyNumberFormat="1" applyFont="1" applyBorder="1"/>
    <xf numFmtId="166" fontId="24" fillId="0" borderId="22" xfId="2" applyNumberFormat="1" applyFont="1" applyBorder="1"/>
    <xf numFmtId="166" fontId="24" fillId="0" borderId="63" xfId="2" applyNumberFormat="1" applyFont="1" applyBorder="1"/>
    <xf numFmtId="166" fontId="24" fillId="0" borderId="33" xfId="2" applyNumberFormat="1" applyFont="1" applyBorder="1"/>
    <xf numFmtId="0" fontId="21" fillId="0" borderId="0" xfId="2" applyFont="1"/>
    <xf numFmtId="168" fontId="19" fillId="0" borderId="11" xfId="2" applyNumberFormat="1" applyFont="1" applyBorder="1"/>
    <xf numFmtId="0" fontId="23" fillId="0" borderId="7" xfId="2" applyFont="1" applyBorder="1" applyAlignment="1">
      <alignment horizontal="left" indent="1"/>
    </xf>
    <xf numFmtId="166" fontId="23" fillId="0" borderId="0" xfId="2" applyNumberFormat="1" applyFont="1"/>
    <xf numFmtId="166" fontId="23" fillId="0" borderId="7" xfId="2" applyNumberFormat="1" applyFont="1" applyBorder="1"/>
    <xf numFmtId="166" fontId="23" fillId="0" borderId="56" xfId="2" applyNumberFormat="1" applyFont="1" applyBorder="1"/>
    <xf numFmtId="166" fontId="23" fillId="0" borderId="4" xfId="2" applyNumberFormat="1" applyFont="1" applyBorder="1"/>
    <xf numFmtId="168" fontId="19" fillId="0" borderId="11" xfId="2" applyNumberFormat="1" applyFont="1" applyBorder="1" applyAlignment="1">
      <alignment vertical="center"/>
    </xf>
    <xf numFmtId="0" fontId="23" fillId="0" borderId="7" xfId="2" applyFont="1" applyBorder="1" applyAlignment="1">
      <alignment horizontal="left" vertical="center" indent="1"/>
    </xf>
    <xf numFmtId="166" fontId="23" fillId="0" borderId="0" xfId="2" applyNumberFormat="1" applyFont="1" applyAlignment="1">
      <alignment vertical="center"/>
    </xf>
    <xf numFmtId="166" fontId="23" fillId="0" borderId="7" xfId="2" applyNumberFormat="1" applyFont="1" applyBorder="1" applyAlignment="1">
      <alignment vertical="center"/>
    </xf>
    <xf numFmtId="166" fontId="23" fillId="0" borderId="56" xfId="2" applyNumberFormat="1" applyFont="1" applyBorder="1" applyAlignment="1">
      <alignment vertical="center"/>
    </xf>
    <xf numFmtId="166" fontId="23" fillId="0" borderId="4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0" fontId="24" fillId="0" borderId="36" xfId="2" applyFont="1" applyBorder="1" applyAlignment="1">
      <alignment horizontal="left" vertical="center" wrapText="1" indent="1"/>
    </xf>
    <xf numFmtId="166" fontId="24" fillId="0" borderId="34" xfId="2" applyNumberFormat="1" applyFont="1" applyBorder="1" applyAlignment="1">
      <alignment vertical="center"/>
    </xf>
    <xf numFmtId="166" fontId="24" fillId="0" borderId="36" xfId="2" applyNumberFormat="1" applyFont="1" applyBorder="1" applyAlignment="1">
      <alignment vertical="center"/>
    </xf>
    <xf numFmtId="166" fontId="24" fillId="0" borderId="72" xfId="2" applyNumberFormat="1" applyFont="1" applyBorder="1" applyAlignment="1">
      <alignment vertical="center"/>
    </xf>
    <xf numFmtId="166" fontId="24" fillId="0" borderId="35" xfId="2" applyNumberFormat="1" applyFont="1" applyBorder="1" applyAlignment="1">
      <alignment vertical="center"/>
    </xf>
    <xf numFmtId="168" fontId="19" fillId="0" borderId="14" xfId="2" applyNumberFormat="1" applyFont="1" applyBorder="1" applyAlignment="1">
      <alignment vertical="center"/>
    </xf>
    <xf numFmtId="0" fontId="23" fillId="0" borderId="8" xfId="2" applyFont="1" applyBorder="1" applyAlignment="1">
      <alignment horizontal="left" vertical="center" indent="1"/>
    </xf>
    <xf numFmtId="166" fontId="23" fillId="0" borderId="1" xfId="2" applyNumberFormat="1" applyFont="1" applyBorder="1" applyAlignment="1">
      <alignment vertical="center"/>
    </xf>
    <xf numFmtId="166" fontId="23" fillId="0" borderId="8" xfId="2" applyNumberFormat="1" applyFont="1" applyBorder="1" applyAlignment="1">
      <alignment vertical="center"/>
    </xf>
    <xf numFmtId="166" fontId="23" fillId="0" borderId="54" xfId="2" applyNumberFormat="1" applyFont="1" applyBorder="1" applyAlignment="1">
      <alignment vertical="center"/>
    </xf>
    <xf numFmtId="166" fontId="23" fillId="0" borderId="2" xfId="2" applyNumberFormat="1" applyFont="1" applyBorder="1" applyAlignment="1">
      <alignment vertical="center"/>
    </xf>
    <xf numFmtId="168" fontId="21" fillId="0" borderId="11" xfId="2" applyNumberFormat="1" applyFont="1" applyBorder="1"/>
    <xf numFmtId="0" fontId="24" fillId="0" borderId="7" xfId="2" applyFont="1" applyBorder="1" applyAlignment="1">
      <alignment horizontal="left" indent="1"/>
    </xf>
    <xf numFmtId="166" fontId="24" fillId="0" borderId="0" xfId="2" applyNumberFormat="1" applyFont="1"/>
    <xf numFmtId="166" fontId="24" fillId="0" borderId="7" xfId="2" applyNumberFormat="1" applyFont="1" applyBorder="1"/>
    <xf numFmtId="166" fontId="24" fillId="0" borderId="56" xfId="2" applyNumberFormat="1" applyFont="1" applyBorder="1"/>
    <xf numFmtId="166" fontId="24" fillId="0" borderId="4" xfId="2" applyNumberFormat="1" applyFont="1" applyBorder="1"/>
    <xf numFmtId="0" fontId="23" fillId="0" borderId="0" xfId="2" applyFont="1"/>
    <xf numFmtId="166" fontId="19" fillId="0" borderId="0" xfId="2" applyNumberFormat="1" applyFont="1"/>
    <xf numFmtId="49" fontId="15" fillId="0" borderId="0" xfId="2" applyNumberFormat="1" applyFont="1"/>
    <xf numFmtId="166" fontId="15" fillId="0" borderId="0" xfId="2" applyNumberFormat="1" applyFont="1"/>
    <xf numFmtId="0" fontId="24" fillId="0" borderId="7" xfId="2" applyFont="1" applyBorder="1" applyAlignment="1">
      <alignment horizontal="left" wrapText="1" indent="1"/>
    </xf>
    <xf numFmtId="169" fontId="23" fillId="0" borderId="0" xfId="2" applyNumberFormat="1" applyFont="1"/>
    <xf numFmtId="169" fontId="23" fillId="0" borderId="7" xfId="2" applyNumberFormat="1" applyFont="1" applyBorder="1"/>
    <xf numFmtId="169" fontId="23" fillId="0" borderId="56" xfId="2" applyNumberFormat="1" applyFont="1" applyBorder="1"/>
    <xf numFmtId="169" fontId="23" fillId="0" borderId="4" xfId="2" applyNumberFormat="1" applyFont="1" applyBorder="1"/>
    <xf numFmtId="169" fontId="23" fillId="0" borderId="63" xfId="2" applyNumberFormat="1" applyFont="1" applyBorder="1"/>
    <xf numFmtId="169" fontId="23" fillId="0" borderId="33" xfId="2" applyNumberFormat="1" applyFont="1" applyBorder="1"/>
    <xf numFmtId="168" fontId="19" fillId="0" borderId="17" xfId="2" applyNumberFormat="1" applyFont="1" applyBorder="1" applyAlignment="1">
      <alignment vertical="center"/>
    </xf>
    <xf numFmtId="0" fontId="23" fillId="0" borderId="26" xfId="2" applyFont="1" applyBorder="1" applyAlignment="1">
      <alignment horizontal="left" vertical="center" indent="1"/>
    </xf>
    <xf numFmtId="169" fontId="23" fillId="0" borderId="6" xfId="2" applyNumberFormat="1" applyFont="1" applyBorder="1" applyAlignment="1">
      <alignment vertical="center"/>
    </xf>
    <xf numFmtId="169" fontId="23" fillId="0" borderId="26" xfId="2" applyNumberFormat="1" applyFont="1" applyBorder="1" applyAlignment="1">
      <alignment vertical="center"/>
    </xf>
    <xf numFmtId="169" fontId="23" fillId="0" borderId="73" xfId="2" applyNumberFormat="1" applyFont="1" applyBorder="1" applyAlignment="1">
      <alignment vertical="center"/>
    </xf>
    <xf numFmtId="169" fontId="23" fillId="0" borderId="5" xfId="2" applyNumberFormat="1" applyFont="1" applyBorder="1" applyAlignment="1">
      <alignment vertical="center"/>
    </xf>
    <xf numFmtId="169" fontId="23" fillId="0" borderId="1" xfId="2" applyNumberFormat="1" applyFont="1" applyBorder="1" applyAlignment="1">
      <alignment vertical="center"/>
    </xf>
    <xf numFmtId="169" fontId="23" fillId="0" borderId="8" xfId="2" applyNumberFormat="1" applyFont="1" applyBorder="1" applyAlignment="1">
      <alignment vertical="center"/>
    </xf>
    <xf numFmtId="169" fontId="23" fillId="0" borderId="54" xfId="2" applyNumberFormat="1" applyFont="1" applyBorder="1" applyAlignment="1">
      <alignment vertical="center"/>
    </xf>
    <xf numFmtId="169" fontId="23" fillId="0" borderId="2" xfId="2" applyNumberFormat="1" applyFont="1" applyBorder="1" applyAlignment="1">
      <alignment vertical="center"/>
    </xf>
    <xf numFmtId="49" fontId="16" fillId="0" borderId="0" xfId="2" applyNumberFormat="1" applyFont="1" applyAlignment="1">
      <alignment horizontal="centerContinuous" vertical="center" wrapText="1"/>
    </xf>
    <xf numFmtId="0" fontId="20" fillId="0" borderId="0" xfId="2" applyFont="1" applyAlignment="1">
      <alignment horizontal="centerContinuous" vertical="center"/>
    </xf>
    <xf numFmtId="0" fontId="18" fillId="0" borderId="25" xfId="2" applyFont="1" applyBorder="1" applyAlignment="1">
      <alignment horizontal="centerContinuous" vertical="center"/>
    </xf>
    <xf numFmtId="0" fontId="18" fillId="0" borderId="3" xfId="2" applyFont="1" applyBorder="1" applyAlignment="1">
      <alignment horizontal="centerContinuous" vertical="center"/>
    </xf>
    <xf numFmtId="0" fontId="18" fillId="0" borderId="9" xfId="2" applyFont="1" applyBorder="1" applyAlignment="1">
      <alignment horizontal="centerContinuous" vertical="center" wrapText="1"/>
    </xf>
    <xf numFmtId="0" fontId="18" fillId="0" borderId="32" xfId="2" applyFont="1" applyBorder="1" applyAlignment="1">
      <alignment horizontal="centerContinuous" vertical="center"/>
    </xf>
    <xf numFmtId="0" fontId="18" fillId="0" borderId="3" xfId="2" applyFont="1" applyBorder="1" applyAlignment="1">
      <alignment horizontal="centerContinuous" vertical="center" wrapText="1"/>
    </xf>
    <xf numFmtId="0" fontId="18" fillId="0" borderId="1" xfId="2" applyFont="1" applyBorder="1" applyAlignment="1">
      <alignment horizontal="centerContinuous" vertical="center"/>
    </xf>
    <xf numFmtId="0" fontId="18" fillId="0" borderId="2" xfId="2" applyFont="1" applyBorder="1" applyAlignment="1">
      <alignment horizontal="centerContinuous" vertical="center"/>
    </xf>
    <xf numFmtId="0" fontId="18" fillId="0" borderId="52" xfId="2" applyFont="1" applyBorder="1" applyAlignment="1">
      <alignment horizontal="center" vertical="center" wrapText="1"/>
    </xf>
    <xf numFmtId="0" fontId="18" fillId="0" borderId="53" xfId="2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 wrapText="1"/>
    </xf>
    <xf numFmtId="173" fontId="24" fillId="0" borderId="12" xfId="2" applyNumberFormat="1" applyFont="1" applyBorder="1" applyAlignment="1">
      <alignment horizontal="right" vertical="center" indent="1"/>
    </xf>
    <xf numFmtId="0" fontId="20" fillId="0" borderId="28" xfId="2" applyFont="1" applyBorder="1" applyAlignment="1">
      <alignment horizontal="left" vertical="center" indent="1"/>
    </xf>
    <xf numFmtId="168" fontId="20" fillId="0" borderId="74" xfId="2" applyNumberFormat="1" applyFont="1" applyBorder="1" applyAlignment="1">
      <alignment vertical="center"/>
    </xf>
    <xf numFmtId="168" fontId="20" fillId="0" borderId="75" xfId="2" applyNumberFormat="1" applyFont="1" applyBorder="1" applyAlignment="1">
      <alignment vertical="center"/>
    </xf>
    <xf numFmtId="168" fontId="20" fillId="0" borderId="27" xfId="2" applyNumberFormat="1" applyFont="1" applyBorder="1" applyAlignment="1">
      <alignment vertical="center"/>
    </xf>
    <xf numFmtId="173" fontId="24" fillId="0" borderId="7" xfId="2" applyNumberFormat="1" applyFont="1" applyBorder="1" applyAlignment="1">
      <alignment horizontal="right" vertical="center" indent="1"/>
    </xf>
    <xf numFmtId="0" fontId="20" fillId="0" borderId="0" xfId="2" applyFont="1" applyAlignment="1">
      <alignment horizontal="left" vertical="center" indent="1"/>
    </xf>
    <xf numFmtId="168" fontId="20" fillId="0" borderId="56" xfId="2" applyNumberFormat="1" applyFont="1" applyBorder="1" applyAlignment="1">
      <alignment vertical="center"/>
    </xf>
    <xf numFmtId="168" fontId="20" fillId="0" borderId="57" xfId="2" applyNumberFormat="1" applyFont="1" applyBorder="1" applyAlignment="1">
      <alignment vertical="center"/>
    </xf>
    <xf numFmtId="168" fontId="20" fillId="0" borderId="4" xfId="2" applyNumberFormat="1" applyFont="1" applyBorder="1" applyAlignment="1">
      <alignment vertical="center"/>
    </xf>
    <xf numFmtId="173" fontId="23" fillId="0" borderId="7" xfId="2" applyNumberFormat="1" applyFont="1" applyBorder="1" applyAlignment="1">
      <alignment horizontal="right" indent="1"/>
    </xf>
    <xf numFmtId="0" fontId="18" fillId="0" borderId="0" xfId="2" applyFont="1" applyAlignment="1">
      <alignment horizontal="left" indent="2"/>
    </xf>
    <xf numFmtId="168" fontId="18" fillId="0" borderId="56" xfId="2" applyNumberFormat="1" applyFont="1" applyBorder="1"/>
    <xf numFmtId="168" fontId="18" fillId="0" borderId="57" xfId="2" applyNumberFormat="1" applyFont="1" applyBorder="1"/>
    <xf numFmtId="168" fontId="18" fillId="0" borderId="4" xfId="2" applyNumberFormat="1" applyFont="1" applyBorder="1"/>
    <xf numFmtId="0" fontId="20" fillId="0" borderId="4" xfId="10" applyFont="1" applyBorder="1" applyAlignment="1">
      <alignment horizontal="left" vertical="center" wrapText="1" indent="1"/>
    </xf>
    <xf numFmtId="166" fontId="24" fillId="0" borderId="28" xfId="0" applyNumberFormat="1" applyFont="1" applyBorder="1" applyAlignment="1">
      <alignment vertical="center"/>
    </xf>
    <xf numFmtId="166" fontId="23" fillId="0" borderId="34" xfId="0" applyNumberFormat="1" applyFont="1" applyBorder="1" applyAlignment="1">
      <alignment vertical="center"/>
    </xf>
    <xf numFmtId="166" fontId="23" fillId="0" borderId="0" xfId="0" applyNumberFormat="1" applyFont="1" applyAlignment="1">
      <alignment vertical="center"/>
    </xf>
    <xf numFmtId="166" fontId="23" fillId="0" borderId="1" xfId="0" applyNumberFormat="1" applyFont="1" applyBorder="1" applyAlignment="1">
      <alignment vertical="center"/>
    </xf>
    <xf numFmtId="0" fontId="23" fillId="0" borderId="22" xfId="2" applyFont="1" applyBorder="1" applyAlignment="1">
      <alignment horizontal="left" vertical="center" indent="1"/>
    </xf>
    <xf numFmtId="172" fontId="23" fillId="0" borderId="22" xfId="2" applyNumberFormat="1" applyFont="1" applyBorder="1" applyAlignment="1">
      <alignment vertical="center"/>
    </xf>
    <xf numFmtId="172" fontId="23" fillId="0" borderId="7" xfId="2" applyNumberFormat="1" applyFont="1" applyBorder="1" applyAlignment="1">
      <alignment vertical="center"/>
    </xf>
    <xf numFmtId="172" fontId="23" fillId="0" borderId="26" xfId="2" applyNumberFormat="1" applyFont="1" applyBorder="1" applyAlignment="1">
      <alignment vertical="center"/>
    </xf>
    <xf numFmtId="172" fontId="23" fillId="0" borderId="8" xfId="2" applyNumberFormat="1" applyFont="1" applyBorder="1" applyAlignment="1">
      <alignment vertical="center"/>
    </xf>
    <xf numFmtId="0" fontId="24" fillId="0" borderId="13" xfId="2" applyFont="1" applyBorder="1" applyAlignment="1">
      <alignment horizontal="left" vertical="center" indent="1"/>
    </xf>
    <xf numFmtId="169" fontId="23" fillId="0" borderId="76" xfId="2" applyNumberFormat="1" applyFont="1" applyBorder="1"/>
    <xf numFmtId="169" fontId="23" fillId="0" borderId="77" xfId="2" applyNumberFormat="1" applyFont="1" applyBorder="1" applyAlignment="1">
      <alignment vertical="center"/>
    </xf>
    <xf numFmtId="169" fontId="23" fillId="0" borderId="78" xfId="2" applyNumberFormat="1" applyFont="1" applyBorder="1" applyAlignment="1">
      <alignment vertical="center"/>
    </xf>
    <xf numFmtId="169" fontId="23" fillId="0" borderId="22" xfId="2" applyNumberFormat="1" applyFont="1" applyBorder="1"/>
    <xf numFmtId="0" fontId="23" fillId="0" borderId="78" xfId="2" applyFont="1" applyBorder="1" applyAlignment="1">
      <alignment horizontal="center" vertical="center" wrapText="1"/>
    </xf>
    <xf numFmtId="166" fontId="24" fillId="0" borderId="79" xfId="2" applyNumberFormat="1" applyFont="1" applyBorder="1"/>
    <xf numFmtId="166" fontId="23" fillId="0" borderId="76" xfId="2" applyNumberFormat="1" applyFont="1" applyBorder="1"/>
    <xf numFmtId="166" fontId="23" fillId="0" borderId="76" xfId="2" applyNumberFormat="1" applyFont="1" applyBorder="1" applyAlignment="1">
      <alignment vertical="center"/>
    </xf>
    <xf numFmtId="166" fontId="24" fillId="0" borderId="80" xfId="2" applyNumberFormat="1" applyFont="1" applyBorder="1" applyAlignment="1">
      <alignment vertical="center"/>
    </xf>
    <xf numFmtId="166" fontId="23" fillId="0" borderId="78" xfId="2" applyNumberFormat="1" applyFont="1" applyBorder="1" applyAlignment="1">
      <alignment vertical="center"/>
    </xf>
    <xf numFmtId="166" fontId="24" fillId="0" borderId="76" xfId="2" applyNumberFormat="1" applyFont="1" applyBorder="1"/>
    <xf numFmtId="0" fontId="23" fillId="0" borderId="4" xfId="0" applyFont="1" applyBorder="1" applyAlignment="1">
      <alignment horizontal="left" vertical="center" wrapText="1" indent="1"/>
    </xf>
    <xf numFmtId="167" fontId="24" fillId="0" borderId="8" xfId="10" applyNumberFormat="1" applyFont="1" applyBorder="1" applyAlignment="1">
      <alignment vertical="center"/>
    </xf>
    <xf numFmtId="0" fontId="1" fillId="0" borderId="0" xfId="11" applyAlignment="1">
      <alignment vertical="top"/>
    </xf>
    <xf numFmtId="0" fontId="29" fillId="0" borderId="0" xfId="11" applyFont="1" applyAlignment="1">
      <alignment vertical="top"/>
    </xf>
    <xf numFmtId="0" fontId="30" fillId="0" borderId="0" xfId="11" applyFont="1" applyAlignment="1">
      <alignment horizontal="justify" vertical="top" wrapText="1"/>
    </xf>
    <xf numFmtId="0" fontId="31" fillId="0" borderId="0" xfId="11" applyFont="1" applyAlignment="1">
      <alignment horizontal="left" vertical="top"/>
    </xf>
    <xf numFmtId="0" fontId="2" fillId="0" borderId="0" xfId="2" applyAlignment="1">
      <alignment vertical="top"/>
    </xf>
    <xf numFmtId="0" fontId="32" fillId="0" borderId="0" xfId="2" applyFont="1" applyAlignment="1">
      <alignment vertical="top"/>
    </xf>
    <xf numFmtId="0" fontId="31" fillId="0" borderId="0" xfId="11" applyFont="1" applyAlignment="1">
      <alignment vertical="top"/>
    </xf>
    <xf numFmtId="49" fontId="31" fillId="0" borderId="0" xfId="11" applyNumberFormat="1" applyFont="1" applyAlignment="1">
      <alignment horizontal="left" vertical="top"/>
    </xf>
    <xf numFmtId="0" fontId="31" fillId="0" borderId="0" xfId="0" applyFont="1" applyAlignment="1">
      <alignment horizontal="left" vertical="center"/>
    </xf>
    <xf numFmtId="0" fontId="13" fillId="0" borderId="0" xfId="0" applyFont="1"/>
    <xf numFmtId="49" fontId="31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justify" vertical="center"/>
    </xf>
    <xf numFmtId="0" fontId="13" fillId="0" borderId="0" xfId="0" applyFont="1" applyAlignment="1">
      <alignment horizontal="left"/>
    </xf>
    <xf numFmtId="0" fontId="30" fillId="0" borderId="0" xfId="0" applyFont="1" applyAlignment="1">
      <alignment horizontal="justify" vertical="center"/>
    </xf>
    <xf numFmtId="49" fontId="30" fillId="0" borderId="0" xfId="11" applyNumberFormat="1" applyFont="1"/>
    <xf numFmtId="0" fontId="31" fillId="0" borderId="0" xfId="11" applyFont="1"/>
    <xf numFmtId="0" fontId="32" fillId="0" borderId="0" xfId="2" applyFont="1"/>
    <xf numFmtId="49" fontId="31" fillId="0" borderId="0" xfId="11" applyNumberFormat="1" applyFont="1"/>
    <xf numFmtId="0" fontId="30" fillId="0" borderId="0" xfId="11" applyFont="1"/>
    <xf numFmtId="49" fontId="30" fillId="0" borderId="0" xfId="11" applyNumberFormat="1" applyFont="1" applyAlignment="1">
      <alignment wrapText="1"/>
    </xf>
    <xf numFmtId="0" fontId="31" fillId="0" borderId="0" xfId="11" applyFont="1" applyAlignment="1">
      <alignment wrapText="1"/>
    </xf>
    <xf numFmtId="0" fontId="23" fillId="0" borderId="33" xfId="0" applyFont="1" applyBorder="1" applyAlignment="1">
      <alignment horizontal="center" vertical="center"/>
    </xf>
    <xf numFmtId="166" fontId="21" fillId="0" borderId="0" xfId="2" applyNumberFormat="1" applyFont="1"/>
    <xf numFmtId="174" fontId="15" fillId="0" borderId="0" xfId="2" applyNumberFormat="1" applyFont="1"/>
    <xf numFmtId="169" fontId="19" fillId="0" borderId="0" xfId="2" applyNumberFormat="1" applyFont="1"/>
    <xf numFmtId="168" fontId="21" fillId="0" borderId="0" xfId="2" applyNumberFormat="1" applyFont="1" applyAlignment="1">
      <alignment vertical="center"/>
    </xf>
    <xf numFmtId="168" fontId="21" fillId="0" borderId="0" xfId="2" applyNumberFormat="1" applyFont="1" applyAlignment="1">
      <alignment vertical="center" wrapText="1"/>
    </xf>
    <xf numFmtId="0" fontId="32" fillId="0" borderId="0" xfId="2" quotePrefix="1" applyFont="1"/>
    <xf numFmtId="170" fontId="19" fillId="0" borderId="0" xfId="0" applyNumberFormat="1" applyFont="1"/>
    <xf numFmtId="173" fontId="24" fillId="0" borderId="8" xfId="2" applyNumberFormat="1" applyFont="1" applyBorder="1" applyAlignment="1">
      <alignment horizontal="right" vertical="center" indent="1"/>
    </xf>
    <xf numFmtId="0" fontId="20" fillId="0" borderId="1" xfId="2" applyFont="1" applyBorder="1" applyAlignment="1">
      <alignment horizontal="left" vertical="center" indent="1"/>
    </xf>
    <xf numFmtId="168" fontId="20" fillId="0" borderId="54" xfId="2" applyNumberFormat="1" applyFont="1" applyBorder="1" applyAlignment="1">
      <alignment horizontal="right" vertical="center"/>
    </xf>
    <xf numFmtId="168" fontId="20" fillId="0" borderId="55" xfId="2" applyNumberFormat="1" applyFont="1" applyBorder="1" applyAlignment="1">
      <alignment horizontal="right" vertical="center"/>
    </xf>
    <xf numFmtId="168" fontId="20" fillId="0" borderId="2" xfId="2" applyNumberFormat="1" applyFont="1" applyBorder="1" applyAlignment="1">
      <alignment horizontal="right" vertical="center"/>
    </xf>
    <xf numFmtId="175" fontId="19" fillId="0" borderId="0" xfId="12" applyNumberFormat="1" applyFont="1" applyAlignment="1">
      <alignment vertical="top"/>
    </xf>
    <xf numFmtId="175" fontId="21" fillId="0" borderId="0" xfId="2" applyNumberFormat="1" applyFont="1" applyAlignment="1">
      <alignment vertical="center"/>
    </xf>
    <xf numFmtId="172" fontId="21" fillId="0" borderId="0" xfId="2" applyNumberFormat="1" applyFont="1" applyAlignment="1">
      <alignment vertical="center"/>
    </xf>
    <xf numFmtId="0" fontId="31" fillId="0" borderId="0" xfId="11" applyFont="1"/>
    <xf numFmtId="0" fontId="34" fillId="0" borderId="0" xfId="11" applyFont="1" applyAlignment="1">
      <alignment horizontal="left" vertical="top"/>
    </xf>
    <xf numFmtId="0" fontId="30" fillId="0" borderId="0" xfId="11" applyFont="1" applyAlignment="1">
      <alignment horizontal="left" vertical="top" wrapText="1"/>
    </xf>
    <xf numFmtId="0" fontId="31" fillId="0" borderId="0" xfId="11" applyFont="1" applyAlignment="1">
      <alignment horizontal="left" vertical="top"/>
    </xf>
    <xf numFmtId="0" fontId="31" fillId="0" borderId="0" xfId="11" applyFont="1" applyAlignment="1">
      <alignment horizontal="center" vertical="top"/>
    </xf>
    <xf numFmtId="0" fontId="30" fillId="0" borderId="0" xfId="0" applyFont="1" applyAlignment="1">
      <alignment horizontal="left" vertical="center"/>
    </xf>
    <xf numFmtId="0" fontId="18" fillId="0" borderId="9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49" fontId="18" fillId="0" borderId="22" xfId="0" applyNumberFormat="1" applyFont="1" applyBorder="1" applyAlignment="1">
      <alignment horizontal="center" vertical="center" wrapText="1"/>
    </xf>
    <xf numFmtId="49" fontId="18" fillId="0" borderId="7" xfId="0" applyNumberFormat="1" applyFont="1" applyBorder="1" applyAlignment="1">
      <alignment horizontal="center" vertical="center" wrapText="1"/>
    </xf>
    <xf numFmtId="49" fontId="18" fillId="0" borderId="8" xfId="0" applyNumberFormat="1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49" fontId="18" fillId="0" borderId="22" xfId="0" applyNumberFormat="1" applyFont="1" applyBorder="1" applyAlignment="1">
      <alignment horizontal="center" vertical="center" textRotation="90"/>
    </xf>
    <xf numFmtId="0" fontId="18" fillId="0" borderId="8" xfId="0" applyFont="1" applyBorder="1" applyAlignment="1">
      <alignment horizontal="center" vertical="center" textRotation="90"/>
    </xf>
    <xf numFmtId="0" fontId="16" fillId="0" borderId="0" xfId="2" applyFont="1" applyAlignment="1">
      <alignment horizontal="center" wrapText="1"/>
    </xf>
    <xf numFmtId="0" fontId="16" fillId="0" borderId="0" xfId="2" applyFont="1" applyAlignment="1">
      <alignment horizontal="center"/>
    </xf>
    <xf numFmtId="49" fontId="16" fillId="0" borderId="0" xfId="10" applyNumberFormat="1" applyFont="1" applyAlignment="1">
      <alignment horizontal="center" vertical="center"/>
    </xf>
    <xf numFmtId="49" fontId="19" fillId="0" borderId="22" xfId="10" applyNumberFormat="1" applyFont="1" applyBorder="1" applyAlignment="1">
      <alignment horizontal="center" vertical="center" textRotation="90"/>
    </xf>
    <xf numFmtId="0" fontId="19" fillId="0" borderId="8" xfId="10" applyFont="1" applyBorder="1" applyAlignment="1">
      <alignment horizontal="center" vertical="center" textRotation="90"/>
    </xf>
    <xf numFmtId="0" fontId="23" fillId="0" borderId="22" xfId="10" applyFont="1" applyBorder="1" applyAlignment="1">
      <alignment horizontal="center" vertical="center"/>
    </xf>
    <xf numFmtId="0" fontId="23" fillId="0" borderId="8" xfId="10" applyFont="1" applyBorder="1" applyAlignment="1">
      <alignment horizontal="center" vertical="center"/>
    </xf>
    <xf numFmtId="0" fontId="23" fillId="0" borderId="9" xfId="10" applyFont="1" applyBorder="1" applyAlignment="1">
      <alignment horizontal="center" vertical="center"/>
    </xf>
    <xf numFmtId="0" fontId="23" fillId="0" borderId="25" xfId="10" applyFont="1" applyBorder="1" applyAlignment="1">
      <alignment horizontal="center" vertical="center"/>
    </xf>
    <xf numFmtId="0" fontId="23" fillId="0" borderId="3" xfId="10" applyFont="1" applyBorder="1" applyAlignment="1">
      <alignment horizontal="center" vertical="center"/>
    </xf>
    <xf numFmtId="0" fontId="23" fillId="0" borderId="22" xfId="1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49" fontId="19" fillId="0" borderId="22" xfId="0" applyNumberFormat="1" applyFont="1" applyBorder="1" applyAlignment="1">
      <alignment horizontal="center" vertical="center" textRotation="90"/>
    </xf>
    <xf numFmtId="0" fontId="19" fillId="0" borderId="7" xfId="0" applyFont="1" applyBorder="1" applyAlignment="1">
      <alignment horizontal="center" vertical="center" textRotation="90"/>
    </xf>
    <xf numFmtId="0" fontId="19" fillId="0" borderId="8" xfId="0" applyFont="1" applyBorder="1" applyAlignment="1">
      <alignment horizontal="center" vertical="center" textRotation="90"/>
    </xf>
    <xf numFmtId="0" fontId="23" fillId="0" borderId="22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3" fillId="0" borderId="25" xfId="2" applyFont="1" applyBorder="1" applyAlignment="1">
      <alignment horizontal="center" vertical="center" wrapText="1"/>
    </xf>
    <xf numFmtId="0" fontId="23" fillId="0" borderId="3" xfId="2" applyFont="1" applyBorder="1" applyAlignment="1">
      <alignment horizontal="center" vertical="center" wrapText="1"/>
    </xf>
    <xf numFmtId="49" fontId="19" fillId="0" borderId="22" xfId="2" applyNumberFormat="1" applyFont="1" applyBorder="1" applyAlignment="1">
      <alignment horizontal="center" vertical="center" textRotation="90" wrapText="1"/>
    </xf>
    <xf numFmtId="0" fontId="19" fillId="0" borderId="8" xfId="2" applyFont="1" applyBorder="1" applyAlignment="1">
      <alignment horizontal="center" vertical="center" textRotation="90" wrapText="1"/>
    </xf>
    <xf numFmtId="0" fontId="23" fillId="0" borderId="22" xfId="2" applyFont="1" applyBorder="1" applyAlignment="1">
      <alignment horizontal="center" vertical="center"/>
    </xf>
    <xf numFmtId="0" fontId="23" fillId="0" borderId="8" xfId="2" applyFont="1" applyBorder="1" applyAlignment="1">
      <alignment horizontal="center" vertical="center"/>
    </xf>
    <xf numFmtId="0" fontId="23" fillId="0" borderId="22" xfId="2" applyFont="1" applyBorder="1" applyAlignment="1">
      <alignment horizontal="center" vertical="center" wrapText="1"/>
    </xf>
    <xf numFmtId="0" fontId="23" fillId="0" borderId="8" xfId="2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49" fontId="19" fillId="0" borderId="22" xfId="0" applyNumberFormat="1" applyFont="1" applyBorder="1" applyAlignment="1">
      <alignment horizontal="center" vertical="center" textRotation="90" wrapText="1"/>
    </xf>
    <xf numFmtId="0" fontId="19" fillId="0" borderId="8" xfId="0" applyFont="1" applyBorder="1" applyAlignment="1">
      <alignment horizontal="center" vertical="center" textRotation="90" wrapText="1"/>
    </xf>
    <xf numFmtId="0" fontId="23" fillId="0" borderId="1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wrapText="1"/>
    </xf>
    <xf numFmtId="0" fontId="23" fillId="0" borderId="7" xfId="2" applyFont="1" applyBorder="1" applyAlignment="1">
      <alignment horizontal="left" vertical="center"/>
    </xf>
    <xf numFmtId="0" fontId="23" fillId="0" borderId="8" xfId="2" applyFont="1" applyBorder="1" applyAlignment="1">
      <alignment horizontal="left" vertical="center"/>
    </xf>
    <xf numFmtId="49" fontId="19" fillId="0" borderId="22" xfId="2" applyNumberFormat="1" applyFont="1" applyBorder="1" applyAlignment="1">
      <alignment horizontal="center" vertical="center" textRotation="90"/>
    </xf>
    <xf numFmtId="0" fontId="19" fillId="0" borderId="8" xfId="2" applyFont="1" applyBorder="1" applyAlignment="1">
      <alignment horizontal="center" vertical="center" textRotation="90"/>
    </xf>
    <xf numFmtId="0" fontId="24" fillId="0" borderId="22" xfId="2" applyFont="1" applyBorder="1" applyAlignment="1">
      <alignment horizontal="left" vertical="center" wrapText="1"/>
    </xf>
    <xf numFmtId="0" fontId="24" fillId="0" borderId="7" xfId="2" applyFont="1" applyBorder="1" applyAlignment="1">
      <alignment horizontal="left" vertical="center"/>
    </xf>
    <xf numFmtId="0" fontId="24" fillId="0" borderId="26" xfId="2" applyFont="1" applyBorder="1" applyAlignment="1">
      <alignment horizontal="left" vertical="center"/>
    </xf>
    <xf numFmtId="0" fontId="23" fillId="0" borderId="36" xfId="2" applyFont="1" applyBorder="1" applyAlignment="1">
      <alignment horizontal="left" vertical="center" wrapText="1"/>
    </xf>
    <xf numFmtId="0" fontId="23" fillId="0" borderId="7" xfId="2" applyFont="1" applyBorder="1" applyAlignment="1">
      <alignment horizontal="left" vertical="center" wrapText="1"/>
    </xf>
    <xf numFmtId="0" fontId="23" fillId="0" borderId="8" xfId="2" applyFont="1" applyBorder="1" applyAlignment="1">
      <alignment horizontal="left" vertical="center" wrapText="1"/>
    </xf>
    <xf numFmtId="49" fontId="23" fillId="0" borderId="22" xfId="0" applyNumberFormat="1" applyFont="1" applyBorder="1" applyAlignment="1">
      <alignment horizontal="center" vertical="center" textRotation="90"/>
    </xf>
    <xf numFmtId="0" fontId="23" fillId="0" borderId="8" xfId="0" applyFont="1" applyBorder="1" applyAlignment="1">
      <alignment horizontal="center" vertical="center" textRotation="90"/>
    </xf>
    <xf numFmtId="0" fontId="18" fillId="0" borderId="22" xfId="0" applyFont="1" applyBorder="1" applyAlignment="1">
      <alignment horizontal="center" vertical="center"/>
    </xf>
    <xf numFmtId="0" fontId="23" fillId="0" borderId="22" xfId="2" applyFont="1" applyBorder="1" applyAlignment="1">
      <alignment horizontal="left" vertical="center" wrapText="1" indent="1"/>
    </xf>
    <xf numFmtId="0" fontId="23" fillId="0" borderId="7" xfId="2" applyFont="1" applyBorder="1" applyAlignment="1">
      <alignment horizontal="left" vertical="center" wrapText="1" indent="1"/>
    </xf>
    <xf numFmtId="0" fontId="23" fillId="0" borderId="8" xfId="2" applyFont="1" applyBorder="1" applyAlignment="1">
      <alignment horizontal="left" vertical="center" wrapText="1" indent="1"/>
    </xf>
    <xf numFmtId="0" fontId="19" fillId="0" borderId="7" xfId="2" applyFont="1" applyBorder="1" applyAlignment="1">
      <alignment horizontal="center" vertical="center" textRotation="90"/>
    </xf>
    <xf numFmtId="0" fontId="23" fillId="0" borderId="7" xfId="2" applyFont="1" applyBorder="1" applyAlignment="1">
      <alignment horizontal="center" vertical="center" wrapText="1"/>
    </xf>
    <xf numFmtId="0" fontId="23" fillId="0" borderId="7" xfId="2" applyFont="1" applyBorder="1" applyAlignment="1">
      <alignment horizontal="left" vertical="center" indent="1"/>
    </xf>
    <xf numFmtId="0" fontId="23" fillId="0" borderId="8" xfId="2" applyFont="1" applyBorder="1" applyAlignment="1">
      <alignment horizontal="left" vertical="center" indent="1"/>
    </xf>
    <xf numFmtId="49" fontId="23" fillId="0" borderId="22" xfId="2" applyNumberFormat="1" applyFont="1" applyBorder="1" applyAlignment="1">
      <alignment horizontal="center" vertical="center" textRotation="90"/>
    </xf>
    <xf numFmtId="0" fontId="23" fillId="0" borderId="7" xfId="2" applyFont="1" applyBorder="1" applyAlignment="1">
      <alignment horizontal="center" vertical="center" textRotation="90"/>
    </xf>
    <xf numFmtId="0" fontId="23" fillId="0" borderId="8" xfId="2" applyFont="1" applyBorder="1" applyAlignment="1">
      <alignment horizontal="center" vertical="center" textRotation="90"/>
    </xf>
    <xf numFmtId="0" fontId="18" fillId="0" borderId="22" xfId="2" applyFont="1" applyBorder="1" applyAlignment="1">
      <alignment horizontal="center" vertical="center"/>
    </xf>
    <xf numFmtId="0" fontId="18" fillId="0" borderId="7" xfId="2" applyFont="1" applyBorder="1" applyAlignment="1">
      <alignment horizontal="center" vertical="center"/>
    </xf>
    <xf numFmtId="0" fontId="18" fillId="0" borderId="8" xfId="2" applyFont="1" applyBorder="1" applyAlignment="1">
      <alignment horizontal="center" vertical="center"/>
    </xf>
    <xf numFmtId="0" fontId="18" fillId="0" borderId="15" xfId="2" applyFont="1" applyBorder="1" applyAlignment="1">
      <alignment horizontal="center" vertical="center"/>
    </xf>
    <xf numFmtId="0" fontId="18" fillId="0" borderId="32" xfId="2" applyFont="1" applyBorder="1" applyAlignment="1">
      <alignment horizontal="center" vertical="center"/>
    </xf>
    <xf numFmtId="0" fontId="18" fillId="0" borderId="33" xfId="2" applyFont="1" applyBorder="1" applyAlignment="1">
      <alignment horizontal="center" vertical="center"/>
    </xf>
    <xf numFmtId="0" fontId="18" fillId="0" borderId="14" xfId="2" applyFont="1" applyBorder="1" applyAlignment="1">
      <alignment horizontal="center" vertical="center"/>
    </xf>
    <xf numFmtId="0" fontId="18" fillId="0" borderId="1" xfId="2" applyFont="1" applyBorder="1" applyAlignment="1">
      <alignment horizontal="center" vertical="center"/>
    </xf>
    <xf numFmtId="0" fontId="18" fillId="0" borderId="2" xfId="2" applyFont="1" applyBorder="1" applyAlignment="1">
      <alignment horizontal="center" vertical="center"/>
    </xf>
    <xf numFmtId="0" fontId="18" fillId="0" borderId="64" xfId="0" applyFont="1" applyBorder="1" applyAlignment="1">
      <alignment horizontal="left" vertical="center" wrapText="1" indent="1"/>
    </xf>
    <xf numFmtId="0" fontId="18" fillId="0" borderId="65" xfId="0" applyFont="1" applyBorder="1" applyAlignment="1">
      <alignment horizontal="left" vertical="center" wrapText="1" indent="1"/>
    </xf>
    <xf numFmtId="0" fontId="18" fillId="0" borderId="15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textRotation="90"/>
    </xf>
    <xf numFmtId="0" fontId="18" fillId="0" borderId="49" xfId="0" applyFont="1" applyBorder="1" applyAlignment="1">
      <alignment horizontal="left" vertical="center" wrapText="1" indent="1"/>
    </xf>
    <xf numFmtId="0" fontId="18" fillId="0" borderId="43" xfId="0" applyFont="1" applyBorder="1" applyAlignment="1">
      <alignment horizontal="left" vertical="center" indent="1"/>
    </xf>
    <xf numFmtId="0" fontId="18" fillId="0" borderId="66" xfId="0" applyFont="1" applyBorder="1" applyAlignment="1">
      <alignment horizontal="left" vertical="center" wrapText="1" indent="1"/>
    </xf>
    <xf numFmtId="0" fontId="18" fillId="0" borderId="39" xfId="0" applyFont="1" applyBorder="1" applyAlignment="1">
      <alignment horizontal="left" vertical="center" wrapText="1" indent="1"/>
    </xf>
    <xf numFmtId="0" fontId="23" fillId="0" borderId="15" xfId="0" applyFont="1" applyBorder="1" applyAlignment="1">
      <alignment horizontal="center" vertical="center" textRotation="90"/>
    </xf>
    <xf numFmtId="0" fontId="23" fillId="0" borderId="14" xfId="0" applyFont="1" applyBorder="1" applyAlignment="1">
      <alignment horizontal="center" vertical="center" textRotation="90"/>
    </xf>
    <xf numFmtId="0" fontId="18" fillId="0" borderId="3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67" xfId="0" applyFont="1" applyBorder="1" applyAlignment="1">
      <alignment horizontal="left" vertical="center" wrapText="1" indent="1"/>
    </xf>
    <xf numFmtId="0" fontId="18" fillId="0" borderId="18" xfId="0" applyFont="1" applyBorder="1" applyAlignment="1">
      <alignment horizontal="left" vertical="center" wrapText="1" indent="1"/>
    </xf>
    <xf numFmtId="0" fontId="18" fillId="0" borderId="21" xfId="0" applyFont="1" applyBorder="1" applyAlignment="1">
      <alignment horizontal="left" vertical="center" wrapText="1" indent="1"/>
    </xf>
    <xf numFmtId="0" fontId="18" fillId="0" borderId="18" xfId="0" applyFont="1" applyBorder="1" applyAlignment="1">
      <alignment horizontal="center" vertical="center" wrapText="1"/>
    </xf>
    <xf numFmtId="0" fontId="18" fillId="0" borderId="7" xfId="0" applyFont="1" applyBorder="1" applyAlignment="1">
      <alignment vertical="center" wrapText="1"/>
    </xf>
    <xf numFmtId="0" fontId="18" fillId="0" borderId="21" xfId="0" applyFont="1" applyBorder="1" applyAlignment="1">
      <alignment vertical="center" wrapText="1"/>
    </xf>
    <xf numFmtId="0" fontId="18" fillId="0" borderId="51" xfId="0" applyFont="1" applyBorder="1" applyAlignment="1">
      <alignment horizontal="left" vertical="center" wrapText="1" indent="1"/>
    </xf>
    <xf numFmtId="0" fontId="18" fillId="0" borderId="46" xfId="0" applyFont="1" applyBorder="1" applyAlignment="1">
      <alignment horizontal="left" vertical="center" indent="1"/>
    </xf>
    <xf numFmtId="0" fontId="18" fillId="0" borderId="47" xfId="0" applyFont="1" applyBorder="1" applyAlignment="1">
      <alignment horizontal="left" vertical="center" indent="1"/>
    </xf>
    <xf numFmtId="0" fontId="18" fillId="0" borderId="40" xfId="0" applyFont="1" applyBorder="1" applyAlignment="1">
      <alignment horizontal="left" vertical="center" wrapText="1" indent="1"/>
    </xf>
    <xf numFmtId="0" fontId="18" fillId="0" borderId="51" xfId="0" applyFont="1" applyBorder="1" applyAlignment="1">
      <alignment horizontal="left" vertical="center" indent="1"/>
    </xf>
    <xf numFmtId="0" fontId="18" fillId="0" borderId="46" xfId="0" applyFont="1" applyBorder="1" applyAlignment="1">
      <alignment horizontal="left" vertical="center" wrapText="1" indent="1"/>
    </xf>
    <xf numFmtId="0" fontId="18" fillId="0" borderId="47" xfId="0" applyFont="1" applyBorder="1" applyAlignment="1">
      <alignment horizontal="left" vertical="center" wrapText="1" indent="1"/>
    </xf>
    <xf numFmtId="0" fontId="18" fillId="0" borderId="21" xfId="0" applyFont="1" applyBorder="1" applyAlignment="1">
      <alignment horizontal="center" vertical="center" wrapText="1"/>
    </xf>
    <xf numFmtId="172" fontId="19" fillId="0" borderId="0" xfId="2" applyNumberFormat="1" applyFont="1" applyAlignment="1">
      <alignment vertical="top"/>
    </xf>
  </cellXfs>
  <cellStyles count="13">
    <cellStyle name="Euro" xfId="1" xr:uid="{00000000-0005-0000-0000-000000000000}"/>
    <cellStyle name="Normal" xfId="0" builtinId="0"/>
    <cellStyle name="Per cent" xfId="12" builtinId="5"/>
    <cellStyle name="Standard 2" xfId="2" xr:uid="{00000000-0005-0000-0000-000002000000}"/>
    <cellStyle name="Standard 2 2" xfId="3" xr:uid="{00000000-0005-0000-0000-000003000000}"/>
    <cellStyle name="Standard 3" xfId="4" xr:uid="{00000000-0005-0000-0000-000004000000}"/>
    <cellStyle name="Standard 3 2" xfId="10" xr:uid="{00000000-0005-0000-0000-000005000000}"/>
    <cellStyle name="Standard 4" xfId="5" xr:uid="{00000000-0005-0000-0000-000006000000}"/>
    <cellStyle name="Standard 4 2" xfId="6" xr:uid="{00000000-0005-0000-0000-000007000000}"/>
    <cellStyle name="Standard 4 3" xfId="11" xr:uid="{00000000-0005-0000-0000-000008000000}"/>
    <cellStyle name="Standard 5" xfId="7" xr:uid="{00000000-0005-0000-0000-000009000000}"/>
    <cellStyle name="Standard 6" xfId="8" xr:uid="{00000000-0005-0000-0000-00000A000000}"/>
    <cellStyle name="Standard_VorGeb0205" xfId="9" xr:uid="{00000000-0005-0000-0000-00000B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7469" name="Grafik 1">
          <a:extLst>
            <a:ext uri="{FF2B5EF4-FFF2-40B4-BE49-F238E27FC236}">
              <a16:creationId xmlns:a16="http://schemas.microsoft.com/office/drawing/2014/main" id="{00000000-0008-0000-0000-00006DB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Versicherte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Pensionen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Renten</a:t>
          </a: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Jahresergebnisse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0</xdr:row>
          <xdr:rowOff>123825</xdr:rowOff>
        </xdr:from>
        <xdr:to>
          <xdr:col>7</xdr:col>
          <xdr:colOff>609600</xdr:colOff>
          <xdr:row>42</xdr:row>
          <xdr:rowOff>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49153" name="Object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4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7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46081" name="Object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C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66675</xdr:rowOff>
        </xdr:to>
        <xdr:sp macro="" textlink="">
          <xdr:nvSpPr>
            <xdr:cNvPr id="44033" name="Object 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11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66675</xdr:rowOff>
        </xdr:to>
        <xdr:sp macro="" textlink="">
          <xdr:nvSpPr>
            <xdr:cNvPr id="43009" name="Object 1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28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40961" name="Object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D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_-_2003_Document3.doc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_-_2003_Document4.doc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1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_-_2003_Document5.doc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6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_-_2003_Document6.doc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_-_2003_Doc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_-_2003_Document2.doc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501"/>
  <dimension ref="B3:C4"/>
  <sheetViews>
    <sheetView showGridLines="0" zoomScaleNormal="100" workbookViewId="0"/>
  </sheetViews>
  <sheetFormatPr defaultColWidth="11.42578125" defaultRowHeight="14.25"/>
  <cols>
    <col min="1" max="8" width="13" style="349" customWidth="1"/>
    <col min="9" max="16384" width="11.42578125" style="349"/>
  </cols>
  <sheetData>
    <row r="3" spans="2:3" ht="14.25" customHeight="1">
      <c r="B3" s="348"/>
      <c r="C3" s="348"/>
    </row>
    <row r="4" spans="2:3" ht="14.25" customHeight="1">
      <c r="B4" s="348"/>
      <c r="C4" s="348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510"/>
  <dimension ref="A1:S40"/>
  <sheetViews>
    <sheetView showGridLines="0" tabSelected="1" topLeftCell="A6" zoomScaleNormal="100" workbookViewId="0">
      <selection activeCell="S13" sqref="S13"/>
    </sheetView>
  </sheetViews>
  <sheetFormatPr defaultColWidth="11.42578125" defaultRowHeight="12.75"/>
  <cols>
    <col min="1" max="1" width="35.7109375" style="215" customWidth="1"/>
    <col min="2" max="2" width="12.42578125" style="203" customWidth="1"/>
    <col min="3" max="13" width="11.7109375" style="203" customWidth="1"/>
    <col min="14" max="16384" width="11.42578125" style="203"/>
  </cols>
  <sheetData>
    <row r="1" spans="1:19" s="195" customFormat="1" ht="10.15" customHeight="1">
      <c r="A1" s="351"/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196"/>
    </row>
    <row r="2" spans="1:19" s="198" customFormat="1" ht="34.15" customHeight="1">
      <c r="A2" s="611" t="s">
        <v>282</v>
      </c>
      <c r="B2" s="611"/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197"/>
    </row>
    <row r="3" spans="1:19" s="198" customFormat="1" ht="18.75" hidden="1">
      <c r="A3" s="352"/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197"/>
    </row>
    <row r="4" spans="1:19" s="198" customFormat="1" ht="18.75" hidden="1">
      <c r="A4" s="352"/>
      <c r="B4" s="351"/>
      <c r="C4" s="351"/>
      <c r="D4" s="351"/>
      <c r="E4" s="351"/>
      <c r="F4" s="351"/>
      <c r="G4" s="351"/>
      <c r="H4" s="351"/>
      <c r="I4" s="351"/>
      <c r="J4" s="351"/>
      <c r="K4" s="351"/>
      <c r="L4" s="351"/>
      <c r="M4" s="197"/>
    </row>
    <row r="5" spans="1:19" s="198" customFormat="1" ht="18.75">
      <c r="A5" s="612" t="s">
        <v>128</v>
      </c>
      <c r="B5" s="612"/>
      <c r="C5" s="612"/>
      <c r="D5" s="612"/>
      <c r="E5" s="612"/>
      <c r="F5" s="612"/>
      <c r="G5" s="612"/>
      <c r="H5" s="612"/>
      <c r="I5" s="612"/>
      <c r="J5" s="612"/>
      <c r="K5" s="612"/>
      <c r="L5" s="612"/>
      <c r="M5" s="197"/>
    </row>
    <row r="6" spans="1:19" s="200" customFormat="1" ht="24.6" customHeight="1">
      <c r="A6" s="612" t="s">
        <v>450</v>
      </c>
      <c r="B6" s="612"/>
      <c r="C6" s="612"/>
      <c r="D6" s="612"/>
      <c r="E6" s="612"/>
      <c r="F6" s="612"/>
      <c r="G6" s="612"/>
      <c r="H6" s="612"/>
      <c r="I6" s="612"/>
      <c r="J6" s="612"/>
      <c r="K6" s="612"/>
      <c r="L6" s="612"/>
      <c r="M6" s="353"/>
    </row>
    <row r="7" spans="1:19" ht="15" customHeight="1">
      <c r="A7" s="351"/>
      <c r="B7" s="351"/>
      <c r="C7" s="351"/>
      <c r="D7" s="351"/>
      <c r="E7" s="351"/>
      <c r="F7" s="351"/>
      <c r="G7" s="351"/>
      <c r="H7" s="351"/>
      <c r="I7" s="351"/>
      <c r="J7" s="351"/>
      <c r="K7" s="351"/>
      <c r="L7" s="363" t="s">
        <v>56</v>
      </c>
      <c r="M7" s="354"/>
    </row>
    <row r="8" spans="1:19" ht="50.25" customHeight="1">
      <c r="A8" s="355" t="s">
        <v>12</v>
      </c>
      <c r="B8" s="220" t="s">
        <v>40</v>
      </c>
      <c r="C8" s="355" t="s">
        <v>14</v>
      </c>
      <c r="D8" s="220" t="s">
        <v>54</v>
      </c>
      <c r="E8" s="220" t="s">
        <v>20</v>
      </c>
      <c r="F8" s="220" t="s">
        <v>55</v>
      </c>
      <c r="G8" s="220" t="s">
        <v>21</v>
      </c>
      <c r="H8" s="220" t="s">
        <v>22</v>
      </c>
      <c r="I8" s="220" t="s">
        <v>23</v>
      </c>
      <c r="J8" s="220" t="s">
        <v>15</v>
      </c>
      <c r="K8" s="220" t="s">
        <v>24</v>
      </c>
      <c r="L8" s="220" t="s">
        <v>258</v>
      </c>
    </row>
    <row r="9" spans="1:19" s="205" customFormat="1" ht="26.45" customHeight="1">
      <c r="A9" s="356" t="s">
        <v>283</v>
      </c>
      <c r="B9" s="357">
        <v>9063328</v>
      </c>
      <c r="C9" s="357">
        <v>1868671</v>
      </c>
      <c r="D9" s="357">
        <v>1687876</v>
      </c>
      <c r="E9" s="357">
        <v>289638</v>
      </c>
      <c r="F9" s="357">
        <v>1434433</v>
      </c>
      <c r="G9" s="357">
        <v>1250323</v>
      </c>
      <c r="H9" s="357">
        <v>562195</v>
      </c>
      <c r="I9" s="357">
        <v>563908</v>
      </c>
      <c r="J9" s="357">
        <v>762038</v>
      </c>
      <c r="K9" s="357">
        <v>393324</v>
      </c>
      <c r="L9" s="357">
        <v>250922</v>
      </c>
    </row>
    <row r="10" spans="1:19" s="205" customFormat="1" ht="26.45" customHeight="1">
      <c r="A10" s="356" t="s">
        <v>284</v>
      </c>
      <c r="B10" s="357">
        <v>9774596</v>
      </c>
      <c r="C10" s="357">
        <v>1978628</v>
      </c>
      <c r="D10" s="357">
        <v>1852680</v>
      </c>
      <c r="E10" s="357">
        <v>316091</v>
      </c>
      <c r="F10" s="357">
        <v>1527169</v>
      </c>
      <c r="G10" s="357">
        <v>1363601</v>
      </c>
      <c r="H10" s="357">
        <v>612704</v>
      </c>
      <c r="I10" s="357">
        <v>616582</v>
      </c>
      <c r="J10" s="357">
        <v>832106</v>
      </c>
      <c r="K10" s="357">
        <v>423149</v>
      </c>
      <c r="L10" s="357">
        <v>251886</v>
      </c>
      <c r="Q10" s="590">
        <f>B10-B9</f>
        <v>711268</v>
      </c>
    </row>
    <row r="11" spans="1:19" s="358" customFormat="1" ht="18.95" customHeight="1">
      <c r="A11" s="535" t="s">
        <v>285</v>
      </c>
      <c r="B11" s="536">
        <v>7374660</v>
      </c>
      <c r="C11" s="536">
        <v>1614041</v>
      </c>
      <c r="D11" s="536">
        <v>1307442</v>
      </c>
      <c r="E11" s="536">
        <v>223926</v>
      </c>
      <c r="F11" s="536">
        <v>1240802</v>
      </c>
      <c r="G11" s="536">
        <v>984590</v>
      </c>
      <c r="H11" s="536">
        <v>438017</v>
      </c>
      <c r="I11" s="536">
        <v>443009</v>
      </c>
      <c r="J11" s="536">
        <v>595870</v>
      </c>
      <c r="K11" s="536">
        <v>323946</v>
      </c>
      <c r="L11" s="536">
        <v>203017</v>
      </c>
      <c r="N11" s="588">
        <f>B11/$B$9</f>
        <v>0.81368124379918727</v>
      </c>
    </row>
    <row r="12" spans="1:19" s="358" customFormat="1" ht="18.95" customHeight="1">
      <c r="A12" s="459" t="s">
        <v>286</v>
      </c>
      <c r="B12" s="537">
        <v>1171842</v>
      </c>
      <c r="C12" s="537">
        <v>174141</v>
      </c>
      <c r="D12" s="537">
        <v>295949</v>
      </c>
      <c r="E12" s="537">
        <v>49829</v>
      </c>
      <c r="F12" s="537">
        <v>88499</v>
      </c>
      <c r="G12" s="537">
        <v>198221</v>
      </c>
      <c r="H12" s="537">
        <v>89240</v>
      </c>
      <c r="I12" s="537">
        <v>87638</v>
      </c>
      <c r="J12" s="537">
        <v>126532</v>
      </c>
      <c r="K12" s="537">
        <v>54439</v>
      </c>
      <c r="L12" s="537">
        <v>7354</v>
      </c>
      <c r="N12" s="588">
        <f t="shared" ref="N12:N13" si="0">B12/$B$9</f>
        <v>0.12929489035374203</v>
      </c>
      <c r="S12" s="726">
        <f>SUM(C12:L12)</f>
        <v>1171842</v>
      </c>
    </row>
    <row r="13" spans="1:19" s="358" customFormat="1" ht="18.95" customHeight="1" thickBot="1">
      <c r="A13" s="494" t="s">
        <v>287</v>
      </c>
      <c r="B13" s="538">
        <v>1228094</v>
      </c>
      <c r="C13" s="538">
        <v>190446</v>
      </c>
      <c r="D13" s="538">
        <v>249289</v>
      </c>
      <c r="E13" s="538">
        <v>42336</v>
      </c>
      <c r="F13" s="538">
        <v>197868</v>
      </c>
      <c r="G13" s="538">
        <v>180790</v>
      </c>
      <c r="H13" s="538">
        <v>85447</v>
      </c>
      <c r="I13" s="538">
        <v>85935</v>
      </c>
      <c r="J13" s="538">
        <v>109704</v>
      </c>
      <c r="K13" s="538">
        <v>44764</v>
      </c>
      <c r="L13" s="538">
        <v>41515</v>
      </c>
      <c r="N13" s="588">
        <f t="shared" si="0"/>
        <v>0.13550144053045415</v>
      </c>
    </row>
    <row r="14" spans="1:19" s="205" customFormat="1" ht="26.25" customHeight="1" thickTop="1">
      <c r="A14" s="540" t="s">
        <v>288</v>
      </c>
      <c r="B14" s="357">
        <v>9944853</v>
      </c>
      <c r="C14" s="357">
        <v>2015888</v>
      </c>
      <c r="D14" s="357">
        <v>1908186</v>
      </c>
      <c r="E14" s="357">
        <v>328708</v>
      </c>
      <c r="F14" s="357">
        <v>1546434</v>
      </c>
      <c r="G14" s="357">
        <v>1381472</v>
      </c>
      <c r="H14" s="357">
        <v>622357</v>
      </c>
      <c r="I14" s="357">
        <v>625220</v>
      </c>
      <c r="J14" s="357">
        <v>839198</v>
      </c>
      <c r="K14" s="357">
        <v>425038</v>
      </c>
      <c r="L14" s="357">
        <v>252352</v>
      </c>
      <c r="N14" s="589">
        <f>SUM(N11:N13)</f>
        <v>1.0784775746833835</v>
      </c>
    </row>
    <row r="15" spans="1:19" s="358" customFormat="1" ht="18.95" customHeight="1">
      <c r="A15" s="535" t="s">
        <v>344</v>
      </c>
      <c r="B15" s="536">
        <v>1825483</v>
      </c>
      <c r="C15" s="536">
        <v>1493521</v>
      </c>
      <c r="D15" s="536">
        <v>243785</v>
      </c>
      <c r="E15" s="536">
        <v>26882</v>
      </c>
      <c r="F15" s="536">
        <v>9315</v>
      </c>
      <c r="G15" s="536">
        <v>10842</v>
      </c>
      <c r="H15" s="536">
        <v>4503</v>
      </c>
      <c r="I15" s="536">
        <v>3525</v>
      </c>
      <c r="J15" s="536">
        <v>3358</v>
      </c>
      <c r="K15" s="536">
        <v>1525</v>
      </c>
      <c r="L15" s="536">
        <v>28227</v>
      </c>
    </row>
    <row r="16" spans="1:19" s="358" customFormat="1" ht="18.95" customHeight="1">
      <c r="A16" s="459" t="s">
        <v>345</v>
      </c>
      <c r="B16" s="537">
        <v>1276395</v>
      </c>
      <c r="C16" s="537">
        <v>125701</v>
      </c>
      <c r="D16" s="537">
        <v>1057218</v>
      </c>
      <c r="E16" s="537">
        <v>24575</v>
      </c>
      <c r="F16" s="537">
        <v>14937</v>
      </c>
      <c r="G16" s="537">
        <v>7683</v>
      </c>
      <c r="H16" s="537">
        <v>1847</v>
      </c>
      <c r="I16" s="537">
        <v>1549</v>
      </c>
      <c r="J16" s="537">
        <v>1384</v>
      </c>
      <c r="K16" s="537">
        <v>294</v>
      </c>
      <c r="L16" s="537">
        <v>41207</v>
      </c>
    </row>
    <row r="17" spans="1:12" s="358" customFormat="1" ht="18.95" customHeight="1">
      <c r="A17" s="459" t="s">
        <v>346</v>
      </c>
      <c r="B17" s="537">
        <v>223412</v>
      </c>
      <c r="C17" s="537">
        <v>6283</v>
      </c>
      <c r="D17" s="537">
        <v>13316</v>
      </c>
      <c r="E17" s="537">
        <v>170841</v>
      </c>
      <c r="F17" s="537">
        <v>278</v>
      </c>
      <c r="G17" s="537">
        <v>6236</v>
      </c>
      <c r="H17" s="537">
        <v>163</v>
      </c>
      <c r="I17" s="537">
        <v>142</v>
      </c>
      <c r="J17" s="537">
        <v>140</v>
      </c>
      <c r="K17" s="537">
        <v>39</v>
      </c>
      <c r="L17" s="537">
        <v>25974</v>
      </c>
    </row>
    <row r="18" spans="1:12" s="358" customFormat="1" ht="18.95" customHeight="1">
      <c r="A18" s="459" t="s">
        <v>347</v>
      </c>
      <c r="B18" s="537">
        <v>1292343</v>
      </c>
      <c r="C18" s="537">
        <v>9520</v>
      </c>
      <c r="D18" s="537">
        <v>30109</v>
      </c>
      <c r="E18" s="537">
        <v>816</v>
      </c>
      <c r="F18" s="537">
        <v>1198276</v>
      </c>
      <c r="G18" s="537">
        <v>7508</v>
      </c>
      <c r="H18" s="537">
        <v>2169</v>
      </c>
      <c r="I18" s="537">
        <v>12704</v>
      </c>
      <c r="J18" s="537">
        <v>2259</v>
      </c>
      <c r="K18" s="537">
        <v>369</v>
      </c>
      <c r="L18" s="537">
        <v>28613</v>
      </c>
    </row>
    <row r="19" spans="1:12" s="358" customFormat="1" ht="18.95" customHeight="1">
      <c r="A19" s="459" t="s">
        <v>348</v>
      </c>
      <c r="B19" s="537">
        <v>1021741</v>
      </c>
      <c r="C19" s="537">
        <v>5660</v>
      </c>
      <c r="D19" s="537">
        <v>5053</v>
      </c>
      <c r="E19" s="537">
        <v>10908</v>
      </c>
      <c r="F19" s="537">
        <v>3727</v>
      </c>
      <c r="G19" s="537">
        <v>951040</v>
      </c>
      <c r="H19" s="537">
        <v>6237</v>
      </c>
      <c r="I19" s="537">
        <v>2179</v>
      </c>
      <c r="J19" s="537">
        <v>1191</v>
      </c>
      <c r="K19" s="537">
        <v>277</v>
      </c>
      <c r="L19" s="537">
        <v>35469</v>
      </c>
    </row>
    <row r="20" spans="1:12" s="358" customFormat="1" ht="18.95" customHeight="1">
      <c r="A20" s="459" t="s">
        <v>349</v>
      </c>
      <c r="B20" s="537">
        <v>442232</v>
      </c>
      <c r="C20" s="537">
        <v>2626</v>
      </c>
      <c r="D20" s="537">
        <v>1220</v>
      </c>
      <c r="E20" s="537">
        <v>240</v>
      </c>
      <c r="F20" s="537">
        <v>825</v>
      </c>
      <c r="G20" s="537">
        <v>5522</v>
      </c>
      <c r="H20" s="537">
        <v>420515</v>
      </c>
      <c r="I20" s="537">
        <v>949</v>
      </c>
      <c r="J20" s="537">
        <v>1536</v>
      </c>
      <c r="K20" s="537">
        <v>183</v>
      </c>
      <c r="L20" s="537">
        <v>8616</v>
      </c>
    </row>
    <row r="21" spans="1:12" s="358" customFormat="1" ht="18.95" customHeight="1">
      <c r="A21" s="459" t="s">
        <v>350</v>
      </c>
      <c r="B21" s="537">
        <v>479094</v>
      </c>
      <c r="C21" s="537">
        <v>3117</v>
      </c>
      <c r="D21" s="537">
        <v>1891</v>
      </c>
      <c r="E21" s="537">
        <v>322</v>
      </c>
      <c r="F21" s="537">
        <v>24094</v>
      </c>
      <c r="G21" s="537">
        <v>4084</v>
      </c>
      <c r="H21" s="537">
        <v>2970</v>
      </c>
      <c r="I21" s="537">
        <v>423690</v>
      </c>
      <c r="J21" s="537">
        <v>3315</v>
      </c>
      <c r="K21" s="537">
        <v>239</v>
      </c>
      <c r="L21" s="537">
        <v>15372</v>
      </c>
    </row>
    <row r="22" spans="1:12" s="358" customFormat="1" ht="18.95" customHeight="1">
      <c r="A22" s="459" t="s">
        <v>351</v>
      </c>
      <c r="B22" s="537">
        <v>611390</v>
      </c>
      <c r="C22" s="537">
        <v>2097</v>
      </c>
      <c r="D22" s="537">
        <v>1303</v>
      </c>
      <c r="E22" s="537">
        <v>235</v>
      </c>
      <c r="F22" s="537">
        <v>1353</v>
      </c>
      <c r="G22" s="537">
        <v>1587</v>
      </c>
      <c r="H22" s="537">
        <v>4881</v>
      </c>
      <c r="I22" s="537">
        <v>3276</v>
      </c>
      <c r="J22" s="537">
        <v>583738</v>
      </c>
      <c r="K22" s="537">
        <v>1324</v>
      </c>
      <c r="L22" s="537">
        <v>11596</v>
      </c>
    </row>
    <row r="23" spans="1:12" s="358" customFormat="1" ht="18.95" customHeight="1">
      <c r="A23" s="459" t="s">
        <v>352</v>
      </c>
      <c r="B23" s="537">
        <v>334669</v>
      </c>
      <c r="C23" s="537">
        <v>1253</v>
      </c>
      <c r="D23" s="537">
        <v>493</v>
      </c>
      <c r="E23" s="537">
        <v>82</v>
      </c>
      <c r="F23" s="537">
        <v>440</v>
      </c>
      <c r="G23" s="537">
        <v>510</v>
      </c>
      <c r="H23" s="537">
        <v>379</v>
      </c>
      <c r="I23" s="537">
        <v>375</v>
      </c>
      <c r="J23" s="537">
        <v>2107</v>
      </c>
      <c r="K23" s="537">
        <v>320632</v>
      </c>
      <c r="L23" s="537">
        <v>8398</v>
      </c>
    </row>
    <row r="24" spans="1:12" s="358" customFormat="1" ht="18.95" customHeight="1">
      <c r="A24" s="459" t="s">
        <v>353</v>
      </c>
      <c r="B24" s="537">
        <v>212985</v>
      </c>
      <c r="C24" s="537">
        <v>28167</v>
      </c>
      <c r="D24" s="537">
        <v>45402</v>
      </c>
      <c r="E24" s="537">
        <v>4755</v>
      </c>
      <c r="F24" s="537">
        <v>26735</v>
      </c>
      <c r="G24" s="537">
        <v>37870</v>
      </c>
      <c r="H24" s="537">
        <v>19060</v>
      </c>
      <c r="I24" s="537">
        <v>16437</v>
      </c>
      <c r="J24" s="537">
        <v>26983</v>
      </c>
      <c r="K24" s="537">
        <v>5898</v>
      </c>
      <c r="L24" s="537">
        <v>1678</v>
      </c>
    </row>
    <row r="25" spans="1:12" s="358" customFormat="1" ht="18.95" customHeight="1">
      <c r="A25" s="459" t="s">
        <v>354</v>
      </c>
      <c r="B25" s="537">
        <v>964991</v>
      </c>
      <c r="C25" s="537">
        <v>146560</v>
      </c>
      <c r="D25" s="537">
        <v>252419</v>
      </c>
      <c r="E25" s="537">
        <v>45302</v>
      </c>
      <c r="F25" s="537">
        <v>61967</v>
      </c>
      <c r="G25" s="537">
        <v>161479</v>
      </c>
      <c r="H25" s="537">
        <v>70701</v>
      </c>
      <c r="I25" s="537">
        <v>71710</v>
      </c>
      <c r="J25" s="537">
        <v>100436</v>
      </c>
      <c r="K25" s="537">
        <v>48740</v>
      </c>
      <c r="L25" s="537">
        <v>5677</v>
      </c>
    </row>
    <row r="26" spans="1:12" s="358" customFormat="1" ht="18.95" customHeight="1">
      <c r="A26" s="459" t="s">
        <v>355</v>
      </c>
      <c r="B26" s="537">
        <v>928825</v>
      </c>
      <c r="C26" s="537">
        <v>187452</v>
      </c>
      <c r="D26" s="537">
        <v>170275</v>
      </c>
      <c r="E26" s="537">
        <v>29845</v>
      </c>
      <c r="F26" s="537">
        <v>128127</v>
      </c>
      <c r="G26" s="537">
        <v>119607</v>
      </c>
      <c r="H26" s="537">
        <v>59928</v>
      </c>
      <c r="I26" s="537">
        <v>66619</v>
      </c>
      <c r="J26" s="537">
        <v>87275</v>
      </c>
      <c r="K26" s="537">
        <v>38531</v>
      </c>
      <c r="L26" s="537">
        <v>41166</v>
      </c>
    </row>
    <row r="27" spans="1:12" s="358" customFormat="1" ht="18.95" customHeight="1">
      <c r="A27" s="471" t="s">
        <v>356</v>
      </c>
      <c r="B27" s="539">
        <v>331293</v>
      </c>
      <c r="C27" s="539">
        <v>3931</v>
      </c>
      <c r="D27" s="539">
        <v>85702</v>
      </c>
      <c r="E27" s="539">
        <v>13905</v>
      </c>
      <c r="F27" s="539">
        <v>76360</v>
      </c>
      <c r="G27" s="539">
        <v>67504</v>
      </c>
      <c r="H27" s="539">
        <v>29004</v>
      </c>
      <c r="I27" s="539">
        <v>22065</v>
      </c>
      <c r="J27" s="539">
        <v>25476</v>
      </c>
      <c r="K27" s="539">
        <v>6987</v>
      </c>
      <c r="L27" s="539">
        <v>359</v>
      </c>
    </row>
    <row r="28" spans="1:12" ht="15.75" customHeight="1">
      <c r="A28" s="359" t="s">
        <v>259</v>
      </c>
      <c r="B28" s="360"/>
      <c r="C28" s="360"/>
      <c r="D28" s="360"/>
      <c r="E28" s="360"/>
      <c r="F28" s="360"/>
    </row>
    <row r="29" spans="1:12">
      <c r="A29" s="359" t="s">
        <v>260</v>
      </c>
      <c r="B29" s="360"/>
      <c r="C29" s="361"/>
      <c r="D29" s="361"/>
      <c r="E29" s="361"/>
      <c r="F29" s="361"/>
    </row>
    <row r="30" spans="1:12">
      <c r="A30" s="359" t="s">
        <v>289</v>
      </c>
      <c r="B30" s="360"/>
      <c r="C30" s="360"/>
      <c r="D30" s="360"/>
      <c r="E30" s="360"/>
      <c r="F30" s="360"/>
    </row>
    <row r="31" spans="1:12">
      <c r="A31" s="359" t="s">
        <v>290</v>
      </c>
      <c r="B31" s="360"/>
      <c r="C31" s="360"/>
      <c r="D31" s="360"/>
      <c r="E31" s="360"/>
      <c r="F31" s="360"/>
    </row>
    <row r="32" spans="1:12">
      <c r="A32" s="359"/>
      <c r="B32" s="360"/>
      <c r="C32" s="360"/>
      <c r="D32" s="360"/>
      <c r="E32" s="360"/>
      <c r="F32" s="360"/>
    </row>
    <row r="33" spans="1:6">
      <c r="C33" s="362"/>
      <c r="D33" s="362"/>
      <c r="E33" s="362"/>
      <c r="F33" s="362"/>
    </row>
    <row r="37" spans="1:6">
      <c r="A37" s="215" t="s">
        <v>491</v>
      </c>
      <c r="B37" s="203">
        <f>SUM(B15:B23)</f>
        <v>7506759</v>
      </c>
    </row>
    <row r="38" spans="1:6">
      <c r="A38" s="215" t="s">
        <v>492</v>
      </c>
      <c r="B38" s="203">
        <f>SUM(B24:B25)</f>
        <v>1177976</v>
      </c>
    </row>
    <row r="39" spans="1:6">
      <c r="A39" s="215" t="s">
        <v>493</v>
      </c>
      <c r="B39" s="203">
        <f>SUM(B26:B27)</f>
        <v>1260118</v>
      </c>
    </row>
    <row r="40" spans="1:6">
      <c r="A40" s="215" t="s">
        <v>494</v>
      </c>
      <c r="B40" s="203">
        <f>SUM(B37:B39)</f>
        <v>9944853</v>
      </c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511"/>
  <dimension ref="A1:M33"/>
  <sheetViews>
    <sheetView showGridLines="0" zoomScaleNormal="100" workbookViewId="0"/>
  </sheetViews>
  <sheetFormatPr defaultColWidth="11.42578125" defaultRowHeight="12.75"/>
  <cols>
    <col min="1" max="1" width="35.7109375" style="215" customWidth="1"/>
    <col min="2" max="2" width="12.42578125" style="203" customWidth="1"/>
    <col min="3" max="13" width="11.7109375" style="203" customWidth="1"/>
    <col min="14" max="16384" width="11.42578125" style="203"/>
  </cols>
  <sheetData>
    <row r="1" spans="1:13" s="195" customFormat="1" ht="10.15" customHeight="1">
      <c r="A1" s="351"/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196"/>
    </row>
    <row r="2" spans="1:13" s="198" customFormat="1" ht="34.15" customHeight="1">
      <c r="A2" s="611" t="s">
        <v>291</v>
      </c>
      <c r="B2" s="611"/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197"/>
    </row>
    <row r="3" spans="1:13" s="198" customFormat="1" ht="18.75" hidden="1">
      <c r="A3" s="352"/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197"/>
    </row>
    <row r="4" spans="1:13" s="198" customFormat="1" ht="18.75" hidden="1">
      <c r="A4" s="352"/>
      <c r="B4" s="351"/>
      <c r="C4" s="351"/>
      <c r="D4" s="351"/>
      <c r="E4" s="351"/>
      <c r="F4" s="351"/>
      <c r="G4" s="351"/>
      <c r="H4" s="351"/>
      <c r="I4" s="351"/>
      <c r="J4" s="351"/>
      <c r="K4" s="351"/>
      <c r="L4" s="351"/>
      <c r="M4" s="197"/>
    </row>
    <row r="5" spans="1:13" s="198" customFormat="1" ht="18.75">
      <c r="A5" s="612" t="s">
        <v>128</v>
      </c>
      <c r="B5" s="612"/>
      <c r="C5" s="612"/>
      <c r="D5" s="612"/>
      <c r="E5" s="612"/>
      <c r="F5" s="612"/>
      <c r="G5" s="612"/>
      <c r="H5" s="612"/>
      <c r="I5" s="612"/>
      <c r="J5" s="612"/>
      <c r="K5" s="612"/>
      <c r="L5" s="612"/>
      <c r="M5" s="197"/>
    </row>
    <row r="6" spans="1:13" s="200" customFormat="1" ht="24.6" customHeight="1">
      <c r="A6" s="612" t="s">
        <v>450</v>
      </c>
      <c r="B6" s="612"/>
      <c r="C6" s="612"/>
      <c r="D6" s="612"/>
      <c r="E6" s="612"/>
      <c r="F6" s="612"/>
      <c r="G6" s="612"/>
      <c r="H6" s="612"/>
      <c r="I6" s="612"/>
      <c r="J6" s="612"/>
      <c r="K6" s="612"/>
      <c r="L6" s="612"/>
      <c r="M6" s="353"/>
    </row>
    <row r="7" spans="1:13" ht="15" customHeight="1">
      <c r="A7" s="351"/>
      <c r="B7" s="351"/>
      <c r="C7" s="351"/>
      <c r="D7" s="351"/>
      <c r="E7" s="351"/>
      <c r="F7" s="351"/>
      <c r="G7" s="351"/>
      <c r="H7" s="351"/>
      <c r="I7" s="351"/>
      <c r="J7" s="351"/>
      <c r="K7" s="351"/>
      <c r="L7" s="363" t="s">
        <v>11</v>
      </c>
      <c r="M7" s="354"/>
    </row>
    <row r="8" spans="1:13" ht="50.25" customHeight="1">
      <c r="A8" s="355" t="s">
        <v>12</v>
      </c>
      <c r="B8" s="220" t="s">
        <v>40</v>
      </c>
      <c r="C8" s="355" t="s">
        <v>14</v>
      </c>
      <c r="D8" s="220" t="s">
        <v>54</v>
      </c>
      <c r="E8" s="220" t="s">
        <v>20</v>
      </c>
      <c r="F8" s="220" t="s">
        <v>55</v>
      </c>
      <c r="G8" s="220" t="s">
        <v>21</v>
      </c>
      <c r="H8" s="220" t="s">
        <v>22</v>
      </c>
      <c r="I8" s="220" t="s">
        <v>23</v>
      </c>
      <c r="J8" s="220" t="s">
        <v>15</v>
      </c>
      <c r="K8" s="220" t="s">
        <v>24</v>
      </c>
      <c r="L8" s="220" t="s">
        <v>258</v>
      </c>
    </row>
    <row r="9" spans="1:13" s="205" customFormat="1" ht="26.45" customHeight="1">
      <c r="A9" s="356" t="s">
        <v>283</v>
      </c>
      <c r="B9" s="357">
        <v>7160977</v>
      </c>
      <c r="C9" s="357">
        <v>1445537</v>
      </c>
      <c r="D9" s="357">
        <v>1334230</v>
      </c>
      <c r="E9" s="357">
        <v>233691</v>
      </c>
      <c r="F9" s="357">
        <v>1118637</v>
      </c>
      <c r="G9" s="357">
        <v>997655</v>
      </c>
      <c r="H9" s="357">
        <v>451237</v>
      </c>
      <c r="I9" s="357">
        <v>448320</v>
      </c>
      <c r="J9" s="357">
        <v>603317</v>
      </c>
      <c r="K9" s="357">
        <v>303954</v>
      </c>
      <c r="L9" s="357">
        <v>224399</v>
      </c>
    </row>
    <row r="10" spans="1:13" s="205" customFormat="1" ht="26.45" customHeight="1">
      <c r="A10" s="356" t="s">
        <v>284</v>
      </c>
      <c r="B10" s="357">
        <v>7414237</v>
      </c>
      <c r="C10" s="357">
        <v>1486693</v>
      </c>
      <c r="D10" s="357">
        <v>1391360</v>
      </c>
      <c r="E10" s="357">
        <v>244073</v>
      </c>
      <c r="F10" s="357">
        <v>1156475</v>
      </c>
      <c r="G10" s="357">
        <v>1038453</v>
      </c>
      <c r="H10" s="357">
        <v>469320</v>
      </c>
      <c r="I10" s="357">
        <v>465679</v>
      </c>
      <c r="J10" s="357">
        <v>624561</v>
      </c>
      <c r="K10" s="357">
        <v>312532</v>
      </c>
      <c r="L10" s="357">
        <v>225091</v>
      </c>
    </row>
    <row r="11" spans="1:13" s="358" customFormat="1" ht="18.95" customHeight="1">
      <c r="A11" s="535" t="s">
        <v>285</v>
      </c>
      <c r="B11" s="536">
        <v>5706434</v>
      </c>
      <c r="C11" s="536">
        <v>1231250</v>
      </c>
      <c r="D11" s="536">
        <v>1004398</v>
      </c>
      <c r="E11" s="536">
        <v>176164</v>
      </c>
      <c r="F11" s="536">
        <v>951854</v>
      </c>
      <c r="G11" s="536">
        <v>766053</v>
      </c>
      <c r="H11" s="536">
        <v>343468</v>
      </c>
      <c r="I11" s="536">
        <v>345236</v>
      </c>
      <c r="J11" s="536">
        <v>462395</v>
      </c>
      <c r="K11" s="536">
        <v>246349</v>
      </c>
      <c r="L11" s="536">
        <v>179267</v>
      </c>
    </row>
    <row r="12" spans="1:13" s="358" customFormat="1" ht="18.95" customHeight="1">
      <c r="A12" s="459" t="s">
        <v>286</v>
      </c>
      <c r="B12" s="537">
        <v>841821</v>
      </c>
      <c r="C12" s="537">
        <v>130350</v>
      </c>
      <c r="D12" s="537">
        <v>209400</v>
      </c>
      <c r="E12" s="537">
        <v>35982</v>
      </c>
      <c r="F12" s="537">
        <v>66147</v>
      </c>
      <c r="G12" s="537">
        <v>143091</v>
      </c>
      <c r="H12" s="537">
        <v>65463</v>
      </c>
      <c r="I12" s="537">
        <v>61945</v>
      </c>
      <c r="J12" s="537">
        <v>87497</v>
      </c>
      <c r="K12" s="537">
        <v>35681</v>
      </c>
      <c r="L12" s="537">
        <v>6265</v>
      </c>
    </row>
    <row r="13" spans="1:13" s="358" customFormat="1" ht="18.95" customHeight="1" thickBot="1">
      <c r="A13" s="494" t="s">
        <v>287</v>
      </c>
      <c r="B13" s="538">
        <v>865982</v>
      </c>
      <c r="C13" s="538">
        <v>125093</v>
      </c>
      <c r="D13" s="538">
        <v>177562</v>
      </c>
      <c r="E13" s="538">
        <v>31927</v>
      </c>
      <c r="F13" s="538">
        <v>138474</v>
      </c>
      <c r="G13" s="538">
        <v>129309</v>
      </c>
      <c r="H13" s="538">
        <v>60389</v>
      </c>
      <c r="I13" s="538">
        <v>58498</v>
      </c>
      <c r="J13" s="538">
        <v>74669</v>
      </c>
      <c r="K13" s="538">
        <v>30502</v>
      </c>
      <c r="L13" s="538">
        <v>39559</v>
      </c>
    </row>
    <row r="14" spans="1:13" s="205" customFormat="1" ht="26.25" customHeight="1" thickTop="1">
      <c r="A14" s="540" t="s">
        <v>288</v>
      </c>
      <c r="B14" s="357">
        <v>7447434</v>
      </c>
      <c r="C14" s="357">
        <v>1491506</v>
      </c>
      <c r="D14" s="357">
        <v>1400548</v>
      </c>
      <c r="E14" s="357">
        <v>246129</v>
      </c>
      <c r="F14" s="357">
        <v>1161258</v>
      </c>
      <c r="G14" s="357">
        <v>1043159</v>
      </c>
      <c r="H14" s="357">
        <v>471809</v>
      </c>
      <c r="I14" s="357">
        <v>467754</v>
      </c>
      <c r="J14" s="357">
        <v>626742</v>
      </c>
      <c r="K14" s="357">
        <v>313143</v>
      </c>
      <c r="L14" s="357">
        <v>225386</v>
      </c>
    </row>
    <row r="15" spans="1:13" s="358" customFormat="1" ht="18.95" customHeight="1">
      <c r="A15" s="535" t="s">
        <v>344</v>
      </c>
      <c r="B15" s="536">
        <v>1361412</v>
      </c>
      <c r="C15" s="536">
        <v>1141568</v>
      </c>
      <c r="D15" s="536">
        <v>155478</v>
      </c>
      <c r="E15" s="536">
        <v>17489</v>
      </c>
      <c r="F15" s="536">
        <v>6029</v>
      </c>
      <c r="G15" s="536">
        <v>6870</v>
      </c>
      <c r="H15" s="536">
        <v>2902</v>
      </c>
      <c r="I15" s="536">
        <v>2359</v>
      </c>
      <c r="J15" s="536">
        <v>2297</v>
      </c>
      <c r="K15" s="536">
        <v>1112</v>
      </c>
      <c r="L15" s="536">
        <v>25308</v>
      </c>
    </row>
    <row r="16" spans="1:13" s="358" customFormat="1" ht="18.95" customHeight="1">
      <c r="A16" s="459" t="s">
        <v>345</v>
      </c>
      <c r="B16" s="537">
        <v>965073</v>
      </c>
      <c r="C16" s="537">
        <v>76823</v>
      </c>
      <c r="D16" s="537">
        <v>820759</v>
      </c>
      <c r="E16" s="537">
        <v>15628</v>
      </c>
      <c r="F16" s="537">
        <v>8666</v>
      </c>
      <c r="G16" s="537">
        <v>4488</v>
      </c>
      <c r="H16" s="537">
        <v>1059</v>
      </c>
      <c r="I16" s="537">
        <v>911</v>
      </c>
      <c r="J16" s="537">
        <v>794</v>
      </c>
      <c r="K16" s="537">
        <v>163</v>
      </c>
      <c r="L16" s="537">
        <v>35782</v>
      </c>
    </row>
    <row r="17" spans="1:12" s="358" customFormat="1" ht="18.95" customHeight="1">
      <c r="A17" s="459" t="s">
        <v>346</v>
      </c>
      <c r="B17" s="537">
        <v>176086</v>
      </c>
      <c r="C17" s="537">
        <v>3599</v>
      </c>
      <c r="D17" s="537">
        <v>8481</v>
      </c>
      <c r="E17" s="537">
        <v>136022</v>
      </c>
      <c r="F17" s="537">
        <v>151</v>
      </c>
      <c r="G17" s="537">
        <v>3776</v>
      </c>
      <c r="H17" s="537">
        <v>97</v>
      </c>
      <c r="I17" s="537">
        <v>83</v>
      </c>
      <c r="J17" s="537">
        <v>79</v>
      </c>
      <c r="K17" s="537">
        <v>23</v>
      </c>
      <c r="L17" s="537">
        <v>23775</v>
      </c>
    </row>
    <row r="18" spans="1:12" s="358" customFormat="1" ht="18.95" customHeight="1">
      <c r="A18" s="459" t="s">
        <v>347</v>
      </c>
      <c r="B18" s="537">
        <v>984129</v>
      </c>
      <c r="C18" s="537">
        <v>5411</v>
      </c>
      <c r="D18" s="537">
        <v>18954</v>
      </c>
      <c r="E18" s="537">
        <v>493</v>
      </c>
      <c r="F18" s="537">
        <v>918973</v>
      </c>
      <c r="G18" s="537">
        <v>4497</v>
      </c>
      <c r="H18" s="537">
        <v>1313</v>
      </c>
      <c r="I18" s="537">
        <v>7841</v>
      </c>
      <c r="J18" s="537">
        <v>1373</v>
      </c>
      <c r="K18" s="537">
        <v>227</v>
      </c>
      <c r="L18" s="537">
        <v>25047</v>
      </c>
    </row>
    <row r="19" spans="1:12" s="358" customFormat="1" ht="18.95" customHeight="1">
      <c r="A19" s="459" t="s">
        <v>348</v>
      </c>
      <c r="B19" s="537">
        <v>792539</v>
      </c>
      <c r="C19" s="537">
        <v>3136</v>
      </c>
      <c r="D19" s="537">
        <v>3008</v>
      </c>
      <c r="E19" s="537">
        <v>7170</v>
      </c>
      <c r="F19" s="537">
        <v>2275</v>
      </c>
      <c r="G19" s="537">
        <v>740693</v>
      </c>
      <c r="H19" s="537">
        <v>3880</v>
      </c>
      <c r="I19" s="537">
        <v>1459</v>
      </c>
      <c r="J19" s="537">
        <v>813</v>
      </c>
      <c r="K19" s="537">
        <v>178</v>
      </c>
      <c r="L19" s="537">
        <v>29927</v>
      </c>
    </row>
    <row r="20" spans="1:12" s="358" customFormat="1" ht="18.95" customHeight="1">
      <c r="A20" s="459" t="s">
        <v>349</v>
      </c>
      <c r="B20" s="537">
        <v>344824</v>
      </c>
      <c r="C20" s="537">
        <v>1360</v>
      </c>
      <c r="D20" s="537">
        <v>725</v>
      </c>
      <c r="E20" s="537">
        <v>138</v>
      </c>
      <c r="F20" s="537">
        <v>446</v>
      </c>
      <c r="G20" s="537">
        <v>3077</v>
      </c>
      <c r="H20" s="537">
        <v>329565</v>
      </c>
      <c r="I20" s="537">
        <v>615</v>
      </c>
      <c r="J20" s="537">
        <v>1005</v>
      </c>
      <c r="K20" s="537">
        <v>115</v>
      </c>
      <c r="L20" s="537">
        <v>7778</v>
      </c>
    </row>
    <row r="21" spans="1:12" s="358" customFormat="1" ht="18.95" customHeight="1">
      <c r="A21" s="459" t="s">
        <v>350</v>
      </c>
      <c r="B21" s="537">
        <v>369359</v>
      </c>
      <c r="C21" s="537">
        <v>1774</v>
      </c>
      <c r="D21" s="537">
        <v>1202</v>
      </c>
      <c r="E21" s="537">
        <v>211</v>
      </c>
      <c r="F21" s="537">
        <v>15607</v>
      </c>
      <c r="G21" s="537">
        <v>2561</v>
      </c>
      <c r="H21" s="537">
        <v>1904</v>
      </c>
      <c r="I21" s="537">
        <v>330174</v>
      </c>
      <c r="J21" s="537">
        <v>2132</v>
      </c>
      <c r="K21" s="537">
        <v>164</v>
      </c>
      <c r="L21" s="537">
        <v>13630</v>
      </c>
    </row>
    <row r="22" spans="1:12" s="358" customFormat="1" ht="18.95" customHeight="1">
      <c r="A22" s="459" t="s">
        <v>351</v>
      </c>
      <c r="B22" s="537">
        <v>473951</v>
      </c>
      <c r="C22" s="537">
        <v>1180</v>
      </c>
      <c r="D22" s="537">
        <v>825</v>
      </c>
      <c r="E22" s="537">
        <v>146</v>
      </c>
      <c r="F22" s="537">
        <v>840</v>
      </c>
      <c r="G22" s="537">
        <v>972</v>
      </c>
      <c r="H22" s="537">
        <v>3096</v>
      </c>
      <c r="I22" s="537">
        <v>2209</v>
      </c>
      <c r="J22" s="537">
        <v>453097</v>
      </c>
      <c r="K22" s="537">
        <v>863</v>
      </c>
      <c r="L22" s="537">
        <v>10723</v>
      </c>
    </row>
    <row r="23" spans="1:12" s="358" customFormat="1" ht="18.95" customHeight="1">
      <c r="A23" s="459" t="s">
        <v>352</v>
      </c>
      <c r="B23" s="537">
        <v>254632</v>
      </c>
      <c r="C23" s="537">
        <v>590</v>
      </c>
      <c r="D23" s="537">
        <v>311</v>
      </c>
      <c r="E23" s="537">
        <v>48</v>
      </c>
      <c r="F23" s="537">
        <v>268</v>
      </c>
      <c r="G23" s="537">
        <v>316</v>
      </c>
      <c r="H23" s="537">
        <v>257</v>
      </c>
      <c r="I23" s="537">
        <v>247</v>
      </c>
      <c r="J23" s="537">
        <v>1318</v>
      </c>
      <c r="K23" s="537">
        <v>243695</v>
      </c>
      <c r="L23" s="537">
        <v>7582</v>
      </c>
    </row>
    <row r="24" spans="1:12" s="358" customFormat="1" ht="18.95" customHeight="1">
      <c r="A24" s="459" t="s">
        <v>353</v>
      </c>
      <c r="B24" s="537">
        <v>163157</v>
      </c>
      <c r="C24" s="537">
        <v>21076</v>
      </c>
      <c r="D24" s="537">
        <v>35350</v>
      </c>
      <c r="E24" s="537">
        <v>3690</v>
      </c>
      <c r="F24" s="537">
        <v>20655</v>
      </c>
      <c r="G24" s="537">
        <v>28884</v>
      </c>
      <c r="H24" s="537">
        <v>14704</v>
      </c>
      <c r="I24" s="537">
        <v>12251</v>
      </c>
      <c r="J24" s="537">
        <v>20463</v>
      </c>
      <c r="K24" s="537">
        <v>4569</v>
      </c>
      <c r="L24" s="537">
        <v>1515</v>
      </c>
    </row>
    <row r="25" spans="1:12" s="358" customFormat="1" ht="18.95" customHeight="1">
      <c r="A25" s="459" t="s">
        <v>354</v>
      </c>
      <c r="B25" s="537">
        <v>680130</v>
      </c>
      <c r="C25" s="537">
        <v>109487</v>
      </c>
      <c r="D25" s="537">
        <v>174485</v>
      </c>
      <c r="E25" s="537">
        <v>32347</v>
      </c>
      <c r="F25" s="537">
        <v>45591</v>
      </c>
      <c r="G25" s="537">
        <v>114488</v>
      </c>
      <c r="H25" s="537">
        <v>50898</v>
      </c>
      <c r="I25" s="537">
        <v>49778</v>
      </c>
      <c r="J25" s="537">
        <v>67157</v>
      </c>
      <c r="K25" s="537">
        <v>31148</v>
      </c>
      <c r="L25" s="537">
        <v>4751</v>
      </c>
    </row>
    <row r="26" spans="1:12" s="358" customFormat="1" ht="18.95" customHeight="1">
      <c r="A26" s="459" t="s">
        <v>355</v>
      </c>
      <c r="B26" s="537">
        <v>638140</v>
      </c>
      <c r="C26" s="537">
        <v>123152</v>
      </c>
      <c r="D26" s="537">
        <v>115821</v>
      </c>
      <c r="E26" s="537">
        <v>21402</v>
      </c>
      <c r="F26" s="537">
        <v>85360</v>
      </c>
      <c r="G26" s="537">
        <v>82135</v>
      </c>
      <c r="H26" s="537">
        <v>41780</v>
      </c>
      <c r="I26" s="537">
        <v>44679</v>
      </c>
      <c r="J26" s="537">
        <v>58625</v>
      </c>
      <c r="K26" s="537">
        <v>25928</v>
      </c>
      <c r="L26" s="537">
        <v>39258</v>
      </c>
    </row>
    <row r="27" spans="1:12" s="358" customFormat="1" ht="18.95" customHeight="1">
      <c r="A27" s="471" t="s">
        <v>356</v>
      </c>
      <c r="B27" s="539">
        <v>244002</v>
      </c>
      <c r="C27" s="539">
        <v>2350</v>
      </c>
      <c r="D27" s="539">
        <v>65149</v>
      </c>
      <c r="E27" s="539">
        <v>11345</v>
      </c>
      <c r="F27" s="539">
        <v>56397</v>
      </c>
      <c r="G27" s="539">
        <v>50402</v>
      </c>
      <c r="H27" s="539">
        <v>20354</v>
      </c>
      <c r="I27" s="539">
        <v>15148</v>
      </c>
      <c r="J27" s="539">
        <v>17589</v>
      </c>
      <c r="K27" s="539">
        <v>4958</v>
      </c>
      <c r="L27" s="539">
        <v>310</v>
      </c>
    </row>
    <row r="28" spans="1:12" ht="15.75" customHeight="1">
      <c r="A28" s="359" t="s">
        <v>259</v>
      </c>
      <c r="B28" s="360"/>
      <c r="C28" s="360"/>
      <c r="D28" s="360"/>
      <c r="E28" s="360"/>
      <c r="F28" s="360"/>
    </row>
    <row r="29" spans="1:12">
      <c r="A29" s="359" t="s">
        <v>260</v>
      </c>
      <c r="B29" s="360"/>
      <c r="C29" s="361"/>
      <c r="D29" s="361"/>
      <c r="E29" s="361"/>
      <c r="F29" s="361"/>
    </row>
    <row r="30" spans="1:12">
      <c r="A30" s="359" t="s">
        <v>289</v>
      </c>
      <c r="B30" s="360"/>
      <c r="C30" s="360"/>
      <c r="D30" s="360"/>
      <c r="E30" s="360"/>
      <c r="F30" s="360"/>
    </row>
    <row r="31" spans="1:12">
      <c r="A31" s="359" t="s">
        <v>290</v>
      </c>
      <c r="B31" s="360"/>
      <c r="C31" s="360"/>
      <c r="D31" s="360"/>
      <c r="E31" s="360"/>
      <c r="F31" s="360"/>
    </row>
    <row r="32" spans="1:12">
      <c r="A32" s="359"/>
      <c r="B32" s="360"/>
      <c r="C32" s="360"/>
      <c r="D32" s="360"/>
      <c r="E32" s="360"/>
      <c r="F32" s="360"/>
    </row>
    <row r="33" spans="3:6">
      <c r="C33" s="362"/>
      <c r="D33" s="362"/>
      <c r="E33" s="362"/>
      <c r="F33" s="362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512"/>
  <dimension ref="A1:M33"/>
  <sheetViews>
    <sheetView showGridLines="0" zoomScaleNormal="100" workbookViewId="0"/>
  </sheetViews>
  <sheetFormatPr defaultColWidth="11.42578125" defaultRowHeight="12.75"/>
  <cols>
    <col min="1" max="1" width="35.7109375" style="215" customWidth="1"/>
    <col min="2" max="2" width="12.42578125" style="203" customWidth="1"/>
    <col min="3" max="13" width="11.7109375" style="203" customWidth="1"/>
    <col min="14" max="16384" width="11.42578125" style="203"/>
  </cols>
  <sheetData>
    <row r="1" spans="1:13" s="195" customFormat="1" ht="10.15" customHeight="1">
      <c r="A1" s="351"/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196"/>
    </row>
    <row r="2" spans="1:13" s="198" customFormat="1" ht="34.15" customHeight="1">
      <c r="A2" s="611" t="s">
        <v>292</v>
      </c>
      <c r="B2" s="611"/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197"/>
    </row>
    <row r="3" spans="1:13" s="198" customFormat="1" ht="18.75" hidden="1">
      <c r="A3" s="352"/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197"/>
    </row>
    <row r="4" spans="1:13" s="198" customFormat="1" ht="18.75" hidden="1">
      <c r="A4" s="352"/>
      <c r="B4" s="351"/>
      <c r="C4" s="351"/>
      <c r="D4" s="351"/>
      <c r="E4" s="351"/>
      <c r="F4" s="351"/>
      <c r="G4" s="351"/>
      <c r="H4" s="351"/>
      <c r="I4" s="351"/>
      <c r="J4" s="351"/>
      <c r="K4" s="351"/>
      <c r="L4" s="351"/>
      <c r="M4" s="197"/>
    </row>
    <row r="5" spans="1:13" s="198" customFormat="1" ht="18.75">
      <c r="A5" s="612" t="s">
        <v>128</v>
      </c>
      <c r="B5" s="612"/>
      <c r="C5" s="612"/>
      <c r="D5" s="612"/>
      <c r="E5" s="612"/>
      <c r="F5" s="612"/>
      <c r="G5" s="612"/>
      <c r="H5" s="612"/>
      <c r="I5" s="612"/>
      <c r="J5" s="612"/>
      <c r="K5" s="612"/>
      <c r="L5" s="612"/>
      <c r="M5" s="197"/>
    </row>
    <row r="6" spans="1:13" s="200" customFormat="1" ht="24.6" customHeight="1">
      <c r="A6" s="612" t="s">
        <v>450</v>
      </c>
      <c r="B6" s="612"/>
      <c r="C6" s="612"/>
      <c r="D6" s="612"/>
      <c r="E6" s="612"/>
      <c r="F6" s="612"/>
      <c r="G6" s="612"/>
      <c r="H6" s="612"/>
      <c r="I6" s="612"/>
      <c r="J6" s="612"/>
      <c r="K6" s="612"/>
      <c r="L6" s="612"/>
      <c r="M6" s="353"/>
    </row>
    <row r="7" spans="1:13" ht="15" customHeight="1">
      <c r="A7" s="351"/>
      <c r="B7" s="351"/>
      <c r="C7" s="351"/>
      <c r="D7" s="351"/>
      <c r="E7" s="351"/>
      <c r="F7" s="351"/>
      <c r="G7" s="351"/>
      <c r="H7" s="351"/>
      <c r="I7" s="351"/>
      <c r="J7" s="351"/>
      <c r="K7" s="351"/>
      <c r="L7" s="363" t="s">
        <v>19</v>
      </c>
      <c r="M7" s="354"/>
    </row>
    <row r="8" spans="1:13" ht="50.25" customHeight="1">
      <c r="A8" s="355" t="s">
        <v>12</v>
      </c>
      <c r="B8" s="220" t="s">
        <v>40</v>
      </c>
      <c r="C8" s="355" t="s">
        <v>14</v>
      </c>
      <c r="D8" s="220" t="s">
        <v>54</v>
      </c>
      <c r="E8" s="220" t="s">
        <v>20</v>
      </c>
      <c r="F8" s="220" t="s">
        <v>55</v>
      </c>
      <c r="G8" s="220" t="s">
        <v>21</v>
      </c>
      <c r="H8" s="220" t="s">
        <v>22</v>
      </c>
      <c r="I8" s="220" t="s">
        <v>23</v>
      </c>
      <c r="J8" s="220" t="s">
        <v>15</v>
      </c>
      <c r="K8" s="220" t="s">
        <v>24</v>
      </c>
      <c r="L8" s="220" t="s">
        <v>258</v>
      </c>
    </row>
    <row r="9" spans="1:13" s="205" customFormat="1" ht="26.45" customHeight="1">
      <c r="A9" s="356" t="s">
        <v>283</v>
      </c>
      <c r="B9" s="357">
        <v>1902351</v>
      </c>
      <c r="C9" s="357">
        <v>423134</v>
      </c>
      <c r="D9" s="357">
        <v>353646</v>
      </c>
      <c r="E9" s="357">
        <v>55947</v>
      </c>
      <c r="F9" s="357">
        <v>315796</v>
      </c>
      <c r="G9" s="357">
        <v>252668</v>
      </c>
      <c r="H9" s="357">
        <v>110958</v>
      </c>
      <c r="I9" s="357">
        <v>115588</v>
      </c>
      <c r="J9" s="357">
        <v>158721</v>
      </c>
      <c r="K9" s="357">
        <v>89370</v>
      </c>
      <c r="L9" s="357">
        <v>26523</v>
      </c>
    </row>
    <row r="10" spans="1:13" s="205" customFormat="1" ht="26.45" customHeight="1">
      <c r="A10" s="356" t="s">
        <v>284</v>
      </c>
      <c r="B10" s="357">
        <v>2360359</v>
      </c>
      <c r="C10" s="357">
        <v>491935</v>
      </c>
      <c r="D10" s="357">
        <v>461320</v>
      </c>
      <c r="E10" s="357">
        <v>72018</v>
      </c>
      <c r="F10" s="357">
        <v>370694</v>
      </c>
      <c r="G10" s="357">
        <v>325148</v>
      </c>
      <c r="H10" s="357">
        <v>143384</v>
      </c>
      <c r="I10" s="357">
        <v>150903</v>
      </c>
      <c r="J10" s="357">
        <v>207545</v>
      </c>
      <c r="K10" s="357">
        <v>110617</v>
      </c>
      <c r="L10" s="357">
        <v>26795</v>
      </c>
    </row>
    <row r="11" spans="1:13" s="358" customFormat="1" ht="18.95" customHeight="1">
      <c r="A11" s="535" t="s">
        <v>285</v>
      </c>
      <c r="B11" s="536">
        <v>1668226</v>
      </c>
      <c r="C11" s="536">
        <v>382791</v>
      </c>
      <c r="D11" s="536">
        <v>303044</v>
      </c>
      <c r="E11" s="536">
        <v>47762</v>
      </c>
      <c r="F11" s="536">
        <v>288948</v>
      </c>
      <c r="G11" s="536">
        <v>218537</v>
      </c>
      <c r="H11" s="536">
        <v>94549</v>
      </c>
      <c r="I11" s="536">
        <v>97773</v>
      </c>
      <c r="J11" s="536">
        <v>133475</v>
      </c>
      <c r="K11" s="536">
        <v>77597</v>
      </c>
      <c r="L11" s="536">
        <v>23750</v>
      </c>
    </row>
    <row r="12" spans="1:13" s="358" customFormat="1" ht="18.95" customHeight="1">
      <c r="A12" s="459" t="s">
        <v>286</v>
      </c>
      <c r="B12" s="537">
        <v>330021</v>
      </c>
      <c r="C12" s="537">
        <v>43791</v>
      </c>
      <c r="D12" s="537">
        <v>86549</v>
      </c>
      <c r="E12" s="537">
        <v>13847</v>
      </c>
      <c r="F12" s="537">
        <v>22352</v>
      </c>
      <c r="G12" s="537">
        <v>55130</v>
      </c>
      <c r="H12" s="537">
        <v>23777</v>
      </c>
      <c r="I12" s="537">
        <v>25693</v>
      </c>
      <c r="J12" s="537">
        <v>39035</v>
      </c>
      <c r="K12" s="537">
        <v>18758</v>
      </c>
      <c r="L12" s="537">
        <v>1089</v>
      </c>
    </row>
    <row r="13" spans="1:13" s="358" customFormat="1" ht="18.95" customHeight="1" thickBot="1">
      <c r="A13" s="494" t="s">
        <v>287</v>
      </c>
      <c r="B13" s="538">
        <v>362112</v>
      </c>
      <c r="C13" s="538">
        <v>65353</v>
      </c>
      <c r="D13" s="538">
        <v>71727</v>
      </c>
      <c r="E13" s="538">
        <v>10409</v>
      </c>
      <c r="F13" s="538">
        <v>59394</v>
      </c>
      <c r="G13" s="538">
        <v>51481</v>
      </c>
      <c r="H13" s="538">
        <v>25058</v>
      </c>
      <c r="I13" s="538">
        <v>27437</v>
      </c>
      <c r="J13" s="538">
        <v>35035</v>
      </c>
      <c r="K13" s="538">
        <v>14262</v>
      </c>
      <c r="L13" s="538">
        <v>1956</v>
      </c>
    </row>
    <row r="14" spans="1:13" s="205" customFormat="1" ht="26.25" customHeight="1" thickTop="1">
      <c r="A14" s="540" t="s">
        <v>288</v>
      </c>
      <c r="B14" s="357">
        <v>2497419</v>
      </c>
      <c r="C14" s="357">
        <v>524382</v>
      </c>
      <c r="D14" s="357">
        <v>507638</v>
      </c>
      <c r="E14" s="357">
        <v>82579</v>
      </c>
      <c r="F14" s="357">
        <v>385176</v>
      </c>
      <c r="G14" s="357">
        <v>338313</v>
      </c>
      <c r="H14" s="357">
        <v>150548</v>
      </c>
      <c r="I14" s="357">
        <v>157466</v>
      </c>
      <c r="J14" s="357">
        <v>212456</v>
      </c>
      <c r="K14" s="357">
        <v>111895</v>
      </c>
      <c r="L14" s="357">
        <v>26966</v>
      </c>
    </row>
    <row r="15" spans="1:13" s="358" customFormat="1" ht="18.95" customHeight="1">
      <c r="A15" s="535" t="s">
        <v>344</v>
      </c>
      <c r="B15" s="536">
        <v>464071</v>
      </c>
      <c r="C15" s="536">
        <v>351953</v>
      </c>
      <c r="D15" s="536">
        <v>88307</v>
      </c>
      <c r="E15" s="536">
        <v>9393</v>
      </c>
      <c r="F15" s="536">
        <v>3286</v>
      </c>
      <c r="G15" s="536">
        <v>3972</v>
      </c>
      <c r="H15" s="536">
        <v>1601</v>
      </c>
      <c r="I15" s="536">
        <v>1166</v>
      </c>
      <c r="J15" s="536">
        <v>1061</v>
      </c>
      <c r="K15" s="536">
        <v>413</v>
      </c>
      <c r="L15" s="536">
        <v>2919</v>
      </c>
    </row>
    <row r="16" spans="1:13" s="358" customFormat="1" ht="18.95" customHeight="1">
      <c r="A16" s="459" t="s">
        <v>345</v>
      </c>
      <c r="B16" s="537">
        <v>311322</v>
      </c>
      <c r="C16" s="537">
        <v>48878</v>
      </c>
      <c r="D16" s="537">
        <v>236459</v>
      </c>
      <c r="E16" s="537">
        <v>8947</v>
      </c>
      <c r="F16" s="537">
        <v>6271</v>
      </c>
      <c r="G16" s="537">
        <v>3195</v>
      </c>
      <c r="H16" s="537">
        <v>788</v>
      </c>
      <c r="I16" s="537">
        <v>638</v>
      </c>
      <c r="J16" s="537">
        <v>590</v>
      </c>
      <c r="K16" s="537">
        <v>131</v>
      </c>
      <c r="L16" s="537">
        <v>5425</v>
      </c>
    </row>
    <row r="17" spans="1:12" s="358" customFormat="1" ht="18.95" customHeight="1">
      <c r="A17" s="459" t="s">
        <v>346</v>
      </c>
      <c r="B17" s="537">
        <v>47326</v>
      </c>
      <c r="C17" s="537">
        <v>2684</v>
      </c>
      <c r="D17" s="537">
        <v>4835</v>
      </c>
      <c r="E17" s="537">
        <v>34819</v>
      </c>
      <c r="F17" s="537">
        <v>127</v>
      </c>
      <c r="G17" s="537">
        <v>2460</v>
      </c>
      <c r="H17" s="537">
        <v>66</v>
      </c>
      <c r="I17" s="537">
        <v>59</v>
      </c>
      <c r="J17" s="537">
        <v>61</v>
      </c>
      <c r="K17" s="537">
        <v>16</v>
      </c>
      <c r="L17" s="537">
        <v>2199</v>
      </c>
    </row>
    <row r="18" spans="1:12" s="358" customFormat="1" ht="18.95" customHeight="1">
      <c r="A18" s="459" t="s">
        <v>347</v>
      </c>
      <c r="B18" s="537">
        <v>308214</v>
      </c>
      <c r="C18" s="537">
        <v>4109</v>
      </c>
      <c r="D18" s="537">
        <v>11155</v>
      </c>
      <c r="E18" s="537">
        <v>323</v>
      </c>
      <c r="F18" s="537">
        <v>279303</v>
      </c>
      <c r="G18" s="537">
        <v>3011</v>
      </c>
      <c r="H18" s="537">
        <v>856</v>
      </c>
      <c r="I18" s="537">
        <v>4863</v>
      </c>
      <c r="J18" s="537">
        <v>886</v>
      </c>
      <c r="K18" s="537">
        <v>142</v>
      </c>
      <c r="L18" s="537">
        <v>3566</v>
      </c>
    </row>
    <row r="19" spans="1:12" s="358" customFormat="1" ht="18.95" customHeight="1">
      <c r="A19" s="459" t="s">
        <v>348</v>
      </c>
      <c r="B19" s="537">
        <v>229202</v>
      </c>
      <c r="C19" s="537">
        <v>2524</v>
      </c>
      <c r="D19" s="537">
        <v>2045</v>
      </c>
      <c r="E19" s="537">
        <v>3738</v>
      </c>
      <c r="F19" s="537">
        <v>1452</v>
      </c>
      <c r="G19" s="537">
        <v>210347</v>
      </c>
      <c r="H19" s="537">
        <v>2357</v>
      </c>
      <c r="I19" s="537">
        <v>720</v>
      </c>
      <c r="J19" s="537">
        <v>378</v>
      </c>
      <c r="K19" s="537">
        <v>99</v>
      </c>
      <c r="L19" s="537">
        <v>5542</v>
      </c>
    </row>
    <row r="20" spans="1:12" s="358" customFormat="1" ht="18.95" customHeight="1">
      <c r="A20" s="459" t="s">
        <v>349</v>
      </c>
      <c r="B20" s="537">
        <v>97408</v>
      </c>
      <c r="C20" s="537">
        <v>1266</v>
      </c>
      <c r="D20" s="537">
        <v>495</v>
      </c>
      <c r="E20" s="537">
        <v>102</v>
      </c>
      <c r="F20" s="537">
        <v>379</v>
      </c>
      <c r="G20" s="537">
        <v>2445</v>
      </c>
      <c r="H20" s="537">
        <v>90950</v>
      </c>
      <c r="I20" s="537">
        <v>334</v>
      </c>
      <c r="J20" s="537">
        <v>531</v>
      </c>
      <c r="K20" s="537">
        <v>68</v>
      </c>
      <c r="L20" s="537">
        <v>838</v>
      </c>
    </row>
    <row r="21" spans="1:12" s="358" customFormat="1" ht="18.95" customHeight="1">
      <c r="A21" s="459" t="s">
        <v>350</v>
      </c>
      <c r="B21" s="537">
        <v>109735</v>
      </c>
      <c r="C21" s="537">
        <v>1343</v>
      </c>
      <c r="D21" s="537">
        <v>689</v>
      </c>
      <c r="E21" s="537">
        <v>111</v>
      </c>
      <c r="F21" s="537">
        <v>8487</v>
      </c>
      <c r="G21" s="537">
        <v>1523</v>
      </c>
      <c r="H21" s="537">
        <v>1066</v>
      </c>
      <c r="I21" s="537">
        <v>93516</v>
      </c>
      <c r="J21" s="537">
        <v>1183</v>
      </c>
      <c r="K21" s="537">
        <v>75</v>
      </c>
      <c r="L21" s="537">
        <v>1742</v>
      </c>
    </row>
    <row r="22" spans="1:12" s="358" customFormat="1" ht="18.95" customHeight="1">
      <c r="A22" s="459" t="s">
        <v>351</v>
      </c>
      <c r="B22" s="537">
        <v>137439</v>
      </c>
      <c r="C22" s="537">
        <v>917</v>
      </c>
      <c r="D22" s="537">
        <v>478</v>
      </c>
      <c r="E22" s="537">
        <v>89</v>
      </c>
      <c r="F22" s="537">
        <v>513</v>
      </c>
      <c r="G22" s="537">
        <v>615</v>
      </c>
      <c r="H22" s="537">
        <v>1785</v>
      </c>
      <c r="I22" s="537">
        <v>1067</v>
      </c>
      <c r="J22" s="537">
        <v>130641</v>
      </c>
      <c r="K22" s="537">
        <v>461</v>
      </c>
      <c r="L22" s="537">
        <v>873</v>
      </c>
    </row>
    <row r="23" spans="1:12" s="358" customFormat="1" ht="18.95" customHeight="1">
      <c r="A23" s="459" t="s">
        <v>352</v>
      </c>
      <c r="B23" s="537">
        <v>80037</v>
      </c>
      <c r="C23" s="537">
        <v>663</v>
      </c>
      <c r="D23" s="537">
        <v>182</v>
      </c>
      <c r="E23" s="537">
        <v>34</v>
      </c>
      <c r="F23" s="537">
        <v>172</v>
      </c>
      <c r="G23" s="537">
        <v>194</v>
      </c>
      <c r="H23" s="537">
        <v>122</v>
      </c>
      <c r="I23" s="537">
        <v>128</v>
      </c>
      <c r="J23" s="537">
        <v>789</v>
      </c>
      <c r="K23" s="537">
        <v>76937</v>
      </c>
      <c r="L23" s="537">
        <v>816</v>
      </c>
    </row>
    <row r="24" spans="1:12" s="358" customFormat="1" ht="18.95" customHeight="1">
      <c r="A24" s="459" t="s">
        <v>353</v>
      </c>
      <c r="B24" s="537">
        <v>49828</v>
      </c>
      <c r="C24" s="537">
        <v>7091</v>
      </c>
      <c r="D24" s="537">
        <v>10052</v>
      </c>
      <c r="E24" s="537">
        <v>1065</v>
      </c>
      <c r="F24" s="537">
        <v>6080</v>
      </c>
      <c r="G24" s="537">
        <v>8986</v>
      </c>
      <c r="H24" s="537">
        <v>4356</v>
      </c>
      <c r="I24" s="537">
        <v>4186</v>
      </c>
      <c r="J24" s="537">
        <v>6520</v>
      </c>
      <c r="K24" s="537">
        <v>1329</v>
      </c>
      <c r="L24" s="537">
        <v>163</v>
      </c>
    </row>
    <row r="25" spans="1:12" s="358" customFormat="1" ht="18.95" customHeight="1">
      <c r="A25" s="459" t="s">
        <v>354</v>
      </c>
      <c r="B25" s="537">
        <v>284861</v>
      </c>
      <c r="C25" s="537">
        <v>37073</v>
      </c>
      <c r="D25" s="537">
        <v>77934</v>
      </c>
      <c r="E25" s="537">
        <v>12955</v>
      </c>
      <c r="F25" s="537">
        <v>16376</v>
      </c>
      <c r="G25" s="537">
        <v>46991</v>
      </c>
      <c r="H25" s="537">
        <v>19803</v>
      </c>
      <c r="I25" s="537">
        <v>21932</v>
      </c>
      <c r="J25" s="537">
        <v>33279</v>
      </c>
      <c r="K25" s="537">
        <v>17592</v>
      </c>
      <c r="L25" s="537">
        <v>926</v>
      </c>
    </row>
    <row r="26" spans="1:12" s="358" customFormat="1" ht="18.95" customHeight="1">
      <c r="A26" s="459" t="s">
        <v>355</v>
      </c>
      <c r="B26" s="537">
        <v>290685</v>
      </c>
      <c r="C26" s="537">
        <v>64300</v>
      </c>
      <c r="D26" s="537">
        <v>54454</v>
      </c>
      <c r="E26" s="537">
        <v>8443</v>
      </c>
      <c r="F26" s="537">
        <v>42767</v>
      </c>
      <c r="G26" s="537">
        <v>37472</v>
      </c>
      <c r="H26" s="537">
        <v>18148</v>
      </c>
      <c r="I26" s="537">
        <v>21940</v>
      </c>
      <c r="J26" s="537">
        <v>28650</v>
      </c>
      <c r="K26" s="537">
        <v>12603</v>
      </c>
      <c r="L26" s="537">
        <v>1908</v>
      </c>
    </row>
    <row r="27" spans="1:12" s="358" customFormat="1" ht="18.95" customHeight="1">
      <c r="A27" s="471" t="s">
        <v>356</v>
      </c>
      <c r="B27" s="539">
        <v>87291</v>
      </c>
      <c r="C27" s="539">
        <v>1581</v>
      </c>
      <c r="D27" s="539">
        <v>20553</v>
      </c>
      <c r="E27" s="539">
        <v>2560</v>
      </c>
      <c r="F27" s="539">
        <v>19963</v>
      </c>
      <c r="G27" s="539">
        <v>17102</v>
      </c>
      <c r="H27" s="539">
        <v>8650</v>
      </c>
      <c r="I27" s="539">
        <v>6917</v>
      </c>
      <c r="J27" s="539">
        <v>7887</v>
      </c>
      <c r="K27" s="539">
        <v>2029</v>
      </c>
      <c r="L27" s="539">
        <v>49</v>
      </c>
    </row>
    <row r="28" spans="1:12" ht="15.75" customHeight="1">
      <c r="A28" s="359" t="s">
        <v>259</v>
      </c>
      <c r="B28" s="360"/>
      <c r="C28" s="360"/>
      <c r="D28" s="360"/>
      <c r="E28" s="360"/>
      <c r="F28" s="360"/>
    </row>
    <row r="29" spans="1:12">
      <c r="A29" s="359" t="s">
        <v>260</v>
      </c>
      <c r="B29" s="360"/>
      <c r="C29" s="361"/>
      <c r="D29" s="361"/>
      <c r="E29" s="361"/>
      <c r="F29" s="361"/>
    </row>
    <row r="30" spans="1:12">
      <c r="A30" s="359" t="s">
        <v>289</v>
      </c>
      <c r="B30" s="360"/>
      <c r="C30" s="360"/>
      <c r="D30" s="360"/>
      <c r="E30" s="360"/>
      <c r="F30" s="360"/>
    </row>
    <row r="31" spans="1:12">
      <c r="A31" s="359" t="s">
        <v>290</v>
      </c>
      <c r="B31" s="360"/>
      <c r="C31" s="360"/>
      <c r="D31" s="360"/>
      <c r="E31" s="360"/>
      <c r="F31" s="360"/>
    </row>
    <row r="32" spans="1:12">
      <c r="A32" s="359"/>
      <c r="B32" s="360"/>
      <c r="C32" s="360"/>
      <c r="D32" s="360"/>
      <c r="E32" s="360"/>
      <c r="F32" s="360"/>
    </row>
    <row r="33" spans="3:6">
      <c r="C33" s="362"/>
      <c r="D33" s="362"/>
      <c r="E33" s="362"/>
      <c r="F33" s="362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513"/>
  <dimension ref="A1"/>
  <sheetViews>
    <sheetView showGridLines="0" zoomScaleNormal="10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6081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46081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514"/>
  <dimension ref="A1:J25"/>
  <sheetViews>
    <sheetView showGridLines="0" zoomScaleNormal="100" workbookViewId="0"/>
  </sheetViews>
  <sheetFormatPr defaultColWidth="10.140625" defaultRowHeight="12.75"/>
  <cols>
    <col min="1" max="1" width="5" style="413" customWidth="1"/>
    <col min="2" max="2" width="28.140625" style="372" customWidth="1"/>
    <col min="3" max="9" width="14" style="372" customWidth="1"/>
    <col min="10" max="10" width="2.42578125" style="372" customWidth="1"/>
    <col min="11" max="16384" width="10.140625" style="372"/>
  </cols>
  <sheetData>
    <row r="1" spans="1:10" s="366" customFormat="1" ht="10.9" customHeight="1">
      <c r="A1" s="364"/>
      <c r="B1" s="365"/>
      <c r="H1" s="367"/>
      <c r="I1" s="367"/>
      <c r="J1" s="367"/>
    </row>
    <row r="2" spans="1:10" s="370" customFormat="1" ht="56.25">
      <c r="A2" s="368" t="s">
        <v>266</v>
      </c>
      <c r="B2" s="369"/>
      <c r="C2" s="369"/>
      <c r="D2" s="369"/>
      <c r="E2" s="369"/>
      <c r="F2" s="369"/>
      <c r="G2" s="369"/>
      <c r="H2" s="369"/>
      <c r="I2" s="369"/>
      <c r="J2" s="369"/>
    </row>
    <row r="3" spans="1:10" ht="23.45" customHeight="1">
      <c r="A3" s="613" t="s">
        <v>450</v>
      </c>
      <c r="B3" s="613"/>
      <c r="C3" s="613"/>
      <c r="D3" s="613"/>
      <c r="E3" s="613"/>
      <c r="F3" s="613"/>
      <c r="G3" s="613"/>
      <c r="H3" s="613"/>
      <c r="I3" s="613"/>
      <c r="J3" s="371"/>
    </row>
    <row r="4" spans="1:10" s="366" customFormat="1" ht="23.25" customHeight="1">
      <c r="A4" s="373"/>
      <c r="B4" s="374"/>
      <c r="H4" s="375"/>
      <c r="I4" s="375" t="s">
        <v>57</v>
      </c>
      <c r="J4" s="375"/>
    </row>
    <row r="5" spans="1:10" s="366" customFormat="1" ht="19.899999999999999" customHeight="1">
      <c r="A5" s="614" t="s">
        <v>4</v>
      </c>
      <c r="B5" s="616" t="s">
        <v>0</v>
      </c>
      <c r="C5" s="618" t="s">
        <v>66</v>
      </c>
      <c r="D5" s="619"/>
      <c r="E5" s="619"/>
      <c r="F5" s="619"/>
      <c r="G5" s="619"/>
      <c r="H5" s="619"/>
      <c r="I5" s="620"/>
      <c r="J5" s="376"/>
    </row>
    <row r="6" spans="1:10" s="366" customFormat="1" ht="52.5" customHeight="1">
      <c r="A6" s="615"/>
      <c r="B6" s="617"/>
      <c r="C6" s="377" t="s">
        <v>265</v>
      </c>
      <c r="D6" s="378" t="s">
        <v>67</v>
      </c>
      <c r="E6" s="379" t="s">
        <v>68</v>
      </c>
      <c r="F6" s="379" t="s">
        <v>264</v>
      </c>
      <c r="G6" s="379" t="s">
        <v>263</v>
      </c>
      <c r="H6" s="379" t="s">
        <v>262</v>
      </c>
      <c r="I6" s="380" t="s">
        <v>261</v>
      </c>
      <c r="J6" s="381"/>
    </row>
    <row r="7" spans="1:10" s="389" customFormat="1" ht="24.75" customHeight="1">
      <c r="A7" s="382">
        <v>1</v>
      </c>
      <c r="B7" s="383" t="s">
        <v>293</v>
      </c>
      <c r="C7" s="384">
        <v>7593693</v>
      </c>
      <c r="D7" s="385">
        <v>4397765</v>
      </c>
      <c r="E7" s="386">
        <v>95033</v>
      </c>
      <c r="F7" s="386">
        <v>336848</v>
      </c>
      <c r="G7" s="386">
        <v>85470</v>
      </c>
      <c r="H7" s="386">
        <v>2522007</v>
      </c>
      <c r="I7" s="387">
        <v>156570</v>
      </c>
      <c r="J7" s="388"/>
    </row>
    <row r="8" spans="1:10" s="389" customFormat="1" ht="30" customHeight="1">
      <c r="A8" s="390">
        <v>2</v>
      </c>
      <c r="B8" s="391" t="s">
        <v>294</v>
      </c>
      <c r="C8" s="392">
        <v>5808271</v>
      </c>
      <c r="D8" s="393">
        <v>3288191</v>
      </c>
      <c r="E8" s="394">
        <v>87657</v>
      </c>
      <c r="F8" s="394">
        <v>335870</v>
      </c>
      <c r="G8" s="394">
        <v>72719</v>
      </c>
      <c r="H8" s="394">
        <v>1867967</v>
      </c>
      <c r="I8" s="395">
        <v>155867</v>
      </c>
      <c r="J8" s="388"/>
    </row>
    <row r="9" spans="1:10" s="403" customFormat="1" ht="13.9" customHeight="1">
      <c r="A9" s="396">
        <v>3</v>
      </c>
      <c r="B9" s="397" t="s">
        <v>295</v>
      </c>
      <c r="C9" s="398">
        <v>1375354</v>
      </c>
      <c r="D9" s="399">
        <v>779661</v>
      </c>
      <c r="E9" s="400">
        <v>30917</v>
      </c>
      <c r="F9" s="400">
        <v>119185</v>
      </c>
      <c r="G9" s="400">
        <v>17889</v>
      </c>
      <c r="H9" s="400">
        <v>349467</v>
      </c>
      <c r="I9" s="401">
        <v>78235</v>
      </c>
      <c r="J9" s="402"/>
    </row>
    <row r="10" spans="1:10" s="403" customFormat="1" ht="13.9" customHeight="1">
      <c r="A10" s="396">
        <v>4</v>
      </c>
      <c r="B10" s="397" t="s">
        <v>112</v>
      </c>
      <c r="C10" s="398">
        <v>986008</v>
      </c>
      <c r="D10" s="399">
        <v>522248</v>
      </c>
      <c r="E10" s="400">
        <v>11690</v>
      </c>
      <c r="F10" s="400">
        <v>51853</v>
      </c>
      <c r="G10" s="400">
        <v>10748</v>
      </c>
      <c r="H10" s="400">
        <v>369493</v>
      </c>
      <c r="I10" s="401">
        <v>19976</v>
      </c>
      <c r="J10" s="402"/>
    </row>
    <row r="11" spans="1:10" s="403" customFormat="1" ht="13.9" customHeight="1">
      <c r="A11" s="396">
        <v>5</v>
      </c>
      <c r="B11" s="397" t="s">
        <v>20</v>
      </c>
      <c r="C11" s="398">
        <v>180128</v>
      </c>
      <c r="D11" s="399">
        <v>89220</v>
      </c>
      <c r="E11" s="400">
        <v>1924</v>
      </c>
      <c r="F11" s="400">
        <v>9674</v>
      </c>
      <c r="G11" s="400">
        <v>1549</v>
      </c>
      <c r="H11" s="400">
        <v>74410</v>
      </c>
      <c r="I11" s="401">
        <v>3351</v>
      </c>
      <c r="J11" s="402"/>
    </row>
    <row r="12" spans="1:10" s="403" customFormat="1" ht="13.9" customHeight="1">
      <c r="A12" s="396">
        <v>6</v>
      </c>
      <c r="B12" s="397" t="s">
        <v>113</v>
      </c>
      <c r="C12" s="398">
        <v>1002553</v>
      </c>
      <c r="D12" s="399">
        <v>596311</v>
      </c>
      <c r="E12" s="400">
        <v>8599</v>
      </c>
      <c r="F12" s="400">
        <v>46144</v>
      </c>
      <c r="G12" s="400">
        <v>13976</v>
      </c>
      <c r="H12" s="400">
        <v>325115</v>
      </c>
      <c r="I12" s="401">
        <v>12408</v>
      </c>
      <c r="J12" s="402"/>
    </row>
    <row r="13" spans="1:10" s="403" customFormat="1" ht="13.9" customHeight="1">
      <c r="A13" s="396">
        <v>7</v>
      </c>
      <c r="B13" s="397" t="s">
        <v>21</v>
      </c>
      <c r="C13" s="398">
        <v>805719</v>
      </c>
      <c r="D13" s="399">
        <v>453080</v>
      </c>
      <c r="E13" s="400">
        <v>11664</v>
      </c>
      <c r="F13" s="400">
        <v>43151</v>
      </c>
      <c r="G13" s="400">
        <v>9553</v>
      </c>
      <c r="H13" s="400">
        <v>271938</v>
      </c>
      <c r="I13" s="401">
        <v>16333</v>
      </c>
      <c r="J13" s="402"/>
    </row>
    <row r="14" spans="1:10" s="403" customFormat="1" ht="13.9" customHeight="1">
      <c r="A14" s="396">
        <v>8</v>
      </c>
      <c r="B14" s="397" t="s">
        <v>22</v>
      </c>
      <c r="C14" s="398">
        <v>349547</v>
      </c>
      <c r="D14" s="399">
        <v>184676</v>
      </c>
      <c r="E14" s="400">
        <v>4390</v>
      </c>
      <c r="F14" s="400">
        <v>20455</v>
      </c>
      <c r="G14" s="400">
        <v>4048</v>
      </c>
      <c r="H14" s="400">
        <v>129184</v>
      </c>
      <c r="I14" s="401">
        <v>6794</v>
      </c>
      <c r="J14" s="402"/>
    </row>
    <row r="15" spans="1:10" s="403" customFormat="1" ht="13.9" customHeight="1">
      <c r="A15" s="396">
        <v>9</v>
      </c>
      <c r="B15" s="397" t="s">
        <v>23</v>
      </c>
      <c r="C15" s="398">
        <v>373407</v>
      </c>
      <c r="D15" s="399">
        <v>228664</v>
      </c>
      <c r="E15" s="400">
        <v>4824</v>
      </c>
      <c r="F15" s="400">
        <v>14809</v>
      </c>
      <c r="G15" s="400">
        <v>4948</v>
      </c>
      <c r="H15" s="400">
        <v>114949</v>
      </c>
      <c r="I15" s="401">
        <v>5213</v>
      </c>
      <c r="J15" s="402"/>
    </row>
    <row r="16" spans="1:10" s="403" customFormat="1" ht="13.9" customHeight="1">
      <c r="A16" s="396">
        <v>10</v>
      </c>
      <c r="B16" s="397" t="s">
        <v>15</v>
      </c>
      <c r="C16" s="398">
        <v>475062</v>
      </c>
      <c r="D16" s="399">
        <v>288911</v>
      </c>
      <c r="E16" s="400">
        <v>7067</v>
      </c>
      <c r="F16" s="400">
        <v>18871</v>
      </c>
      <c r="G16" s="400">
        <v>6423</v>
      </c>
      <c r="H16" s="400">
        <v>145677</v>
      </c>
      <c r="I16" s="401">
        <v>8113</v>
      </c>
      <c r="J16" s="402"/>
    </row>
    <row r="17" spans="1:10" s="403" customFormat="1" ht="13.9" customHeight="1">
      <c r="A17" s="396">
        <v>11</v>
      </c>
      <c r="B17" s="397" t="s">
        <v>24</v>
      </c>
      <c r="C17" s="398">
        <v>260493</v>
      </c>
      <c r="D17" s="399">
        <v>145420</v>
      </c>
      <c r="E17" s="400">
        <v>6582</v>
      </c>
      <c r="F17" s="400">
        <v>11728</v>
      </c>
      <c r="G17" s="400">
        <v>3585</v>
      </c>
      <c r="H17" s="400">
        <v>87734</v>
      </c>
      <c r="I17" s="401">
        <v>5444</v>
      </c>
      <c r="J17" s="402"/>
    </row>
    <row r="18" spans="1:10" s="389" customFormat="1" ht="40.15" customHeight="1">
      <c r="A18" s="390">
        <v>12</v>
      </c>
      <c r="B18" s="404" t="s">
        <v>296</v>
      </c>
      <c r="C18" s="392">
        <v>853204</v>
      </c>
      <c r="D18" s="393">
        <v>512930</v>
      </c>
      <c r="E18" s="394">
        <v>508</v>
      </c>
      <c r="F18" s="394">
        <v>978</v>
      </c>
      <c r="G18" s="394">
        <v>9378</v>
      </c>
      <c r="H18" s="394">
        <v>328707</v>
      </c>
      <c r="I18" s="395">
        <v>703</v>
      </c>
      <c r="J18" s="388"/>
    </row>
    <row r="19" spans="1:10" s="403" customFormat="1" ht="13.9" customHeight="1">
      <c r="A19" s="396">
        <v>13</v>
      </c>
      <c r="B19" s="397" t="s">
        <v>297</v>
      </c>
      <c r="C19" s="398">
        <v>163209</v>
      </c>
      <c r="D19" s="399">
        <v>72183</v>
      </c>
      <c r="E19" s="400">
        <v>0</v>
      </c>
      <c r="F19" s="400">
        <v>474</v>
      </c>
      <c r="G19" s="400">
        <v>0</v>
      </c>
      <c r="H19" s="400">
        <v>89849</v>
      </c>
      <c r="I19" s="401">
        <v>703</v>
      </c>
      <c r="J19" s="402"/>
    </row>
    <row r="20" spans="1:10" s="403" customFormat="1" ht="13.9" customHeight="1">
      <c r="A20" s="396">
        <v>14</v>
      </c>
      <c r="B20" s="397" t="s">
        <v>298</v>
      </c>
      <c r="C20" s="398">
        <v>689995</v>
      </c>
      <c r="D20" s="399">
        <v>440747</v>
      </c>
      <c r="E20" s="400">
        <v>508</v>
      </c>
      <c r="F20" s="400">
        <v>504</v>
      </c>
      <c r="G20" s="400">
        <v>9378</v>
      </c>
      <c r="H20" s="400">
        <v>238858</v>
      </c>
      <c r="I20" s="401">
        <v>0</v>
      </c>
      <c r="J20" s="402"/>
    </row>
    <row r="21" spans="1:10" s="389" customFormat="1" ht="40.15" customHeight="1">
      <c r="A21" s="390">
        <v>15</v>
      </c>
      <c r="B21" s="404" t="s">
        <v>357</v>
      </c>
      <c r="C21" s="392">
        <v>932218</v>
      </c>
      <c r="D21" s="393">
        <v>596644</v>
      </c>
      <c r="E21" s="394">
        <v>6868</v>
      </c>
      <c r="F21" s="394">
        <v>0</v>
      </c>
      <c r="G21" s="394">
        <v>3373</v>
      </c>
      <c r="H21" s="394">
        <v>325333</v>
      </c>
      <c r="I21" s="395">
        <v>0</v>
      </c>
      <c r="J21" s="388"/>
    </row>
    <row r="22" spans="1:10" s="403" customFormat="1" ht="13.9" customHeight="1">
      <c r="A22" s="396">
        <v>16</v>
      </c>
      <c r="B22" s="397" t="s">
        <v>299</v>
      </c>
      <c r="C22" s="398">
        <v>669412</v>
      </c>
      <c r="D22" s="399">
        <v>472776</v>
      </c>
      <c r="E22" s="400">
        <v>6748</v>
      </c>
      <c r="F22" s="400">
        <v>0</v>
      </c>
      <c r="G22" s="400">
        <v>2669</v>
      </c>
      <c r="H22" s="400">
        <v>187219</v>
      </c>
      <c r="I22" s="401">
        <v>0</v>
      </c>
      <c r="J22" s="402"/>
    </row>
    <row r="23" spans="1:10" s="403" customFormat="1" ht="19.899999999999999" customHeight="1">
      <c r="A23" s="405">
        <v>17</v>
      </c>
      <c r="B23" s="406" t="s">
        <v>300</v>
      </c>
      <c r="C23" s="407">
        <v>262806</v>
      </c>
      <c r="D23" s="408">
        <v>123868</v>
      </c>
      <c r="E23" s="409">
        <v>120</v>
      </c>
      <c r="F23" s="409">
        <v>0</v>
      </c>
      <c r="G23" s="409">
        <v>704</v>
      </c>
      <c r="H23" s="409">
        <v>138114</v>
      </c>
      <c r="I23" s="410">
        <v>0</v>
      </c>
      <c r="J23" s="402"/>
    </row>
    <row r="24" spans="1:10" s="403" customFormat="1" ht="12.75" customHeight="1">
      <c r="A24" s="411"/>
      <c r="B24" s="412"/>
      <c r="C24" s="402"/>
      <c r="D24" s="402"/>
      <c r="E24" s="402"/>
      <c r="F24" s="402"/>
      <c r="G24" s="402"/>
      <c r="H24" s="402"/>
      <c r="I24" s="402"/>
      <c r="J24" s="402"/>
    </row>
    <row r="25" spans="1:10">
      <c r="C25" s="414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515"/>
  <dimension ref="A1:J25"/>
  <sheetViews>
    <sheetView showGridLines="0" zoomScaleNormal="100" workbookViewId="0"/>
  </sheetViews>
  <sheetFormatPr defaultColWidth="10.140625" defaultRowHeight="12.75"/>
  <cols>
    <col min="1" max="1" width="5" style="413" customWidth="1"/>
    <col min="2" max="2" width="28.140625" style="372" customWidth="1"/>
    <col min="3" max="9" width="14" style="372" customWidth="1"/>
    <col min="10" max="10" width="2.42578125" style="372" customWidth="1"/>
    <col min="11" max="16384" width="10.140625" style="372"/>
  </cols>
  <sheetData>
    <row r="1" spans="1:10" s="366" customFormat="1" ht="10.9" customHeight="1">
      <c r="A1" s="364"/>
      <c r="B1" s="365"/>
      <c r="H1" s="367"/>
      <c r="I1" s="367"/>
      <c r="J1" s="367"/>
    </row>
    <row r="2" spans="1:10" s="370" customFormat="1" ht="56.25">
      <c r="A2" s="368" t="s">
        <v>268</v>
      </c>
      <c r="B2" s="369"/>
      <c r="C2" s="369"/>
      <c r="D2" s="369"/>
      <c r="E2" s="369"/>
      <c r="F2" s="369"/>
      <c r="G2" s="369"/>
      <c r="H2" s="369"/>
      <c r="I2" s="369"/>
      <c r="J2" s="369"/>
    </row>
    <row r="3" spans="1:10" ht="23.45" customHeight="1">
      <c r="A3" s="613" t="s">
        <v>450</v>
      </c>
      <c r="B3" s="613"/>
      <c r="C3" s="613"/>
      <c r="D3" s="613"/>
      <c r="E3" s="613"/>
      <c r="F3" s="613"/>
      <c r="G3" s="613"/>
      <c r="H3" s="613"/>
      <c r="I3" s="613"/>
      <c r="J3" s="371"/>
    </row>
    <row r="4" spans="1:10" s="366" customFormat="1" ht="23.25" customHeight="1">
      <c r="A4" s="373"/>
      <c r="B4" s="374"/>
      <c r="H4" s="375"/>
      <c r="I4" s="375" t="s">
        <v>60</v>
      </c>
      <c r="J4" s="375"/>
    </row>
    <row r="5" spans="1:10" s="366" customFormat="1" ht="19.899999999999999" customHeight="1">
      <c r="A5" s="614" t="s">
        <v>4</v>
      </c>
      <c r="B5" s="616" t="s">
        <v>0</v>
      </c>
      <c r="C5" s="618" t="s">
        <v>66</v>
      </c>
      <c r="D5" s="619"/>
      <c r="E5" s="619"/>
      <c r="F5" s="619"/>
      <c r="G5" s="619"/>
      <c r="H5" s="619"/>
      <c r="I5" s="620"/>
      <c r="J5" s="376"/>
    </row>
    <row r="6" spans="1:10" s="366" customFormat="1" ht="52.5" customHeight="1">
      <c r="A6" s="615"/>
      <c r="B6" s="617"/>
      <c r="C6" s="377" t="s">
        <v>265</v>
      </c>
      <c r="D6" s="378" t="s">
        <v>67</v>
      </c>
      <c r="E6" s="379" t="s">
        <v>68</v>
      </c>
      <c r="F6" s="379" t="s">
        <v>264</v>
      </c>
      <c r="G6" s="379" t="s">
        <v>267</v>
      </c>
      <c r="H6" s="379" t="s">
        <v>262</v>
      </c>
      <c r="I6" s="380" t="s">
        <v>261</v>
      </c>
      <c r="J6" s="381"/>
    </row>
    <row r="7" spans="1:10" s="389" customFormat="1" ht="24.75" customHeight="1">
      <c r="A7" s="382">
        <v>1</v>
      </c>
      <c r="B7" s="383" t="s">
        <v>293</v>
      </c>
      <c r="C7" s="384">
        <v>3750694</v>
      </c>
      <c r="D7" s="385">
        <v>2433994</v>
      </c>
      <c r="E7" s="386">
        <v>46539</v>
      </c>
      <c r="F7" s="386">
        <v>177079</v>
      </c>
      <c r="G7" s="386">
        <v>3811</v>
      </c>
      <c r="H7" s="386">
        <v>1013369</v>
      </c>
      <c r="I7" s="387">
        <v>75902</v>
      </c>
      <c r="J7" s="388"/>
    </row>
    <row r="8" spans="1:10" s="389" customFormat="1" ht="30" customHeight="1">
      <c r="A8" s="390">
        <v>2</v>
      </c>
      <c r="B8" s="391" t="s">
        <v>294</v>
      </c>
      <c r="C8" s="392">
        <v>2821747</v>
      </c>
      <c r="D8" s="393">
        <v>1826799</v>
      </c>
      <c r="E8" s="394">
        <v>42355</v>
      </c>
      <c r="F8" s="394">
        <v>176505</v>
      </c>
      <c r="G8" s="394">
        <v>2897</v>
      </c>
      <c r="H8" s="394">
        <v>697560</v>
      </c>
      <c r="I8" s="395">
        <v>75631</v>
      </c>
      <c r="J8" s="388"/>
    </row>
    <row r="9" spans="1:10" s="403" customFormat="1" ht="13.9" customHeight="1">
      <c r="A9" s="396">
        <v>3</v>
      </c>
      <c r="B9" s="397" t="s">
        <v>295</v>
      </c>
      <c r="C9" s="398">
        <v>651192</v>
      </c>
      <c r="D9" s="399">
        <v>409530</v>
      </c>
      <c r="E9" s="400">
        <v>14762</v>
      </c>
      <c r="F9" s="400">
        <v>66252</v>
      </c>
      <c r="G9" s="400">
        <v>950</v>
      </c>
      <c r="H9" s="400">
        <v>121500</v>
      </c>
      <c r="I9" s="401">
        <v>38198</v>
      </c>
      <c r="J9" s="402"/>
    </row>
    <row r="10" spans="1:10" s="403" customFormat="1" ht="13.9" customHeight="1">
      <c r="A10" s="396">
        <v>4</v>
      </c>
      <c r="B10" s="397" t="s">
        <v>112</v>
      </c>
      <c r="C10" s="398">
        <v>485421</v>
      </c>
      <c r="D10" s="399">
        <v>306162</v>
      </c>
      <c r="E10" s="400">
        <v>5656</v>
      </c>
      <c r="F10" s="400">
        <v>26455</v>
      </c>
      <c r="G10" s="400">
        <v>342</v>
      </c>
      <c r="H10" s="400">
        <v>137855</v>
      </c>
      <c r="I10" s="401">
        <v>8951</v>
      </c>
      <c r="J10" s="402"/>
    </row>
    <row r="11" spans="1:10" s="403" customFormat="1" ht="13.9" customHeight="1">
      <c r="A11" s="396">
        <v>5</v>
      </c>
      <c r="B11" s="397" t="s">
        <v>20</v>
      </c>
      <c r="C11" s="398">
        <v>84135</v>
      </c>
      <c r="D11" s="399">
        <v>47800</v>
      </c>
      <c r="E11" s="400">
        <v>909</v>
      </c>
      <c r="F11" s="400">
        <v>4900</v>
      </c>
      <c r="G11" s="400">
        <v>36</v>
      </c>
      <c r="H11" s="400">
        <v>29003</v>
      </c>
      <c r="I11" s="401">
        <v>1487</v>
      </c>
      <c r="J11" s="402"/>
    </row>
    <row r="12" spans="1:10" s="403" customFormat="1" ht="13.9" customHeight="1">
      <c r="A12" s="396">
        <v>6</v>
      </c>
      <c r="B12" s="397" t="s">
        <v>113</v>
      </c>
      <c r="C12" s="398">
        <v>506000</v>
      </c>
      <c r="D12" s="399">
        <v>345276</v>
      </c>
      <c r="E12" s="400">
        <v>4197</v>
      </c>
      <c r="F12" s="400">
        <v>23368</v>
      </c>
      <c r="G12" s="400">
        <v>551</v>
      </c>
      <c r="H12" s="400">
        <v>126303</v>
      </c>
      <c r="I12" s="401">
        <v>6305</v>
      </c>
      <c r="J12" s="402"/>
    </row>
    <row r="13" spans="1:10" s="403" customFormat="1" ht="13.9" customHeight="1">
      <c r="A13" s="396">
        <v>7</v>
      </c>
      <c r="B13" s="397" t="s">
        <v>21</v>
      </c>
      <c r="C13" s="398">
        <v>396573</v>
      </c>
      <c r="D13" s="399">
        <v>253667</v>
      </c>
      <c r="E13" s="400">
        <v>5772</v>
      </c>
      <c r="F13" s="400">
        <v>22287</v>
      </c>
      <c r="G13" s="400">
        <v>438</v>
      </c>
      <c r="H13" s="400">
        <v>106748</v>
      </c>
      <c r="I13" s="401">
        <v>7661</v>
      </c>
      <c r="J13" s="402"/>
    </row>
    <row r="14" spans="1:10" s="403" customFormat="1" ht="13.9" customHeight="1">
      <c r="A14" s="396">
        <v>8</v>
      </c>
      <c r="B14" s="397" t="s">
        <v>22</v>
      </c>
      <c r="C14" s="398">
        <v>163992</v>
      </c>
      <c r="D14" s="399">
        <v>99372</v>
      </c>
      <c r="E14" s="400">
        <v>2141</v>
      </c>
      <c r="F14" s="400">
        <v>10477</v>
      </c>
      <c r="G14" s="400">
        <v>104</v>
      </c>
      <c r="H14" s="400">
        <v>48578</v>
      </c>
      <c r="I14" s="401">
        <v>3320</v>
      </c>
      <c r="J14" s="402"/>
    </row>
    <row r="15" spans="1:10" s="403" customFormat="1" ht="13.9" customHeight="1">
      <c r="A15" s="396">
        <v>9</v>
      </c>
      <c r="B15" s="397" t="s">
        <v>23</v>
      </c>
      <c r="C15" s="398">
        <v>178094</v>
      </c>
      <c r="D15" s="399">
        <v>124352</v>
      </c>
      <c r="E15" s="400">
        <v>2320</v>
      </c>
      <c r="F15" s="400">
        <v>7251</v>
      </c>
      <c r="G15" s="400">
        <v>172</v>
      </c>
      <c r="H15" s="400">
        <v>41471</v>
      </c>
      <c r="I15" s="401">
        <v>2528</v>
      </c>
      <c r="J15" s="402"/>
    </row>
    <row r="16" spans="1:10" s="403" customFormat="1" ht="13.9" customHeight="1">
      <c r="A16" s="396">
        <v>10</v>
      </c>
      <c r="B16" s="397" t="s">
        <v>15</v>
      </c>
      <c r="C16" s="398">
        <v>230182</v>
      </c>
      <c r="D16" s="399">
        <v>158871</v>
      </c>
      <c r="E16" s="400">
        <v>3536</v>
      </c>
      <c r="F16" s="400">
        <v>9434</v>
      </c>
      <c r="G16" s="400">
        <v>202</v>
      </c>
      <c r="H16" s="400">
        <v>53818</v>
      </c>
      <c r="I16" s="401">
        <v>4321</v>
      </c>
      <c r="J16" s="402"/>
    </row>
    <row r="17" spans="1:10" s="403" customFormat="1" ht="13.9" customHeight="1">
      <c r="A17" s="396">
        <v>11</v>
      </c>
      <c r="B17" s="397" t="s">
        <v>24</v>
      </c>
      <c r="C17" s="398">
        <v>126158</v>
      </c>
      <c r="D17" s="399">
        <v>81769</v>
      </c>
      <c r="E17" s="400">
        <v>3062</v>
      </c>
      <c r="F17" s="400">
        <v>6081</v>
      </c>
      <c r="G17" s="400">
        <v>102</v>
      </c>
      <c r="H17" s="400">
        <v>32284</v>
      </c>
      <c r="I17" s="401">
        <v>2860</v>
      </c>
      <c r="J17" s="402"/>
    </row>
    <row r="18" spans="1:10" s="389" customFormat="1" ht="40.15" customHeight="1">
      <c r="A18" s="390">
        <v>12</v>
      </c>
      <c r="B18" s="404" t="s">
        <v>296</v>
      </c>
      <c r="C18" s="392">
        <v>422193</v>
      </c>
      <c r="D18" s="393">
        <v>247513</v>
      </c>
      <c r="E18" s="394">
        <v>224</v>
      </c>
      <c r="F18" s="394">
        <v>574</v>
      </c>
      <c r="G18" s="394">
        <v>490</v>
      </c>
      <c r="H18" s="394">
        <v>173121</v>
      </c>
      <c r="I18" s="395">
        <v>271</v>
      </c>
      <c r="J18" s="388"/>
    </row>
    <row r="19" spans="1:10" s="403" customFormat="1" ht="13.9" customHeight="1">
      <c r="A19" s="396">
        <v>13</v>
      </c>
      <c r="B19" s="397" t="s">
        <v>297</v>
      </c>
      <c r="C19" s="398">
        <v>116214</v>
      </c>
      <c r="D19" s="399">
        <v>58693</v>
      </c>
      <c r="E19" s="400">
        <v>0</v>
      </c>
      <c r="F19" s="400">
        <v>468</v>
      </c>
      <c r="G19" s="400">
        <v>0</v>
      </c>
      <c r="H19" s="400">
        <v>56782</v>
      </c>
      <c r="I19" s="401">
        <v>271</v>
      </c>
      <c r="J19" s="402"/>
    </row>
    <row r="20" spans="1:10" s="403" customFormat="1" ht="13.9" customHeight="1">
      <c r="A20" s="396">
        <v>14</v>
      </c>
      <c r="B20" s="397" t="s">
        <v>298</v>
      </c>
      <c r="C20" s="398">
        <v>305979</v>
      </c>
      <c r="D20" s="399">
        <v>188820</v>
      </c>
      <c r="E20" s="400">
        <v>224</v>
      </c>
      <c r="F20" s="400">
        <v>106</v>
      </c>
      <c r="G20" s="400">
        <v>490</v>
      </c>
      <c r="H20" s="400">
        <v>116339</v>
      </c>
      <c r="I20" s="401">
        <v>0</v>
      </c>
      <c r="J20" s="402"/>
    </row>
    <row r="21" spans="1:10" s="389" customFormat="1" ht="40.15" customHeight="1">
      <c r="A21" s="390">
        <v>15</v>
      </c>
      <c r="B21" s="404" t="s">
        <v>357</v>
      </c>
      <c r="C21" s="392">
        <v>506754</v>
      </c>
      <c r="D21" s="393">
        <v>359682</v>
      </c>
      <c r="E21" s="394">
        <v>3960</v>
      </c>
      <c r="F21" s="394">
        <v>0</v>
      </c>
      <c r="G21" s="394">
        <v>424</v>
      </c>
      <c r="H21" s="394">
        <v>142688</v>
      </c>
      <c r="I21" s="395">
        <v>0</v>
      </c>
      <c r="J21" s="388"/>
    </row>
    <row r="22" spans="1:10" s="403" customFormat="1" ht="13.9" customHeight="1">
      <c r="A22" s="396">
        <v>16</v>
      </c>
      <c r="B22" s="397" t="s">
        <v>299</v>
      </c>
      <c r="C22" s="398">
        <v>379386</v>
      </c>
      <c r="D22" s="399">
        <v>282805</v>
      </c>
      <c r="E22" s="400">
        <v>3886</v>
      </c>
      <c r="F22" s="400">
        <v>0</v>
      </c>
      <c r="G22" s="400">
        <v>302</v>
      </c>
      <c r="H22" s="400">
        <v>92393</v>
      </c>
      <c r="I22" s="401">
        <v>0</v>
      </c>
      <c r="J22" s="402"/>
    </row>
    <row r="23" spans="1:10" s="403" customFormat="1" ht="19.899999999999999" customHeight="1">
      <c r="A23" s="405">
        <v>17</v>
      </c>
      <c r="B23" s="406" t="s">
        <v>300</v>
      </c>
      <c r="C23" s="407">
        <v>127368</v>
      </c>
      <c r="D23" s="408">
        <v>76877</v>
      </c>
      <c r="E23" s="409">
        <v>74</v>
      </c>
      <c r="F23" s="409">
        <v>0</v>
      </c>
      <c r="G23" s="409">
        <v>122</v>
      </c>
      <c r="H23" s="409">
        <v>50295</v>
      </c>
      <c r="I23" s="410">
        <v>0</v>
      </c>
      <c r="J23" s="402"/>
    </row>
    <row r="24" spans="1:10" s="403" customFormat="1" ht="12.75" customHeight="1">
      <c r="A24" s="411"/>
      <c r="B24" s="412"/>
      <c r="C24" s="402"/>
      <c r="D24" s="402"/>
      <c r="E24" s="402"/>
      <c r="F24" s="402"/>
      <c r="G24" s="402"/>
      <c r="H24" s="402"/>
      <c r="I24" s="402"/>
      <c r="J24" s="402"/>
    </row>
    <row r="25" spans="1:10">
      <c r="C25" s="414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516"/>
  <dimension ref="A1:J25"/>
  <sheetViews>
    <sheetView showGridLines="0" zoomScaleNormal="100" workbookViewId="0"/>
  </sheetViews>
  <sheetFormatPr defaultColWidth="10.140625" defaultRowHeight="12.75"/>
  <cols>
    <col min="1" max="1" width="5" style="413" customWidth="1"/>
    <col min="2" max="2" width="28.140625" style="372" customWidth="1"/>
    <col min="3" max="9" width="14" style="372" customWidth="1"/>
    <col min="10" max="10" width="2.42578125" style="372" customWidth="1"/>
    <col min="11" max="16384" width="10.140625" style="372"/>
  </cols>
  <sheetData>
    <row r="1" spans="1:10" s="366" customFormat="1" ht="10.9" customHeight="1">
      <c r="A1" s="364"/>
      <c r="B1" s="365"/>
      <c r="H1" s="367"/>
      <c r="I1" s="367"/>
      <c r="J1" s="367"/>
    </row>
    <row r="2" spans="1:10" s="370" customFormat="1" ht="56.25">
      <c r="A2" s="368" t="s">
        <v>269</v>
      </c>
      <c r="B2" s="369"/>
      <c r="C2" s="369"/>
      <c r="D2" s="369"/>
      <c r="E2" s="369"/>
      <c r="F2" s="369"/>
      <c r="G2" s="369"/>
      <c r="H2" s="369"/>
      <c r="I2" s="369"/>
      <c r="J2" s="369"/>
    </row>
    <row r="3" spans="1:10" ht="23.45" customHeight="1">
      <c r="A3" s="613" t="s">
        <v>450</v>
      </c>
      <c r="B3" s="613"/>
      <c r="C3" s="613"/>
      <c r="D3" s="613"/>
      <c r="E3" s="613"/>
      <c r="F3" s="613"/>
      <c r="G3" s="613"/>
      <c r="H3" s="613"/>
      <c r="I3" s="613"/>
      <c r="J3" s="371"/>
    </row>
    <row r="4" spans="1:10" s="366" customFormat="1" ht="23.25" customHeight="1">
      <c r="A4" s="373"/>
      <c r="B4" s="374"/>
      <c r="H4" s="375"/>
      <c r="I4" s="375" t="s">
        <v>25</v>
      </c>
      <c r="J4" s="375"/>
    </row>
    <row r="5" spans="1:10" s="366" customFormat="1" ht="19.899999999999999" customHeight="1">
      <c r="A5" s="614" t="s">
        <v>4</v>
      </c>
      <c r="B5" s="616" t="s">
        <v>0</v>
      </c>
      <c r="C5" s="618" t="s">
        <v>66</v>
      </c>
      <c r="D5" s="619"/>
      <c r="E5" s="619"/>
      <c r="F5" s="619"/>
      <c r="G5" s="619"/>
      <c r="H5" s="619"/>
      <c r="I5" s="620"/>
      <c r="J5" s="376"/>
    </row>
    <row r="6" spans="1:10" s="366" customFormat="1" ht="52.5" customHeight="1">
      <c r="A6" s="615"/>
      <c r="B6" s="617"/>
      <c r="C6" s="377" t="s">
        <v>265</v>
      </c>
      <c r="D6" s="378" t="s">
        <v>67</v>
      </c>
      <c r="E6" s="379" t="s">
        <v>68</v>
      </c>
      <c r="F6" s="379" t="s">
        <v>264</v>
      </c>
      <c r="G6" s="379" t="s">
        <v>263</v>
      </c>
      <c r="H6" s="379" t="s">
        <v>262</v>
      </c>
      <c r="I6" s="380" t="s">
        <v>261</v>
      </c>
      <c r="J6" s="381"/>
    </row>
    <row r="7" spans="1:10" s="389" customFormat="1" ht="24.75" customHeight="1">
      <c r="A7" s="382">
        <v>1</v>
      </c>
      <c r="B7" s="383" t="s">
        <v>293</v>
      </c>
      <c r="C7" s="384">
        <v>3842999</v>
      </c>
      <c r="D7" s="385">
        <v>1963771</v>
      </c>
      <c r="E7" s="386">
        <v>48494</v>
      </c>
      <c r="F7" s="386">
        <v>159769</v>
      </c>
      <c r="G7" s="386">
        <v>81659</v>
      </c>
      <c r="H7" s="386">
        <v>1508638</v>
      </c>
      <c r="I7" s="387">
        <v>80668</v>
      </c>
      <c r="J7" s="388"/>
    </row>
    <row r="8" spans="1:10" s="389" customFormat="1" ht="30" customHeight="1">
      <c r="A8" s="390">
        <v>2</v>
      </c>
      <c r="B8" s="391" t="s">
        <v>294</v>
      </c>
      <c r="C8" s="392">
        <v>2986524</v>
      </c>
      <c r="D8" s="393">
        <v>1461392</v>
      </c>
      <c r="E8" s="394">
        <v>45302</v>
      </c>
      <c r="F8" s="394">
        <v>159365</v>
      </c>
      <c r="G8" s="394">
        <v>69822</v>
      </c>
      <c r="H8" s="394">
        <v>1170407</v>
      </c>
      <c r="I8" s="395">
        <v>80236</v>
      </c>
      <c r="J8" s="388"/>
    </row>
    <row r="9" spans="1:10" s="403" customFormat="1" ht="13.9" customHeight="1">
      <c r="A9" s="396">
        <v>3</v>
      </c>
      <c r="B9" s="397" t="s">
        <v>295</v>
      </c>
      <c r="C9" s="398">
        <v>724162</v>
      </c>
      <c r="D9" s="399">
        <v>370131</v>
      </c>
      <c r="E9" s="400">
        <v>16155</v>
      </c>
      <c r="F9" s="400">
        <v>52933</v>
      </c>
      <c r="G9" s="400">
        <v>16939</v>
      </c>
      <c r="H9" s="400">
        <v>227967</v>
      </c>
      <c r="I9" s="401">
        <v>40037</v>
      </c>
      <c r="J9" s="402"/>
    </row>
    <row r="10" spans="1:10" s="403" customFormat="1" ht="13.9" customHeight="1">
      <c r="A10" s="396">
        <v>4</v>
      </c>
      <c r="B10" s="397" t="s">
        <v>112</v>
      </c>
      <c r="C10" s="398">
        <v>500587</v>
      </c>
      <c r="D10" s="399">
        <v>216086</v>
      </c>
      <c r="E10" s="400">
        <v>6034</v>
      </c>
      <c r="F10" s="400">
        <v>25398</v>
      </c>
      <c r="G10" s="400">
        <v>10406</v>
      </c>
      <c r="H10" s="400">
        <v>231638</v>
      </c>
      <c r="I10" s="401">
        <v>11025</v>
      </c>
      <c r="J10" s="402"/>
    </row>
    <row r="11" spans="1:10" s="403" customFormat="1" ht="13.9" customHeight="1">
      <c r="A11" s="396">
        <v>5</v>
      </c>
      <c r="B11" s="397" t="s">
        <v>20</v>
      </c>
      <c r="C11" s="398">
        <v>95993</v>
      </c>
      <c r="D11" s="399">
        <v>41420</v>
      </c>
      <c r="E11" s="400">
        <v>1015</v>
      </c>
      <c r="F11" s="400">
        <v>4774</v>
      </c>
      <c r="G11" s="400">
        <v>1513</v>
      </c>
      <c r="H11" s="400">
        <v>45407</v>
      </c>
      <c r="I11" s="401">
        <v>1864</v>
      </c>
      <c r="J11" s="402"/>
    </row>
    <row r="12" spans="1:10" s="403" customFormat="1" ht="13.9" customHeight="1">
      <c r="A12" s="396">
        <v>6</v>
      </c>
      <c r="B12" s="397" t="s">
        <v>113</v>
      </c>
      <c r="C12" s="398">
        <v>496553</v>
      </c>
      <c r="D12" s="399">
        <v>251035</v>
      </c>
      <c r="E12" s="400">
        <v>4402</v>
      </c>
      <c r="F12" s="400">
        <v>22776</v>
      </c>
      <c r="G12" s="400">
        <v>13425</v>
      </c>
      <c r="H12" s="400">
        <v>198812</v>
      </c>
      <c r="I12" s="401">
        <v>6103</v>
      </c>
      <c r="J12" s="402"/>
    </row>
    <row r="13" spans="1:10" s="403" customFormat="1" ht="13.9" customHeight="1">
      <c r="A13" s="396">
        <v>7</v>
      </c>
      <c r="B13" s="397" t="s">
        <v>21</v>
      </c>
      <c r="C13" s="398">
        <v>409146</v>
      </c>
      <c r="D13" s="399">
        <v>199413</v>
      </c>
      <c r="E13" s="400">
        <v>5892</v>
      </c>
      <c r="F13" s="400">
        <v>20864</v>
      </c>
      <c r="G13" s="400">
        <v>9115</v>
      </c>
      <c r="H13" s="400">
        <v>165190</v>
      </c>
      <c r="I13" s="401">
        <v>8672</v>
      </c>
      <c r="J13" s="402"/>
    </row>
    <row r="14" spans="1:10" s="403" customFormat="1" ht="13.9" customHeight="1">
      <c r="A14" s="396">
        <v>8</v>
      </c>
      <c r="B14" s="397" t="s">
        <v>22</v>
      </c>
      <c r="C14" s="398">
        <v>185555</v>
      </c>
      <c r="D14" s="399">
        <v>85304</v>
      </c>
      <c r="E14" s="400">
        <v>2249</v>
      </c>
      <c r="F14" s="400">
        <v>9978</v>
      </c>
      <c r="G14" s="400">
        <v>3944</v>
      </c>
      <c r="H14" s="400">
        <v>80606</v>
      </c>
      <c r="I14" s="401">
        <v>3474</v>
      </c>
      <c r="J14" s="402"/>
    </row>
    <row r="15" spans="1:10" s="403" customFormat="1" ht="13.9" customHeight="1">
      <c r="A15" s="396">
        <v>9</v>
      </c>
      <c r="B15" s="397" t="s">
        <v>23</v>
      </c>
      <c r="C15" s="398">
        <v>195313</v>
      </c>
      <c r="D15" s="399">
        <v>104312</v>
      </c>
      <c r="E15" s="400">
        <v>2504</v>
      </c>
      <c r="F15" s="400">
        <v>7558</v>
      </c>
      <c r="G15" s="400">
        <v>4776</v>
      </c>
      <c r="H15" s="400">
        <v>73478</v>
      </c>
      <c r="I15" s="401">
        <v>2685</v>
      </c>
      <c r="J15" s="402"/>
    </row>
    <row r="16" spans="1:10" s="403" customFormat="1" ht="13.9" customHeight="1">
      <c r="A16" s="396">
        <v>10</v>
      </c>
      <c r="B16" s="397" t="s">
        <v>15</v>
      </c>
      <c r="C16" s="398">
        <v>244880</v>
      </c>
      <c r="D16" s="399">
        <v>130040</v>
      </c>
      <c r="E16" s="400">
        <v>3531</v>
      </c>
      <c r="F16" s="400">
        <v>9437</v>
      </c>
      <c r="G16" s="400">
        <v>6221</v>
      </c>
      <c r="H16" s="400">
        <v>91859</v>
      </c>
      <c r="I16" s="401">
        <v>3792</v>
      </c>
      <c r="J16" s="402"/>
    </row>
    <row r="17" spans="1:10" s="403" customFormat="1" ht="13.9" customHeight="1">
      <c r="A17" s="396">
        <v>11</v>
      </c>
      <c r="B17" s="397" t="s">
        <v>24</v>
      </c>
      <c r="C17" s="398">
        <v>134335</v>
      </c>
      <c r="D17" s="399">
        <v>63651</v>
      </c>
      <c r="E17" s="400">
        <v>3520</v>
      </c>
      <c r="F17" s="400">
        <v>5647</v>
      </c>
      <c r="G17" s="400">
        <v>3483</v>
      </c>
      <c r="H17" s="400">
        <v>55450</v>
      </c>
      <c r="I17" s="401">
        <v>2584</v>
      </c>
      <c r="J17" s="402"/>
    </row>
    <row r="18" spans="1:10" s="389" customFormat="1" ht="40.15" customHeight="1">
      <c r="A18" s="390">
        <v>12</v>
      </c>
      <c r="B18" s="404" t="s">
        <v>296</v>
      </c>
      <c r="C18" s="392">
        <v>431011</v>
      </c>
      <c r="D18" s="393">
        <v>265417</v>
      </c>
      <c r="E18" s="394">
        <v>284</v>
      </c>
      <c r="F18" s="394">
        <v>404</v>
      </c>
      <c r="G18" s="394">
        <v>8888</v>
      </c>
      <c r="H18" s="394">
        <v>155586</v>
      </c>
      <c r="I18" s="395">
        <v>432</v>
      </c>
      <c r="J18" s="388"/>
    </row>
    <row r="19" spans="1:10" s="403" customFormat="1" ht="13.9" customHeight="1">
      <c r="A19" s="396">
        <v>13</v>
      </c>
      <c r="B19" s="397" t="s">
        <v>297</v>
      </c>
      <c r="C19" s="398">
        <v>46995</v>
      </c>
      <c r="D19" s="399">
        <v>13490</v>
      </c>
      <c r="E19" s="400">
        <v>0</v>
      </c>
      <c r="F19" s="400">
        <v>6</v>
      </c>
      <c r="G19" s="400">
        <v>0</v>
      </c>
      <c r="H19" s="400">
        <v>33067</v>
      </c>
      <c r="I19" s="401">
        <v>432</v>
      </c>
      <c r="J19" s="402"/>
    </row>
    <row r="20" spans="1:10" s="403" customFormat="1" ht="13.9" customHeight="1">
      <c r="A20" s="396">
        <v>14</v>
      </c>
      <c r="B20" s="397" t="s">
        <v>298</v>
      </c>
      <c r="C20" s="398">
        <v>384016</v>
      </c>
      <c r="D20" s="399">
        <v>251927</v>
      </c>
      <c r="E20" s="400">
        <v>284</v>
      </c>
      <c r="F20" s="400">
        <v>398</v>
      </c>
      <c r="G20" s="400">
        <v>8888</v>
      </c>
      <c r="H20" s="400">
        <v>122519</v>
      </c>
      <c r="I20" s="401">
        <v>0</v>
      </c>
      <c r="J20" s="402"/>
    </row>
    <row r="21" spans="1:10" s="389" customFormat="1" ht="40.15" customHeight="1">
      <c r="A21" s="390">
        <v>15</v>
      </c>
      <c r="B21" s="404" t="s">
        <v>357</v>
      </c>
      <c r="C21" s="392">
        <v>425464</v>
      </c>
      <c r="D21" s="393">
        <v>236962</v>
      </c>
      <c r="E21" s="394">
        <v>2908</v>
      </c>
      <c r="F21" s="394">
        <v>0</v>
      </c>
      <c r="G21" s="394">
        <v>2949</v>
      </c>
      <c r="H21" s="394">
        <v>182645</v>
      </c>
      <c r="I21" s="395">
        <v>0</v>
      </c>
      <c r="J21" s="388"/>
    </row>
    <row r="22" spans="1:10" s="403" customFormat="1" ht="13.9" customHeight="1">
      <c r="A22" s="396">
        <v>16</v>
      </c>
      <c r="B22" s="397" t="s">
        <v>299</v>
      </c>
      <c r="C22" s="398">
        <v>290026</v>
      </c>
      <c r="D22" s="399">
        <v>189971</v>
      </c>
      <c r="E22" s="400">
        <v>2862</v>
      </c>
      <c r="F22" s="400">
        <v>0</v>
      </c>
      <c r="G22" s="400">
        <v>2367</v>
      </c>
      <c r="H22" s="400">
        <v>94826</v>
      </c>
      <c r="I22" s="401">
        <v>0</v>
      </c>
      <c r="J22" s="402"/>
    </row>
    <row r="23" spans="1:10" s="403" customFormat="1" ht="19.899999999999999" customHeight="1">
      <c r="A23" s="405">
        <v>17</v>
      </c>
      <c r="B23" s="406" t="s">
        <v>300</v>
      </c>
      <c r="C23" s="407">
        <v>135438</v>
      </c>
      <c r="D23" s="408">
        <v>46991</v>
      </c>
      <c r="E23" s="409">
        <v>46</v>
      </c>
      <c r="F23" s="409">
        <v>0</v>
      </c>
      <c r="G23" s="409">
        <v>582</v>
      </c>
      <c r="H23" s="409">
        <v>87819</v>
      </c>
      <c r="I23" s="410">
        <v>0</v>
      </c>
      <c r="J23" s="402"/>
    </row>
    <row r="24" spans="1:10" s="403" customFormat="1" ht="12.75" customHeight="1">
      <c r="A24" s="411"/>
      <c r="B24" s="412"/>
      <c r="C24" s="402"/>
      <c r="D24" s="402"/>
      <c r="E24" s="402"/>
      <c r="F24" s="402"/>
      <c r="G24" s="402"/>
      <c r="H24" s="402"/>
      <c r="I24" s="402"/>
      <c r="J24" s="402"/>
    </row>
    <row r="25" spans="1:10">
      <c r="C25" s="414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517"/>
  <dimension ref="A1:F24"/>
  <sheetViews>
    <sheetView showGridLines="0" zoomScaleNormal="100" workbookViewId="0"/>
  </sheetViews>
  <sheetFormatPr defaultColWidth="10.140625" defaultRowHeight="12.75"/>
  <cols>
    <col min="1" max="1" width="4.28515625" style="413" customWidth="1"/>
    <col min="2" max="2" width="27.28515625" style="372" customWidth="1"/>
    <col min="3" max="5" width="14.85546875" style="372" customWidth="1"/>
    <col min="6" max="6" width="2.42578125" style="372" customWidth="1"/>
    <col min="7" max="16384" width="10.140625" style="372"/>
  </cols>
  <sheetData>
    <row r="1" spans="1:6" s="366" customFormat="1" ht="10.9" customHeight="1">
      <c r="A1" s="364"/>
      <c r="B1" s="365"/>
    </row>
    <row r="2" spans="1:6" s="370" customFormat="1" ht="18.75">
      <c r="A2" s="368" t="s">
        <v>273</v>
      </c>
      <c r="B2" s="369"/>
      <c r="C2" s="369"/>
      <c r="D2" s="369"/>
      <c r="E2" s="369"/>
      <c r="F2" s="369"/>
    </row>
    <row r="3" spans="1:6" s="370" customFormat="1" ht="18.75">
      <c r="A3" s="368" t="s">
        <v>272</v>
      </c>
      <c r="B3" s="369"/>
      <c r="C3" s="369"/>
      <c r="D3" s="369"/>
      <c r="E3" s="369"/>
      <c r="F3" s="369"/>
    </row>
    <row r="4" spans="1:6" ht="39.950000000000003" customHeight="1">
      <c r="A4" s="613" t="s">
        <v>450</v>
      </c>
      <c r="B4" s="613"/>
      <c r="C4" s="613"/>
      <c r="D4" s="613"/>
      <c r="E4" s="613"/>
      <c r="F4" s="371"/>
    </row>
    <row r="5" spans="1:6" s="366" customFormat="1" ht="23.25" customHeight="1">
      <c r="A5" s="373"/>
      <c r="B5" s="374"/>
      <c r="E5" s="375" t="s">
        <v>62</v>
      </c>
      <c r="F5" s="375"/>
    </row>
    <row r="6" spans="1:6" s="366" customFormat="1" ht="19.899999999999999" customHeight="1">
      <c r="A6" s="614" t="s">
        <v>4</v>
      </c>
      <c r="B6" s="616" t="s">
        <v>0</v>
      </c>
      <c r="C6" s="621" t="s">
        <v>271</v>
      </c>
      <c r="D6" s="618" t="s">
        <v>270</v>
      </c>
      <c r="E6" s="620"/>
      <c r="F6" s="376"/>
    </row>
    <row r="7" spans="1:6" s="366" customFormat="1" ht="52.5" customHeight="1">
      <c r="A7" s="615"/>
      <c r="B7" s="617"/>
      <c r="C7" s="617"/>
      <c r="D7" s="415" t="s">
        <v>7</v>
      </c>
      <c r="E7" s="416" t="s">
        <v>8</v>
      </c>
      <c r="F7" s="417"/>
    </row>
    <row r="8" spans="1:6" s="389" customFormat="1" ht="34.15" customHeight="1">
      <c r="A8" s="382">
        <v>1</v>
      </c>
      <c r="B8" s="383" t="s">
        <v>293</v>
      </c>
      <c r="C8" s="384">
        <v>3725564</v>
      </c>
      <c r="D8" s="385">
        <v>1991072</v>
      </c>
      <c r="E8" s="418">
        <v>1734492</v>
      </c>
      <c r="F8" s="388"/>
    </row>
    <row r="9" spans="1:6" s="389" customFormat="1" ht="34.15" customHeight="1">
      <c r="A9" s="390">
        <v>2</v>
      </c>
      <c r="B9" s="391" t="s">
        <v>294</v>
      </c>
      <c r="C9" s="392">
        <v>3216815</v>
      </c>
      <c r="D9" s="393">
        <v>1779282</v>
      </c>
      <c r="E9" s="419">
        <v>1437533</v>
      </c>
      <c r="F9" s="388"/>
    </row>
    <row r="10" spans="1:6" s="403" customFormat="1" ht="17.850000000000001" customHeight="1">
      <c r="A10" s="396">
        <v>3</v>
      </c>
      <c r="B10" s="397" t="s">
        <v>295</v>
      </c>
      <c r="C10" s="398">
        <v>758766</v>
      </c>
      <c r="D10" s="399">
        <v>396154</v>
      </c>
      <c r="E10" s="420">
        <v>362612</v>
      </c>
      <c r="F10" s="402"/>
    </row>
    <row r="11" spans="1:6" s="403" customFormat="1" ht="17.850000000000001" customHeight="1">
      <c r="A11" s="396">
        <v>4</v>
      </c>
      <c r="B11" s="397" t="s">
        <v>112</v>
      </c>
      <c r="C11" s="398">
        <v>511628</v>
      </c>
      <c r="D11" s="399">
        <v>298518</v>
      </c>
      <c r="E11" s="420">
        <v>213110</v>
      </c>
      <c r="F11" s="402"/>
    </row>
    <row r="12" spans="1:6" s="403" customFormat="1" ht="17.850000000000001" customHeight="1">
      <c r="A12" s="396">
        <v>5</v>
      </c>
      <c r="B12" s="397" t="s">
        <v>20</v>
      </c>
      <c r="C12" s="398">
        <v>87427</v>
      </c>
      <c r="D12" s="399">
        <v>46565</v>
      </c>
      <c r="E12" s="420">
        <v>40862</v>
      </c>
      <c r="F12" s="402"/>
    </row>
    <row r="13" spans="1:6" s="403" customFormat="1" ht="17.850000000000001" customHeight="1">
      <c r="A13" s="396">
        <v>6</v>
      </c>
      <c r="B13" s="397" t="s">
        <v>113</v>
      </c>
      <c r="C13" s="398">
        <v>585291</v>
      </c>
      <c r="D13" s="399">
        <v>337643</v>
      </c>
      <c r="E13" s="420">
        <v>247648</v>
      </c>
      <c r="F13" s="402"/>
    </row>
    <row r="14" spans="1:6" s="403" customFormat="1" ht="17.850000000000001" customHeight="1">
      <c r="A14" s="396">
        <v>7</v>
      </c>
      <c r="B14" s="397" t="s">
        <v>21</v>
      </c>
      <c r="C14" s="398">
        <v>444799</v>
      </c>
      <c r="D14" s="399">
        <v>248137</v>
      </c>
      <c r="E14" s="420">
        <v>196662</v>
      </c>
      <c r="F14" s="402"/>
    </row>
    <row r="15" spans="1:6" s="403" customFormat="1" ht="17.850000000000001" customHeight="1">
      <c r="A15" s="396">
        <v>8</v>
      </c>
      <c r="B15" s="397" t="s">
        <v>22</v>
      </c>
      <c r="C15" s="398">
        <v>181197</v>
      </c>
      <c r="D15" s="399">
        <v>97034</v>
      </c>
      <c r="E15" s="420">
        <v>84163</v>
      </c>
      <c r="F15" s="402"/>
    </row>
    <row r="16" spans="1:6" s="403" customFormat="1" ht="17.850000000000001" customHeight="1">
      <c r="A16" s="396">
        <v>9</v>
      </c>
      <c r="B16" s="397" t="s">
        <v>23</v>
      </c>
      <c r="C16" s="398">
        <v>223701</v>
      </c>
      <c r="D16" s="399">
        <v>121106</v>
      </c>
      <c r="E16" s="420">
        <v>102595</v>
      </c>
      <c r="F16" s="402"/>
    </row>
    <row r="17" spans="1:6" s="403" customFormat="1" ht="17.850000000000001" customHeight="1">
      <c r="A17" s="396">
        <v>10</v>
      </c>
      <c r="B17" s="397" t="s">
        <v>15</v>
      </c>
      <c r="C17" s="398">
        <v>282150</v>
      </c>
      <c r="D17" s="399">
        <v>154729</v>
      </c>
      <c r="E17" s="420">
        <v>127421</v>
      </c>
      <c r="F17" s="402"/>
    </row>
    <row r="18" spans="1:6" s="403" customFormat="1" ht="17.850000000000001" customHeight="1">
      <c r="A18" s="396">
        <v>11</v>
      </c>
      <c r="B18" s="397" t="s">
        <v>24</v>
      </c>
      <c r="C18" s="398">
        <v>141856</v>
      </c>
      <c r="D18" s="399">
        <v>79396</v>
      </c>
      <c r="E18" s="420">
        <v>62460</v>
      </c>
      <c r="F18" s="402"/>
    </row>
    <row r="19" spans="1:6" s="365" customFormat="1" ht="34.15" customHeight="1">
      <c r="A19" s="390">
        <v>12</v>
      </c>
      <c r="B19" s="404" t="s">
        <v>296</v>
      </c>
      <c r="C19" s="392">
        <v>410084</v>
      </c>
      <c r="D19" s="393">
        <v>182856</v>
      </c>
      <c r="E19" s="419">
        <v>227228</v>
      </c>
      <c r="F19" s="421"/>
    </row>
    <row r="20" spans="1:6" s="403" customFormat="1" ht="17.850000000000001" customHeight="1">
      <c r="A20" s="396">
        <v>13</v>
      </c>
      <c r="B20" s="397" t="s">
        <v>297</v>
      </c>
      <c r="C20" s="398">
        <v>70144</v>
      </c>
      <c r="D20" s="399">
        <v>57065</v>
      </c>
      <c r="E20" s="420">
        <v>13079</v>
      </c>
      <c r="F20" s="402"/>
    </row>
    <row r="21" spans="1:6" s="403" customFormat="1" ht="17.850000000000001" customHeight="1">
      <c r="A21" s="396">
        <v>14</v>
      </c>
      <c r="B21" s="397" t="s">
        <v>298</v>
      </c>
      <c r="C21" s="398">
        <v>339940</v>
      </c>
      <c r="D21" s="399">
        <v>125791</v>
      </c>
      <c r="E21" s="420">
        <v>214149</v>
      </c>
      <c r="F21" s="402"/>
    </row>
    <row r="22" spans="1:6" s="365" customFormat="1" ht="34.15" customHeight="1">
      <c r="A22" s="382">
        <v>15</v>
      </c>
      <c r="B22" s="383" t="s">
        <v>301</v>
      </c>
      <c r="C22" s="553">
        <v>98665</v>
      </c>
      <c r="D22" s="385">
        <v>28934</v>
      </c>
      <c r="E22" s="418">
        <v>69731</v>
      </c>
      <c r="F22" s="421"/>
    </row>
    <row r="23" spans="1:6" s="403" customFormat="1" ht="12.75" customHeight="1">
      <c r="A23" s="411"/>
      <c r="B23" s="412"/>
      <c r="C23" s="402"/>
      <c r="D23" s="402"/>
      <c r="E23" s="402"/>
      <c r="F23" s="402"/>
    </row>
    <row r="24" spans="1:6">
      <c r="C24" s="414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518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403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66675</xdr:rowOff>
              </to>
            </anchor>
          </objectPr>
        </oleObject>
      </mc:Choice>
      <mc:Fallback>
        <oleObject progId="Document" shapeId="44033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519"/>
  <dimension ref="A1:K18"/>
  <sheetViews>
    <sheetView showGridLines="0" workbookViewId="0"/>
  </sheetViews>
  <sheetFormatPr defaultColWidth="11.42578125" defaultRowHeight="12.75"/>
  <cols>
    <col min="1" max="1" width="4.28515625" style="32" customWidth="1"/>
    <col min="2" max="2" width="31.5703125" style="13" customWidth="1"/>
    <col min="3" max="11" width="12.7109375" style="13" customWidth="1"/>
    <col min="12" max="16384" width="11.42578125" style="13"/>
  </cols>
  <sheetData>
    <row r="1" spans="1:11" s="3" customFormat="1" ht="9.6" customHeight="1">
      <c r="A1" s="34"/>
      <c r="B1" s="2"/>
      <c r="K1" s="4"/>
    </row>
    <row r="2" spans="1:11" s="44" customFormat="1" ht="45.6" customHeight="1">
      <c r="A2" s="5" t="s">
        <v>71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s="45" customFormat="1" ht="19.899999999999999" customHeight="1">
      <c r="A3" s="5" t="s">
        <v>450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ht="35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112" t="s">
        <v>65</v>
      </c>
    </row>
    <row r="5" spans="1:11" ht="18" customHeight="1">
      <c r="A5" s="631" t="s">
        <v>4</v>
      </c>
      <c r="B5" s="628" t="s">
        <v>0</v>
      </c>
      <c r="C5" s="622" t="s">
        <v>72</v>
      </c>
      <c r="D5" s="623"/>
      <c r="E5" s="624"/>
      <c r="F5" s="81" t="s">
        <v>1</v>
      </c>
      <c r="G5" s="81"/>
      <c r="H5" s="81"/>
      <c r="I5" s="81"/>
      <c r="J5" s="81"/>
      <c r="K5" s="82"/>
    </row>
    <row r="6" spans="1:11" ht="31.5" customHeight="1">
      <c r="A6" s="632"/>
      <c r="B6" s="629"/>
      <c r="C6" s="625"/>
      <c r="D6" s="626"/>
      <c r="E6" s="627"/>
      <c r="F6" s="81" t="s">
        <v>59</v>
      </c>
      <c r="G6" s="81"/>
      <c r="H6" s="82"/>
      <c r="I6" s="81" t="s">
        <v>58</v>
      </c>
      <c r="J6" s="81"/>
      <c r="K6" s="82"/>
    </row>
    <row r="7" spans="1:11" ht="26.25" customHeight="1">
      <c r="A7" s="633"/>
      <c r="B7" s="630"/>
      <c r="C7" s="114" t="s">
        <v>73</v>
      </c>
      <c r="D7" s="117" t="s">
        <v>7</v>
      </c>
      <c r="E7" s="114" t="s">
        <v>8</v>
      </c>
      <c r="F7" s="114" t="s">
        <v>73</v>
      </c>
      <c r="G7" s="117" t="s">
        <v>7</v>
      </c>
      <c r="H7" s="114" t="s">
        <v>8</v>
      </c>
      <c r="I7" s="114" t="s">
        <v>73</v>
      </c>
      <c r="J7" s="117" t="s">
        <v>7</v>
      </c>
      <c r="K7" s="114" t="s">
        <v>8</v>
      </c>
    </row>
    <row r="8" spans="1:11" s="18" customFormat="1" ht="40.15" customHeight="1" thickBot="1">
      <c r="A8" s="57">
        <v>1</v>
      </c>
      <c r="B8" s="126" t="s">
        <v>74</v>
      </c>
      <c r="C8" s="127">
        <v>4397884</v>
      </c>
      <c r="D8" s="128">
        <v>2382194</v>
      </c>
      <c r="E8" s="129">
        <v>2015690</v>
      </c>
      <c r="F8" s="128">
        <v>4381143</v>
      </c>
      <c r="G8" s="128">
        <v>2379268</v>
      </c>
      <c r="H8" s="129">
        <v>2001875</v>
      </c>
      <c r="I8" s="128">
        <v>16741</v>
      </c>
      <c r="J8" s="128">
        <v>2926</v>
      </c>
      <c r="K8" s="129">
        <v>13815</v>
      </c>
    </row>
    <row r="9" spans="1:11" s="18" customFormat="1" ht="40.15" customHeight="1" thickTop="1">
      <c r="A9" s="58">
        <v>2</v>
      </c>
      <c r="B9" s="130" t="s">
        <v>75</v>
      </c>
      <c r="C9" s="131">
        <v>3765130</v>
      </c>
      <c r="D9" s="132">
        <v>2002319</v>
      </c>
      <c r="E9" s="133">
        <v>1762811</v>
      </c>
      <c r="F9" s="132">
        <v>3748875</v>
      </c>
      <c r="G9" s="132">
        <v>1999671</v>
      </c>
      <c r="H9" s="133">
        <v>1749204</v>
      </c>
      <c r="I9" s="132">
        <v>16255</v>
      </c>
      <c r="J9" s="132">
        <v>2648</v>
      </c>
      <c r="K9" s="133">
        <v>13607</v>
      </c>
    </row>
    <row r="10" spans="1:11" s="41" customFormat="1" ht="25.9" customHeight="1">
      <c r="A10" s="40">
        <v>3</v>
      </c>
      <c r="B10" s="134" t="s">
        <v>76</v>
      </c>
      <c r="C10" s="122">
        <v>3696545</v>
      </c>
      <c r="D10" s="101">
        <v>1948404</v>
      </c>
      <c r="E10" s="100">
        <v>1748141</v>
      </c>
      <c r="F10" s="101">
        <v>3680410</v>
      </c>
      <c r="G10" s="101">
        <v>1945831</v>
      </c>
      <c r="H10" s="100">
        <v>1734579</v>
      </c>
      <c r="I10" s="101">
        <v>16135</v>
      </c>
      <c r="J10" s="101">
        <v>2573</v>
      </c>
      <c r="K10" s="100">
        <v>13562</v>
      </c>
    </row>
    <row r="11" spans="1:11" s="41" customFormat="1" ht="25.9" customHeight="1">
      <c r="A11" s="40">
        <v>4</v>
      </c>
      <c r="B11" s="134" t="s">
        <v>63</v>
      </c>
      <c r="C11" s="122">
        <v>1347619</v>
      </c>
      <c r="D11" s="101">
        <v>944229</v>
      </c>
      <c r="E11" s="100">
        <v>403390</v>
      </c>
      <c r="F11" s="101">
        <v>1342734</v>
      </c>
      <c r="G11" s="101">
        <v>943330</v>
      </c>
      <c r="H11" s="100">
        <v>399404</v>
      </c>
      <c r="I11" s="101">
        <v>4885</v>
      </c>
      <c r="J11" s="101">
        <v>899</v>
      </c>
      <c r="K11" s="100">
        <v>3986</v>
      </c>
    </row>
    <row r="12" spans="1:11" s="41" customFormat="1" ht="25.9" customHeight="1">
      <c r="A12" s="40">
        <v>5</v>
      </c>
      <c r="B12" s="134" t="s">
        <v>64</v>
      </c>
      <c r="C12" s="122">
        <v>2348926</v>
      </c>
      <c r="D12" s="101">
        <v>1004175</v>
      </c>
      <c r="E12" s="100">
        <v>1344751</v>
      </c>
      <c r="F12" s="101">
        <v>2337676</v>
      </c>
      <c r="G12" s="101">
        <v>1002501</v>
      </c>
      <c r="H12" s="100">
        <v>1335175</v>
      </c>
      <c r="I12" s="101">
        <v>11250</v>
      </c>
      <c r="J12" s="101">
        <v>1674</v>
      </c>
      <c r="K12" s="100">
        <v>9576</v>
      </c>
    </row>
    <row r="13" spans="1:11" s="41" customFormat="1" ht="25.9" customHeight="1">
      <c r="A13" s="40">
        <v>6</v>
      </c>
      <c r="B13" s="134" t="s">
        <v>326</v>
      </c>
      <c r="C13" s="122">
        <v>68585</v>
      </c>
      <c r="D13" s="101">
        <v>53915</v>
      </c>
      <c r="E13" s="100">
        <v>14670</v>
      </c>
      <c r="F13" s="101">
        <v>68465</v>
      </c>
      <c r="G13" s="101">
        <v>53840</v>
      </c>
      <c r="H13" s="100">
        <v>14625</v>
      </c>
      <c r="I13" s="101">
        <v>120</v>
      </c>
      <c r="J13" s="101">
        <v>75</v>
      </c>
      <c r="K13" s="100">
        <v>45</v>
      </c>
    </row>
    <row r="14" spans="1:11" s="18" customFormat="1" ht="40.15" customHeight="1">
      <c r="A14" s="59">
        <v>7</v>
      </c>
      <c r="B14" s="135" t="s">
        <v>77</v>
      </c>
      <c r="C14" s="119">
        <v>632754</v>
      </c>
      <c r="D14" s="120">
        <v>379875</v>
      </c>
      <c r="E14" s="121">
        <v>252879</v>
      </c>
      <c r="F14" s="120">
        <v>632268</v>
      </c>
      <c r="G14" s="120">
        <v>379597</v>
      </c>
      <c r="H14" s="121">
        <v>252671</v>
      </c>
      <c r="I14" s="120">
        <v>486</v>
      </c>
      <c r="J14" s="120">
        <v>278</v>
      </c>
      <c r="K14" s="121">
        <v>208</v>
      </c>
    </row>
    <row r="15" spans="1:11" s="41" customFormat="1" ht="25.9" customHeight="1">
      <c r="A15" s="40">
        <v>8</v>
      </c>
      <c r="B15" s="134" t="s">
        <v>336</v>
      </c>
      <c r="C15" s="122">
        <v>505571</v>
      </c>
      <c r="D15" s="101">
        <v>302624</v>
      </c>
      <c r="E15" s="100">
        <v>202947</v>
      </c>
      <c r="F15" s="101">
        <v>505198</v>
      </c>
      <c r="G15" s="101">
        <v>302379</v>
      </c>
      <c r="H15" s="100">
        <v>202819</v>
      </c>
      <c r="I15" s="101">
        <v>373</v>
      </c>
      <c r="J15" s="101">
        <v>245</v>
      </c>
      <c r="K15" s="100">
        <v>128</v>
      </c>
    </row>
    <row r="16" spans="1:11" s="41" customFormat="1" ht="25.9" customHeight="1">
      <c r="A16" s="42">
        <v>9</v>
      </c>
      <c r="B16" s="136" t="s">
        <v>335</v>
      </c>
      <c r="C16" s="137">
        <v>127183</v>
      </c>
      <c r="D16" s="104">
        <v>77251</v>
      </c>
      <c r="E16" s="103">
        <v>49932</v>
      </c>
      <c r="F16" s="104">
        <v>127070</v>
      </c>
      <c r="G16" s="104">
        <v>77218</v>
      </c>
      <c r="H16" s="103">
        <v>49852</v>
      </c>
      <c r="I16" s="104">
        <v>113</v>
      </c>
      <c r="J16" s="104">
        <v>33</v>
      </c>
      <c r="K16" s="103">
        <v>80</v>
      </c>
    </row>
    <row r="17" spans="1:11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</row>
    <row r="18" spans="1:11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</row>
  </sheetData>
  <mergeCells count="3">
    <mergeCell ref="C5:E6"/>
    <mergeCell ref="B5:B7"/>
    <mergeCell ref="A5:A7"/>
  </mergeCells>
  <phoneticPr fontId="0" type="noConversion"/>
  <printOptions horizontalCentered="1"/>
  <pageMargins left="0.35433070866141736" right="0.27559055118110237" top="0.6692913385826772" bottom="0.55118110236220474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E45"/>
  <sheetViews>
    <sheetView showGridLines="0" zoomScaleNormal="100" workbookViewId="0">
      <selection sqref="A1:D1"/>
    </sheetView>
  </sheetViews>
  <sheetFormatPr defaultColWidth="11.42578125" defaultRowHeight="12.75"/>
  <cols>
    <col min="1" max="1" width="4.42578125" customWidth="1"/>
    <col min="2" max="2" width="14.140625" customWidth="1"/>
    <col min="3" max="3" width="3.85546875" customWidth="1"/>
    <col min="4" max="4" width="75.42578125" bestFit="1" customWidth="1"/>
  </cols>
  <sheetData>
    <row r="1" spans="1:4" ht="20.100000000000001" customHeight="1">
      <c r="A1" s="592" t="s">
        <v>360</v>
      </c>
      <c r="B1" s="592"/>
      <c r="C1" s="592"/>
      <c r="D1" s="592"/>
    </row>
    <row r="2" spans="1:4" ht="15">
      <c r="B2" s="554"/>
      <c r="C2" s="554"/>
      <c r="D2" s="555"/>
    </row>
    <row r="3" spans="1:4" ht="16.5" customHeight="1">
      <c r="A3" s="556" t="s">
        <v>361</v>
      </c>
      <c r="B3" s="556" t="s">
        <v>462</v>
      </c>
      <c r="C3" s="593"/>
      <c r="D3" s="593"/>
    </row>
    <row r="4" spans="1:4" ht="14.25">
      <c r="B4" s="594" t="s">
        <v>463</v>
      </c>
      <c r="C4" s="594"/>
      <c r="D4" s="557" t="s">
        <v>362</v>
      </c>
    </row>
    <row r="5" spans="1:4" ht="14.25">
      <c r="B5" s="558"/>
      <c r="C5" s="558"/>
      <c r="D5" s="559" t="s">
        <v>474</v>
      </c>
    </row>
    <row r="6" spans="1:4" ht="14.25">
      <c r="B6" s="594" t="s">
        <v>464</v>
      </c>
      <c r="C6" s="594"/>
      <c r="D6" s="560" t="s">
        <v>10</v>
      </c>
    </row>
    <row r="7" spans="1:4" ht="14.25">
      <c r="B7" s="561"/>
      <c r="C7" s="557"/>
      <c r="D7" s="560"/>
    </row>
    <row r="8" spans="1:4" ht="15">
      <c r="A8" s="568" t="s">
        <v>363</v>
      </c>
      <c r="B8" s="572" t="s">
        <v>364</v>
      </c>
      <c r="D8" s="572"/>
    </row>
    <row r="9" spans="1:4" ht="14.25">
      <c r="B9" s="591" t="s">
        <v>465</v>
      </c>
      <c r="C9" s="591"/>
      <c r="D9" s="569" t="s">
        <v>365</v>
      </c>
    </row>
    <row r="10" spans="1:4" ht="14.25">
      <c r="B10" s="351"/>
      <c r="C10" s="351"/>
      <c r="D10" s="581" t="s">
        <v>475</v>
      </c>
    </row>
    <row r="11" spans="1:4" ht="14.25">
      <c r="B11" s="591" t="s">
        <v>466</v>
      </c>
      <c r="C11" s="591" t="s">
        <v>366</v>
      </c>
      <c r="D11" s="569" t="s">
        <v>367</v>
      </c>
    </row>
    <row r="12" spans="1:4" ht="14.25">
      <c r="B12" s="351"/>
      <c r="C12" s="351"/>
      <c r="D12" s="570" t="s">
        <v>368</v>
      </c>
    </row>
    <row r="13" spans="1:4" ht="14.25">
      <c r="B13" s="591" t="s">
        <v>467</v>
      </c>
      <c r="C13" s="591" t="s">
        <v>369</v>
      </c>
      <c r="D13" s="569" t="s">
        <v>370</v>
      </c>
    </row>
    <row r="14" spans="1:4" ht="14.25">
      <c r="B14" s="571"/>
      <c r="C14" s="569"/>
      <c r="D14" s="570" t="s">
        <v>368</v>
      </c>
    </row>
    <row r="15" spans="1:4" ht="14.25">
      <c r="B15" s="591" t="s">
        <v>468</v>
      </c>
      <c r="C15" s="591" t="s">
        <v>371</v>
      </c>
      <c r="D15" s="569" t="s">
        <v>372</v>
      </c>
    </row>
    <row r="16" spans="1:4" ht="14.25">
      <c r="B16" s="571"/>
      <c r="C16" s="569"/>
      <c r="D16" s="570" t="s">
        <v>368</v>
      </c>
    </row>
    <row r="17" spans="1:5" ht="14.25">
      <c r="B17" s="351"/>
      <c r="C17" s="351"/>
      <c r="D17" s="570"/>
    </row>
    <row r="18" spans="1:5" ht="15">
      <c r="A18" s="568" t="s">
        <v>373</v>
      </c>
      <c r="B18" s="572" t="s">
        <v>374</v>
      </c>
      <c r="E18" s="572"/>
    </row>
    <row r="19" spans="1:5" ht="14.25">
      <c r="B19" s="591" t="s">
        <v>469</v>
      </c>
      <c r="C19" s="591" t="s">
        <v>375</v>
      </c>
      <c r="D19" s="569" t="s">
        <v>376</v>
      </c>
    </row>
    <row r="20" spans="1:5" ht="14.25">
      <c r="B20" s="591"/>
      <c r="C20" s="591"/>
      <c r="D20" s="570" t="s">
        <v>377</v>
      </c>
    </row>
    <row r="21" spans="1:5" ht="14.25">
      <c r="B21" s="591" t="s">
        <v>470</v>
      </c>
      <c r="C21" s="591" t="s">
        <v>378</v>
      </c>
      <c r="D21" s="569" t="s">
        <v>379</v>
      </c>
    </row>
    <row r="22" spans="1:5" ht="14.25">
      <c r="B22" s="591"/>
      <c r="C22" s="591"/>
      <c r="D22" s="570" t="s">
        <v>380</v>
      </c>
    </row>
    <row r="23" spans="1:5" ht="14.25">
      <c r="B23" s="591" t="s">
        <v>381</v>
      </c>
      <c r="C23" s="591" t="s">
        <v>382</v>
      </c>
      <c r="D23" s="569" t="s">
        <v>379</v>
      </c>
    </row>
    <row r="24" spans="1:5" ht="14.25">
      <c r="B24" s="591"/>
      <c r="C24" s="591"/>
      <c r="D24" s="570" t="s">
        <v>383</v>
      </c>
    </row>
    <row r="25" spans="1:5" ht="14.25">
      <c r="B25" s="591" t="s">
        <v>384</v>
      </c>
      <c r="C25" s="591" t="s">
        <v>385</v>
      </c>
      <c r="D25" s="569" t="s">
        <v>386</v>
      </c>
    </row>
    <row r="26" spans="1:5" ht="14.25">
      <c r="B26" s="351"/>
      <c r="C26" s="351"/>
      <c r="D26" s="570"/>
    </row>
    <row r="27" spans="1:5" ht="15">
      <c r="A27" s="568" t="s">
        <v>387</v>
      </c>
      <c r="B27" s="572" t="s">
        <v>388</v>
      </c>
      <c r="D27" s="569"/>
    </row>
    <row r="28" spans="1:5" ht="14.25">
      <c r="B28" s="591" t="s">
        <v>389</v>
      </c>
      <c r="C28" s="591" t="s">
        <v>390</v>
      </c>
      <c r="D28" s="569" t="s">
        <v>71</v>
      </c>
    </row>
    <row r="29" spans="1:5" ht="14.25">
      <c r="B29" s="591" t="s">
        <v>391</v>
      </c>
      <c r="C29" s="591" t="s">
        <v>392</v>
      </c>
      <c r="D29" s="569" t="s">
        <v>393</v>
      </c>
    </row>
    <row r="30" spans="1:5" ht="14.25">
      <c r="B30" s="351"/>
      <c r="C30" s="351"/>
      <c r="D30" s="570" t="s">
        <v>394</v>
      </c>
    </row>
    <row r="31" spans="1:5" ht="14.25">
      <c r="B31" s="591" t="s">
        <v>395</v>
      </c>
      <c r="C31" s="591" t="s">
        <v>396</v>
      </c>
      <c r="D31" s="569" t="s">
        <v>397</v>
      </c>
    </row>
    <row r="32" spans="1:5" ht="14.25">
      <c r="B32" s="591" t="s">
        <v>398</v>
      </c>
      <c r="C32" s="591" t="s">
        <v>399</v>
      </c>
      <c r="D32" s="569" t="s">
        <v>87</v>
      </c>
    </row>
    <row r="33" spans="2:4" ht="15">
      <c r="B33" s="351"/>
      <c r="C33" s="573"/>
      <c r="D33" s="569" t="s">
        <v>476</v>
      </c>
    </row>
    <row r="34" spans="2:4" ht="14.25">
      <c r="B34" s="591" t="s">
        <v>400</v>
      </c>
      <c r="C34" s="591" t="s">
        <v>401</v>
      </c>
      <c r="D34" s="569" t="s">
        <v>402</v>
      </c>
    </row>
    <row r="35" spans="2:4" ht="14.25">
      <c r="B35" s="351"/>
      <c r="C35" s="569"/>
      <c r="D35" s="571" t="s">
        <v>477</v>
      </c>
    </row>
    <row r="36" spans="2:4" ht="14.25">
      <c r="B36" s="591" t="s">
        <v>403</v>
      </c>
      <c r="C36" s="591"/>
      <c r="D36" s="569" t="s">
        <v>404</v>
      </c>
    </row>
    <row r="37" spans="2:4" ht="14.25">
      <c r="B37" s="591" t="s">
        <v>405</v>
      </c>
      <c r="C37" s="591" t="s">
        <v>406</v>
      </c>
      <c r="D37" s="569" t="s">
        <v>319</v>
      </c>
    </row>
    <row r="38" spans="2:4" ht="14.25">
      <c r="B38" s="591" t="s">
        <v>407</v>
      </c>
      <c r="C38" s="591" t="s">
        <v>408</v>
      </c>
      <c r="D38" s="569" t="s">
        <v>393</v>
      </c>
    </row>
    <row r="39" spans="2:4" ht="14.25">
      <c r="B39" s="591"/>
      <c r="C39" s="591"/>
      <c r="D39" s="570" t="s">
        <v>478</v>
      </c>
    </row>
    <row r="40" spans="2:4" ht="14.25">
      <c r="B40" s="591" t="s">
        <v>409</v>
      </c>
      <c r="C40" s="591" t="s">
        <v>410</v>
      </c>
      <c r="D40" s="569" t="s">
        <v>411</v>
      </c>
    </row>
    <row r="41" spans="2:4" ht="14.25">
      <c r="B41" s="351"/>
      <c r="C41" s="351"/>
      <c r="D41" s="570" t="s">
        <v>479</v>
      </c>
    </row>
    <row r="42" spans="2:4" ht="14.25">
      <c r="B42" s="591" t="s">
        <v>412</v>
      </c>
      <c r="C42" s="591" t="s">
        <v>413</v>
      </c>
      <c r="D42" s="569" t="s">
        <v>414</v>
      </c>
    </row>
    <row r="43" spans="2:4" ht="14.25">
      <c r="B43" s="569"/>
      <c r="C43" s="574"/>
      <c r="D43" s="570" t="s">
        <v>479</v>
      </c>
    </row>
    <row r="44" spans="2:4" ht="14.25">
      <c r="B44" s="591" t="s">
        <v>471</v>
      </c>
      <c r="C44" s="591" t="s">
        <v>415</v>
      </c>
      <c r="D44" s="570" t="s">
        <v>416</v>
      </c>
    </row>
    <row r="45" spans="2:4" ht="14.25">
      <c r="B45" s="351"/>
      <c r="C45" s="351"/>
      <c r="D45" s="570" t="s">
        <v>479</v>
      </c>
    </row>
  </sheetData>
  <mergeCells count="27">
    <mergeCell ref="A1:D1"/>
    <mergeCell ref="B24:C24"/>
    <mergeCell ref="B25:C25"/>
    <mergeCell ref="B28:C28"/>
    <mergeCell ref="B29:C29"/>
    <mergeCell ref="B20:C20"/>
    <mergeCell ref="B21:C21"/>
    <mergeCell ref="B22:C22"/>
    <mergeCell ref="B23:C23"/>
    <mergeCell ref="B13:C13"/>
    <mergeCell ref="B15:C15"/>
    <mergeCell ref="C3:D3"/>
    <mergeCell ref="B4:C4"/>
    <mergeCell ref="B6:C6"/>
    <mergeCell ref="B9:C9"/>
    <mergeCell ref="B11:C11"/>
    <mergeCell ref="B32:C32"/>
    <mergeCell ref="B19:C19"/>
    <mergeCell ref="B31:C31"/>
    <mergeCell ref="B44:C44"/>
    <mergeCell ref="B34:C34"/>
    <mergeCell ref="B36:C36"/>
    <mergeCell ref="B37:C37"/>
    <mergeCell ref="B38:C38"/>
    <mergeCell ref="B39:C39"/>
    <mergeCell ref="B42:C42"/>
    <mergeCell ref="B40:C40"/>
  </mergeCells>
  <pageMargins left="0.82677165354330717" right="0.1" top="0.78740157480314965" bottom="0.19" header="0.18" footer="0.19"/>
  <pageSetup paperSize="9" scale="96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520"/>
  <dimension ref="A1:K22"/>
  <sheetViews>
    <sheetView showGridLines="0" workbookViewId="0"/>
  </sheetViews>
  <sheetFormatPr defaultColWidth="11.42578125" defaultRowHeight="12.75"/>
  <cols>
    <col min="1" max="1" width="4.28515625" style="32" customWidth="1"/>
    <col min="2" max="2" width="31.140625" style="13" customWidth="1"/>
    <col min="3" max="3" width="14.28515625" style="13" customWidth="1"/>
    <col min="4" max="11" width="12.7109375" style="13" customWidth="1"/>
    <col min="12" max="16384" width="11.42578125" style="13"/>
  </cols>
  <sheetData>
    <row r="1" spans="1:11" s="3" customFormat="1" ht="9.6" customHeight="1">
      <c r="A1" s="34"/>
      <c r="B1" s="2"/>
      <c r="K1" s="4"/>
    </row>
    <row r="2" spans="1:11" s="44" customFormat="1" ht="45.6" customHeight="1">
      <c r="A2" s="55" t="s">
        <v>78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s="45" customFormat="1" ht="33.75" customHeight="1">
      <c r="A3" s="5" t="s">
        <v>450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ht="29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112" t="s">
        <v>69</v>
      </c>
    </row>
    <row r="5" spans="1:11" ht="23.25" customHeight="1">
      <c r="A5" s="631" t="s">
        <v>4</v>
      </c>
      <c r="B5" s="634" t="s">
        <v>79</v>
      </c>
      <c r="C5" s="634" t="s">
        <v>80</v>
      </c>
      <c r="D5" s="46" t="s">
        <v>247</v>
      </c>
      <c r="E5" s="81"/>
      <c r="F5" s="81"/>
      <c r="G5" s="81"/>
      <c r="H5" s="81"/>
      <c r="I5" s="81"/>
      <c r="J5" s="81"/>
      <c r="K5" s="82"/>
    </row>
    <row r="6" spans="1:11" ht="48.75" customHeight="1">
      <c r="A6" s="632"/>
      <c r="B6" s="629"/>
      <c r="C6" s="629"/>
      <c r="D6" s="637" t="s">
        <v>81</v>
      </c>
      <c r="E6" s="636"/>
      <c r="F6" s="638" t="s">
        <v>251</v>
      </c>
      <c r="G6" s="636"/>
      <c r="H6" s="635" t="s">
        <v>82</v>
      </c>
      <c r="I6" s="635"/>
      <c r="J6" s="635"/>
      <c r="K6" s="636"/>
    </row>
    <row r="7" spans="1:11" ht="21" customHeight="1">
      <c r="A7" s="632"/>
      <c r="B7" s="629"/>
      <c r="C7" s="629"/>
      <c r="D7" s="628" t="s">
        <v>7</v>
      </c>
      <c r="E7" s="628" t="s">
        <v>8</v>
      </c>
      <c r="F7" s="628" t="s">
        <v>7</v>
      </c>
      <c r="G7" s="628" t="s">
        <v>8</v>
      </c>
      <c r="H7" s="81" t="s">
        <v>83</v>
      </c>
      <c r="I7" s="82"/>
      <c r="J7" s="81" t="s">
        <v>84</v>
      </c>
      <c r="K7" s="82"/>
    </row>
    <row r="8" spans="1:11" ht="18" customHeight="1">
      <c r="A8" s="633"/>
      <c r="B8" s="630"/>
      <c r="C8" s="630"/>
      <c r="D8" s="630"/>
      <c r="E8" s="630"/>
      <c r="F8" s="630"/>
      <c r="G8" s="630"/>
      <c r="H8" s="98" t="s">
        <v>7</v>
      </c>
      <c r="I8" s="98" t="s">
        <v>8</v>
      </c>
      <c r="J8" s="98" t="s">
        <v>7</v>
      </c>
      <c r="K8" s="98" t="s">
        <v>8</v>
      </c>
    </row>
    <row r="9" spans="1:11" s="18" customFormat="1" ht="40.15" customHeight="1" thickBot="1">
      <c r="A9" s="57">
        <v>1</v>
      </c>
      <c r="B9" s="126" t="s">
        <v>74</v>
      </c>
      <c r="C9" s="138">
        <v>2556516</v>
      </c>
      <c r="D9" s="127">
        <v>79696</v>
      </c>
      <c r="E9" s="129">
        <v>38913</v>
      </c>
      <c r="F9" s="127">
        <v>835570</v>
      </c>
      <c r="G9" s="129">
        <v>1116490</v>
      </c>
      <c r="H9" s="127">
        <v>46797</v>
      </c>
      <c r="I9" s="129">
        <v>391720</v>
      </c>
      <c r="J9" s="128">
        <v>23894</v>
      </c>
      <c r="K9" s="129">
        <v>23436</v>
      </c>
    </row>
    <row r="10" spans="1:11" s="18" customFormat="1" ht="40.15" customHeight="1" thickTop="1">
      <c r="A10" s="58">
        <v>2</v>
      </c>
      <c r="B10" s="130" t="s">
        <v>75</v>
      </c>
      <c r="C10" s="139">
        <v>2169692</v>
      </c>
      <c r="D10" s="131">
        <v>70284</v>
      </c>
      <c r="E10" s="133">
        <v>36043</v>
      </c>
      <c r="F10" s="131">
        <v>696900</v>
      </c>
      <c r="G10" s="133">
        <v>957458</v>
      </c>
      <c r="H10" s="131">
        <v>39010</v>
      </c>
      <c r="I10" s="133">
        <v>329771</v>
      </c>
      <c r="J10" s="132">
        <v>20343</v>
      </c>
      <c r="K10" s="133">
        <v>19883</v>
      </c>
    </row>
    <row r="11" spans="1:11" s="41" customFormat="1" ht="25.9" customHeight="1">
      <c r="A11" s="40">
        <v>3</v>
      </c>
      <c r="B11" s="134" t="s">
        <v>76</v>
      </c>
      <c r="C11" s="140">
        <v>2135272</v>
      </c>
      <c r="D11" s="122">
        <v>69156</v>
      </c>
      <c r="E11" s="100">
        <v>35902</v>
      </c>
      <c r="F11" s="122">
        <v>679960</v>
      </c>
      <c r="G11" s="100">
        <v>951545</v>
      </c>
      <c r="H11" s="122">
        <v>38715</v>
      </c>
      <c r="I11" s="100">
        <v>320454</v>
      </c>
      <c r="J11" s="101">
        <v>19975</v>
      </c>
      <c r="K11" s="100">
        <v>19565</v>
      </c>
    </row>
    <row r="12" spans="1:11" s="41" customFormat="1" ht="25.9" customHeight="1">
      <c r="A12" s="40">
        <v>4</v>
      </c>
      <c r="B12" s="115" t="s">
        <v>5</v>
      </c>
      <c r="C12" s="140">
        <v>1104283</v>
      </c>
      <c r="D12" s="122">
        <v>51878</v>
      </c>
      <c r="E12" s="100">
        <v>17992</v>
      </c>
      <c r="F12" s="122">
        <v>385850</v>
      </c>
      <c r="G12" s="100">
        <v>399511</v>
      </c>
      <c r="H12" s="122">
        <v>18332</v>
      </c>
      <c r="I12" s="100">
        <v>205201</v>
      </c>
      <c r="J12" s="101">
        <v>12941</v>
      </c>
      <c r="K12" s="100">
        <v>12578</v>
      </c>
    </row>
    <row r="13" spans="1:11" s="41" customFormat="1" ht="25.9" customHeight="1">
      <c r="A13" s="40">
        <v>5</v>
      </c>
      <c r="B13" s="115" t="s">
        <v>6</v>
      </c>
      <c r="C13" s="140">
        <v>1030989</v>
      </c>
      <c r="D13" s="122">
        <v>17278</v>
      </c>
      <c r="E13" s="100">
        <v>17910</v>
      </c>
      <c r="F13" s="122">
        <v>294110</v>
      </c>
      <c r="G13" s="100">
        <v>552034</v>
      </c>
      <c r="H13" s="122">
        <v>20383</v>
      </c>
      <c r="I13" s="100">
        <v>115253</v>
      </c>
      <c r="J13" s="101">
        <v>7034</v>
      </c>
      <c r="K13" s="100">
        <v>6987</v>
      </c>
    </row>
    <row r="14" spans="1:11" s="41" customFormat="1" ht="25.9" customHeight="1">
      <c r="A14" s="40">
        <v>6</v>
      </c>
      <c r="B14" s="134" t="s">
        <v>326</v>
      </c>
      <c r="C14" s="140">
        <v>34420</v>
      </c>
      <c r="D14" s="122">
        <v>1128</v>
      </c>
      <c r="E14" s="100">
        <v>141</v>
      </c>
      <c r="F14" s="122">
        <v>16940</v>
      </c>
      <c r="G14" s="100">
        <v>5913</v>
      </c>
      <c r="H14" s="122">
        <v>295</v>
      </c>
      <c r="I14" s="100">
        <v>9317</v>
      </c>
      <c r="J14" s="101">
        <v>368</v>
      </c>
      <c r="K14" s="100">
        <v>318</v>
      </c>
    </row>
    <row r="15" spans="1:11" s="41" customFormat="1" ht="25.9" customHeight="1">
      <c r="A15" s="40">
        <v>7</v>
      </c>
      <c r="B15" s="115" t="s">
        <v>314</v>
      </c>
      <c r="C15" s="140">
        <v>19707</v>
      </c>
      <c r="D15" s="122">
        <v>878</v>
      </c>
      <c r="E15" s="100">
        <v>129</v>
      </c>
      <c r="F15" s="122">
        <v>9270</v>
      </c>
      <c r="G15" s="100">
        <v>4572</v>
      </c>
      <c r="H15" s="122">
        <v>235</v>
      </c>
      <c r="I15" s="100">
        <v>4214</v>
      </c>
      <c r="J15" s="101">
        <v>220</v>
      </c>
      <c r="K15" s="100">
        <v>189</v>
      </c>
    </row>
    <row r="16" spans="1:11" s="41" customFormat="1" ht="25.9" customHeight="1">
      <c r="A16" s="40">
        <v>8</v>
      </c>
      <c r="B16" s="115" t="s">
        <v>183</v>
      </c>
      <c r="C16" s="140">
        <v>14713</v>
      </c>
      <c r="D16" s="122">
        <v>250</v>
      </c>
      <c r="E16" s="100">
        <v>12</v>
      </c>
      <c r="F16" s="122">
        <v>7670</v>
      </c>
      <c r="G16" s="100">
        <v>1341</v>
      </c>
      <c r="H16" s="122">
        <v>60</v>
      </c>
      <c r="I16" s="100">
        <v>5103</v>
      </c>
      <c r="J16" s="101">
        <v>148</v>
      </c>
      <c r="K16" s="100">
        <v>129</v>
      </c>
    </row>
    <row r="17" spans="1:11" s="18" customFormat="1" ht="40.15" customHeight="1">
      <c r="A17" s="59">
        <v>9</v>
      </c>
      <c r="B17" s="135" t="s">
        <v>77</v>
      </c>
      <c r="C17" s="141">
        <v>386824</v>
      </c>
      <c r="D17" s="119">
        <v>9412</v>
      </c>
      <c r="E17" s="121">
        <v>2870</v>
      </c>
      <c r="F17" s="119">
        <v>138670</v>
      </c>
      <c r="G17" s="121">
        <v>159032</v>
      </c>
      <c r="H17" s="119">
        <v>7787</v>
      </c>
      <c r="I17" s="121">
        <v>61949</v>
      </c>
      <c r="J17" s="120">
        <v>3551</v>
      </c>
      <c r="K17" s="121">
        <v>3553</v>
      </c>
    </row>
    <row r="18" spans="1:11" s="41" customFormat="1" ht="25.9" customHeight="1">
      <c r="A18" s="40">
        <v>10</v>
      </c>
      <c r="B18" s="115" t="s">
        <v>308</v>
      </c>
      <c r="C18" s="140">
        <v>231695</v>
      </c>
      <c r="D18" s="122">
        <v>5736</v>
      </c>
      <c r="E18" s="100">
        <v>1933</v>
      </c>
      <c r="F18" s="122">
        <v>96937</v>
      </c>
      <c r="G18" s="100">
        <v>83636</v>
      </c>
      <c r="H18" s="122">
        <v>2812</v>
      </c>
      <c r="I18" s="100">
        <v>36985</v>
      </c>
      <c r="J18" s="101">
        <v>1778</v>
      </c>
      <c r="K18" s="100">
        <v>1878</v>
      </c>
    </row>
    <row r="19" spans="1:11" s="41" customFormat="1" ht="25.9" customHeight="1">
      <c r="A19" s="42">
        <v>11</v>
      </c>
      <c r="B19" s="174" t="s">
        <v>309</v>
      </c>
      <c r="C19" s="142">
        <v>155129</v>
      </c>
      <c r="D19" s="137">
        <v>3676</v>
      </c>
      <c r="E19" s="103">
        <v>937</v>
      </c>
      <c r="F19" s="137">
        <v>41733</v>
      </c>
      <c r="G19" s="103">
        <v>75396</v>
      </c>
      <c r="H19" s="137">
        <v>4975</v>
      </c>
      <c r="I19" s="103">
        <v>24964</v>
      </c>
      <c r="J19" s="104">
        <v>1773</v>
      </c>
      <c r="K19" s="103">
        <v>1675</v>
      </c>
    </row>
    <row r="20" spans="1:11" ht="17.45" customHeight="1">
      <c r="A20" s="48" t="s">
        <v>85</v>
      </c>
      <c r="B20" s="49"/>
      <c r="C20" s="50"/>
      <c r="D20" s="50"/>
      <c r="E20" s="50"/>
      <c r="F20" s="50"/>
      <c r="G20" s="50"/>
      <c r="H20" s="50"/>
      <c r="I20" s="50"/>
      <c r="J20" s="50"/>
      <c r="K20" s="50"/>
    </row>
    <row r="21" spans="1:11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</row>
  </sheetData>
  <mergeCells count="10">
    <mergeCell ref="A5:A8"/>
    <mergeCell ref="B5:B8"/>
    <mergeCell ref="H6:K6"/>
    <mergeCell ref="D7:D8"/>
    <mergeCell ref="E7:E8"/>
    <mergeCell ref="F7:F8"/>
    <mergeCell ref="G7:G8"/>
    <mergeCell ref="C5:C8"/>
    <mergeCell ref="D6:E6"/>
    <mergeCell ref="F6:G6"/>
  </mergeCells>
  <phoneticPr fontId="0" type="noConversion"/>
  <printOptions horizontalCentered="1"/>
  <pageMargins left="0.35433070866141736" right="0.27559055118110237" top="0.59055118110236227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521"/>
  <dimension ref="A1:M23"/>
  <sheetViews>
    <sheetView showGridLines="0" zoomScaleNormal="100" workbookViewId="0"/>
  </sheetViews>
  <sheetFormatPr defaultColWidth="11.42578125" defaultRowHeight="12.75"/>
  <cols>
    <col min="1" max="1" width="4.28515625" style="32" customWidth="1"/>
    <col min="2" max="2" width="28.7109375" style="13" customWidth="1"/>
    <col min="3" max="3" width="12.7109375" style="13" customWidth="1"/>
    <col min="4" max="9" width="10.28515625" style="13" customWidth="1"/>
    <col min="10" max="13" width="9.7109375" style="13" customWidth="1"/>
    <col min="14" max="16384" width="11.42578125" style="13"/>
  </cols>
  <sheetData>
    <row r="1" spans="1:13" s="3" customFormat="1" ht="10.15" customHeight="1">
      <c r="A1" s="1"/>
      <c r="B1" s="2"/>
      <c r="M1" s="4"/>
    </row>
    <row r="2" spans="1:13" s="44" customFormat="1" ht="53.25" customHeight="1">
      <c r="A2" s="55" t="s">
        <v>86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1:13" s="45" customFormat="1" ht="27.75" customHeight="1">
      <c r="A3" s="5" t="s">
        <v>450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3" ht="29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112" t="s">
        <v>2</v>
      </c>
    </row>
    <row r="5" spans="1:13" ht="23.1" customHeight="1">
      <c r="A5" s="631" t="s">
        <v>4</v>
      </c>
      <c r="B5" s="634" t="s">
        <v>79</v>
      </c>
      <c r="C5" s="641" t="s">
        <v>185</v>
      </c>
      <c r="D5" s="80" t="s">
        <v>186</v>
      </c>
      <c r="E5" s="81"/>
      <c r="F5" s="81"/>
      <c r="G5" s="81"/>
      <c r="H5" s="81"/>
      <c r="I5" s="81"/>
      <c r="J5" s="81"/>
      <c r="K5" s="81"/>
      <c r="L5" s="81"/>
      <c r="M5" s="82"/>
    </row>
    <row r="6" spans="1:13" ht="23.1" customHeight="1">
      <c r="A6" s="632"/>
      <c r="B6" s="629"/>
      <c r="C6" s="642"/>
      <c r="D6" s="644" t="s">
        <v>202</v>
      </c>
      <c r="E6" s="623"/>
      <c r="F6" s="644" t="s">
        <v>203</v>
      </c>
      <c r="G6" s="645"/>
      <c r="H6" s="644" t="s">
        <v>204</v>
      </c>
      <c r="I6" s="645"/>
      <c r="J6" s="648" t="s">
        <v>187</v>
      </c>
      <c r="K6" s="648"/>
      <c r="L6" s="648"/>
      <c r="M6" s="649"/>
    </row>
    <row r="7" spans="1:13" ht="57.75" customHeight="1">
      <c r="A7" s="632"/>
      <c r="B7" s="629"/>
      <c r="C7" s="642"/>
      <c r="D7" s="625"/>
      <c r="E7" s="626"/>
      <c r="F7" s="646"/>
      <c r="G7" s="647"/>
      <c r="H7" s="646"/>
      <c r="I7" s="647"/>
      <c r="J7" s="637" t="s">
        <v>188</v>
      </c>
      <c r="K7" s="639"/>
      <c r="L7" s="640" t="s">
        <v>189</v>
      </c>
      <c r="M7" s="639"/>
    </row>
    <row r="8" spans="1:13" ht="23.1" customHeight="1">
      <c r="A8" s="633"/>
      <c r="B8" s="630"/>
      <c r="C8" s="643"/>
      <c r="D8" s="73" t="s">
        <v>7</v>
      </c>
      <c r="E8" s="72" t="s">
        <v>8</v>
      </c>
      <c r="F8" s="114" t="s">
        <v>7</v>
      </c>
      <c r="G8" s="114" t="s">
        <v>8</v>
      </c>
      <c r="H8" s="105" t="s">
        <v>7</v>
      </c>
      <c r="I8" s="98" t="s">
        <v>8</v>
      </c>
      <c r="J8" s="105" t="s">
        <v>7</v>
      </c>
      <c r="K8" s="98" t="s">
        <v>8</v>
      </c>
      <c r="L8" s="98" t="s">
        <v>7</v>
      </c>
      <c r="M8" s="98" t="s">
        <v>8</v>
      </c>
    </row>
    <row r="9" spans="1:13" s="18" customFormat="1" ht="40.15" customHeight="1" thickBot="1">
      <c r="A9" s="57">
        <v>1</v>
      </c>
      <c r="B9" s="126" t="s">
        <v>74</v>
      </c>
      <c r="C9" s="143">
        <v>85373</v>
      </c>
      <c r="D9" s="144">
        <v>2668</v>
      </c>
      <c r="E9" s="144">
        <v>1</v>
      </c>
      <c r="F9" s="145">
        <v>28246</v>
      </c>
      <c r="G9" s="146">
        <v>0</v>
      </c>
      <c r="H9" s="145">
        <v>25509</v>
      </c>
      <c r="I9" s="146">
        <v>0</v>
      </c>
      <c r="J9" s="145">
        <v>0</v>
      </c>
      <c r="K9" s="146">
        <v>0</v>
      </c>
      <c r="L9" s="144">
        <v>28821</v>
      </c>
      <c r="M9" s="146">
        <v>128</v>
      </c>
    </row>
    <row r="10" spans="1:13" s="18" customFormat="1" ht="40.15" customHeight="1" thickTop="1">
      <c r="A10" s="58">
        <v>2</v>
      </c>
      <c r="B10" s="130" t="s">
        <v>75</v>
      </c>
      <c r="C10" s="147">
        <v>73687</v>
      </c>
      <c r="D10" s="148">
        <v>2668</v>
      </c>
      <c r="E10" s="148">
        <v>1</v>
      </c>
      <c r="F10" s="149">
        <v>25853</v>
      </c>
      <c r="G10" s="150">
        <v>0</v>
      </c>
      <c r="H10" s="149">
        <v>23573</v>
      </c>
      <c r="I10" s="150">
        <v>0</v>
      </c>
      <c r="J10" s="149">
        <v>0</v>
      </c>
      <c r="K10" s="150">
        <v>0</v>
      </c>
      <c r="L10" s="148">
        <v>21518</v>
      </c>
      <c r="M10" s="150">
        <v>74</v>
      </c>
    </row>
    <row r="11" spans="1:13" s="41" customFormat="1" ht="25.9" customHeight="1">
      <c r="A11" s="40">
        <v>3</v>
      </c>
      <c r="B11" s="134" t="s">
        <v>76</v>
      </c>
      <c r="C11" s="151">
        <v>71776</v>
      </c>
      <c r="D11" s="152">
        <v>2622</v>
      </c>
      <c r="E11" s="152">
        <v>1</v>
      </c>
      <c r="F11" s="153">
        <v>25203</v>
      </c>
      <c r="G11" s="154">
        <v>0</v>
      </c>
      <c r="H11" s="153">
        <v>22948</v>
      </c>
      <c r="I11" s="154">
        <v>0</v>
      </c>
      <c r="J11" s="153">
        <v>0</v>
      </c>
      <c r="K11" s="154">
        <v>0</v>
      </c>
      <c r="L11" s="152">
        <v>20928</v>
      </c>
      <c r="M11" s="154">
        <v>74</v>
      </c>
    </row>
    <row r="12" spans="1:13" s="41" customFormat="1" ht="25.9" customHeight="1">
      <c r="A12" s="40">
        <v>4</v>
      </c>
      <c r="B12" s="134" t="s">
        <v>63</v>
      </c>
      <c r="C12" s="151">
        <v>43687</v>
      </c>
      <c r="D12" s="152">
        <v>2229</v>
      </c>
      <c r="E12" s="152">
        <v>0</v>
      </c>
      <c r="F12" s="153">
        <v>13725</v>
      </c>
      <c r="G12" s="154">
        <v>0</v>
      </c>
      <c r="H12" s="153">
        <v>9957</v>
      </c>
      <c r="I12" s="154">
        <v>0</v>
      </c>
      <c r="J12" s="153">
        <v>0</v>
      </c>
      <c r="K12" s="154">
        <v>0</v>
      </c>
      <c r="L12" s="152">
        <v>17733</v>
      </c>
      <c r="M12" s="154">
        <v>43</v>
      </c>
    </row>
    <row r="13" spans="1:13" s="41" customFormat="1" ht="25.9" customHeight="1">
      <c r="A13" s="40">
        <v>5</v>
      </c>
      <c r="B13" s="134" t="s">
        <v>64</v>
      </c>
      <c r="C13" s="151">
        <v>28089</v>
      </c>
      <c r="D13" s="152">
        <v>393</v>
      </c>
      <c r="E13" s="152">
        <v>1</v>
      </c>
      <c r="F13" s="153">
        <v>11478</v>
      </c>
      <c r="G13" s="154">
        <v>0</v>
      </c>
      <c r="H13" s="153">
        <v>12991</v>
      </c>
      <c r="I13" s="154">
        <v>0</v>
      </c>
      <c r="J13" s="153">
        <v>0</v>
      </c>
      <c r="K13" s="154">
        <v>0</v>
      </c>
      <c r="L13" s="152">
        <v>3195</v>
      </c>
      <c r="M13" s="154">
        <v>31</v>
      </c>
    </row>
    <row r="14" spans="1:13" s="41" customFormat="1" ht="25.9" customHeight="1">
      <c r="A14" s="40">
        <v>6</v>
      </c>
      <c r="B14" s="134" t="s">
        <v>327</v>
      </c>
      <c r="C14" s="151">
        <v>1911</v>
      </c>
      <c r="D14" s="152">
        <v>46</v>
      </c>
      <c r="E14" s="152">
        <v>0</v>
      </c>
      <c r="F14" s="153">
        <v>650</v>
      </c>
      <c r="G14" s="154">
        <v>0</v>
      </c>
      <c r="H14" s="153">
        <v>625</v>
      </c>
      <c r="I14" s="154">
        <v>0</v>
      </c>
      <c r="J14" s="153">
        <v>0</v>
      </c>
      <c r="K14" s="154">
        <v>0</v>
      </c>
      <c r="L14" s="152">
        <v>590</v>
      </c>
      <c r="M14" s="154">
        <v>0</v>
      </c>
    </row>
    <row r="15" spans="1:13" s="41" customFormat="1" ht="25.9" customHeight="1">
      <c r="A15" s="40">
        <v>7</v>
      </c>
      <c r="B15" s="134" t="s">
        <v>328</v>
      </c>
      <c r="C15" s="151">
        <v>1306</v>
      </c>
      <c r="D15" s="152">
        <v>1</v>
      </c>
      <c r="E15" s="152">
        <v>0</v>
      </c>
      <c r="F15" s="153">
        <v>434</v>
      </c>
      <c r="G15" s="154">
        <v>0</v>
      </c>
      <c r="H15" s="153">
        <v>523</v>
      </c>
      <c r="I15" s="154">
        <v>0</v>
      </c>
      <c r="J15" s="153">
        <v>0</v>
      </c>
      <c r="K15" s="154">
        <v>0</v>
      </c>
      <c r="L15" s="152">
        <v>348</v>
      </c>
      <c r="M15" s="154">
        <v>0</v>
      </c>
    </row>
    <row r="16" spans="1:13" s="41" customFormat="1" ht="25.9" customHeight="1">
      <c r="A16" s="40">
        <v>8</v>
      </c>
      <c r="B16" s="134" t="s">
        <v>190</v>
      </c>
      <c r="C16" s="151">
        <v>605</v>
      </c>
      <c r="D16" s="152">
        <v>45</v>
      </c>
      <c r="E16" s="152">
        <v>0</v>
      </c>
      <c r="F16" s="153">
        <v>216</v>
      </c>
      <c r="G16" s="154">
        <v>0</v>
      </c>
      <c r="H16" s="153">
        <v>102</v>
      </c>
      <c r="I16" s="154">
        <v>0</v>
      </c>
      <c r="J16" s="153">
        <v>0</v>
      </c>
      <c r="K16" s="154">
        <v>0</v>
      </c>
      <c r="L16" s="152">
        <v>242</v>
      </c>
      <c r="M16" s="154">
        <v>0</v>
      </c>
    </row>
    <row r="17" spans="1:13" s="18" customFormat="1" ht="40.15" customHeight="1">
      <c r="A17" s="59">
        <v>9</v>
      </c>
      <c r="B17" s="135" t="s">
        <v>77</v>
      </c>
      <c r="C17" s="118">
        <v>11686</v>
      </c>
      <c r="D17" s="155">
        <v>0</v>
      </c>
      <c r="E17" s="155">
        <v>0</v>
      </c>
      <c r="F17" s="156">
        <v>2393</v>
      </c>
      <c r="G17" s="157">
        <v>0</v>
      </c>
      <c r="H17" s="156">
        <v>1936</v>
      </c>
      <c r="I17" s="157">
        <v>0</v>
      </c>
      <c r="J17" s="156">
        <v>0</v>
      </c>
      <c r="K17" s="157">
        <v>0</v>
      </c>
      <c r="L17" s="155">
        <v>7303</v>
      </c>
      <c r="M17" s="157">
        <v>54</v>
      </c>
    </row>
    <row r="18" spans="1:13" s="41" customFormat="1" ht="25.9" customHeight="1">
      <c r="A18" s="40">
        <v>10</v>
      </c>
      <c r="B18" s="176" t="s">
        <v>310</v>
      </c>
      <c r="C18" s="151">
        <v>7313</v>
      </c>
      <c r="D18" s="152">
        <v>0</v>
      </c>
      <c r="E18" s="152">
        <v>0</v>
      </c>
      <c r="F18" s="153">
        <v>2210</v>
      </c>
      <c r="G18" s="154">
        <v>0</v>
      </c>
      <c r="H18" s="153">
        <v>1820</v>
      </c>
      <c r="I18" s="154">
        <v>0</v>
      </c>
      <c r="J18" s="153">
        <v>0</v>
      </c>
      <c r="K18" s="154">
        <v>0</v>
      </c>
      <c r="L18" s="152">
        <v>3277</v>
      </c>
      <c r="M18" s="154">
        <v>6</v>
      </c>
    </row>
    <row r="19" spans="1:13" s="41" customFormat="1" ht="25.9" customHeight="1">
      <c r="A19" s="42">
        <v>11</v>
      </c>
      <c r="B19" s="178" t="s">
        <v>311</v>
      </c>
      <c r="C19" s="158">
        <v>4373</v>
      </c>
      <c r="D19" s="159">
        <v>0</v>
      </c>
      <c r="E19" s="159">
        <v>0</v>
      </c>
      <c r="F19" s="160">
        <v>183</v>
      </c>
      <c r="G19" s="161">
        <v>0</v>
      </c>
      <c r="H19" s="160">
        <v>116</v>
      </c>
      <c r="I19" s="161">
        <v>0</v>
      </c>
      <c r="J19" s="160">
        <v>0</v>
      </c>
      <c r="K19" s="161">
        <v>0</v>
      </c>
      <c r="L19" s="159">
        <v>4026</v>
      </c>
      <c r="M19" s="161">
        <v>48</v>
      </c>
    </row>
    <row r="20" spans="1:13">
      <c r="A20" s="48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13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spans="1:13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</row>
    <row r="23" spans="1:13">
      <c r="A23" s="48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</row>
  </sheetData>
  <mergeCells count="9">
    <mergeCell ref="J7:K7"/>
    <mergeCell ref="L7:M7"/>
    <mergeCell ref="A5:A8"/>
    <mergeCell ref="B5:B8"/>
    <mergeCell ref="C5:C8"/>
    <mergeCell ref="D6:E7"/>
    <mergeCell ref="F6:G7"/>
    <mergeCell ref="H6:I7"/>
    <mergeCell ref="J6:M6"/>
  </mergeCells>
  <phoneticPr fontId="0" type="noConversion"/>
  <printOptions horizontalCentered="1"/>
  <pageMargins left="0.23622047244094491" right="0.23622047244094491" top="0.59055118110236227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522"/>
  <dimension ref="A1:M26"/>
  <sheetViews>
    <sheetView showGridLines="0" workbookViewId="0"/>
  </sheetViews>
  <sheetFormatPr defaultColWidth="11.42578125" defaultRowHeight="12.75"/>
  <cols>
    <col min="1" max="1" width="4.85546875" style="32" customWidth="1"/>
    <col min="2" max="2" width="10.7109375" style="13" customWidth="1"/>
    <col min="3" max="3" width="13.7109375" style="13" customWidth="1"/>
    <col min="4" max="13" width="11.7109375" style="13" customWidth="1"/>
    <col min="14" max="16384" width="11.42578125" style="13"/>
  </cols>
  <sheetData>
    <row r="1" spans="1:13" s="3" customFormat="1" ht="10.15" customHeight="1">
      <c r="A1" s="34"/>
      <c r="B1" s="2"/>
      <c r="M1" s="4"/>
    </row>
    <row r="2" spans="1:13" s="7" customFormat="1" ht="29.25" customHeight="1">
      <c r="A2" s="5" t="s">
        <v>87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1" customHeight="1">
      <c r="A3" s="35" t="str">
        <f>"Dezember "&amp; LEFT(B6,4) &amp; "  -  " &amp;  LEFT(B26,4)</f>
        <v>Dezember 2004  -  2024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25.5" customHeight="1">
      <c r="A4" s="36"/>
      <c r="B4" s="38"/>
      <c r="C4" s="38"/>
      <c r="D4" s="38"/>
      <c r="E4" s="38"/>
      <c r="F4" s="38"/>
      <c r="G4" s="38"/>
      <c r="H4" s="39"/>
      <c r="I4" s="38"/>
      <c r="J4" s="38"/>
      <c r="K4" s="38"/>
      <c r="L4" s="38"/>
      <c r="M4" s="112" t="s">
        <v>28</v>
      </c>
    </row>
    <row r="5" spans="1:13" ht="55.5" customHeight="1">
      <c r="A5" s="54" t="s">
        <v>4</v>
      </c>
      <c r="B5" s="95" t="s">
        <v>50</v>
      </c>
      <c r="C5" s="96" t="s">
        <v>13</v>
      </c>
      <c r="D5" s="96" t="s">
        <v>14</v>
      </c>
      <c r="E5" s="97" t="s">
        <v>54</v>
      </c>
      <c r="F5" s="98" t="s">
        <v>20</v>
      </c>
      <c r="G5" s="95" t="s">
        <v>55</v>
      </c>
      <c r="H5" s="98" t="s">
        <v>21</v>
      </c>
      <c r="I5" s="98" t="s">
        <v>22</v>
      </c>
      <c r="J5" s="98" t="s">
        <v>23</v>
      </c>
      <c r="K5" s="98" t="s">
        <v>15</v>
      </c>
      <c r="L5" s="125" t="s">
        <v>24</v>
      </c>
      <c r="M5" s="114" t="s">
        <v>88</v>
      </c>
    </row>
    <row r="6" spans="1:13" s="41" customFormat="1" ht="18.95" customHeight="1">
      <c r="A6" s="40">
        <v>1</v>
      </c>
      <c r="B6" s="79">
        <v>2004</v>
      </c>
      <c r="C6" s="100">
        <v>2041997</v>
      </c>
      <c r="D6" s="101">
        <v>372983</v>
      </c>
      <c r="E6" s="314">
        <v>362410</v>
      </c>
      <c r="F6" s="314">
        <v>71335</v>
      </c>
      <c r="G6" s="314">
        <v>310933</v>
      </c>
      <c r="H6" s="314">
        <v>275695</v>
      </c>
      <c r="I6" s="314">
        <v>122981</v>
      </c>
      <c r="J6" s="314">
        <v>103878</v>
      </c>
      <c r="K6" s="314">
        <v>125913</v>
      </c>
      <c r="L6" s="314">
        <v>70207</v>
      </c>
      <c r="M6" s="140">
        <v>225662</v>
      </c>
    </row>
    <row r="7" spans="1:13" s="41" customFormat="1" ht="18.95" customHeight="1">
      <c r="A7" s="40">
        <v>2</v>
      </c>
      <c r="B7" s="79">
        <f>B6+1</f>
        <v>2005</v>
      </c>
      <c r="C7" s="100">
        <v>2069304</v>
      </c>
      <c r="D7" s="101">
        <v>375263</v>
      </c>
      <c r="E7" s="101">
        <v>365949</v>
      </c>
      <c r="F7" s="101">
        <v>71932</v>
      </c>
      <c r="G7" s="101">
        <v>313140</v>
      </c>
      <c r="H7" s="101">
        <v>277691</v>
      </c>
      <c r="I7" s="101">
        <v>124819</v>
      </c>
      <c r="J7" s="101">
        <v>105154</v>
      </c>
      <c r="K7" s="101">
        <v>128319</v>
      </c>
      <c r="L7" s="101">
        <v>71638</v>
      </c>
      <c r="M7" s="140">
        <v>235399</v>
      </c>
    </row>
    <row r="8" spans="1:13" s="41" customFormat="1" ht="18.95" customHeight="1">
      <c r="A8" s="40">
        <v>3</v>
      </c>
      <c r="B8" s="79">
        <f t="shared" ref="B8:B26" si="0">B7+1</f>
        <v>2006</v>
      </c>
      <c r="C8" s="100">
        <v>2095075</v>
      </c>
      <c r="D8" s="101">
        <v>376694</v>
      </c>
      <c r="E8" s="101">
        <v>370081</v>
      </c>
      <c r="F8" s="101">
        <v>72278</v>
      </c>
      <c r="G8" s="101">
        <v>316393</v>
      </c>
      <c r="H8" s="101">
        <v>279641</v>
      </c>
      <c r="I8" s="101">
        <v>126262</v>
      </c>
      <c r="J8" s="101">
        <v>106687</v>
      </c>
      <c r="K8" s="101">
        <v>130685</v>
      </c>
      <c r="L8" s="101">
        <v>73044</v>
      </c>
      <c r="M8" s="140">
        <v>243310</v>
      </c>
    </row>
    <row r="9" spans="1:13" s="41" customFormat="1" ht="18.95" customHeight="1">
      <c r="A9" s="40">
        <v>4</v>
      </c>
      <c r="B9" s="79">
        <f t="shared" si="0"/>
        <v>2007</v>
      </c>
      <c r="C9" s="100">
        <v>2125404</v>
      </c>
      <c r="D9" s="101">
        <v>378409</v>
      </c>
      <c r="E9" s="101">
        <v>376219</v>
      </c>
      <c r="F9" s="101">
        <v>73018</v>
      </c>
      <c r="G9" s="101">
        <v>320411</v>
      </c>
      <c r="H9" s="101">
        <v>283369</v>
      </c>
      <c r="I9" s="101">
        <v>128027</v>
      </c>
      <c r="J9" s="101">
        <v>108867</v>
      </c>
      <c r="K9" s="101">
        <v>133483</v>
      </c>
      <c r="L9" s="101">
        <v>74424</v>
      </c>
      <c r="M9" s="140">
        <v>249177</v>
      </c>
    </row>
    <row r="10" spans="1:13" s="41" customFormat="1" ht="18.95" customHeight="1">
      <c r="A10" s="40">
        <v>5</v>
      </c>
      <c r="B10" s="79">
        <f t="shared" si="0"/>
        <v>2008</v>
      </c>
      <c r="C10" s="100">
        <v>2153173</v>
      </c>
      <c r="D10" s="101">
        <v>378640</v>
      </c>
      <c r="E10" s="101">
        <v>384124</v>
      </c>
      <c r="F10" s="101">
        <v>74517</v>
      </c>
      <c r="G10" s="101">
        <v>324734</v>
      </c>
      <c r="H10" s="101">
        <v>287399</v>
      </c>
      <c r="I10" s="101">
        <v>130013</v>
      </c>
      <c r="J10" s="101">
        <v>111021</v>
      </c>
      <c r="K10" s="101">
        <v>136346</v>
      </c>
      <c r="L10" s="101">
        <v>76704</v>
      </c>
      <c r="M10" s="140">
        <v>249675</v>
      </c>
    </row>
    <row r="11" spans="1:13" s="41" customFormat="1" ht="18.95" customHeight="1">
      <c r="A11" s="40">
        <v>6</v>
      </c>
      <c r="B11" s="79">
        <f t="shared" si="0"/>
        <v>2009</v>
      </c>
      <c r="C11" s="100">
        <v>2189159</v>
      </c>
      <c r="D11" s="101">
        <v>380061</v>
      </c>
      <c r="E11" s="101">
        <v>391907</v>
      </c>
      <c r="F11" s="101">
        <v>75839</v>
      </c>
      <c r="G11" s="101">
        <v>330665</v>
      </c>
      <c r="H11" s="101">
        <v>292414</v>
      </c>
      <c r="I11" s="101">
        <v>132220</v>
      </c>
      <c r="J11" s="101">
        <v>113527</v>
      </c>
      <c r="K11" s="101">
        <v>139852</v>
      </c>
      <c r="L11" s="101">
        <v>78718</v>
      </c>
      <c r="M11" s="140">
        <v>253956</v>
      </c>
    </row>
    <row r="12" spans="1:13" s="41" customFormat="1" ht="18.95" customHeight="1">
      <c r="A12" s="40">
        <v>7</v>
      </c>
      <c r="B12" s="79">
        <f t="shared" si="0"/>
        <v>2010</v>
      </c>
      <c r="C12" s="100">
        <v>2219923</v>
      </c>
      <c r="D12" s="101">
        <v>380758</v>
      </c>
      <c r="E12" s="101">
        <v>398733</v>
      </c>
      <c r="F12" s="101">
        <v>77174</v>
      </c>
      <c r="G12" s="101">
        <v>335967</v>
      </c>
      <c r="H12" s="101">
        <v>297231</v>
      </c>
      <c r="I12" s="101">
        <v>134279</v>
      </c>
      <c r="J12" s="101">
        <v>115463</v>
      </c>
      <c r="K12" s="101">
        <v>142716</v>
      </c>
      <c r="L12" s="101">
        <v>80540</v>
      </c>
      <c r="M12" s="140">
        <v>257062</v>
      </c>
    </row>
    <row r="13" spans="1:13" s="41" customFormat="1" ht="18.95" customHeight="1">
      <c r="A13" s="40">
        <v>8</v>
      </c>
      <c r="B13" s="79">
        <f t="shared" si="0"/>
        <v>2011</v>
      </c>
      <c r="C13" s="100">
        <v>2249152</v>
      </c>
      <c r="D13" s="101">
        <v>381344</v>
      </c>
      <c r="E13" s="101">
        <v>404768</v>
      </c>
      <c r="F13" s="101">
        <v>78478</v>
      </c>
      <c r="G13" s="101">
        <v>340682</v>
      </c>
      <c r="H13" s="101">
        <v>301757</v>
      </c>
      <c r="I13" s="101">
        <v>136587</v>
      </c>
      <c r="J13" s="101">
        <v>117501</v>
      </c>
      <c r="K13" s="101">
        <v>145422</v>
      </c>
      <c r="L13" s="101">
        <v>82148</v>
      </c>
      <c r="M13" s="140">
        <v>260465</v>
      </c>
    </row>
    <row r="14" spans="1:13" s="41" customFormat="1" ht="18.95" customHeight="1">
      <c r="A14" s="40">
        <v>9</v>
      </c>
      <c r="B14" s="79">
        <f t="shared" si="0"/>
        <v>2012</v>
      </c>
      <c r="C14" s="100">
        <v>2273628</v>
      </c>
      <c r="D14" s="101">
        <v>381415</v>
      </c>
      <c r="E14" s="101">
        <v>409795</v>
      </c>
      <c r="F14" s="101">
        <v>79687</v>
      </c>
      <c r="G14" s="101">
        <v>345467</v>
      </c>
      <c r="H14" s="101">
        <v>305654</v>
      </c>
      <c r="I14" s="101">
        <v>138463</v>
      </c>
      <c r="J14" s="101">
        <v>119551</v>
      </c>
      <c r="K14" s="101">
        <v>147706</v>
      </c>
      <c r="L14" s="101">
        <v>83413</v>
      </c>
      <c r="M14" s="140">
        <v>262477</v>
      </c>
    </row>
    <row r="15" spans="1:13" s="41" customFormat="1" ht="18.95" customHeight="1">
      <c r="A15" s="40">
        <v>10</v>
      </c>
      <c r="B15" s="79">
        <f t="shared" si="0"/>
        <v>2013</v>
      </c>
      <c r="C15" s="100">
        <v>2299114</v>
      </c>
      <c r="D15" s="101">
        <v>381083</v>
      </c>
      <c r="E15" s="101">
        <v>414027</v>
      </c>
      <c r="F15" s="101">
        <v>80695</v>
      </c>
      <c r="G15" s="101">
        <v>348839</v>
      </c>
      <c r="H15" s="101">
        <v>309310</v>
      </c>
      <c r="I15" s="101">
        <v>140082</v>
      </c>
      <c r="J15" s="101">
        <v>120873</v>
      </c>
      <c r="K15" s="101">
        <v>149399</v>
      </c>
      <c r="L15" s="101">
        <v>84393</v>
      </c>
      <c r="M15" s="140">
        <v>270413</v>
      </c>
    </row>
    <row r="16" spans="1:13" s="41" customFormat="1" ht="18.95" customHeight="1">
      <c r="A16" s="40">
        <v>11</v>
      </c>
      <c r="B16" s="79">
        <f t="shared" si="0"/>
        <v>2014</v>
      </c>
      <c r="C16" s="100">
        <v>2310749</v>
      </c>
      <c r="D16" s="101">
        <v>379893</v>
      </c>
      <c r="E16" s="101">
        <v>417234</v>
      </c>
      <c r="F16" s="101">
        <v>81505</v>
      </c>
      <c r="G16" s="101">
        <v>350527</v>
      </c>
      <c r="H16" s="101">
        <v>309972</v>
      </c>
      <c r="I16" s="101">
        <v>140644</v>
      </c>
      <c r="J16" s="101">
        <v>122169</v>
      </c>
      <c r="K16" s="101">
        <v>150539</v>
      </c>
      <c r="L16" s="101">
        <v>85231</v>
      </c>
      <c r="M16" s="140">
        <v>273035</v>
      </c>
    </row>
    <row r="17" spans="1:13" s="41" customFormat="1" ht="18.95" customHeight="1">
      <c r="A17" s="40">
        <v>12</v>
      </c>
      <c r="B17" s="79">
        <f t="shared" si="0"/>
        <v>2015</v>
      </c>
      <c r="C17" s="100">
        <v>2305356</v>
      </c>
      <c r="D17" s="101">
        <v>375950</v>
      </c>
      <c r="E17" s="101">
        <v>416583</v>
      </c>
      <c r="F17" s="101">
        <v>81568</v>
      </c>
      <c r="G17" s="101">
        <v>349043</v>
      </c>
      <c r="H17" s="101">
        <v>307959</v>
      </c>
      <c r="I17" s="101">
        <v>140531</v>
      </c>
      <c r="J17" s="101">
        <v>122393</v>
      </c>
      <c r="K17" s="101">
        <v>151313</v>
      </c>
      <c r="L17" s="101">
        <v>85544</v>
      </c>
      <c r="M17" s="140">
        <v>274472</v>
      </c>
    </row>
    <row r="18" spans="1:13" s="41" customFormat="1" ht="18.95" customHeight="1">
      <c r="A18" s="40">
        <v>13</v>
      </c>
      <c r="B18" s="79">
        <f t="shared" si="0"/>
        <v>2016</v>
      </c>
      <c r="C18" s="100">
        <v>2324314</v>
      </c>
      <c r="D18" s="101">
        <v>376194</v>
      </c>
      <c r="E18" s="101">
        <v>420033</v>
      </c>
      <c r="F18" s="101">
        <v>82438</v>
      </c>
      <c r="G18" s="101">
        <v>352458</v>
      </c>
      <c r="H18" s="101">
        <v>311016</v>
      </c>
      <c r="I18" s="101">
        <v>142295</v>
      </c>
      <c r="J18" s="101">
        <v>124070</v>
      </c>
      <c r="K18" s="101">
        <v>153431</v>
      </c>
      <c r="L18" s="101">
        <v>86624</v>
      </c>
      <c r="M18" s="140">
        <v>275755</v>
      </c>
    </row>
    <row r="19" spans="1:13" s="41" customFormat="1" ht="18.95" customHeight="1">
      <c r="A19" s="40">
        <v>14</v>
      </c>
      <c r="B19" s="79">
        <f t="shared" si="0"/>
        <v>2017</v>
      </c>
      <c r="C19" s="100">
        <v>2340656</v>
      </c>
      <c r="D19" s="101">
        <v>375774</v>
      </c>
      <c r="E19" s="101">
        <v>422431</v>
      </c>
      <c r="F19" s="101">
        <v>83476</v>
      </c>
      <c r="G19" s="101">
        <v>355185</v>
      </c>
      <c r="H19" s="101">
        <v>313711</v>
      </c>
      <c r="I19" s="101">
        <v>144071</v>
      </c>
      <c r="J19" s="101">
        <v>125470</v>
      </c>
      <c r="K19" s="101">
        <v>155569</v>
      </c>
      <c r="L19" s="101">
        <v>87529</v>
      </c>
      <c r="M19" s="140">
        <v>277440</v>
      </c>
    </row>
    <row r="20" spans="1:13" s="41" customFormat="1" ht="18.95" customHeight="1">
      <c r="A20" s="40">
        <v>15</v>
      </c>
      <c r="B20" s="79">
        <f t="shared" si="0"/>
        <v>2018</v>
      </c>
      <c r="C20" s="100">
        <v>2363581</v>
      </c>
      <c r="D20" s="101">
        <v>375804</v>
      </c>
      <c r="E20" s="101">
        <v>426401</v>
      </c>
      <c r="F20" s="101">
        <v>84582</v>
      </c>
      <c r="G20" s="101">
        <v>359536</v>
      </c>
      <c r="H20" s="101">
        <v>316823</v>
      </c>
      <c r="I20" s="101">
        <v>146059</v>
      </c>
      <c r="J20" s="101">
        <v>127188</v>
      </c>
      <c r="K20" s="101">
        <v>158504</v>
      </c>
      <c r="L20" s="101">
        <v>88857</v>
      </c>
      <c r="M20" s="140">
        <v>279827</v>
      </c>
    </row>
    <row r="21" spans="1:13" s="41" customFormat="1" ht="18.95" customHeight="1">
      <c r="A21" s="40">
        <v>16</v>
      </c>
      <c r="B21" s="79">
        <f t="shared" si="0"/>
        <v>2019</v>
      </c>
      <c r="C21" s="100">
        <v>2396164</v>
      </c>
      <c r="D21" s="101">
        <v>378469</v>
      </c>
      <c r="E21" s="101">
        <v>431639</v>
      </c>
      <c r="F21" s="101">
        <v>85908</v>
      </c>
      <c r="G21" s="101">
        <v>365472</v>
      </c>
      <c r="H21" s="101">
        <v>321378</v>
      </c>
      <c r="I21" s="101">
        <v>148282</v>
      </c>
      <c r="J21" s="101">
        <v>129707</v>
      </c>
      <c r="K21" s="101">
        <v>161761</v>
      </c>
      <c r="L21" s="101">
        <v>90768</v>
      </c>
      <c r="M21" s="140">
        <v>282780</v>
      </c>
    </row>
    <row r="22" spans="1:13" s="41" customFormat="1" ht="18.95" customHeight="1">
      <c r="A22" s="40">
        <v>17</v>
      </c>
      <c r="B22" s="79">
        <f t="shared" si="0"/>
        <v>2020</v>
      </c>
      <c r="C22" s="100">
        <v>2436069</v>
      </c>
      <c r="D22" s="101">
        <v>381176</v>
      </c>
      <c r="E22" s="101">
        <v>439429</v>
      </c>
      <c r="F22" s="101">
        <v>87358</v>
      </c>
      <c r="G22" s="101">
        <v>372665</v>
      </c>
      <c r="H22" s="101">
        <v>326197</v>
      </c>
      <c r="I22" s="101">
        <v>150873</v>
      </c>
      <c r="J22" s="101">
        <v>132617</v>
      </c>
      <c r="K22" s="101">
        <v>166085</v>
      </c>
      <c r="L22" s="101">
        <v>92970</v>
      </c>
      <c r="M22" s="140">
        <v>286699</v>
      </c>
    </row>
    <row r="23" spans="1:13" s="41" customFormat="1" ht="18.95" customHeight="1">
      <c r="A23" s="40">
        <v>18</v>
      </c>
      <c r="B23" s="79">
        <f t="shared" si="0"/>
        <v>2021</v>
      </c>
      <c r="C23" s="100">
        <v>2466799</v>
      </c>
      <c r="D23" s="101">
        <v>381575</v>
      </c>
      <c r="E23" s="101">
        <v>446484</v>
      </c>
      <c r="F23" s="101">
        <v>88848</v>
      </c>
      <c r="G23" s="101">
        <v>378823</v>
      </c>
      <c r="H23" s="101">
        <v>330704</v>
      </c>
      <c r="I23" s="101">
        <v>153525</v>
      </c>
      <c r="J23" s="101">
        <v>134909</v>
      </c>
      <c r="K23" s="101">
        <v>170096</v>
      </c>
      <c r="L23" s="101">
        <v>95022</v>
      </c>
      <c r="M23" s="140">
        <v>286813</v>
      </c>
    </row>
    <row r="24" spans="1:13" s="41" customFormat="1" ht="18.95" customHeight="1">
      <c r="A24" s="40">
        <v>19</v>
      </c>
      <c r="B24" s="79">
        <f t="shared" si="0"/>
        <v>2022</v>
      </c>
      <c r="C24" s="100">
        <v>2502792</v>
      </c>
      <c r="D24" s="101">
        <v>381997</v>
      </c>
      <c r="E24" s="101">
        <v>454184</v>
      </c>
      <c r="F24" s="101">
        <v>90645</v>
      </c>
      <c r="G24" s="101">
        <v>385698</v>
      </c>
      <c r="H24" s="101">
        <v>335567</v>
      </c>
      <c r="I24" s="101">
        <v>156219</v>
      </c>
      <c r="J24" s="101">
        <v>137620</v>
      </c>
      <c r="K24" s="101">
        <v>174067</v>
      </c>
      <c r="L24" s="101">
        <v>96793</v>
      </c>
      <c r="M24" s="140">
        <v>290002</v>
      </c>
    </row>
    <row r="25" spans="1:13" s="41" customFormat="1" ht="18.95" customHeight="1">
      <c r="A25" s="40">
        <v>20</v>
      </c>
      <c r="B25" s="79">
        <f t="shared" si="0"/>
        <v>2023</v>
      </c>
      <c r="C25" s="100">
        <v>2547502</v>
      </c>
      <c r="D25" s="101">
        <v>385066</v>
      </c>
      <c r="E25" s="101">
        <v>462507</v>
      </c>
      <c r="F25" s="101">
        <v>92399</v>
      </c>
      <c r="G25" s="101">
        <v>393656</v>
      </c>
      <c r="H25" s="101">
        <v>341107</v>
      </c>
      <c r="I25" s="101">
        <v>159586</v>
      </c>
      <c r="J25" s="101">
        <v>140235</v>
      </c>
      <c r="K25" s="101">
        <v>179043</v>
      </c>
      <c r="L25" s="101">
        <v>99057</v>
      </c>
      <c r="M25" s="140">
        <v>294846</v>
      </c>
    </row>
    <row r="26" spans="1:13" s="41" customFormat="1" ht="18.95" customHeight="1">
      <c r="A26" s="42">
        <v>21</v>
      </c>
      <c r="B26" s="105">
        <f t="shared" si="0"/>
        <v>2024</v>
      </c>
      <c r="C26" s="103">
        <v>2573944</v>
      </c>
      <c r="D26" s="104">
        <v>384856</v>
      </c>
      <c r="E26" s="104">
        <v>467670</v>
      </c>
      <c r="F26" s="104">
        <v>93369</v>
      </c>
      <c r="G26" s="104">
        <v>398602</v>
      </c>
      <c r="H26" s="104">
        <v>344419</v>
      </c>
      <c r="I26" s="104">
        <v>161628</v>
      </c>
      <c r="J26" s="104">
        <v>141777</v>
      </c>
      <c r="K26" s="104">
        <v>182067</v>
      </c>
      <c r="L26" s="104">
        <v>100346</v>
      </c>
      <c r="M26" s="142">
        <v>299210</v>
      </c>
    </row>
  </sheetData>
  <phoneticPr fontId="0" type="noConversion"/>
  <printOptions horizontalCentered="1"/>
  <pageMargins left="0.27559055118110237" right="0.19685039370078741" top="0.51181102362204722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523"/>
  <dimension ref="A1:L29"/>
  <sheetViews>
    <sheetView showGridLines="0" zoomScaleNormal="100" workbookViewId="0"/>
  </sheetViews>
  <sheetFormatPr defaultColWidth="11.42578125" defaultRowHeight="12.75"/>
  <cols>
    <col min="1" max="1" width="4.5703125" style="32" customWidth="1"/>
    <col min="2" max="2" width="12.7109375" style="13" customWidth="1"/>
    <col min="3" max="3" width="13.7109375" style="13" customWidth="1"/>
    <col min="4" max="12" width="12.7109375" style="13" customWidth="1"/>
    <col min="13" max="16384" width="11.42578125" style="13"/>
  </cols>
  <sheetData>
    <row r="1" spans="1:12" s="3" customFormat="1" ht="10.15" customHeight="1">
      <c r="A1" s="34"/>
      <c r="B1" s="2"/>
      <c r="L1" s="4"/>
    </row>
    <row r="2" spans="1:12" s="7" customFormat="1" ht="24.6" customHeight="1">
      <c r="A2" s="5" t="s">
        <v>200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4.75" customHeight="1">
      <c r="A3" s="36"/>
      <c r="B3" s="38"/>
      <c r="C3" s="38"/>
      <c r="D3" s="38"/>
      <c r="E3" s="38"/>
      <c r="F3" s="38"/>
      <c r="G3" s="38"/>
      <c r="H3" s="39"/>
      <c r="I3" s="38"/>
      <c r="J3" s="38"/>
      <c r="K3" s="38"/>
      <c r="L3" s="112" t="s">
        <v>29</v>
      </c>
    </row>
    <row r="4" spans="1:12" ht="22.5" customHeight="1">
      <c r="A4" s="631" t="s">
        <v>4</v>
      </c>
      <c r="B4" s="634" t="s">
        <v>53</v>
      </c>
      <c r="C4" s="80" t="s">
        <v>89</v>
      </c>
      <c r="D4" s="81"/>
      <c r="E4" s="82"/>
      <c r="F4" s="81" t="s">
        <v>90</v>
      </c>
      <c r="G4" s="81"/>
      <c r="H4" s="81"/>
      <c r="I4" s="81"/>
      <c r="J4" s="81"/>
      <c r="K4" s="81"/>
      <c r="L4" s="82"/>
    </row>
    <row r="5" spans="1:12" ht="18.75" customHeight="1">
      <c r="A5" s="632"/>
      <c r="B5" s="629"/>
      <c r="C5" s="628" t="s">
        <v>40</v>
      </c>
      <c r="D5" s="644" t="s">
        <v>91</v>
      </c>
      <c r="E5" s="634" t="s">
        <v>92</v>
      </c>
      <c r="F5" s="634" t="s">
        <v>93</v>
      </c>
      <c r="G5" s="81" t="s">
        <v>1</v>
      </c>
      <c r="H5" s="81"/>
      <c r="I5" s="634" t="s">
        <v>329</v>
      </c>
      <c r="J5" s="644" t="s">
        <v>330</v>
      </c>
      <c r="K5" s="634" t="s">
        <v>338</v>
      </c>
      <c r="L5" s="645" t="s">
        <v>333</v>
      </c>
    </row>
    <row r="6" spans="1:12" ht="40.9" customHeight="1">
      <c r="A6" s="633"/>
      <c r="B6" s="630"/>
      <c r="C6" s="630"/>
      <c r="D6" s="625"/>
      <c r="E6" s="630"/>
      <c r="F6" s="630"/>
      <c r="G6" s="96" t="s">
        <v>5</v>
      </c>
      <c r="H6" s="163" t="s">
        <v>6</v>
      </c>
      <c r="I6" s="630"/>
      <c r="J6" s="625"/>
      <c r="K6" s="630"/>
      <c r="L6" s="627"/>
    </row>
    <row r="7" spans="1:12" s="41" customFormat="1" ht="18.95" customHeight="1">
      <c r="A7" s="40">
        <v>1</v>
      </c>
      <c r="B7" s="79">
        <v>2004</v>
      </c>
      <c r="C7" s="164">
        <v>624</v>
      </c>
      <c r="D7" s="314">
        <v>609</v>
      </c>
      <c r="E7" s="315">
        <v>714</v>
      </c>
      <c r="F7" s="140">
        <v>601</v>
      </c>
      <c r="G7" s="101">
        <v>806</v>
      </c>
      <c r="H7" s="101">
        <v>438</v>
      </c>
      <c r="I7" s="164">
        <v>1197</v>
      </c>
      <c r="J7" s="101">
        <v>520</v>
      </c>
      <c r="K7" s="314">
        <v>1048</v>
      </c>
      <c r="L7" s="100">
        <v>410</v>
      </c>
    </row>
    <row r="8" spans="1:12" s="41" customFormat="1" ht="18.95" customHeight="1">
      <c r="A8" s="40">
        <v>2</v>
      </c>
      <c r="B8" s="79">
        <f>B7+1</f>
        <v>2005</v>
      </c>
      <c r="C8" s="140">
        <v>625</v>
      </c>
      <c r="D8" s="101">
        <v>611</v>
      </c>
      <c r="E8" s="100">
        <v>706</v>
      </c>
      <c r="F8" s="140">
        <v>604</v>
      </c>
      <c r="G8" s="101">
        <v>812</v>
      </c>
      <c r="H8" s="101">
        <v>441</v>
      </c>
      <c r="I8" s="140">
        <v>1148</v>
      </c>
      <c r="J8" s="101">
        <v>507</v>
      </c>
      <c r="K8" s="101">
        <v>1066</v>
      </c>
      <c r="L8" s="100">
        <v>419</v>
      </c>
    </row>
    <row r="9" spans="1:12" s="41" customFormat="1" ht="18.95" customHeight="1">
      <c r="A9" s="40">
        <v>3</v>
      </c>
      <c r="B9" s="79">
        <f t="shared" ref="B9:B27" si="0">B8+1</f>
        <v>2006</v>
      </c>
      <c r="C9" s="140">
        <v>621</v>
      </c>
      <c r="D9" s="101">
        <v>608</v>
      </c>
      <c r="E9" s="100">
        <v>701</v>
      </c>
      <c r="F9" s="140">
        <v>601</v>
      </c>
      <c r="G9" s="101">
        <v>809</v>
      </c>
      <c r="H9" s="101">
        <v>440</v>
      </c>
      <c r="I9" s="140">
        <v>1126</v>
      </c>
      <c r="J9" s="101">
        <v>496</v>
      </c>
      <c r="K9" s="101">
        <v>1091</v>
      </c>
      <c r="L9" s="100">
        <v>418</v>
      </c>
    </row>
    <row r="10" spans="1:12" s="41" customFormat="1" ht="18.95" customHeight="1">
      <c r="A10" s="40">
        <v>4</v>
      </c>
      <c r="B10" s="79">
        <f t="shared" si="0"/>
        <v>2007</v>
      </c>
      <c r="C10" s="140">
        <v>615</v>
      </c>
      <c r="D10" s="101">
        <v>601</v>
      </c>
      <c r="E10" s="100">
        <v>698</v>
      </c>
      <c r="F10" s="140">
        <v>595</v>
      </c>
      <c r="G10" s="101">
        <v>802</v>
      </c>
      <c r="H10" s="101">
        <v>437</v>
      </c>
      <c r="I10" s="140">
        <v>1062</v>
      </c>
      <c r="J10" s="101">
        <v>489</v>
      </c>
      <c r="K10" s="101">
        <v>1116</v>
      </c>
      <c r="L10" s="100">
        <v>417</v>
      </c>
    </row>
    <row r="11" spans="1:12" s="41" customFormat="1" ht="18.95" customHeight="1">
      <c r="A11" s="40">
        <v>5</v>
      </c>
      <c r="B11" s="79">
        <f t="shared" si="0"/>
        <v>2008</v>
      </c>
      <c r="C11" s="140">
        <v>607</v>
      </c>
      <c r="D11" s="101">
        <v>594</v>
      </c>
      <c r="E11" s="100">
        <v>686</v>
      </c>
      <c r="F11" s="140">
        <v>589</v>
      </c>
      <c r="G11" s="101">
        <v>796</v>
      </c>
      <c r="H11" s="101">
        <v>432</v>
      </c>
      <c r="I11" s="140">
        <v>984</v>
      </c>
      <c r="J11" s="101">
        <v>472</v>
      </c>
      <c r="K11" s="101">
        <v>1138</v>
      </c>
      <c r="L11" s="100">
        <v>426</v>
      </c>
    </row>
    <row r="12" spans="1:12" s="41" customFormat="1" ht="18.95" customHeight="1">
      <c r="A12" s="40">
        <v>6</v>
      </c>
      <c r="B12" s="79">
        <f t="shared" si="0"/>
        <v>2009</v>
      </c>
      <c r="C12" s="140">
        <v>621</v>
      </c>
      <c r="D12" s="101">
        <v>612</v>
      </c>
      <c r="E12" s="100">
        <v>677</v>
      </c>
      <c r="F12" s="140">
        <v>607</v>
      </c>
      <c r="G12" s="101">
        <v>841</v>
      </c>
      <c r="H12" s="101">
        <v>440</v>
      </c>
      <c r="I12" s="140">
        <v>928</v>
      </c>
      <c r="J12" s="101">
        <v>460</v>
      </c>
      <c r="K12" s="101">
        <v>1163</v>
      </c>
      <c r="L12" s="100">
        <v>446</v>
      </c>
    </row>
    <row r="13" spans="1:12" s="41" customFormat="1" ht="18.95" customHeight="1">
      <c r="A13" s="40">
        <v>7</v>
      </c>
      <c r="B13" s="79">
        <f t="shared" si="0"/>
        <v>2010</v>
      </c>
      <c r="C13" s="140">
        <v>623</v>
      </c>
      <c r="D13" s="101">
        <v>615</v>
      </c>
      <c r="E13" s="100">
        <v>671</v>
      </c>
      <c r="F13" s="140">
        <v>611</v>
      </c>
      <c r="G13" s="101">
        <v>846</v>
      </c>
      <c r="H13" s="101">
        <v>444</v>
      </c>
      <c r="I13" s="140">
        <v>897</v>
      </c>
      <c r="J13" s="101">
        <v>453</v>
      </c>
      <c r="K13" s="101">
        <v>1187</v>
      </c>
      <c r="L13" s="100">
        <v>459</v>
      </c>
    </row>
    <row r="14" spans="1:12" s="41" customFormat="1" ht="18.95" customHeight="1">
      <c r="A14" s="40">
        <v>8</v>
      </c>
      <c r="B14" s="79">
        <f t="shared" si="0"/>
        <v>2011</v>
      </c>
      <c r="C14" s="140">
        <v>620</v>
      </c>
      <c r="D14" s="101">
        <v>612</v>
      </c>
      <c r="E14" s="100">
        <v>664</v>
      </c>
      <c r="F14" s="140">
        <v>608</v>
      </c>
      <c r="G14" s="101">
        <v>838</v>
      </c>
      <c r="H14" s="101">
        <v>446</v>
      </c>
      <c r="I14" s="140">
        <v>878</v>
      </c>
      <c r="J14" s="101">
        <v>445</v>
      </c>
      <c r="K14" s="101">
        <v>1211</v>
      </c>
      <c r="L14" s="100">
        <v>459</v>
      </c>
    </row>
    <row r="15" spans="1:12" s="41" customFormat="1" ht="18.95" customHeight="1">
      <c r="A15" s="40">
        <v>9</v>
      </c>
      <c r="B15" s="79">
        <f t="shared" si="0"/>
        <v>2012</v>
      </c>
      <c r="C15" s="140">
        <v>615</v>
      </c>
      <c r="D15" s="101">
        <v>608</v>
      </c>
      <c r="E15" s="100">
        <v>658</v>
      </c>
      <c r="F15" s="140">
        <v>604</v>
      </c>
      <c r="G15" s="101">
        <v>827</v>
      </c>
      <c r="H15" s="101">
        <v>447</v>
      </c>
      <c r="I15" s="140">
        <v>856</v>
      </c>
      <c r="J15" s="101">
        <v>438</v>
      </c>
      <c r="K15" s="101">
        <v>1231</v>
      </c>
      <c r="L15" s="100">
        <v>457</v>
      </c>
    </row>
    <row r="16" spans="1:12" s="41" customFormat="1" ht="18.95" customHeight="1">
      <c r="A16" s="40">
        <v>10</v>
      </c>
      <c r="B16" s="79">
        <f t="shared" si="0"/>
        <v>2013</v>
      </c>
      <c r="C16" s="140">
        <v>615</v>
      </c>
      <c r="D16" s="101">
        <v>610</v>
      </c>
      <c r="E16" s="100">
        <v>644</v>
      </c>
      <c r="F16" s="140">
        <v>607</v>
      </c>
      <c r="G16" s="101">
        <v>835</v>
      </c>
      <c r="H16" s="101">
        <v>449</v>
      </c>
      <c r="I16" s="140">
        <v>838</v>
      </c>
      <c r="J16" s="101">
        <v>428</v>
      </c>
      <c r="K16" s="101">
        <v>1239</v>
      </c>
      <c r="L16" s="100">
        <v>451</v>
      </c>
    </row>
    <row r="17" spans="1:12" s="41" customFormat="1" ht="18.95" customHeight="1">
      <c r="A17" s="40">
        <v>11</v>
      </c>
      <c r="B17" s="79">
        <f t="shared" si="0"/>
        <v>2014</v>
      </c>
      <c r="C17" s="140">
        <v>614</v>
      </c>
      <c r="D17" s="101">
        <v>609</v>
      </c>
      <c r="E17" s="100">
        <v>643</v>
      </c>
      <c r="F17" s="140">
        <v>606</v>
      </c>
      <c r="G17" s="101">
        <v>835</v>
      </c>
      <c r="H17" s="101">
        <v>450</v>
      </c>
      <c r="I17" s="140">
        <v>811</v>
      </c>
      <c r="J17" s="101">
        <v>432</v>
      </c>
      <c r="K17" s="101">
        <v>1246</v>
      </c>
      <c r="L17" s="100">
        <v>440</v>
      </c>
    </row>
    <row r="18" spans="1:12" s="41" customFormat="1" ht="18.95" customHeight="1">
      <c r="A18" s="40">
        <v>12</v>
      </c>
      <c r="B18" s="79">
        <f t="shared" si="0"/>
        <v>2015</v>
      </c>
      <c r="C18" s="140">
        <v>606</v>
      </c>
      <c r="D18" s="101">
        <v>601</v>
      </c>
      <c r="E18" s="100">
        <v>632</v>
      </c>
      <c r="F18" s="140">
        <v>599</v>
      </c>
      <c r="G18" s="101">
        <v>828</v>
      </c>
      <c r="H18" s="101">
        <v>444</v>
      </c>
      <c r="I18" s="140">
        <v>773</v>
      </c>
      <c r="J18" s="101">
        <v>426</v>
      </c>
      <c r="K18" s="101">
        <v>1248</v>
      </c>
      <c r="L18" s="100">
        <v>435</v>
      </c>
    </row>
    <row r="19" spans="1:12" s="41" customFormat="1" ht="18.95" customHeight="1">
      <c r="A19" s="40">
        <v>13</v>
      </c>
      <c r="B19" s="79">
        <f t="shared" si="0"/>
        <v>2016</v>
      </c>
      <c r="C19" s="140">
        <v>597</v>
      </c>
      <c r="D19" s="101">
        <v>593</v>
      </c>
      <c r="E19" s="100">
        <v>622</v>
      </c>
      <c r="F19" s="140">
        <v>591</v>
      </c>
      <c r="G19" s="101">
        <v>816</v>
      </c>
      <c r="H19" s="101">
        <v>440</v>
      </c>
      <c r="I19" s="140">
        <v>737</v>
      </c>
      <c r="J19" s="101">
        <v>421</v>
      </c>
      <c r="K19" s="101">
        <v>1250</v>
      </c>
      <c r="L19" s="100">
        <v>424</v>
      </c>
    </row>
    <row r="20" spans="1:12" s="41" customFormat="1" ht="18.95" customHeight="1">
      <c r="A20" s="40">
        <v>14</v>
      </c>
      <c r="B20" s="79">
        <f t="shared" si="0"/>
        <v>2017</v>
      </c>
      <c r="C20" s="140">
        <v>589</v>
      </c>
      <c r="D20" s="101">
        <v>584</v>
      </c>
      <c r="E20" s="100">
        <v>616</v>
      </c>
      <c r="F20" s="140">
        <v>582</v>
      </c>
      <c r="G20" s="101">
        <v>802</v>
      </c>
      <c r="H20" s="101">
        <v>436</v>
      </c>
      <c r="I20" s="140">
        <v>697</v>
      </c>
      <c r="J20" s="101">
        <v>420</v>
      </c>
      <c r="K20" s="101">
        <v>1252</v>
      </c>
      <c r="L20" s="100">
        <v>419</v>
      </c>
    </row>
    <row r="21" spans="1:12" s="41" customFormat="1" ht="18.95" customHeight="1">
      <c r="A21" s="40">
        <v>15</v>
      </c>
      <c r="B21" s="79">
        <f t="shared" si="0"/>
        <v>2018</v>
      </c>
      <c r="C21" s="140">
        <v>579</v>
      </c>
      <c r="D21" s="101">
        <v>573</v>
      </c>
      <c r="E21" s="100">
        <v>613</v>
      </c>
      <c r="F21" s="140">
        <v>572</v>
      </c>
      <c r="G21" s="101">
        <v>786</v>
      </c>
      <c r="H21" s="101">
        <v>430</v>
      </c>
      <c r="I21" s="140">
        <v>659</v>
      </c>
      <c r="J21" s="101">
        <v>421</v>
      </c>
      <c r="K21" s="101">
        <v>1257</v>
      </c>
      <c r="L21" s="100">
        <v>417</v>
      </c>
    </row>
    <row r="22" spans="1:12" s="41" customFormat="1" ht="18.95" customHeight="1">
      <c r="A22" s="40">
        <v>16</v>
      </c>
      <c r="B22" s="79">
        <f t="shared" si="0"/>
        <v>2019</v>
      </c>
      <c r="C22" s="140">
        <v>576</v>
      </c>
      <c r="D22" s="101">
        <v>569</v>
      </c>
      <c r="E22" s="100">
        <v>612</v>
      </c>
      <c r="F22" s="140">
        <v>568</v>
      </c>
      <c r="G22" s="101">
        <v>782</v>
      </c>
      <c r="H22" s="101">
        <v>429</v>
      </c>
      <c r="I22" s="140">
        <v>628</v>
      </c>
      <c r="J22" s="101">
        <v>425</v>
      </c>
      <c r="K22" s="101">
        <v>1264</v>
      </c>
      <c r="L22" s="100">
        <v>408</v>
      </c>
    </row>
    <row r="23" spans="1:12" s="41" customFormat="1" ht="18.95" customHeight="1">
      <c r="A23" s="40">
        <v>17</v>
      </c>
      <c r="B23" s="79">
        <f t="shared" si="0"/>
        <v>2020</v>
      </c>
      <c r="C23" s="140">
        <v>595</v>
      </c>
      <c r="D23" s="101">
        <v>591</v>
      </c>
      <c r="E23" s="100">
        <v>619</v>
      </c>
      <c r="F23" s="140">
        <v>590</v>
      </c>
      <c r="G23" s="101">
        <v>839</v>
      </c>
      <c r="H23" s="101">
        <v>438</v>
      </c>
      <c r="I23" s="140">
        <v>629</v>
      </c>
      <c r="J23" s="101">
        <v>435</v>
      </c>
      <c r="K23" s="101">
        <v>1266</v>
      </c>
      <c r="L23" s="100">
        <v>0</v>
      </c>
    </row>
    <row r="24" spans="1:12" s="41" customFormat="1" ht="18.95" customHeight="1">
      <c r="A24" s="40">
        <v>18</v>
      </c>
      <c r="B24" s="79">
        <f t="shared" si="0"/>
        <v>2021</v>
      </c>
      <c r="C24" s="140">
        <v>586</v>
      </c>
      <c r="D24" s="101">
        <v>582</v>
      </c>
      <c r="E24" s="100">
        <v>612</v>
      </c>
      <c r="F24" s="140">
        <v>581</v>
      </c>
      <c r="G24" s="101">
        <v>816</v>
      </c>
      <c r="H24" s="101">
        <v>437</v>
      </c>
      <c r="I24" s="140">
        <v>614</v>
      </c>
      <c r="J24" s="101">
        <v>436</v>
      </c>
      <c r="K24" s="101">
        <v>1255</v>
      </c>
      <c r="L24" s="100">
        <v>0</v>
      </c>
    </row>
    <row r="25" spans="1:12" s="41" customFormat="1" ht="18.95" customHeight="1">
      <c r="A25" s="40">
        <v>19</v>
      </c>
      <c r="B25" s="79">
        <f t="shared" si="0"/>
        <v>2022</v>
      </c>
      <c r="C25" s="140">
        <v>576</v>
      </c>
      <c r="D25" s="101">
        <v>571</v>
      </c>
      <c r="E25" s="100">
        <v>609</v>
      </c>
      <c r="F25" s="140">
        <v>571</v>
      </c>
      <c r="G25" s="101">
        <v>791</v>
      </c>
      <c r="H25" s="101">
        <v>436</v>
      </c>
      <c r="I25" s="140">
        <v>569</v>
      </c>
      <c r="J25" s="101">
        <v>441</v>
      </c>
      <c r="K25" s="101">
        <v>1242</v>
      </c>
      <c r="L25" s="100">
        <v>0</v>
      </c>
    </row>
    <row r="26" spans="1:12" s="41" customFormat="1" ht="18.95" customHeight="1">
      <c r="A26" s="40">
        <v>20</v>
      </c>
      <c r="B26" s="79">
        <f t="shared" si="0"/>
        <v>2023</v>
      </c>
      <c r="C26" s="140">
        <v>577</v>
      </c>
      <c r="D26" s="101">
        <v>572</v>
      </c>
      <c r="E26" s="100">
        <v>609</v>
      </c>
      <c r="F26" s="140">
        <v>572</v>
      </c>
      <c r="G26" s="101">
        <v>798</v>
      </c>
      <c r="H26" s="101">
        <v>437</v>
      </c>
      <c r="I26" s="140">
        <v>536</v>
      </c>
      <c r="J26" s="101">
        <v>449</v>
      </c>
      <c r="K26" s="101">
        <v>1227</v>
      </c>
      <c r="L26" s="100">
        <v>0</v>
      </c>
    </row>
    <row r="27" spans="1:12" s="41" customFormat="1" ht="18.95" customHeight="1">
      <c r="A27" s="42">
        <v>21</v>
      </c>
      <c r="B27" s="105">
        <f t="shared" si="0"/>
        <v>2024</v>
      </c>
      <c r="C27" s="142">
        <v>581</v>
      </c>
      <c r="D27" s="104">
        <v>576</v>
      </c>
      <c r="E27" s="103">
        <v>611</v>
      </c>
      <c r="F27" s="142">
        <v>578</v>
      </c>
      <c r="G27" s="104">
        <v>819</v>
      </c>
      <c r="H27" s="104">
        <v>439</v>
      </c>
      <c r="I27" s="142">
        <v>502</v>
      </c>
      <c r="J27" s="104">
        <v>458</v>
      </c>
      <c r="K27" s="104">
        <v>1220</v>
      </c>
      <c r="L27" s="103">
        <v>0</v>
      </c>
    </row>
    <row r="28" spans="1:12" ht="15">
      <c r="A28" s="111" t="s">
        <v>331</v>
      </c>
    </row>
    <row r="29" spans="1:12" ht="15">
      <c r="A29" s="111" t="s">
        <v>332</v>
      </c>
    </row>
  </sheetData>
  <mergeCells count="10">
    <mergeCell ref="L5:L6"/>
    <mergeCell ref="J5:J6"/>
    <mergeCell ref="K5:K6"/>
    <mergeCell ref="A4:A6"/>
    <mergeCell ref="B4:B6"/>
    <mergeCell ref="I5:I6"/>
    <mergeCell ref="C5:C6"/>
    <mergeCell ref="D5:D6"/>
    <mergeCell ref="E5:E6"/>
    <mergeCell ref="F5:F6"/>
  </mergeCells>
  <phoneticPr fontId="0" type="noConversion"/>
  <printOptions horizontalCentered="1"/>
  <pageMargins left="0.27559055118110237" right="0.19685039370078741" top="0.56000000000000005" bottom="0.27559055118110237" header="0.15748031496062992" footer="0.11811023622047245"/>
  <pageSetup paperSize="9" scale="95" orientation="landscape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524"/>
  <dimension ref="A1:N45"/>
  <sheetViews>
    <sheetView showGridLines="0" zoomScaleNormal="100" workbookViewId="0"/>
  </sheetViews>
  <sheetFormatPr defaultColWidth="11.42578125" defaultRowHeight="11.25"/>
  <cols>
    <col min="1" max="1" width="4.140625" style="484" customWidth="1"/>
    <col min="2" max="2" width="41.5703125" style="195" customWidth="1"/>
    <col min="3" max="12" width="12.28515625" style="195" customWidth="1"/>
    <col min="13" max="13" width="11.42578125" style="195"/>
    <col min="14" max="17" width="3.42578125" style="195" customWidth="1"/>
    <col min="18" max="16384" width="11.42578125" style="195"/>
  </cols>
  <sheetData>
    <row r="1" spans="1:14" ht="15.2" customHeight="1">
      <c r="A1" s="422"/>
      <c r="B1" s="194"/>
      <c r="L1" s="196"/>
    </row>
    <row r="2" spans="1:14" s="198" customFormat="1" ht="30" customHeight="1">
      <c r="A2" s="239" t="s">
        <v>312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</row>
    <row r="3" spans="1:14" s="200" customFormat="1" ht="26.1" customHeight="1">
      <c r="A3" s="239" t="s">
        <v>450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14" s="203" customFormat="1" ht="23.85" customHeight="1">
      <c r="A4" s="201"/>
      <c r="B4" s="202"/>
      <c r="C4" s="202"/>
      <c r="D4" s="202"/>
      <c r="E4" s="202"/>
      <c r="F4" s="202"/>
      <c r="G4" s="438"/>
      <c r="H4" s="438"/>
      <c r="I4" s="438"/>
      <c r="J4" s="202"/>
      <c r="K4" s="202"/>
      <c r="L4" s="240" t="s">
        <v>30</v>
      </c>
    </row>
    <row r="5" spans="1:14" s="439" customFormat="1" ht="20.45" customHeight="1">
      <c r="A5" s="652" t="s">
        <v>4</v>
      </c>
      <c r="B5" s="654" t="s">
        <v>9</v>
      </c>
      <c r="C5" s="656" t="s">
        <v>111</v>
      </c>
      <c r="D5" s="656" t="s">
        <v>93</v>
      </c>
      <c r="E5" s="217" t="s">
        <v>1</v>
      </c>
      <c r="F5" s="218"/>
      <c r="G5" s="656" t="s">
        <v>313</v>
      </c>
      <c r="H5" s="217" t="s">
        <v>1</v>
      </c>
      <c r="I5" s="218"/>
      <c r="J5" s="656" t="s">
        <v>358</v>
      </c>
      <c r="K5" s="650" t="s">
        <v>1</v>
      </c>
      <c r="L5" s="651"/>
    </row>
    <row r="6" spans="1:14" s="439" customFormat="1" ht="34.5" customHeight="1">
      <c r="A6" s="653"/>
      <c r="B6" s="655"/>
      <c r="C6" s="655"/>
      <c r="D6" s="657"/>
      <c r="E6" s="425" t="s">
        <v>5</v>
      </c>
      <c r="F6" s="440" t="s">
        <v>6</v>
      </c>
      <c r="G6" s="655"/>
      <c r="H6" s="441" t="s">
        <v>314</v>
      </c>
      <c r="I6" s="442" t="s">
        <v>183</v>
      </c>
      <c r="J6" s="657"/>
      <c r="K6" s="545" t="s">
        <v>315</v>
      </c>
      <c r="L6" s="444" t="s">
        <v>316</v>
      </c>
    </row>
    <row r="7" spans="1:14" s="451" customFormat="1" ht="22.35" customHeight="1">
      <c r="A7" s="445">
        <v>1</v>
      </c>
      <c r="B7" s="446" t="s">
        <v>94</v>
      </c>
      <c r="C7" s="447">
        <v>2556516</v>
      </c>
      <c r="D7" s="448">
        <v>2135272</v>
      </c>
      <c r="E7" s="449">
        <v>1104283</v>
      </c>
      <c r="F7" s="450">
        <v>1030989</v>
      </c>
      <c r="G7" s="448">
        <v>34420</v>
      </c>
      <c r="H7" s="449">
        <v>19707</v>
      </c>
      <c r="I7" s="450">
        <v>14713</v>
      </c>
      <c r="J7" s="448">
        <v>386824</v>
      </c>
      <c r="K7" s="546">
        <v>231695</v>
      </c>
      <c r="L7" s="450">
        <v>155129</v>
      </c>
      <c r="M7" s="576"/>
      <c r="N7" s="576"/>
    </row>
    <row r="8" spans="1:14" s="203" customFormat="1" ht="21.2" customHeight="1">
      <c r="A8" s="452">
        <v>2</v>
      </c>
      <c r="B8" s="453" t="s">
        <v>95</v>
      </c>
      <c r="C8" s="454">
        <v>192114</v>
      </c>
      <c r="D8" s="455">
        <v>151832</v>
      </c>
      <c r="E8" s="456">
        <v>120011</v>
      </c>
      <c r="F8" s="457">
        <v>31821</v>
      </c>
      <c r="G8" s="455">
        <v>1553</v>
      </c>
      <c r="H8" s="456">
        <v>990</v>
      </c>
      <c r="I8" s="457">
        <v>563</v>
      </c>
      <c r="J8" s="455">
        <v>38729</v>
      </c>
      <c r="K8" s="547">
        <v>12679</v>
      </c>
      <c r="L8" s="457">
        <v>26050</v>
      </c>
      <c r="M8" s="576"/>
      <c r="N8" s="576"/>
    </row>
    <row r="9" spans="1:14" s="203" customFormat="1" ht="21.2" customHeight="1">
      <c r="A9" s="452">
        <v>3</v>
      </c>
      <c r="B9" s="453" t="s">
        <v>317</v>
      </c>
      <c r="C9" s="454">
        <v>20856</v>
      </c>
      <c r="D9" s="455">
        <v>11216</v>
      </c>
      <c r="E9" s="456">
        <v>8901</v>
      </c>
      <c r="F9" s="457">
        <v>2315</v>
      </c>
      <c r="G9" s="455">
        <v>54</v>
      </c>
      <c r="H9" s="456">
        <v>51</v>
      </c>
      <c r="I9" s="457">
        <v>3</v>
      </c>
      <c r="J9" s="455">
        <v>9586</v>
      </c>
      <c r="K9" s="547">
        <v>2779</v>
      </c>
      <c r="L9" s="457">
        <v>6807</v>
      </c>
      <c r="M9" s="576"/>
      <c r="N9" s="576"/>
    </row>
    <row r="10" spans="1:14" s="203" customFormat="1" ht="21.2" customHeight="1">
      <c r="A10" s="452">
        <v>4</v>
      </c>
      <c r="B10" s="453" t="s">
        <v>318</v>
      </c>
      <c r="C10" s="454">
        <v>11936</v>
      </c>
      <c r="D10" s="455">
        <v>7945</v>
      </c>
      <c r="E10" s="456">
        <v>5905</v>
      </c>
      <c r="F10" s="457">
        <v>2040</v>
      </c>
      <c r="G10" s="455">
        <v>72</v>
      </c>
      <c r="H10" s="456">
        <v>68</v>
      </c>
      <c r="I10" s="457">
        <v>4</v>
      </c>
      <c r="J10" s="455">
        <v>3919</v>
      </c>
      <c r="K10" s="547">
        <v>1642</v>
      </c>
      <c r="L10" s="457">
        <v>2277</v>
      </c>
      <c r="M10" s="576"/>
      <c r="N10" s="576"/>
    </row>
    <row r="11" spans="1:14" s="203" customFormat="1" ht="21.2" customHeight="1">
      <c r="A11" s="452">
        <v>5</v>
      </c>
      <c r="B11" s="453" t="s">
        <v>205</v>
      </c>
      <c r="C11" s="454">
        <v>211</v>
      </c>
      <c r="D11" s="455">
        <v>203</v>
      </c>
      <c r="E11" s="456">
        <v>179</v>
      </c>
      <c r="F11" s="457">
        <v>24</v>
      </c>
      <c r="G11" s="455">
        <v>5</v>
      </c>
      <c r="H11" s="456">
        <v>1</v>
      </c>
      <c r="I11" s="457">
        <v>4</v>
      </c>
      <c r="J11" s="455">
        <v>3</v>
      </c>
      <c r="K11" s="547">
        <v>2</v>
      </c>
      <c r="L11" s="457">
        <v>1</v>
      </c>
      <c r="M11" s="576"/>
      <c r="N11" s="576"/>
    </row>
    <row r="12" spans="1:14" s="209" customFormat="1" ht="24.95" customHeight="1" thickBot="1">
      <c r="A12" s="458">
        <v>6</v>
      </c>
      <c r="B12" s="459" t="s">
        <v>96</v>
      </c>
      <c r="C12" s="460">
        <v>50593</v>
      </c>
      <c r="D12" s="461">
        <v>41135</v>
      </c>
      <c r="E12" s="462">
        <v>21517</v>
      </c>
      <c r="F12" s="463">
        <v>19618</v>
      </c>
      <c r="G12" s="461">
        <v>456</v>
      </c>
      <c r="H12" s="462">
        <v>289</v>
      </c>
      <c r="I12" s="463">
        <v>167</v>
      </c>
      <c r="J12" s="461">
        <v>9002</v>
      </c>
      <c r="K12" s="548">
        <v>6361</v>
      </c>
      <c r="L12" s="463">
        <v>2641</v>
      </c>
      <c r="M12" s="576"/>
      <c r="N12" s="576"/>
    </row>
    <row r="13" spans="1:14" s="205" customFormat="1" ht="34.35" customHeight="1" thickTop="1">
      <c r="A13" s="464">
        <v>7</v>
      </c>
      <c r="B13" s="465" t="s">
        <v>97</v>
      </c>
      <c r="C13" s="466">
        <v>118609</v>
      </c>
      <c r="D13" s="467">
        <v>105058</v>
      </c>
      <c r="E13" s="468">
        <v>69870</v>
      </c>
      <c r="F13" s="469">
        <v>35188</v>
      </c>
      <c r="G13" s="467">
        <v>1269</v>
      </c>
      <c r="H13" s="468">
        <v>1007</v>
      </c>
      <c r="I13" s="469">
        <v>262</v>
      </c>
      <c r="J13" s="467">
        <v>12282</v>
      </c>
      <c r="K13" s="549">
        <v>7669</v>
      </c>
      <c r="L13" s="469">
        <v>4613</v>
      </c>
      <c r="M13" s="576"/>
      <c r="N13" s="576"/>
    </row>
    <row r="14" spans="1:14" s="203" customFormat="1" ht="21.2" customHeight="1">
      <c r="A14" s="452">
        <v>8</v>
      </c>
      <c r="B14" s="453" t="s">
        <v>95</v>
      </c>
      <c r="C14" s="454">
        <v>31015</v>
      </c>
      <c r="D14" s="455">
        <v>28316</v>
      </c>
      <c r="E14" s="456">
        <v>20870</v>
      </c>
      <c r="F14" s="457">
        <v>7446</v>
      </c>
      <c r="G14" s="455">
        <v>145</v>
      </c>
      <c r="H14" s="456">
        <v>130</v>
      </c>
      <c r="I14" s="457">
        <v>15</v>
      </c>
      <c r="J14" s="455">
        <v>2554</v>
      </c>
      <c r="K14" s="547">
        <v>1267</v>
      </c>
      <c r="L14" s="457">
        <v>1287</v>
      </c>
      <c r="M14" s="576"/>
      <c r="N14" s="576"/>
    </row>
    <row r="15" spans="1:14" s="203" customFormat="1" ht="21.2" customHeight="1">
      <c r="A15" s="452">
        <v>9</v>
      </c>
      <c r="B15" s="453" t="s">
        <v>317</v>
      </c>
      <c r="C15" s="454">
        <v>1312</v>
      </c>
      <c r="D15" s="455">
        <v>405</v>
      </c>
      <c r="E15" s="456">
        <v>320</v>
      </c>
      <c r="F15" s="457">
        <v>85</v>
      </c>
      <c r="G15" s="455">
        <v>2</v>
      </c>
      <c r="H15" s="456">
        <v>2</v>
      </c>
      <c r="I15" s="457">
        <v>0</v>
      </c>
      <c r="J15" s="455">
        <v>905</v>
      </c>
      <c r="K15" s="547">
        <v>247</v>
      </c>
      <c r="L15" s="457">
        <v>658</v>
      </c>
      <c r="M15" s="576"/>
      <c r="N15" s="576"/>
    </row>
    <row r="16" spans="1:14" s="203" customFormat="1" ht="21.2" customHeight="1">
      <c r="A16" s="452">
        <v>10</v>
      </c>
      <c r="B16" s="453" t="s">
        <v>318</v>
      </c>
      <c r="C16" s="454">
        <v>434</v>
      </c>
      <c r="D16" s="455">
        <v>219</v>
      </c>
      <c r="E16" s="456">
        <v>155</v>
      </c>
      <c r="F16" s="457">
        <v>64</v>
      </c>
      <c r="G16" s="455">
        <v>2</v>
      </c>
      <c r="H16" s="456">
        <v>2</v>
      </c>
      <c r="I16" s="457">
        <v>0</v>
      </c>
      <c r="J16" s="455">
        <v>213</v>
      </c>
      <c r="K16" s="547">
        <v>83</v>
      </c>
      <c r="L16" s="457">
        <v>130</v>
      </c>
      <c r="M16" s="576"/>
      <c r="N16" s="576"/>
    </row>
    <row r="17" spans="1:14" s="203" customFormat="1" ht="21.2" customHeight="1">
      <c r="A17" s="452">
        <v>11</v>
      </c>
      <c r="B17" s="453" t="s">
        <v>205</v>
      </c>
      <c r="C17" s="454">
        <v>1</v>
      </c>
      <c r="D17" s="455">
        <v>1</v>
      </c>
      <c r="E17" s="456">
        <v>1</v>
      </c>
      <c r="F17" s="457">
        <v>0</v>
      </c>
      <c r="G17" s="455">
        <v>0</v>
      </c>
      <c r="H17" s="456">
        <v>0</v>
      </c>
      <c r="I17" s="457">
        <v>0</v>
      </c>
      <c r="J17" s="455">
        <v>0</v>
      </c>
      <c r="K17" s="547">
        <v>0</v>
      </c>
      <c r="L17" s="457">
        <v>0</v>
      </c>
      <c r="M17" s="576"/>
      <c r="N17" s="576"/>
    </row>
    <row r="18" spans="1:14" s="209" customFormat="1" ht="24.95" customHeight="1">
      <c r="A18" s="470">
        <v>12</v>
      </c>
      <c r="B18" s="471" t="s">
        <v>96</v>
      </c>
      <c r="C18" s="472">
        <v>19734</v>
      </c>
      <c r="D18" s="473">
        <v>17631</v>
      </c>
      <c r="E18" s="474">
        <v>11219</v>
      </c>
      <c r="F18" s="475">
        <v>6412</v>
      </c>
      <c r="G18" s="473">
        <v>128</v>
      </c>
      <c r="H18" s="474">
        <v>112</v>
      </c>
      <c r="I18" s="475">
        <v>16</v>
      </c>
      <c r="J18" s="473">
        <v>1975</v>
      </c>
      <c r="K18" s="550">
        <v>1328</v>
      </c>
      <c r="L18" s="475">
        <v>647</v>
      </c>
      <c r="M18" s="576"/>
      <c r="N18" s="576"/>
    </row>
    <row r="19" spans="1:14" s="451" customFormat="1" ht="21.2" customHeight="1">
      <c r="A19" s="445">
        <v>13</v>
      </c>
      <c r="B19" s="446" t="s">
        <v>98</v>
      </c>
      <c r="C19" s="447">
        <v>1952060</v>
      </c>
      <c r="D19" s="448">
        <v>1631505</v>
      </c>
      <c r="E19" s="449">
        <v>785361</v>
      </c>
      <c r="F19" s="450">
        <v>846144</v>
      </c>
      <c r="G19" s="448">
        <v>22853</v>
      </c>
      <c r="H19" s="449">
        <v>13842</v>
      </c>
      <c r="I19" s="450">
        <v>9011</v>
      </c>
      <c r="J19" s="448">
        <v>297702</v>
      </c>
      <c r="K19" s="546">
        <v>180573</v>
      </c>
      <c r="L19" s="450">
        <v>117129</v>
      </c>
      <c r="M19" s="576"/>
      <c r="N19" s="576"/>
    </row>
    <row r="20" spans="1:14" s="203" customFormat="1" ht="21.2" customHeight="1">
      <c r="A20" s="452">
        <v>14</v>
      </c>
      <c r="B20" s="453" t="s">
        <v>95</v>
      </c>
      <c r="C20" s="454">
        <v>108796</v>
      </c>
      <c r="D20" s="455">
        <v>84845</v>
      </c>
      <c r="E20" s="456">
        <v>65450</v>
      </c>
      <c r="F20" s="457">
        <v>19395</v>
      </c>
      <c r="G20" s="455">
        <v>514</v>
      </c>
      <c r="H20" s="456">
        <v>457</v>
      </c>
      <c r="I20" s="457">
        <v>57</v>
      </c>
      <c r="J20" s="455">
        <v>23437</v>
      </c>
      <c r="K20" s="547">
        <v>8177</v>
      </c>
      <c r="L20" s="457">
        <v>15260</v>
      </c>
      <c r="M20" s="576"/>
      <c r="N20" s="576"/>
    </row>
    <row r="21" spans="1:14" s="203" customFormat="1" ht="21.2" customHeight="1">
      <c r="A21" s="452">
        <v>15</v>
      </c>
      <c r="B21" s="453" t="s">
        <v>317</v>
      </c>
      <c r="C21" s="454">
        <v>19544</v>
      </c>
      <c r="D21" s="455">
        <v>10811</v>
      </c>
      <c r="E21" s="456">
        <v>8581</v>
      </c>
      <c r="F21" s="457">
        <v>2230</v>
      </c>
      <c r="G21" s="455">
        <v>52</v>
      </c>
      <c r="H21" s="456">
        <v>49</v>
      </c>
      <c r="I21" s="457">
        <v>3</v>
      </c>
      <c r="J21" s="455">
        <v>8681</v>
      </c>
      <c r="K21" s="547">
        <v>2532</v>
      </c>
      <c r="L21" s="457">
        <v>6149</v>
      </c>
      <c r="M21" s="576"/>
      <c r="N21" s="576"/>
    </row>
    <row r="22" spans="1:14" s="203" customFormat="1" ht="21.2" customHeight="1">
      <c r="A22" s="452">
        <v>16</v>
      </c>
      <c r="B22" s="453" t="s">
        <v>318</v>
      </c>
      <c r="C22" s="454">
        <v>11502</v>
      </c>
      <c r="D22" s="455">
        <v>7726</v>
      </c>
      <c r="E22" s="456">
        <v>5750</v>
      </c>
      <c r="F22" s="457">
        <v>1976</v>
      </c>
      <c r="G22" s="455">
        <v>70</v>
      </c>
      <c r="H22" s="456">
        <v>66</v>
      </c>
      <c r="I22" s="457">
        <v>4</v>
      </c>
      <c r="J22" s="455">
        <v>3706</v>
      </c>
      <c r="K22" s="547">
        <v>1559</v>
      </c>
      <c r="L22" s="457">
        <v>2147</v>
      </c>
      <c r="M22" s="576"/>
      <c r="N22" s="576"/>
    </row>
    <row r="23" spans="1:14" s="203" customFormat="1" ht="21.2" customHeight="1">
      <c r="A23" s="452">
        <v>17</v>
      </c>
      <c r="B23" s="453" t="s">
        <v>205</v>
      </c>
      <c r="C23" s="454">
        <v>46</v>
      </c>
      <c r="D23" s="455">
        <v>44</v>
      </c>
      <c r="E23" s="456">
        <v>35</v>
      </c>
      <c r="F23" s="457">
        <v>9</v>
      </c>
      <c r="G23" s="455">
        <v>2</v>
      </c>
      <c r="H23" s="456">
        <v>0</v>
      </c>
      <c r="I23" s="457">
        <v>2</v>
      </c>
      <c r="J23" s="455">
        <v>0</v>
      </c>
      <c r="K23" s="547">
        <v>0</v>
      </c>
      <c r="L23" s="457">
        <v>0</v>
      </c>
      <c r="M23" s="576"/>
      <c r="N23" s="576"/>
    </row>
    <row r="24" spans="1:14" s="209" customFormat="1" ht="24.95" customHeight="1">
      <c r="A24" s="470">
        <v>18</v>
      </c>
      <c r="B24" s="471" t="s">
        <v>96</v>
      </c>
      <c r="C24" s="472">
        <v>30859</v>
      </c>
      <c r="D24" s="473">
        <v>23504</v>
      </c>
      <c r="E24" s="474">
        <v>10298</v>
      </c>
      <c r="F24" s="475">
        <v>13206</v>
      </c>
      <c r="G24" s="473">
        <v>328</v>
      </c>
      <c r="H24" s="474">
        <v>177</v>
      </c>
      <c r="I24" s="475">
        <v>151</v>
      </c>
      <c r="J24" s="473">
        <v>7027</v>
      </c>
      <c r="K24" s="550">
        <v>5033</v>
      </c>
      <c r="L24" s="475">
        <v>1994</v>
      </c>
      <c r="M24" s="576"/>
      <c r="N24" s="576"/>
    </row>
    <row r="25" spans="1:14" s="451" customFormat="1" ht="21.2" customHeight="1">
      <c r="A25" s="445">
        <v>19</v>
      </c>
      <c r="B25" s="446" t="s">
        <v>99</v>
      </c>
      <c r="C25" s="447">
        <v>391720</v>
      </c>
      <c r="D25" s="448">
        <v>320454</v>
      </c>
      <c r="E25" s="449">
        <v>205201</v>
      </c>
      <c r="F25" s="450">
        <v>115253</v>
      </c>
      <c r="G25" s="448">
        <v>9317</v>
      </c>
      <c r="H25" s="449">
        <v>4214</v>
      </c>
      <c r="I25" s="450">
        <v>5103</v>
      </c>
      <c r="J25" s="448">
        <v>61949</v>
      </c>
      <c r="K25" s="546">
        <v>36985</v>
      </c>
      <c r="L25" s="450">
        <v>24964</v>
      </c>
      <c r="M25" s="576"/>
      <c r="N25" s="576"/>
    </row>
    <row r="26" spans="1:14" s="203" customFormat="1" ht="21.2" customHeight="1">
      <c r="A26" s="452">
        <v>20</v>
      </c>
      <c r="B26" s="453" t="s">
        <v>95</v>
      </c>
      <c r="C26" s="454">
        <v>37653</v>
      </c>
      <c r="D26" s="455">
        <v>26715</v>
      </c>
      <c r="E26" s="456">
        <v>24014</v>
      </c>
      <c r="F26" s="457">
        <v>2701</v>
      </c>
      <c r="G26" s="455">
        <v>669</v>
      </c>
      <c r="H26" s="456">
        <v>309</v>
      </c>
      <c r="I26" s="457">
        <v>360</v>
      </c>
      <c r="J26" s="455">
        <v>10269</v>
      </c>
      <c r="K26" s="547">
        <v>2406</v>
      </c>
      <c r="L26" s="457">
        <v>7863</v>
      </c>
      <c r="M26" s="576"/>
      <c r="N26" s="576"/>
    </row>
    <row r="27" spans="1:14" s="203" customFormat="1" ht="21.2" customHeight="1">
      <c r="A27" s="452">
        <v>21</v>
      </c>
      <c r="B27" s="453" t="s">
        <v>317</v>
      </c>
      <c r="C27" s="454">
        <v>0</v>
      </c>
      <c r="D27" s="455">
        <v>0</v>
      </c>
      <c r="E27" s="456">
        <v>0</v>
      </c>
      <c r="F27" s="457">
        <v>0</v>
      </c>
      <c r="G27" s="455">
        <v>0</v>
      </c>
      <c r="H27" s="456">
        <v>0</v>
      </c>
      <c r="I27" s="457">
        <v>0</v>
      </c>
      <c r="J27" s="455">
        <v>0</v>
      </c>
      <c r="K27" s="547">
        <v>0</v>
      </c>
      <c r="L27" s="457">
        <v>0</v>
      </c>
      <c r="M27" s="576"/>
      <c r="N27" s="576"/>
    </row>
    <row r="28" spans="1:14" s="203" customFormat="1" ht="21.2" customHeight="1">
      <c r="A28" s="452">
        <v>22</v>
      </c>
      <c r="B28" s="453" t="s">
        <v>318</v>
      </c>
      <c r="C28" s="454">
        <v>0</v>
      </c>
      <c r="D28" s="455">
        <v>0</v>
      </c>
      <c r="E28" s="456">
        <v>0</v>
      </c>
      <c r="F28" s="457">
        <v>0</v>
      </c>
      <c r="G28" s="455">
        <v>0</v>
      </c>
      <c r="H28" s="456">
        <v>0</v>
      </c>
      <c r="I28" s="457">
        <v>0</v>
      </c>
      <c r="J28" s="455">
        <v>0</v>
      </c>
      <c r="K28" s="547">
        <v>0</v>
      </c>
      <c r="L28" s="457">
        <v>0</v>
      </c>
      <c r="M28" s="576"/>
      <c r="N28" s="576"/>
    </row>
    <row r="29" spans="1:14" s="209" customFormat="1" ht="24.95" customHeight="1">
      <c r="A29" s="470">
        <v>23</v>
      </c>
      <c r="B29" s="471" t="s">
        <v>205</v>
      </c>
      <c r="C29" s="472">
        <v>2</v>
      </c>
      <c r="D29" s="473">
        <v>2</v>
      </c>
      <c r="E29" s="474">
        <v>1</v>
      </c>
      <c r="F29" s="475">
        <v>1</v>
      </c>
      <c r="G29" s="473">
        <v>0</v>
      </c>
      <c r="H29" s="474">
        <v>0</v>
      </c>
      <c r="I29" s="475">
        <v>0</v>
      </c>
      <c r="J29" s="473">
        <v>0</v>
      </c>
      <c r="K29" s="550">
        <v>0</v>
      </c>
      <c r="L29" s="475">
        <v>0</v>
      </c>
      <c r="M29" s="576"/>
      <c r="N29" s="576"/>
    </row>
    <row r="30" spans="1:14" s="451" customFormat="1" ht="21.2" customHeight="1">
      <c r="A30" s="445">
        <v>24</v>
      </c>
      <c r="B30" s="446" t="s">
        <v>100</v>
      </c>
      <c r="C30" s="447">
        <v>46797</v>
      </c>
      <c r="D30" s="448">
        <v>38715</v>
      </c>
      <c r="E30" s="449">
        <v>18332</v>
      </c>
      <c r="F30" s="450">
        <v>20383</v>
      </c>
      <c r="G30" s="448">
        <v>295</v>
      </c>
      <c r="H30" s="449">
        <v>235</v>
      </c>
      <c r="I30" s="450">
        <v>60</v>
      </c>
      <c r="J30" s="448">
        <v>7787</v>
      </c>
      <c r="K30" s="546">
        <v>2812</v>
      </c>
      <c r="L30" s="450">
        <v>4975</v>
      </c>
      <c r="M30" s="576"/>
      <c r="N30" s="576"/>
    </row>
    <row r="31" spans="1:14" s="203" customFormat="1" ht="21.2" customHeight="1">
      <c r="A31" s="452">
        <v>25</v>
      </c>
      <c r="B31" s="453" t="s">
        <v>95</v>
      </c>
      <c r="C31" s="454">
        <v>602</v>
      </c>
      <c r="D31" s="455">
        <v>508</v>
      </c>
      <c r="E31" s="456">
        <v>321</v>
      </c>
      <c r="F31" s="457">
        <v>187</v>
      </c>
      <c r="G31" s="455">
        <v>1</v>
      </c>
      <c r="H31" s="456">
        <v>1</v>
      </c>
      <c r="I31" s="457">
        <v>0</v>
      </c>
      <c r="J31" s="455">
        <v>93</v>
      </c>
      <c r="K31" s="547">
        <v>40</v>
      </c>
      <c r="L31" s="457">
        <v>53</v>
      </c>
      <c r="M31" s="576"/>
      <c r="N31" s="576"/>
    </row>
    <row r="32" spans="1:14" s="203" customFormat="1" ht="21.2" customHeight="1">
      <c r="A32" s="452">
        <v>26</v>
      </c>
      <c r="B32" s="453" t="s">
        <v>317</v>
      </c>
      <c r="C32" s="454">
        <v>0</v>
      </c>
      <c r="D32" s="455">
        <v>0</v>
      </c>
      <c r="E32" s="456">
        <v>0</v>
      </c>
      <c r="F32" s="457">
        <v>0</v>
      </c>
      <c r="G32" s="455">
        <v>0</v>
      </c>
      <c r="H32" s="456">
        <v>0</v>
      </c>
      <c r="I32" s="457">
        <v>0</v>
      </c>
      <c r="J32" s="455">
        <v>0</v>
      </c>
      <c r="K32" s="547">
        <v>0</v>
      </c>
      <c r="L32" s="457">
        <v>0</v>
      </c>
      <c r="M32" s="576"/>
      <c r="N32" s="576"/>
    </row>
    <row r="33" spans="1:14" s="203" customFormat="1" ht="21.2" customHeight="1">
      <c r="A33" s="452">
        <v>27</v>
      </c>
      <c r="B33" s="453" t="s">
        <v>318</v>
      </c>
      <c r="C33" s="454">
        <v>0</v>
      </c>
      <c r="D33" s="455">
        <v>0</v>
      </c>
      <c r="E33" s="456">
        <v>0</v>
      </c>
      <c r="F33" s="457">
        <v>0</v>
      </c>
      <c r="G33" s="455">
        <v>0</v>
      </c>
      <c r="H33" s="456">
        <v>0</v>
      </c>
      <c r="I33" s="457">
        <v>0</v>
      </c>
      <c r="J33" s="455">
        <v>0</v>
      </c>
      <c r="K33" s="547">
        <v>0</v>
      </c>
      <c r="L33" s="457">
        <v>0</v>
      </c>
      <c r="M33" s="576"/>
      <c r="N33" s="576"/>
    </row>
    <row r="34" spans="1:14" s="209" customFormat="1" ht="24.95" customHeight="1">
      <c r="A34" s="470">
        <v>28</v>
      </c>
      <c r="B34" s="471" t="s">
        <v>205</v>
      </c>
      <c r="C34" s="472">
        <v>0</v>
      </c>
      <c r="D34" s="473">
        <v>0</v>
      </c>
      <c r="E34" s="474">
        <v>0</v>
      </c>
      <c r="F34" s="475">
        <v>0</v>
      </c>
      <c r="G34" s="473">
        <v>0</v>
      </c>
      <c r="H34" s="474">
        <v>0</v>
      </c>
      <c r="I34" s="475">
        <v>0</v>
      </c>
      <c r="J34" s="473">
        <v>0</v>
      </c>
      <c r="K34" s="550">
        <v>0</v>
      </c>
      <c r="L34" s="475">
        <v>0</v>
      </c>
      <c r="M34" s="576"/>
      <c r="N34" s="576"/>
    </row>
    <row r="35" spans="1:14" s="451" customFormat="1" ht="21.2" customHeight="1">
      <c r="A35" s="476">
        <v>29</v>
      </c>
      <c r="B35" s="477" t="s">
        <v>101</v>
      </c>
      <c r="C35" s="478">
        <v>47330</v>
      </c>
      <c r="D35" s="479">
        <v>39540</v>
      </c>
      <c r="E35" s="480">
        <v>25519</v>
      </c>
      <c r="F35" s="481">
        <v>14021</v>
      </c>
      <c r="G35" s="479">
        <v>686</v>
      </c>
      <c r="H35" s="480">
        <v>409</v>
      </c>
      <c r="I35" s="481">
        <v>277</v>
      </c>
      <c r="J35" s="479">
        <v>7104</v>
      </c>
      <c r="K35" s="551">
        <v>3656</v>
      </c>
      <c r="L35" s="481">
        <v>3448</v>
      </c>
      <c r="M35" s="576"/>
      <c r="N35" s="576"/>
    </row>
    <row r="36" spans="1:14" s="203" customFormat="1" ht="21.2" customHeight="1">
      <c r="A36" s="452">
        <v>30</v>
      </c>
      <c r="B36" s="453" t="s">
        <v>95</v>
      </c>
      <c r="C36" s="454">
        <v>14048</v>
      </c>
      <c r="D36" s="455">
        <v>11448</v>
      </c>
      <c r="E36" s="456">
        <v>9356</v>
      </c>
      <c r="F36" s="457">
        <v>2092</v>
      </c>
      <c r="G36" s="455">
        <v>224</v>
      </c>
      <c r="H36" s="456">
        <v>93</v>
      </c>
      <c r="I36" s="457">
        <v>131</v>
      </c>
      <c r="J36" s="455">
        <v>2376</v>
      </c>
      <c r="K36" s="547">
        <v>789</v>
      </c>
      <c r="L36" s="457">
        <v>1587</v>
      </c>
      <c r="M36" s="576"/>
      <c r="N36" s="576"/>
    </row>
    <row r="37" spans="1:14" s="203" customFormat="1" ht="21.2" customHeight="1">
      <c r="A37" s="452">
        <v>31</v>
      </c>
      <c r="B37" s="453" t="s">
        <v>317</v>
      </c>
      <c r="C37" s="454">
        <v>0</v>
      </c>
      <c r="D37" s="455">
        <v>0</v>
      </c>
      <c r="E37" s="456">
        <v>0</v>
      </c>
      <c r="F37" s="457">
        <v>0</v>
      </c>
      <c r="G37" s="455">
        <v>0</v>
      </c>
      <c r="H37" s="456">
        <v>0</v>
      </c>
      <c r="I37" s="457">
        <v>0</v>
      </c>
      <c r="J37" s="455">
        <v>0</v>
      </c>
      <c r="K37" s="547">
        <v>0</v>
      </c>
      <c r="L37" s="457">
        <v>0</v>
      </c>
      <c r="M37" s="576"/>
      <c r="N37" s="576"/>
    </row>
    <row r="38" spans="1:14" s="203" customFormat="1" ht="21.2" customHeight="1">
      <c r="A38" s="452">
        <v>32</v>
      </c>
      <c r="B38" s="453" t="s">
        <v>318</v>
      </c>
      <c r="C38" s="454">
        <v>0</v>
      </c>
      <c r="D38" s="455">
        <v>0</v>
      </c>
      <c r="E38" s="456">
        <v>0</v>
      </c>
      <c r="F38" s="457">
        <v>0</v>
      </c>
      <c r="G38" s="455">
        <v>0</v>
      </c>
      <c r="H38" s="456">
        <v>0</v>
      </c>
      <c r="I38" s="457">
        <v>0</v>
      </c>
      <c r="J38" s="455">
        <v>0</v>
      </c>
      <c r="K38" s="547">
        <v>0</v>
      </c>
      <c r="L38" s="457">
        <v>0</v>
      </c>
      <c r="M38" s="576"/>
      <c r="N38" s="576"/>
    </row>
    <row r="39" spans="1:14" s="209" customFormat="1" ht="24.95" customHeight="1">
      <c r="A39" s="470">
        <v>33</v>
      </c>
      <c r="B39" s="471" t="s">
        <v>205</v>
      </c>
      <c r="C39" s="472">
        <v>162</v>
      </c>
      <c r="D39" s="473">
        <v>156</v>
      </c>
      <c r="E39" s="474">
        <v>142</v>
      </c>
      <c r="F39" s="475">
        <v>14</v>
      </c>
      <c r="G39" s="473">
        <v>3</v>
      </c>
      <c r="H39" s="474">
        <v>1</v>
      </c>
      <c r="I39" s="475">
        <v>2</v>
      </c>
      <c r="J39" s="473">
        <v>3</v>
      </c>
      <c r="K39" s="550">
        <v>2</v>
      </c>
      <c r="L39" s="475">
        <v>1</v>
      </c>
      <c r="M39" s="576"/>
      <c r="N39" s="576"/>
    </row>
    <row r="40" spans="1:14" s="203" customFormat="1" ht="16.899999999999999" customHeight="1">
      <c r="A40" s="482" t="s">
        <v>102</v>
      </c>
      <c r="C40" s="483"/>
      <c r="D40" s="483"/>
      <c r="E40" s="483"/>
      <c r="F40" s="483"/>
      <c r="G40" s="483"/>
      <c r="H40" s="483"/>
      <c r="I40" s="483"/>
      <c r="J40" s="483"/>
      <c r="K40" s="483"/>
      <c r="L40" s="483"/>
    </row>
    <row r="41" spans="1:14">
      <c r="C41" s="485"/>
      <c r="D41" s="485"/>
      <c r="E41" s="485"/>
      <c r="F41" s="485"/>
      <c r="G41" s="485"/>
      <c r="H41" s="485"/>
      <c r="I41" s="485"/>
      <c r="J41" s="485"/>
      <c r="K41" s="485"/>
      <c r="L41" s="485"/>
    </row>
    <row r="42" spans="1:14">
      <c r="C42" s="485"/>
      <c r="D42" s="485"/>
      <c r="E42" s="485"/>
      <c r="F42" s="485"/>
      <c r="G42" s="485"/>
      <c r="H42" s="485"/>
      <c r="I42" s="485"/>
      <c r="J42" s="485"/>
      <c r="K42" s="485"/>
      <c r="L42" s="485"/>
    </row>
    <row r="43" spans="1:14">
      <c r="C43" s="485"/>
      <c r="D43" s="485"/>
      <c r="E43" s="485"/>
      <c r="F43" s="485"/>
      <c r="G43" s="485"/>
      <c r="H43" s="485"/>
      <c r="I43" s="485"/>
      <c r="J43" s="485"/>
      <c r="K43" s="485"/>
      <c r="L43" s="485"/>
    </row>
    <row r="44" spans="1:14">
      <c r="C44" s="485"/>
      <c r="D44" s="485"/>
      <c r="E44" s="485"/>
      <c r="F44" s="485"/>
      <c r="G44" s="485"/>
      <c r="H44" s="485"/>
      <c r="I44" s="485"/>
      <c r="J44" s="485"/>
      <c r="K44" s="485"/>
      <c r="L44" s="485"/>
    </row>
    <row r="45" spans="1:14">
      <c r="C45" s="485"/>
      <c r="D45" s="485"/>
      <c r="E45" s="485"/>
      <c r="F45" s="485"/>
      <c r="G45" s="485"/>
      <c r="H45" s="485"/>
      <c r="I45" s="485"/>
      <c r="J45" s="485"/>
      <c r="K45" s="485"/>
      <c r="L45" s="485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525"/>
  <dimension ref="A1:V68"/>
  <sheetViews>
    <sheetView showGridLines="0" zoomScaleNormal="100" workbookViewId="0"/>
  </sheetViews>
  <sheetFormatPr defaultColWidth="11.42578125" defaultRowHeight="11.25"/>
  <cols>
    <col min="1" max="1" width="4.42578125" style="484" customWidth="1"/>
    <col min="2" max="2" width="37" style="195" customWidth="1"/>
    <col min="3" max="12" width="12.7109375" style="195" customWidth="1"/>
    <col min="13" max="13" width="11.42578125" style="195"/>
    <col min="14" max="17" width="3.42578125" style="195" customWidth="1"/>
    <col min="18" max="16384" width="11.42578125" style="195"/>
  </cols>
  <sheetData>
    <row r="1" spans="1:22" ht="15.2" customHeight="1">
      <c r="A1" s="422"/>
      <c r="B1" s="194"/>
      <c r="L1" s="196"/>
    </row>
    <row r="2" spans="1:22" s="198" customFormat="1" ht="30" customHeight="1">
      <c r="A2" s="239" t="s">
        <v>319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</row>
    <row r="3" spans="1:22" s="200" customFormat="1" ht="26.1" customHeight="1">
      <c r="A3" s="239" t="s">
        <v>450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22" s="203" customFormat="1" ht="23.85" customHeight="1">
      <c r="A4" s="201"/>
      <c r="B4" s="202"/>
      <c r="C4" s="202"/>
      <c r="D4" s="202"/>
      <c r="E4" s="202"/>
      <c r="F4" s="202"/>
      <c r="G4" s="438"/>
      <c r="H4" s="438"/>
      <c r="I4" s="438"/>
      <c r="J4" s="202"/>
      <c r="K4" s="202"/>
      <c r="L4" s="240" t="s">
        <v>31</v>
      </c>
    </row>
    <row r="5" spans="1:22" s="439" customFormat="1" ht="20.45" customHeight="1">
      <c r="A5" s="652" t="s">
        <v>4</v>
      </c>
      <c r="B5" s="654" t="s">
        <v>9</v>
      </c>
      <c r="C5" s="656" t="s">
        <v>111</v>
      </c>
      <c r="D5" s="656" t="s">
        <v>93</v>
      </c>
      <c r="E5" s="217" t="s">
        <v>1</v>
      </c>
      <c r="F5" s="218"/>
      <c r="G5" s="656" t="s">
        <v>313</v>
      </c>
      <c r="H5" s="423" t="s">
        <v>1</v>
      </c>
      <c r="I5" s="424"/>
      <c r="J5" s="656" t="s">
        <v>358</v>
      </c>
      <c r="K5" s="650" t="s">
        <v>1</v>
      </c>
      <c r="L5" s="651"/>
    </row>
    <row r="6" spans="1:22" s="439" customFormat="1" ht="33.75" customHeight="1">
      <c r="A6" s="653"/>
      <c r="B6" s="655"/>
      <c r="C6" s="655"/>
      <c r="D6" s="657"/>
      <c r="E6" s="425" t="s">
        <v>5</v>
      </c>
      <c r="F6" s="440" t="s">
        <v>6</v>
      </c>
      <c r="G6" s="655"/>
      <c r="H6" s="441" t="s">
        <v>314</v>
      </c>
      <c r="I6" s="442" t="s">
        <v>183</v>
      </c>
      <c r="J6" s="657"/>
      <c r="K6" s="545" t="s">
        <v>315</v>
      </c>
      <c r="L6" s="444" t="s">
        <v>316</v>
      </c>
    </row>
    <row r="7" spans="1:22" s="203" customFormat="1" ht="36" customHeight="1">
      <c r="A7" s="452">
        <v>1</v>
      </c>
      <c r="B7" s="486" t="s">
        <v>206</v>
      </c>
      <c r="C7" s="487">
        <v>7.5</v>
      </c>
      <c r="D7" s="488">
        <v>7.1</v>
      </c>
      <c r="E7" s="489">
        <v>10.9</v>
      </c>
      <c r="F7" s="490">
        <v>3.1</v>
      </c>
      <c r="G7" s="488">
        <v>4.5</v>
      </c>
      <c r="H7" s="491">
        <v>5</v>
      </c>
      <c r="I7" s="492">
        <v>3.8</v>
      </c>
      <c r="J7" s="544">
        <v>10</v>
      </c>
      <c r="K7" s="541">
        <v>5.5</v>
      </c>
      <c r="L7" s="490">
        <v>16.8</v>
      </c>
      <c r="M7" s="578"/>
      <c r="N7" s="578"/>
      <c r="O7" s="578"/>
      <c r="P7" s="578"/>
      <c r="Q7" s="578"/>
      <c r="R7" s="578"/>
      <c r="S7" s="578"/>
      <c r="T7" s="578"/>
      <c r="U7" s="578"/>
      <c r="V7" s="578"/>
    </row>
    <row r="8" spans="1:22" s="203" customFormat="1" ht="20.100000000000001" customHeight="1">
      <c r="A8" s="452">
        <v>2</v>
      </c>
      <c r="B8" s="453" t="s">
        <v>320</v>
      </c>
      <c r="C8" s="487">
        <v>0.8</v>
      </c>
      <c r="D8" s="488">
        <v>0.5</v>
      </c>
      <c r="E8" s="489">
        <v>0.8</v>
      </c>
      <c r="F8" s="490">
        <v>0.2</v>
      </c>
      <c r="G8" s="488">
        <v>0.2</v>
      </c>
      <c r="H8" s="489">
        <v>0.3</v>
      </c>
      <c r="I8" s="490">
        <v>0</v>
      </c>
      <c r="J8" s="488">
        <v>2.5</v>
      </c>
      <c r="K8" s="541">
        <v>1.2</v>
      </c>
      <c r="L8" s="490">
        <v>4.4000000000000004</v>
      </c>
      <c r="M8" s="578"/>
      <c r="N8" s="578"/>
      <c r="O8" s="578"/>
      <c r="P8" s="578"/>
      <c r="Q8" s="578"/>
      <c r="R8" s="578"/>
      <c r="S8" s="578"/>
      <c r="T8" s="578"/>
      <c r="U8" s="578"/>
      <c r="V8" s="578"/>
    </row>
    <row r="9" spans="1:22" s="203" customFormat="1" ht="20.100000000000001" customHeight="1">
      <c r="A9" s="452">
        <v>3</v>
      </c>
      <c r="B9" s="453" t="s">
        <v>321</v>
      </c>
      <c r="C9" s="487">
        <v>0.5</v>
      </c>
      <c r="D9" s="488">
        <v>0.4</v>
      </c>
      <c r="E9" s="489">
        <v>0.5</v>
      </c>
      <c r="F9" s="490">
        <v>0.2</v>
      </c>
      <c r="G9" s="488">
        <v>0.2</v>
      </c>
      <c r="H9" s="489">
        <v>0.3</v>
      </c>
      <c r="I9" s="490">
        <v>0</v>
      </c>
      <c r="J9" s="488">
        <v>1</v>
      </c>
      <c r="K9" s="541">
        <v>0.7</v>
      </c>
      <c r="L9" s="490">
        <v>1.5</v>
      </c>
      <c r="M9" s="578"/>
      <c r="N9" s="578"/>
      <c r="O9" s="578"/>
      <c r="P9" s="578"/>
      <c r="Q9" s="578"/>
      <c r="R9" s="578"/>
      <c r="S9" s="578"/>
      <c r="T9" s="578"/>
      <c r="U9" s="578"/>
      <c r="V9" s="578"/>
    </row>
    <row r="10" spans="1:22" s="203" customFormat="1" ht="20.100000000000001" customHeight="1">
      <c r="A10" s="452">
        <v>4</v>
      </c>
      <c r="B10" s="453" t="s">
        <v>207</v>
      </c>
      <c r="C10" s="487">
        <v>0</v>
      </c>
      <c r="D10" s="488">
        <v>0</v>
      </c>
      <c r="E10" s="489">
        <v>0</v>
      </c>
      <c r="F10" s="490">
        <v>0</v>
      </c>
      <c r="G10" s="488">
        <v>0</v>
      </c>
      <c r="H10" s="489">
        <v>0</v>
      </c>
      <c r="I10" s="490">
        <v>0</v>
      </c>
      <c r="J10" s="488">
        <v>0</v>
      </c>
      <c r="K10" s="541">
        <v>0</v>
      </c>
      <c r="L10" s="490">
        <v>0</v>
      </c>
      <c r="M10" s="578"/>
      <c r="N10" s="578"/>
      <c r="O10" s="578"/>
      <c r="P10" s="578"/>
      <c r="Q10" s="578"/>
      <c r="R10" s="578"/>
      <c r="S10" s="578"/>
      <c r="T10" s="578"/>
      <c r="U10" s="578"/>
      <c r="V10" s="578"/>
    </row>
    <row r="11" spans="1:22" s="209" customFormat="1" ht="24.2" customHeight="1" thickBot="1">
      <c r="A11" s="493">
        <v>5</v>
      </c>
      <c r="B11" s="494" t="s">
        <v>103</v>
      </c>
      <c r="C11" s="495">
        <v>2</v>
      </c>
      <c r="D11" s="496">
        <v>1.9</v>
      </c>
      <c r="E11" s="497">
        <v>1.9</v>
      </c>
      <c r="F11" s="498">
        <v>1.9</v>
      </c>
      <c r="G11" s="496">
        <v>1.3</v>
      </c>
      <c r="H11" s="497">
        <v>1.5</v>
      </c>
      <c r="I11" s="498">
        <v>1.1000000000000001</v>
      </c>
      <c r="J11" s="496">
        <v>2.2999999999999998</v>
      </c>
      <c r="K11" s="542">
        <v>2.7</v>
      </c>
      <c r="L11" s="498">
        <v>1.7</v>
      </c>
      <c r="M11" s="578"/>
      <c r="N11" s="578"/>
      <c r="O11" s="578"/>
      <c r="P11" s="578"/>
      <c r="Q11" s="578"/>
      <c r="R11" s="578"/>
      <c r="S11" s="578"/>
      <c r="T11" s="578"/>
      <c r="U11" s="578"/>
      <c r="V11" s="578"/>
    </row>
    <row r="12" spans="1:22" s="203" customFormat="1" ht="54" customHeight="1" thickTop="1">
      <c r="A12" s="452">
        <v>6</v>
      </c>
      <c r="B12" s="486" t="s">
        <v>208</v>
      </c>
      <c r="C12" s="487">
        <v>26.1</v>
      </c>
      <c r="D12" s="488">
        <v>27</v>
      </c>
      <c r="E12" s="489">
        <v>29.9</v>
      </c>
      <c r="F12" s="490">
        <v>21.2</v>
      </c>
      <c r="G12" s="488">
        <v>11.4</v>
      </c>
      <c r="H12" s="489">
        <v>12.9</v>
      </c>
      <c r="I12" s="490">
        <v>5.7</v>
      </c>
      <c r="J12" s="488">
        <v>20.8</v>
      </c>
      <c r="K12" s="541">
        <v>16.5</v>
      </c>
      <c r="L12" s="490">
        <v>27.9</v>
      </c>
      <c r="M12" s="578"/>
      <c r="N12" s="578"/>
      <c r="O12" s="578"/>
      <c r="P12" s="578"/>
      <c r="Q12" s="578"/>
      <c r="R12" s="578"/>
      <c r="S12" s="578"/>
      <c r="T12" s="578"/>
      <c r="U12" s="578"/>
      <c r="V12" s="578"/>
    </row>
    <row r="13" spans="1:22" s="203" customFormat="1" ht="20.100000000000001" customHeight="1">
      <c r="A13" s="452">
        <v>7</v>
      </c>
      <c r="B13" s="453" t="s">
        <v>320</v>
      </c>
      <c r="C13" s="487">
        <v>1.1000000000000001</v>
      </c>
      <c r="D13" s="488">
        <v>0.4</v>
      </c>
      <c r="E13" s="489">
        <v>0.5</v>
      </c>
      <c r="F13" s="490">
        <v>0.2</v>
      </c>
      <c r="G13" s="488">
        <v>0.2</v>
      </c>
      <c r="H13" s="489">
        <v>0.2</v>
      </c>
      <c r="I13" s="490">
        <v>0</v>
      </c>
      <c r="J13" s="488">
        <v>7.4</v>
      </c>
      <c r="K13" s="541">
        <v>3.2</v>
      </c>
      <c r="L13" s="490">
        <v>14.3</v>
      </c>
      <c r="M13" s="578"/>
      <c r="N13" s="578"/>
      <c r="O13" s="578"/>
      <c r="P13" s="578"/>
      <c r="Q13" s="578"/>
      <c r="R13" s="578"/>
      <c r="S13" s="578"/>
      <c r="T13" s="578"/>
      <c r="U13" s="578"/>
      <c r="V13" s="578"/>
    </row>
    <row r="14" spans="1:22" s="203" customFormat="1" ht="20.100000000000001" customHeight="1">
      <c r="A14" s="452">
        <v>8</v>
      </c>
      <c r="B14" s="453" t="s">
        <v>321</v>
      </c>
      <c r="C14" s="487">
        <v>0.4</v>
      </c>
      <c r="D14" s="488">
        <v>0.2</v>
      </c>
      <c r="E14" s="489">
        <v>0.2</v>
      </c>
      <c r="F14" s="490">
        <v>0.2</v>
      </c>
      <c r="G14" s="488">
        <v>0.2</v>
      </c>
      <c r="H14" s="489">
        <v>0.2</v>
      </c>
      <c r="I14" s="490">
        <v>0</v>
      </c>
      <c r="J14" s="488">
        <v>1.7</v>
      </c>
      <c r="K14" s="541">
        <v>1.1000000000000001</v>
      </c>
      <c r="L14" s="490">
        <v>2.8</v>
      </c>
      <c r="M14" s="578"/>
      <c r="N14" s="578"/>
      <c r="O14" s="578"/>
      <c r="P14" s="578"/>
      <c r="Q14" s="578"/>
      <c r="R14" s="578"/>
      <c r="S14" s="578"/>
      <c r="T14" s="578"/>
      <c r="U14" s="578"/>
      <c r="V14" s="578"/>
    </row>
    <row r="15" spans="1:22" s="203" customFormat="1" ht="20.100000000000001" customHeight="1">
      <c r="A15" s="452">
        <v>9</v>
      </c>
      <c r="B15" s="453" t="s">
        <v>207</v>
      </c>
      <c r="C15" s="487">
        <v>0</v>
      </c>
      <c r="D15" s="488">
        <v>0</v>
      </c>
      <c r="E15" s="489">
        <v>0</v>
      </c>
      <c r="F15" s="490">
        <v>0</v>
      </c>
      <c r="G15" s="488">
        <v>0</v>
      </c>
      <c r="H15" s="489">
        <v>0</v>
      </c>
      <c r="I15" s="490">
        <v>0</v>
      </c>
      <c r="J15" s="488">
        <v>0</v>
      </c>
      <c r="K15" s="541">
        <v>0</v>
      </c>
      <c r="L15" s="490">
        <v>0</v>
      </c>
      <c r="M15" s="578"/>
      <c r="N15" s="578"/>
      <c r="O15" s="578"/>
      <c r="P15" s="578"/>
      <c r="Q15" s="578"/>
      <c r="R15" s="578"/>
      <c r="S15" s="578"/>
      <c r="T15" s="578"/>
      <c r="U15" s="578"/>
      <c r="V15" s="578"/>
    </row>
    <row r="16" spans="1:22" s="209" customFormat="1" ht="24.2" customHeight="1">
      <c r="A16" s="470">
        <v>10</v>
      </c>
      <c r="B16" s="471" t="s">
        <v>103</v>
      </c>
      <c r="C16" s="499">
        <v>16.600000000000001</v>
      </c>
      <c r="D16" s="500">
        <v>16.8</v>
      </c>
      <c r="E16" s="501">
        <v>16.100000000000001</v>
      </c>
      <c r="F16" s="502">
        <v>18.2</v>
      </c>
      <c r="G16" s="500">
        <v>10.1</v>
      </c>
      <c r="H16" s="501">
        <v>11.1</v>
      </c>
      <c r="I16" s="502">
        <v>6.1</v>
      </c>
      <c r="J16" s="500">
        <v>16.100000000000001</v>
      </c>
      <c r="K16" s="543">
        <v>17.3</v>
      </c>
      <c r="L16" s="502">
        <v>14</v>
      </c>
      <c r="M16" s="578"/>
      <c r="N16" s="578"/>
      <c r="O16" s="578"/>
      <c r="P16" s="578"/>
      <c r="Q16" s="578"/>
      <c r="R16" s="578"/>
      <c r="S16" s="578"/>
      <c r="T16" s="578"/>
      <c r="U16" s="578"/>
      <c r="V16" s="578"/>
    </row>
    <row r="17" spans="1:22" s="203" customFormat="1" ht="36" customHeight="1">
      <c r="A17" s="452">
        <v>11</v>
      </c>
      <c r="B17" s="486" t="s">
        <v>209</v>
      </c>
      <c r="C17" s="487">
        <v>5.6</v>
      </c>
      <c r="D17" s="488">
        <v>5.2</v>
      </c>
      <c r="E17" s="489">
        <v>8.3000000000000007</v>
      </c>
      <c r="F17" s="490">
        <v>2.2999999999999998</v>
      </c>
      <c r="G17" s="488">
        <v>2.2000000000000002</v>
      </c>
      <c r="H17" s="489">
        <v>3.3</v>
      </c>
      <c r="I17" s="490">
        <v>0.6</v>
      </c>
      <c r="J17" s="488">
        <v>7.9</v>
      </c>
      <c r="K17" s="541">
        <v>4.5</v>
      </c>
      <c r="L17" s="490">
        <v>13</v>
      </c>
      <c r="M17" s="578"/>
      <c r="N17" s="578"/>
      <c r="O17" s="578"/>
      <c r="P17" s="578"/>
      <c r="Q17" s="578"/>
      <c r="R17" s="578"/>
      <c r="S17" s="578"/>
      <c r="T17" s="578"/>
      <c r="U17" s="578"/>
      <c r="V17" s="578"/>
    </row>
    <row r="18" spans="1:22" s="203" customFormat="1" ht="20.100000000000001" customHeight="1">
      <c r="A18" s="452">
        <v>12</v>
      </c>
      <c r="B18" s="453" t="s">
        <v>320</v>
      </c>
      <c r="C18" s="487">
        <v>1</v>
      </c>
      <c r="D18" s="488">
        <v>0.7</v>
      </c>
      <c r="E18" s="489">
        <v>1.1000000000000001</v>
      </c>
      <c r="F18" s="490">
        <v>0.3</v>
      </c>
      <c r="G18" s="488">
        <v>0.2</v>
      </c>
      <c r="H18" s="489">
        <v>0.4</v>
      </c>
      <c r="I18" s="490">
        <v>0</v>
      </c>
      <c r="J18" s="488">
        <v>2.9</v>
      </c>
      <c r="K18" s="541">
        <v>1.4</v>
      </c>
      <c r="L18" s="490">
        <v>5.2</v>
      </c>
      <c r="M18" s="578"/>
      <c r="N18" s="578"/>
      <c r="O18" s="578"/>
      <c r="P18" s="578"/>
      <c r="Q18" s="578"/>
      <c r="R18" s="578"/>
      <c r="S18" s="578"/>
      <c r="T18" s="578"/>
      <c r="U18" s="578"/>
      <c r="V18" s="578"/>
    </row>
    <row r="19" spans="1:22" s="203" customFormat="1" ht="20.100000000000001" customHeight="1">
      <c r="A19" s="452">
        <v>13</v>
      </c>
      <c r="B19" s="453" t="s">
        <v>321</v>
      </c>
      <c r="C19" s="487">
        <v>0.6</v>
      </c>
      <c r="D19" s="488">
        <v>0.5</v>
      </c>
      <c r="E19" s="489">
        <v>0.7</v>
      </c>
      <c r="F19" s="490">
        <v>0.2</v>
      </c>
      <c r="G19" s="488">
        <v>0.3</v>
      </c>
      <c r="H19" s="489">
        <v>0.5</v>
      </c>
      <c r="I19" s="490">
        <v>0</v>
      </c>
      <c r="J19" s="488">
        <v>1.2</v>
      </c>
      <c r="K19" s="541">
        <v>0.9</v>
      </c>
      <c r="L19" s="490">
        <v>1.8</v>
      </c>
      <c r="M19" s="578"/>
      <c r="N19" s="578"/>
      <c r="O19" s="578"/>
      <c r="P19" s="578"/>
      <c r="Q19" s="578"/>
      <c r="R19" s="578"/>
      <c r="S19" s="578"/>
      <c r="T19" s="578"/>
      <c r="U19" s="578"/>
      <c r="V19" s="578"/>
    </row>
    <row r="20" spans="1:22" s="203" customFormat="1" ht="20.100000000000001" customHeight="1">
      <c r="A20" s="452">
        <v>14</v>
      </c>
      <c r="B20" s="453" t="s">
        <v>207</v>
      </c>
      <c r="C20" s="487">
        <v>0</v>
      </c>
      <c r="D20" s="488">
        <v>0</v>
      </c>
      <c r="E20" s="489">
        <v>0</v>
      </c>
      <c r="F20" s="490">
        <v>0</v>
      </c>
      <c r="G20" s="488">
        <v>0</v>
      </c>
      <c r="H20" s="489">
        <v>0</v>
      </c>
      <c r="I20" s="490">
        <v>0</v>
      </c>
      <c r="J20" s="488">
        <v>0</v>
      </c>
      <c r="K20" s="541">
        <v>0</v>
      </c>
      <c r="L20" s="490">
        <v>0</v>
      </c>
      <c r="M20" s="578"/>
      <c r="N20" s="578"/>
      <c r="O20" s="578"/>
      <c r="P20" s="578"/>
      <c r="Q20" s="578"/>
      <c r="R20" s="578"/>
      <c r="S20" s="578"/>
      <c r="T20" s="578"/>
      <c r="U20" s="578"/>
      <c r="V20" s="578"/>
    </row>
    <row r="21" spans="1:22" s="209" customFormat="1" ht="24.2" customHeight="1">
      <c r="A21" s="470">
        <v>15</v>
      </c>
      <c r="B21" s="471" t="s">
        <v>103</v>
      </c>
      <c r="C21" s="499">
        <v>1.6</v>
      </c>
      <c r="D21" s="500">
        <v>1.4</v>
      </c>
      <c r="E21" s="501">
        <v>1.3</v>
      </c>
      <c r="F21" s="502">
        <v>1.6</v>
      </c>
      <c r="G21" s="500">
        <v>1.4</v>
      </c>
      <c r="H21" s="501">
        <v>1.3</v>
      </c>
      <c r="I21" s="502">
        <v>1.7</v>
      </c>
      <c r="J21" s="500">
        <v>2.4</v>
      </c>
      <c r="K21" s="543">
        <v>2.8</v>
      </c>
      <c r="L21" s="502">
        <v>1.7</v>
      </c>
      <c r="M21" s="578"/>
      <c r="N21" s="578"/>
      <c r="O21" s="578"/>
      <c r="P21" s="578"/>
      <c r="Q21" s="578"/>
      <c r="R21" s="578"/>
      <c r="S21" s="578"/>
      <c r="T21" s="578"/>
      <c r="U21" s="578"/>
      <c r="V21" s="578"/>
    </row>
    <row r="22" spans="1:22" s="203" customFormat="1" ht="36" customHeight="1">
      <c r="A22" s="452">
        <v>16</v>
      </c>
      <c r="B22" s="486" t="s">
        <v>210</v>
      </c>
      <c r="C22" s="487">
        <v>9.6</v>
      </c>
      <c r="D22" s="488">
        <v>8.3000000000000007</v>
      </c>
      <c r="E22" s="489">
        <v>11.7</v>
      </c>
      <c r="F22" s="490">
        <v>2.2999999999999998</v>
      </c>
      <c r="G22" s="488">
        <v>7.2</v>
      </c>
      <c r="H22" s="489">
        <v>7.3</v>
      </c>
      <c r="I22" s="490">
        <v>7.1</v>
      </c>
      <c r="J22" s="488">
        <v>16.600000000000001</v>
      </c>
      <c r="K22" s="541">
        <v>6.5</v>
      </c>
      <c r="L22" s="490">
        <v>31.5</v>
      </c>
      <c r="M22" s="578"/>
      <c r="N22" s="578"/>
      <c r="O22" s="578"/>
      <c r="P22" s="578"/>
      <c r="Q22" s="578"/>
      <c r="R22" s="578"/>
      <c r="S22" s="578"/>
      <c r="T22" s="578"/>
      <c r="U22" s="578"/>
      <c r="V22" s="578"/>
    </row>
    <row r="23" spans="1:22" s="203" customFormat="1" ht="20.100000000000001" customHeight="1">
      <c r="A23" s="452">
        <v>17</v>
      </c>
      <c r="B23" s="453" t="s">
        <v>320</v>
      </c>
      <c r="C23" s="487">
        <v>0</v>
      </c>
      <c r="D23" s="488">
        <v>0</v>
      </c>
      <c r="E23" s="489">
        <v>0</v>
      </c>
      <c r="F23" s="490">
        <v>0</v>
      </c>
      <c r="G23" s="488">
        <v>0</v>
      </c>
      <c r="H23" s="489">
        <v>0</v>
      </c>
      <c r="I23" s="490">
        <v>0</v>
      </c>
      <c r="J23" s="488">
        <v>0</v>
      </c>
      <c r="K23" s="541">
        <v>0</v>
      </c>
      <c r="L23" s="490">
        <v>0</v>
      </c>
      <c r="M23" s="578"/>
      <c r="N23" s="578"/>
      <c r="O23" s="578"/>
      <c r="P23" s="578"/>
      <c r="Q23" s="578"/>
      <c r="R23" s="578"/>
      <c r="S23" s="578"/>
      <c r="T23" s="578"/>
      <c r="U23" s="578"/>
      <c r="V23" s="578"/>
    </row>
    <row r="24" spans="1:22" s="203" customFormat="1" ht="20.100000000000001" customHeight="1">
      <c r="A24" s="452">
        <v>18</v>
      </c>
      <c r="B24" s="453" t="s">
        <v>321</v>
      </c>
      <c r="C24" s="487">
        <v>0</v>
      </c>
      <c r="D24" s="488">
        <v>0</v>
      </c>
      <c r="E24" s="489">
        <v>0</v>
      </c>
      <c r="F24" s="490">
        <v>0</v>
      </c>
      <c r="G24" s="488">
        <v>0</v>
      </c>
      <c r="H24" s="489">
        <v>0</v>
      </c>
      <c r="I24" s="490">
        <v>0</v>
      </c>
      <c r="J24" s="488">
        <v>0</v>
      </c>
      <c r="K24" s="541">
        <v>0</v>
      </c>
      <c r="L24" s="490">
        <v>0</v>
      </c>
      <c r="M24" s="578"/>
      <c r="N24" s="578"/>
      <c r="O24" s="578"/>
      <c r="P24" s="578"/>
      <c r="Q24" s="578"/>
      <c r="R24" s="578"/>
      <c r="S24" s="578"/>
      <c r="T24" s="578"/>
      <c r="U24" s="578"/>
      <c r="V24" s="578"/>
    </row>
    <row r="25" spans="1:22" s="209" customFormat="1" ht="24.2" customHeight="1">
      <c r="A25" s="470">
        <v>19</v>
      </c>
      <c r="B25" s="471" t="s">
        <v>207</v>
      </c>
      <c r="C25" s="499">
        <v>0</v>
      </c>
      <c r="D25" s="500">
        <v>0</v>
      </c>
      <c r="E25" s="501">
        <v>0</v>
      </c>
      <c r="F25" s="502">
        <v>0</v>
      </c>
      <c r="G25" s="500">
        <v>0</v>
      </c>
      <c r="H25" s="501">
        <v>0</v>
      </c>
      <c r="I25" s="502">
        <v>0</v>
      </c>
      <c r="J25" s="500">
        <v>0</v>
      </c>
      <c r="K25" s="543">
        <v>0</v>
      </c>
      <c r="L25" s="502">
        <v>0</v>
      </c>
      <c r="M25" s="578"/>
      <c r="N25" s="578"/>
      <c r="O25" s="578"/>
      <c r="P25" s="578"/>
      <c r="Q25" s="578"/>
      <c r="R25" s="578"/>
      <c r="S25" s="578"/>
      <c r="T25" s="578"/>
      <c r="U25" s="578"/>
      <c r="V25" s="578"/>
    </row>
    <row r="26" spans="1:22" s="203" customFormat="1" ht="36" customHeight="1">
      <c r="A26" s="452">
        <v>20</v>
      </c>
      <c r="B26" s="486" t="s">
        <v>211</v>
      </c>
      <c r="C26" s="487">
        <v>1.3</v>
      </c>
      <c r="D26" s="488">
        <v>1.3</v>
      </c>
      <c r="E26" s="489">
        <v>1.8</v>
      </c>
      <c r="F26" s="490">
        <v>0.9</v>
      </c>
      <c r="G26" s="488">
        <v>0.3</v>
      </c>
      <c r="H26" s="489">
        <v>0.4</v>
      </c>
      <c r="I26" s="490">
        <v>0</v>
      </c>
      <c r="J26" s="488">
        <v>1.2</v>
      </c>
      <c r="K26" s="541">
        <v>1.4</v>
      </c>
      <c r="L26" s="490">
        <v>1.1000000000000001</v>
      </c>
      <c r="M26" s="578"/>
      <c r="N26" s="578"/>
      <c r="O26" s="578"/>
      <c r="P26" s="578"/>
      <c r="Q26" s="578"/>
      <c r="R26" s="578"/>
      <c r="S26" s="578"/>
      <c r="T26" s="578"/>
      <c r="U26" s="578"/>
      <c r="V26" s="578"/>
    </row>
    <row r="27" spans="1:22" s="203" customFormat="1" ht="20.100000000000001" customHeight="1">
      <c r="A27" s="452">
        <v>21</v>
      </c>
      <c r="B27" s="453" t="s">
        <v>320</v>
      </c>
      <c r="C27" s="487">
        <v>0</v>
      </c>
      <c r="D27" s="488">
        <v>0</v>
      </c>
      <c r="E27" s="489">
        <v>0</v>
      </c>
      <c r="F27" s="490">
        <v>0</v>
      </c>
      <c r="G27" s="488">
        <v>0</v>
      </c>
      <c r="H27" s="489">
        <v>0</v>
      </c>
      <c r="I27" s="490">
        <v>0</v>
      </c>
      <c r="J27" s="488">
        <v>0</v>
      </c>
      <c r="K27" s="541">
        <v>0</v>
      </c>
      <c r="L27" s="490">
        <v>0</v>
      </c>
      <c r="M27" s="578"/>
      <c r="N27" s="578"/>
      <c r="O27" s="578"/>
      <c r="P27" s="578"/>
      <c r="Q27" s="578"/>
      <c r="R27" s="578"/>
      <c r="S27" s="578"/>
      <c r="T27" s="578"/>
      <c r="U27" s="578"/>
      <c r="V27" s="578"/>
    </row>
    <row r="28" spans="1:22" s="203" customFormat="1" ht="20.100000000000001" customHeight="1">
      <c r="A28" s="452">
        <v>22</v>
      </c>
      <c r="B28" s="453" t="s">
        <v>321</v>
      </c>
      <c r="C28" s="487">
        <v>0</v>
      </c>
      <c r="D28" s="488">
        <v>0</v>
      </c>
      <c r="E28" s="489">
        <v>0</v>
      </c>
      <c r="F28" s="490">
        <v>0</v>
      </c>
      <c r="G28" s="488">
        <v>0</v>
      </c>
      <c r="H28" s="489">
        <v>0</v>
      </c>
      <c r="I28" s="490">
        <v>0</v>
      </c>
      <c r="J28" s="488">
        <v>0</v>
      </c>
      <c r="K28" s="541">
        <v>0</v>
      </c>
      <c r="L28" s="490">
        <v>0</v>
      </c>
      <c r="M28" s="578"/>
      <c r="N28" s="578"/>
      <c r="O28" s="578"/>
      <c r="P28" s="578"/>
      <c r="Q28" s="578"/>
      <c r="R28" s="578"/>
      <c r="S28" s="578"/>
      <c r="T28" s="578"/>
      <c r="U28" s="578"/>
      <c r="V28" s="578"/>
    </row>
    <row r="29" spans="1:22" s="209" customFormat="1" ht="24.2" customHeight="1">
      <c r="A29" s="470">
        <v>23</v>
      </c>
      <c r="B29" s="471" t="s">
        <v>207</v>
      </c>
      <c r="C29" s="499">
        <v>0</v>
      </c>
      <c r="D29" s="500">
        <v>0</v>
      </c>
      <c r="E29" s="501">
        <v>0</v>
      </c>
      <c r="F29" s="502">
        <v>0</v>
      </c>
      <c r="G29" s="500">
        <v>0</v>
      </c>
      <c r="H29" s="501">
        <v>0</v>
      </c>
      <c r="I29" s="502">
        <v>0</v>
      </c>
      <c r="J29" s="500">
        <v>0</v>
      </c>
      <c r="K29" s="543">
        <v>0</v>
      </c>
      <c r="L29" s="502">
        <v>0</v>
      </c>
      <c r="M29" s="578"/>
      <c r="N29" s="578"/>
      <c r="O29" s="578"/>
      <c r="P29" s="578"/>
      <c r="Q29" s="578"/>
      <c r="R29" s="578"/>
      <c r="S29" s="578"/>
      <c r="T29" s="578"/>
      <c r="U29" s="578"/>
      <c r="V29" s="578"/>
    </row>
    <row r="30" spans="1:22" s="203" customFormat="1" ht="36" customHeight="1">
      <c r="A30" s="452">
        <v>24</v>
      </c>
      <c r="B30" s="486" t="s">
        <v>212</v>
      </c>
      <c r="C30" s="487">
        <v>29.7</v>
      </c>
      <c r="D30" s="488">
        <v>29</v>
      </c>
      <c r="E30" s="489">
        <v>36.700000000000003</v>
      </c>
      <c r="F30" s="490">
        <v>14.9</v>
      </c>
      <c r="G30" s="488">
        <v>32.700000000000003</v>
      </c>
      <c r="H30" s="489">
        <v>22.7</v>
      </c>
      <c r="I30" s="490">
        <v>47.3</v>
      </c>
      <c r="J30" s="488">
        <v>33.4</v>
      </c>
      <c r="K30" s="541">
        <v>21.6</v>
      </c>
      <c r="L30" s="490">
        <v>46</v>
      </c>
      <c r="M30" s="578"/>
      <c r="N30" s="578"/>
      <c r="O30" s="578"/>
      <c r="P30" s="578"/>
      <c r="Q30" s="578"/>
      <c r="R30" s="578"/>
      <c r="S30" s="578"/>
      <c r="T30" s="578"/>
      <c r="U30" s="578"/>
      <c r="V30" s="578"/>
    </row>
    <row r="31" spans="1:22" s="203" customFormat="1" ht="20.100000000000001" customHeight="1">
      <c r="A31" s="452">
        <v>25</v>
      </c>
      <c r="B31" s="453" t="s">
        <v>320</v>
      </c>
      <c r="C31" s="487">
        <v>0</v>
      </c>
      <c r="D31" s="488">
        <v>0</v>
      </c>
      <c r="E31" s="489">
        <v>0</v>
      </c>
      <c r="F31" s="490">
        <v>0</v>
      </c>
      <c r="G31" s="488">
        <v>0</v>
      </c>
      <c r="H31" s="489">
        <v>0</v>
      </c>
      <c r="I31" s="490">
        <v>0</v>
      </c>
      <c r="J31" s="488">
        <v>0</v>
      </c>
      <c r="K31" s="541">
        <v>0</v>
      </c>
      <c r="L31" s="490">
        <v>0</v>
      </c>
      <c r="M31" s="578"/>
      <c r="N31" s="578"/>
      <c r="O31" s="578"/>
      <c r="P31" s="578"/>
      <c r="Q31" s="578"/>
      <c r="R31" s="578"/>
      <c r="S31" s="578"/>
      <c r="T31" s="578"/>
      <c r="U31" s="578"/>
      <c r="V31" s="578"/>
    </row>
    <row r="32" spans="1:22" s="203" customFormat="1" ht="20.100000000000001" customHeight="1">
      <c r="A32" s="452">
        <v>26</v>
      </c>
      <c r="B32" s="453" t="s">
        <v>321</v>
      </c>
      <c r="C32" s="487">
        <v>0</v>
      </c>
      <c r="D32" s="488">
        <v>0</v>
      </c>
      <c r="E32" s="489">
        <v>0</v>
      </c>
      <c r="F32" s="490">
        <v>0</v>
      </c>
      <c r="G32" s="488">
        <v>0</v>
      </c>
      <c r="H32" s="489">
        <v>0</v>
      </c>
      <c r="I32" s="490">
        <v>0</v>
      </c>
      <c r="J32" s="488">
        <v>0</v>
      </c>
      <c r="K32" s="541">
        <v>0</v>
      </c>
      <c r="L32" s="490">
        <v>0</v>
      </c>
      <c r="M32" s="578"/>
      <c r="N32" s="578"/>
      <c r="O32" s="578"/>
      <c r="P32" s="578"/>
      <c r="Q32" s="578"/>
      <c r="R32" s="578"/>
      <c r="S32" s="578"/>
      <c r="T32" s="578"/>
      <c r="U32" s="578"/>
      <c r="V32" s="578"/>
    </row>
    <row r="33" spans="1:22" s="209" customFormat="1" ht="24.2" customHeight="1">
      <c r="A33" s="470">
        <v>27</v>
      </c>
      <c r="B33" s="471" t="s">
        <v>207</v>
      </c>
      <c r="C33" s="499">
        <v>0.3</v>
      </c>
      <c r="D33" s="500">
        <v>0.4</v>
      </c>
      <c r="E33" s="501">
        <v>0.6</v>
      </c>
      <c r="F33" s="502">
        <v>0.1</v>
      </c>
      <c r="G33" s="500">
        <v>0.4</v>
      </c>
      <c r="H33" s="501">
        <v>0.2</v>
      </c>
      <c r="I33" s="502">
        <v>0.7</v>
      </c>
      <c r="J33" s="500">
        <v>0</v>
      </c>
      <c r="K33" s="543">
        <v>0.1</v>
      </c>
      <c r="L33" s="502">
        <v>0</v>
      </c>
      <c r="M33" s="578"/>
      <c r="N33" s="578"/>
      <c r="O33" s="578"/>
      <c r="P33" s="578"/>
      <c r="Q33" s="578"/>
      <c r="R33" s="578"/>
      <c r="S33" s="578"/>
      <c r="T33" s="578"/>
      <c r="U33" s="578"/>
      <c r="V33" s="578"/>
    </row>
    <row r="34" spans="1:22" s="203" customFormat="1" ht="16.899999999999999" customHeight="1">
      <c r="A34" s="482" t="s">
        <v>102</v>
      </c>
      <c r="C34" s="483"/>
      <c r="D34" s="483"/>
      <c r="E34" s="483"/>
      <c r="F34" s="483"/>
      <c r="G34" s="483"/>
      <c r="H34" s="483"/>
      <c r="I34" s="483"/>
      <c r="J34" s="483"/>
      <c r="K34" s="483"/>
      <c r="L34" s="483"/>
    </row>
    <row r="35" spans="1:22">
      <c r="C35" s="485"/>
      <c r="D35" s="485"/>
      <c r="E35" s="485"/>
      <c r="F35" s="485"/>
      <c r="G35" s="485"/>
      <c r="H35" s="485"/>
      <c r="I35" s="485"/>
      <c r="J35" s="485"/>
      <c r="K35" s="485"/>
      <c r="L35" s="485"/>
    </row>
    <row r="36" spans="1:22">
      <c r="C36" s="485"/>
      <c r="D36" s="485"/>
      <c r="E36" s="485"/>
      <c r="F36" s="485"/>
      <c r="G36" s="485"/>
      <c r="H36" s="485"/>
      <c r="I36" s="485"/>
      <c r="J36" s="485"/>
      <c r="K36" s="485"/>
      <c r="L36" s="485"/>
    </row>
    <row r="37" spans="1:22">
      <c r="C37" s="485"/>
      <c r="D37" s="485"/>
      <c r="E37" s="485"/>
      <c r="F37" s="485"/>
      <c r="G37" s="485"/>
      <c r="H37" s="485"/>
      <c r="I37" s="485"/>
      <c r="J37" s="485"/>
      <c r="K37" s="485"/>
      <c r="L37" s="485"/>
    </row>
    <row r="38" spans="1:22">
      <c r="C38" s="485"/>
      <c r="D38" s="485"/>
      <c r="E38" s="485"/>
      <c r="F38" s="485"/>
      <c r="G38" s="485"/>
      <c r="H38" s="485"/>
      <c r="I38" s="485"/>
      <c r="J38" s="485"/>
      <c r="K38" s="485"/>
      <c r="L38" s="485"/>
    </row>
    <row r="39" spans="1:22">
      <c r="C39" s="577"/>
      <c r="D39" s="577"/>
      <c r="E39" s="577"/>
      <c r="F39" s="577"/>
      <c r="G39" s="577"/>
      <c r="H39" s="577"/>
      <c r="I39" s="577"/>
      <c r="J39" s="577"/>
      <c r="K39" s="577"/>
      <c r="L39" s="577"/>
    </row>
    <row r="40" spans="1:22">
      <c r="C40" s="577"/>
      <c r="D40" s="577"/>
      <c r="E40" s="577"/>
      <c r="F40" s="577"/>
      <c r="G40" s="577"/>
      <c r="H40" s="577"/>
      <c r="I40" s="577"/>
      <c r="J40" s="577"/>
      <c r="K40" s="577"/>
      <c r="L40" s="577"/>
    </row>
    <row r="41" spans="1:22">
      <c r="C41" s="577"/>
      <c r="D41" s="577"/>
      <c r="E41" s="577"/>
      <c r="F41" s="577"/>
      <c r="G41" s="577"/>
      <c r="H41" s="577"/>
      <c r="I41" s="577"/>
      <c r="J41" s="577"/>
      <c r="K41" s="577"/>
      <c r="L41" s="577"/>
    </row>
    <row r="42" spans="1:22">
      <c r="C42" s="577"/>
      <c r="D42" s="577"/>
      <c r="E42" s="577"/>
      <c r="F42" s="577"/>
      <c r="G42" s="577"/>
      <c r="H42" s="577"/>
      <c r="I42" s="577"/>
      <c r="J42" s="577"/>
      <c r="K42" s="577"/>
      <c r="L42" s="577"/>
    </row>
    <row r="43" spans="1:22">
      <c r="C43" s="577"/>
      <c r="D43" s="577"/>
      <c r="E43" s="577"/>
      <c r="F43" s="577"/>
      <c r="G43" s="577"/>
      <c r="H43" s="577"/>
      <c r="I43" s="577"/>
      <c r="J43" s="577"/>
      <c r="K43" s="577"/>
      <c r="L43" s="577"/>
    </row>
    <row r="44" spans="1:22">
      <c r="C44" s="577"/>
      <c r="D44" s="577"/>
      <c r="E44" s="577"/>
      <c r="F44" s="577"/>
      <c r="G44" s="577"/>
      <c r="H44" s="577"/>
      <c r="I44" s="577"/>
      <c r="J44" s="577"/>
      <c r="K44" s="577"/>
      <c r="L44" s="577"/>
    </row>
    <row r="45" spans="1:22">
      <c r="C45" s="577"/>
      <c r="D45" s="577"/>
      <c r="E45" s="577"/>
      <c r="F45" s="577"/>
      <c r="G45" s="577"/>
      <c r="H45" s="577"/>
      <c r="I45" s="577"/>
      <c r="J45" s="577"/>
      <c r="K45" s="577"/>
      <c r="L45" s="577"/>
    </row>
    <row r="46" spans="1:22">
      <c r="C46" s="577"/>
      <c r="D46" s="577"/>
      <c r="E46" s="577"/>
      <c r="F46" s="577"/>
      <c r="G46" s="577"/>
      <c r="H46" s="577"/>
      <c r="I46" s="577"/>
      <c r="J46" s="577"/>
      <c r="K46" s="577"/>
      <c r="L46" s="577"/>
    </row>
    <row r="47" spans="1:22">
      <c r="C47" s="577"/>
      <c r="D47" s="577"/>
      <c r="E47" s="577"/>
      <c r="F47" s="577"/>
      <c r="G47" s="577"/>
      <c r="H47" s="577"/>
      <c r="I47" s="577"/>
      <c r="J47" s="577"/>
      <c r="K47" s="577"/>
      <c r="L47" s="577"/>
    </row>
    <row r="48" spans="1:22">
      <c r="C48" s="577"/>
      <c r="D48" s="577"/>
      <c r="E48" s="577"/>
      <c r="F48" s="577"/>
      <c r="G48" s="577"/>
      <c r="H48" s="577"/>
      <c r="I48" s="577"/>
      <c r="J48" s="577"/>
      <c r="K48" s="577"/>
      <c r="L48" s="577"/>
    </row>
    <row r="49" spans="3:12">
      <c r="C49" s="577"/>
      <c r="D49" s="577"/>
      <c r="E49" s="577"/>
      <c r="F49" s="577"/>
      <c r="G49" s="577"/>
      <c r="H49" s="577"/>
      <c r="I49" s="577"/>
      <c r="J49" s="577"/>
      <c r="K49" s="577"/>
      <c r="L49" s="577"/>
    </row>
    <row r="50" spans="3:12">
      <c r="C50" s="577"/>
      <c r="D50" s="577"/>
      <c r="E50" s="577"/>
      <c r="F50" s="577"/>
      <c r="G50" s="577"/>
      <c r="H50" s="577"/>
      <c r="I50" s="577"/>
      <c r="J50" s="577"/>
      <c r="K50" s="577"/>
      <c r="L50" s="577"/>
    </row>
    <row r="51" spans="3:12">
      <c r="C51" s="577"/>
      <c r="D51" s="577"/>
      <c r="E51" s="577"/>
      <c r="F51" s="577"/>
      <c r="G51" s="577"/>
      <c r="H51" s="577"/>
      <c r="I51" s="577"/>
      <c r="J51" s="577"/>
      <c r="K51" s="577"/>
      <c r="L51" s="577"/>
    </row>
    <row r="52" spans="3:12">
      <c r="C52" s="577"/>
      <c r="D52" s="577"/>
      <c r="E52" s="577"/>
      <c r="F52" s="577"/>
      <c r="G52" s="577"/>
      <c r="H52" s="577"/>
      <c r="I52" s="577"/>
      <c r="J52" s="577"/>
      <c r="K52" s="577"/>
      <c r="L52" s="577"/>
    </row>
    <row r="53" spans="3:12">
      <c r="C53" s="577"/>
      <c r="D53" s="577"/>
      <c r="E53" s="577"/>
      <c r="F53" s="577"/>
      <c r="G53" s="577"/>
      <c r="H53" s="577"/>
      <c r="I53" s="577"/>
      <c r="J53" s="577"/>
      <c r="K53" s="577"/>
      <c r="L53" s="577"/>
    </row>
    <row r="54" spans="3:12">
      <c r="C54" s="577"/>
      <c r="D54" s="577"/>
      <c r="E54" s="577"/>
      <c r="F54" s="577"/>
      <c r="G54" s="577"/>
      <c r="H54" s="577"/>
      <c r="I54" s="577"/>
      <c r="J54" s="577"/>
      <c r="K54" s="577"/>
      <c r="L54" s="577"/>
    </row>
    <row r="55" spans="3:12">
      <c r="C55" s="577"/>
      <c r="D55" s="577"/>
      <c r="E55" s="577"/>
      <c r="F55" s="577"/>
      <c r="G55" s="577"/>
      <c r="H55" s="577"/>
      <c r="I55" s="577"/>
      <c r="J55" s="577"/>
      <c r="K55" s="577"/>
      <c r="L55" s="577"/>
    </row>
    <row r="56" spans="3:12">
      <c r="C56" s="577"/>
      <c r="D56" s="577"/>
      <c r="E56" s="577"/>
      <c r="F56" s="577"/>
      <c r="G56" s="577"/>
      <c r="H56" s="577"/>
      <c r="I56" s="577"/>
      <c r="J56" s="577"/>
      <c r="K56" s="577"/>
      <c r="L56" s="577"/>
    </row>
    <row r="57" spans="3:12">
      <c r="C57" s="577"/>
      <c r="D57" s="577"/>
      <c r="E57" s="577"/>
      <c r="F57" s="577"/>
      <c r="G57" s="577"/>
      <c r="H57" s="577"/>
      <c r="I57" s="577"/>
      <c r="J57" s="577"/>
      <c r="K57" s="577"/>
      <c r="L57" s="577"/>
    </row>
    <row r="58" spans="3:12">
      <c r="C58" s="577"/>
      <c r="D58" s="577"/>
      <c r="E58" s="577"/>
      <c r="F58" s="577"/>
      <c r="G58" s="577"/>
      <c r="H58" s="577"/>
      <c r="I58" s="577"/>
      <c r="J58" s="577"/>
      <c r="K58" s="577"/>
      <c r="L58" s="577"/>
    </row>
    <row r="59" spans="3:12">
      <c r="C59" s="577"/>
      <c r="D59" s="577"/>
      <c r="E59" s="577"/>
      <c r="F59" s="577"/>
      <c r="G59" s="577"/>
      <c r="H59" s="577"/>
      <c r="I59" s="577"/>
      <c r="J59" s="577"/>
      <c r="K59" s="577"/>
      <c r="L59" s="577"/>
    </row>
    <row r="60" spans="3:12">
      <c r="C60" s="577"/>
      <c r="D60" s="577"/>
      <c r="E60" s="577"/>
      <c r="F60" s="577"/>
      <c r="G60" s="577"/>
      <c r="H60" s="577"/>
      <c r="I60" s="577"/>
      <c r="J60" s="577"/>
      <c r="K60" s="577"/>
      <c r="L60" s="577"/>
    </row>
    <row r="61" spans="3:12">
      <c r="C61" s="577"/>
      <c r="D61" s="577"/>
      <c r="E61" s="577"/>
      <c r="F61" s="577"/>
      <c r="G61" s="577"/>
      <c r="H61" s="577"/>
      <c r="I61" s="577"/>
      <c r="J61" s="577"/>
      <c r="K61" s="577"/>
      <c r="L61" s="577"/>
    </row>
    <row r="62" spans="3:12">
      <c r="C62" s="577"/>
      <c r="D62" s="577"/>
      <c r="E62" s="577"/>
      <c r="F62" s="577"/>
      <c r="G62" s="577"/>
      <c r="H62" s="577"/>
      <c r="I62" s="577"/>
      <c r="J62" s="577"/>
      <c r="K62" s="577"/>
      <c r="L62" s="577"/>
    </row>
    <row r="63" spans="3:12">
      <c r="C63" s="577"/>
      <c r="D63" s="577"/>
      <c r="E63" s="577"/>
      <c r="F63" s="577"/>
      <c r="G63" s="577"/>
      <c r="H63" s="577"/>
      <c r="I63" s="577"/>
      <c r="J63" s="577"/>
      <c r="K63" s="577"/>
      <c r="L63" s="577"/>
    </row>
    <row r="64" spans="3:12">
      <c r="C64" s="577"/>
      <c r="D64" s="577"/>
      <c r="E64" s="577"/>
      <c r="F64" s="577"/>
      <c r="G64" s="577"/>
      <c r="H64" s="577"/>
      <c r="I64" s="577"/>
      <c r="J64" s="577"/>
      <c r="K64" s="577"/>
      <c r="L64" s="577"/>
    </row>
    <row r="65" spans="3:12">
      <c r="C65" s="577"/>
      <c r="D65" s="577"/>
      <c r="E65" s="577"/>
      <c r="F65" s="577"/>
      <c r="G65" s="577"/>
      <c r="H65" s="577"/>
      <c r="I65" s="577"/>
      <c r="J65" s="577"/>
      <c r="K65" s="577"/>
      <c r="L65" s="577"/>
    </row>
    <row r="66" spans="3:12">
      <c r="C66" s="577"/>
      <c r="D66" s="577"/>
      <c r="E66" s="577"/>
      <c r="F66" s="577"/>
      <c r="G66" s="577"/>
      <c r="H66" s="577"/>
      <c r="I66" s="577"/>
      <c r="J66" s="577"/>
      <c r="K66" s="577"/>
      <c r="L66" s="577"/>
    </row>
    <row r="67" spans="3:12">
      <c r="C67" s="577"/>
      <c r="D67" s="577"/>
      <c r="E67" s="577"/>
      <c r="F67" s="577"/>
      <c r="G67" s="577"/>
      <c r="H67" s="577"/>
      <c r="I67" s="577"/>
      <c r="J67" s="577"/>
      <c r="K67" s="577"/>
      <c r="L67" s="577"/>
    </row>
    <row r="68" spans="3:12">
      <c r="C68" s="577"/>
      <c r="D68" s="577"/>
      <c r="E68" s="577"/>
      <c r="F68" s="577"/>
      <c r="G68" s="577"/>
      <c r="H68" s="577"/>
      <c r="I68" s="577"/>
      <c r="J68" s="577"/>
      <c r="K68" s="577"/>
      <c r="L68" s="57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526"/>
  <dimension ref="A1:M18"/>
  <sheetViews>
    <sheetView showGridLines="0" workbookViewId="0"/>
  </sheetViews>
  <sheetFormatPr defaultColWidth="11.42578125" defaultRowHeight="12.75"/>
  <cols>
    <col min="1" max="1" width="4.42578125" style="32" customWidth="1"/>
    <col min="2" max="2" width="31.140625" style="13" customWidth="1"/>
    <col min="3" max="3" width="12.85546875" style="13" customWidth="1"/>
    <col min="4" max="13" width="11.28515625" style="13" customWidth="1"/>
    <col min="14" max="16384" width="11.42578125" style="13"/>
  </cols>
  <sheetData>
    <row r="1" spans="1:13" s="3" customFormat="1" ht="10.15" customHeight="1">
      <c r="A1" s="34"/>
      <c r="B1" s="2"/>
      <c r="M1" s="4"/>
    </row>
    <row r="2" spans="1:13" s="7" customFormat="1" ht="53.45" customHeight="1">
      <c r="A2" s="55" t="s">
        <v>104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8.15" customHeight="1">
      <c r="A3" s="5" t="s">
        <v>452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35.25" customHeight="1">
      <c r="A4" s="36"/>
      <c r="B4" s="38"/>
      <c r="C4" s="38"/>
      <c r="D4" s="38"/>
      <c r="E4" s="38"/>
      <c r="F4" s="38"/>
      <c r="G4" s="38"/>
      <c r="H4" s="39"/>
      <c r="I4" s="38"/>
      <c r="J4" s="38"/>
      <c r="K4" s="38"/>
      <c r="L4" s="38"/>
      <c r="M4" s="112" t="s">
        <v>32</v>
      </c>
    </row>
    <row r="5" spans="1:13" ht="62.25" customHeight="1">
      <c r="A5" s="54" t="s">
        <v>4</v>
      </c>
      <c r="B5" s="95" t="s">
        <v>12</v>
      </c>
      <c r="C5" s="96" t="s">
        <v>40</v>
      </c>
      <c r="D5" s="96" t="s">
        <v>14</v>
      </c>
      <c r="E5" s="97" t="s">
        <v>54</v>
      </c>
      <c r="F5" s="98" t="s">
        <v>20</v>
      </c>
      <c r="G5" s="95" t="s">
        <v>55</v>
      </c>
      <c r="H5" s="98" t="s">
        <v>21</v>
      </c>
      <c r="I5" s="98" t="s">
        <v>22</v>
      </c>
      <c r="J5" s="98" t="s">
        <v>23</v>
      </c>
      <c r="K5" s="98" t="s">
        <v>15</v>
      </c>
      <c r="L5" s="125" t="s">
        <v>24</v>
      </c>
      <c r="M5" s="114" t="s">
        <v>88</v>
      </c>
    </row>
    <row r="6" spans="1:13" s="41" customFormat="1" ht="34.9" customHeight="1" thickBot="1">
      <c r="A6" s="57">
        <v>1</v>
      </c>
      <c r="B6" s="126" t="s">
        <v>213</v>
      </c>
      <c r="C6" s="129">
        <v>2573944</v>
      </c>
      <c r="D6" s="128">
        <v>384856</v>
      </c>
      <c r="E6" s="128">
        <v>467670</v>
      </c>
      <c r="F6" s="128">
        <v>93369</v>
      </c>
      <c r="G6" s="128">
        <v>398602</v>
      </c>
      <c r="H6" s="128">
        <v>344419</v>
      </c>
      <c r="I6" s="128">
        <v>161628</v>
      </c>
      <c r="J6" s="128">
        <v>141777</v>
      </c>
      <c r="K6" s="128">
        <v>182067</v>
      </c>
      <c r="L6" s="128">
        <v>100346</v>
      </c>
      <c r="M6" s="138">
        <v>299210</v>
      </c>
    </row>
    <row r="7" spans="1:13" s="41" customFormat="1" ht="34.9" customHeight="1" thickTop="1">
      <c r="A7" s="47">
        <v>2</v>
      </c>
      <c r="B7" s="175" t="s">
        <v>214</v>
      </c>
      <c r="C7" s="162">
        <v>2184649</v>
      </c>
      <c r="D7" s="171">
        <v>349219</v>
      </c>
      <c r="E7" s="171">
        <v>380778</v>
      </c>
      <c r="F7" s="171">
        <v>76413</v>
      </c>
      <c r="G7" s="171">
        <v>333654</v>
      </c>
      <c r="H7" s="171">
        <v>283603</v>
      </c>
      <c r="I7" s="171">
        <v>134281</v>
      </c>
      <c r="J7" s="171">
        <v>117659</v>
      </c>
      <c r="K7" s="171">
        <v>151675</v>
      </c>
      <c r="L7" s="171">
        <v>87789</v>
      </c>
      <c r="M7" s="316">
        <v>269578</v>
      </c>
    </row>
    <row r="8" spans="1:13" s="41" customFormat="1" ht="21" customHeight="1">
      <c r="A8" s="40">
        <v>3</v>
      </c>
      <c r="B8" s="176" t="s">
        <v>215</v>
      </c>
      <c r="C8" s="100">
        <v>104400</v>
      </c>
      <c r="D8" s="101">
        <v>19884</v>
      </c>
      <c r="E8" s="101">
        <v>14397</v>
      </c>
      <c r="F8" s="101">
        <v>3484</v>
      </c>
      <c r="G8" s="101">
        <v>15841</v>
      </c>
      <c r="H8" s="101">
        <v>17290</v>
      </c>
      <c r="I8" s="101">
        <v>8639</v>
      </c>
      <c r="J8" s="101">
        <v>5097</v>
      </c>
      <c r="K8" s="101">
        <v>8521</v>
      </c>
      <c r="L8" s="101">
        <v>5485</v>
      </c>
      <c r="M8" s="140">
        <v>5762</v>
      </c>
    </row>
    <row r="9" spans="1:13" s="41" customFormat="1" ht="21" customHeight="1">
      <c r="A9" s="40">
        <v>4</v>
      </c>
      <c r="B9" s="176" t="s">
        <v>216</v>
      </c>
      <c r="C9" s="100">
        <v>1671734</v>
      </c>
      <c r="D9" s="101">
        <v>268934</v>
      </c>
      <c r="E9" s="101">
        <v>296053</v>
      </c>
      <c r="F9" s="101">
        <v>58816</v>
      </c>
      <c r="G9" s="101">
        <v>257992</v>
      </c>
      <c r="H9" s="101">
        <v>213925</v>
      </c>
      <c r="I9" s="101">
        <v>101825</v>
      </c>
      <c r="J9" s="101">
        <v>93620</v>
      </c>
      <c r="K9" s="101">
        <v>119124</v>
      </c>
      <c r="L9" s="101">
        <v>68371</v>
      </c>
      <c r="M9" s="140">
        <v>193074</v>
      </c>
    </row>
    <row r="10" spans="1:13" s="41" customFormat="1" ht="21" customHeight="1">
      <c r="A10" s="40">
        <v>5</v>
      </c>
      <c r="B10" s="176" t="s">
        <v>217</v>
      </c>
      <c r="C10" s="100">
        <v>329564</v>
      </c>
      <c r="D10" s="101">
        <v>45697</v>
      </c>
      <c r="E10" s="101">
        <v>55067</v>
      </c>
      <c r="F10" s="101">
        <v>11482</v>
      </c>
      <c r="G10" s="101">
        <v>48190</v>
      </c>
      <c r="H10" s="101">
        <v>42831</v>
      </c>
      <c r="I10" s="101">
        <v>19116</v>
      </c>
      <c r="J10" s="101">
        <v>15004</v>
      </c>
      <c r="K10" s="101">
        <v>19141</v>
      </c>
      <c r="L10" s="101">
        <v>11139</v>
      </c>
      <c r="M10" s="140">
        <v>61897</v>
      </c>
    </row>
    <row r="11" spans="1:13" s="41" customFormat="1" ht="21" customHeight="1">
      <c r="A11" s="40">
        <v>6</v>
      </c>
      <c r="B11" s="176" t="s">
        <v>218</v>
      </c>
      <c r="C11" s="100">
        <v>39315</v>
      </c>
      <c r="D11" s="101">
        <v>7595</v>
      </c>
      <c r="E11" s="101">
        <v>8193</v>
      </c>
      <c r="F11" s="101">
        <v>1505</v>
      </c>
      <c r="G11" s="101">
        <v>5434</v>
      </c>
      <c r="H11" s="101">
        <v>4508</v>
      </c>
      <c r="I11" s="101">
        <v>2121</v>
      </c>
      <c r="J11" s="101">
        <v>2006</v>
      </c>
      <c r="K11" s="101">
        <v>2378</v>
      </c>
      <c r="L11" s="101">
        <v>1349</v>
      </c>
      <c r="M11" s="140">
        <v>4226</v>
      </c>
    </row>
    <row r="12" spans="1:13" s="41" customFormat="1" ht="21" customHeight="1">
      <c r="A12" s="40">
        <v>7</v>
      </c>
      <c r="B12" s="176" t="s">
        <v>219</v>
      </c>
      <c r="C12" s="100">
        <v>39636</v>
      </c>
      <c r="D12" s="101">
        <v>7109</v>
      </c>
      <c r="E12" s="101">
        <v>7068</v>
      </c>
      <c r="F12" s="101">
        <v>1126</v>
      </c>
      <c r="G12" s="101">
        <v>6197</v>
      </c>
      <c r="H12" s="101">
        <v>5049</v>
      </c>
      <c r="I12" s="101">
        <v>2580</v>
      </c>
      <c r="J12" s="101">
        <v>1932</v>
      </c>
      <c r="K12" s="101">
        <v>2511</v>
      </c>
      <c r="L12" s="101">
        <v>1445</v>
      </c>
      <c r="M12" s="140">
        <v>4619</v>
      </c>
    </row>
    <row r="13" spans="1:13" s="41" customFormat="1" ht="34.9" customHeight="1">
      <c r="A13" s="64">
        <v>8</v>
      </c>
      <c r="B13" s="177" t="s">
        <v>220</v>
      </c>
      <c r="C13" s="172">
        <v>389295</v>
      </c>
      <c r="D13" s="173">
        <v>35637</v>
      </c>
      <c r="E13" s="173">
        <v>86892</v>
      </c>
      <c r="F13" s="173">
        <v>16956</v>
      </c>
      <c r="G13" s="173">
        <v>64948</v>
      </c>
      <c r="H13" s="173">
        <v>60816</v>
      </c>
      <c r="I13" s="173">
        <v>27347</v>
      </c>
      <c r="J13" s="173">
        <v>24118</v>
      </c>
      <c r="K13" s="173">
        <v>30392</v>
      </c>
      <c r="L13" s="173">
        <v>12557</v>
      </c>
      <c r="M13" s="317">
        <v>29632</v>
      </c>
    </row>
    <row r="14" spans="1:13" s="41" customFormat="1" ht="21" customHeight="1">
      <c r="A14" s="40">
        <v>9</v>
      </c>
      <c r="B14" s="176" t="s">
        <v>221</v>
      </c>
      <c r="C14" s="100">
        <v>12295</v>
      </c>
      <c r="D14" s="101">
        <v>996</v>
      </c>
      <c r="E14" s="101">
        <v>2119</v>
      </c>
      <c r="F14" s="101">
        <v>448</v>
      </c>
      <c r="G14" s="101">
        <v>2382</v>
      </c>
      <c r="H14" s="101">
        <v>2404</v>
      </c>
      <c r="I14" s="101">
        <v>1237</v>
      </c>
      <c r="J14" s="101">
        <v>625</v>
      </c>
      <c r="K14" s="101">
        <v>967</v>
      </c>
      <c r="L14" s="101">
        <v>336</v>
      </c>
      <c r="M14" s="140">
        <v>781</v>
      </c>
    </row>
    <row r="15" spans="1:13" s="41" customFormat="1" ht="21" customHeight="1">
      <c r="A15" s="40">
        <v>10</v>
      </c>
      <c r="B15" s="176" t="s">
        <v>216</v>
      </c>
      <c r="C15" s="100">
        <v>300723</v>
      </c>
      <c r="D15" s="101">
        <v>27938</v>
      </c>
      <c r="E15" s="101">
        <v>66008</v>
      </c>
      <c r="F15" s="101">
        <v>13014</v>
      </c>
      <c r="G15" s="101">
        <v>49618</v>
      </c>
      <c r="H15" s="101">
        <v>45951</v>
      </c>
      <c r="I15" s="101">
        <v>20235</v>
      </c>
      <c r="J15" s="101">
        <v>18653</v>
      </c>
      <c r="K15" s="101">
        <v>23142</v>
      </c>
      <c r="L15" s="101">
        <v>9495</v>
      </c>
      <c r="M15" s="140">
        <v>26669</v>
      </c>
    </row>
    <row r="16" spans="1:13" s="41" customFormat="1" ht="21" customHeight="1">
      <c r="A16" s="40">
        <v>11</v>
      </c>
      <c r="B16" s="176" t="s">
        <v>217</v>
      </c>
      <c r="C16" s="100">
        <v>61595</v>
      </c>
      <c r="D16" s="101">
        <v>5668</v>
      </c>
      <c r="E16" s="101">
        <v>15148</v>
      </c>
      <c r="F16" s="101">
        <v>2783</v>
      </c>
      <c r="G16" s="101">
        <v>10068</v>
      </c>
      <c r="H16" s="101">
        <v>9889</v>
      </c>
      <c r="I16" s="101">
        <v>4933</v>
      </c>
      <c r="J16" s="101">
        <v>3947</v>
      </c>
      <c r="K16" s="101">
        <v>5224</v>
      </c>
      <c r="L16" s="101">
        <v>2374</v>
      </c>
      <c r="M16" s="140">
        <v>1561</v>
      </c>
    </row>
    <row r="17" spans="1:13" s="41" customFormat="1" ht="21" customHeight="1">
      <c r="A17" s="40">
        <v>12</v>
      </c>
      <c r="B17" s="176" t="s">
        <v>218</v>
      </c>
      <c r="C17" s="100">
        <v>7772</v>
      </c>
      <c r="D17" s="101">
        <v>428</v>
      </c>
      <c r="E17" s="101">
        <v>2072</v>
      </c>
      <c r="F17" s="101">
        <v>433</v>
      </c>
      <c r="G17" s="101">
        <v>1595</v>
      </c>
      <c r="H17" s="101">
        <v>1355</v>
      </c>
      <c r="I17" s="101">
        <v>393</v>
      </c>
      <c r="J17" s="101">
        <v>476</v>
      </c>
      <c r="K17" s="101">
        <v>513</v>
      </c>
      <c r="L17" s="101">
        <v>137</v>
      </c>
      <c r="M17" s="140">
        <v>370</v>
      </c>
    </row>
    <row r="18" spans="1:13" s="41" customFormat="1" ht="21" customHeight="1">
      <c r="A18" s="42">
        <v>13</v>
      </c>
      <c r="B18" s="178" t="s">
        <v>219</v>
      </c>
      <c r="C18" s="103">
        <v>6910</v>
      </c>
      <c r="D18" s="104">
        <v>607</v>
      </c>
      <c r="E18" s="104">
        <v>1545</v>
      </c>
      <c r="F18" s="104">
        <v>278</v>
      </c>
      <c r="G18" s="104">
        <v>1285</v>
      </c>
      <c r="H18" s="104">
        <v>1217</v>
      </c>
      <c r="I18" s="104">
        <v>549</v>
      </c>
      <c r="J18" s="104">
        <v>417</v>
      </c>
      <c r="K18" s="104">
        <v>546</v>
      </c>
      <c r="L18" s="104">
        <v>215</v>
      </c>
      <c r="M18" s="142">
        <v>251</v>
      </c>
    </row>
  </sheetData>
  <phoneticPr fontId="0" type="noConversion"/>
  <printOptions horizontalCentered="1"/>
  <pageMargins left="0.17" right="0.16" top="0.59055118110236227" bottom="0.23622047244094491" header="0.15748031496062992" footer="0.27559055118110237"/>
  <pageSetup paperSize="9" scale="90" orientation="landscape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527"/>
  <dimension ref="A1:L17"/>
  <sheetViews>
    <sheetView showGridLines="0" zoomScaleNormal="100" workbookViewId="0"/>
  </sheetViews>
  <sheetFormatPr defaultColWidth="11.42578125" defaultRowHeight="11.25"/>
  <cols>
    <col min="1" max="1" width="4.28515625" style="62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>
      <c r="A1" s="34"/>
      <c r="B1" s="2"/>
    </row>
    <row r="2" spans="1:12" s="44" customFormat="1" ht="43.15" customHeight="1">
      <c r="A2" s="55" t="s">
        <v>110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6" customHeight="1">
      <c r="A3" s="5" t="s">
        <v>452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s="13" customFormat="1" ht="42.75" customHeight="1">
      <c r="A4" s="36"/>
      <c r="B4" s="38"/>
      <c r="C4" s="38"/>
      <c r="D4" s="38"/>
      <c r="E4" s="38"/>
      <c r="F4" s="38"/>
      <c r="G4" s="39"/>
      <c r="H4" s="39"/>
      <c r="I4" s="39"/>
      <c r="J4" s="39"/>
      <c r="K4" s="38"/>
      <c r="L4" s="112" t="s">
        <v>33</v>
      </c>
    </row>
    <row r="5" spans="1:12" s="21" customFormat="1" ht="23.25" customHeight="1">
      <c r="A5" s="659" t="s">
        <v>4</v>
      </c>
      <c r="B5" s="628" t="s">
        <v>199</v>
      </c>
      <c r="C5" s="634" t="s">
        <v>111</v>
      </c>
      <c r="D5" s="634" t="s">
        <v>93</v>
      </c>
      <c r="E5" s="80" t="s">
        <v>1</v>
      </c>
      <c r="F5" s="82"/>
      <c r="G5" s="634" t="s">
        <v>313</v>
      </c>
      <c r="H5" s="637" t="s">
        <v>1</v>
      </c>
      <c r="I5" s="639"/>
      <c r="J5" s="634" t="s">
        <v>358</v>
      </c>
      <c r="K5" s="637" t="s">
        <v>1</v>
      </c>
      <c r="L5" s="639"/>
    </row>
    <row r="6" spans="1:12" s="21" customFormat="1" ht="43.5" customHeight="1">
      <c r="A6" s="660"/>
      <c r="B6" s="630"/>
      <c r="C6" s="630"/>
      <c r="D6" s="658"/>
      <c r="E6" s="117" t="s">
        <v>5</v>
      </c>
      <c r="F6" s="96" t="s">
        <v>6</v>
      </c>
      <c r="G6" s="630"/>
      <c r="H6" s="105" t="s">
        <v>314</v>
      </c>
      <c r="I6" s="105" t="s">
        <v>183</v>
      </c>
      <c r="J6" s="658"/>
      <c r="K6" s="443" t="s">
        <v>315</v>
      </c>
      <c r="L6" s="444" t="s">
        <v>316</v>
      </c>
    </row>
    <row r="7" spans="1:12" s="61" customFormat="1" ht="32.25" customHeight="1" thickBot="1">
      <c r="A7" s="65">
        <v>1</v>
      </c>
      <c r="B7" s="179" t="s">
        <v>13</v>
      </c>
      <c r="C7" s="180">
        <v>190423</v>
      </c>
      <c r="D7" s="180">
        <v>150920</v>
      </c>
      <c r="E7" s="184">
        <v>119087</v>
      </c>
      <c r="F7" s="318">
        <v>31833</v>
      </c>
      <c r="G7" s="180">
        <v>1511</v>
      </c>
      <c r="H7" s="184">
        <v>974</v>
      </c>
      <c r="I7" s="318">
        <v>537</v>
      </c>
      <c r="J7" s="531">
        <v>37992</v>
      </c>
      <c r="K7" s="184">
        <v>12705</v>
      </c>
      <c r="L7" s="318">
        <v>25287</v>
      </c>
    </row>
    <row r="8" spans="1:12" s="13" customFormat="1" ht="24" customHeight="1" thickTop="1">
      <c r="A8" s="66">
        <v>2</v>
      </c>
      <c r="B8" s="77" t="s">
        <v>14</v>
      </c>
      <c r="C8" s="181">
        <v>42206</v>
      </c>
      <c r="D8" s="181">
        <v>38576</v>
      </c>
      <c r="E8" s="185">
        <v>28639</v>
      </c>
      <c r="F8" s="319">
        <v>9937</v>
      </c>
      <c r="G8" s="181">
        <v>192</v>
      </c>
      <c r="H8" s="185">
        <v>184</v>
      </c>
      <c r="I8" s="319">
        <v>8</v>
      </c>
      <c r="J8" s="532">
        <v>3438</v>
      </c>
      <c r="K8" s="185">
        <v>3350</v>
      </c>
      <c r="L8" s="319">
        <v>88</v>
      </c>
    </row>
    <row r="9" spans="1:12" s="13" customFormat="1" ht="24" customHeight="1">
      <c r="A9" s="66">
        <v>3</v>
      </c>
      <c r="B9" s="77" t="s">
        <v>112</v>
      </c>
      <c r="C9" s="182">
        <v>28598</v>
      </c>
      <c r="D9" s="182">
        <v>20222</v>
      </c>
      <c r="E9" s="165">
        <v>15828</v>
      </c>
      <c r="F9" s="166">
        <v>4394</v>
      </c>
      <c r="G9" s="182">
        <v>131</v>
      </c>
      <c r="H9" s="165">
        <v>117</v>
      </c>
      <c r="I9" s="166">
        <v>14</v>
      </c>
      <c r="J9" s="533">
        <v>8245</v>
      </c>
      <c r="K9" s="165">
        <v>1936</v>
      </c>
      <c r="L9" s="166">
        <v>6309</v>
      </c>
    </row>
    <row r="10" spans="1:12" s="41" customFormat="1" ht="24" customHeight="1">
      <c r="A10" s="66">
        <v>4</v>
      </c>
      <c r="B10" s="77" t="s">
        <v>20</v>
      </c>
      <c r="C10" s="182">
        <v>6295</v>
      </c>
      <c r="D10" s="182">
        <v>4817</v>
      </c>
      <c r="E10" s="165">
        <v>3921</v>
      </c>
      <c r="F10" s="166">
        <v>896</v>
      </c>
      <c r="G10" s="182">
        <v>30</v>
      </c>
      <c r="H10" s="165">
        <v>24</v>
      </c>
      <c r="I10" s="166">
        <v>6</v>
      </c>
      <c r="J10" s="533">
        <v>1448</v>
      </c>
      <c r="K10" s="165">
        <v>585</v>
      </c>
      <c r="L10" s="166">
        <v>863</v>
      </c>
    </row>
    <row r="11" spans="1:12" s="18" customFormat="1" ht="24" customHeight="1">
      <c r="A11" s="66">
        <v>5</v>
      </c>
      <c r="B11" s="77" t="s">
        <v>113</v>
      </c>
      <c r="C11" s="182">
        <v>28132</v>
      </c>
      <c r="D11" s="182">
        <v>22769</v>
      </c>
      <c r="E11" s="165">
        <v>18680</v>
      </c>
      <c r="F11" s="166">
        <v>4089</v>
      </c>
      <c r="G11" s="182">
        <v>194</v>
      </c>
      <c r="H11" s="165">
        <v>132</v>
      </c>
      <c r="I11" s="166">
        <v>62</v>
      </c>
      <c r="J11" s="533">
        <v>5169</v>
      </c>
      <c r="K11" s="165">
        <v>1383</v>
      </c>
      <c r="L11" s="166">
        <v>3786</v>
      </c>
    </row>
    <row r="12" spans="1:12" s="13" customFormat="1" ht="24" customHeight="1">
      <c r="A12" s="66">
        <v>6</v>
      </c>
      <c r="B12" s="77" t="s">
        <v>21</v>
      </c>
      <c r="C12" s="182">
        <v>36714</v>
      </c>
      <c r="D12" s="182">
        <v>27175</v>
      </c>
      <c r="E12" s="165">
        <v>22385</v>
      </c>
      <c r="F12" s="166">
        <v>4790</v>
      </c>
      <c r="G12" s="182">
        <v>377</v>
      </c>
      <c r="H12" s="165">
        <v>100</v>
      </c>
      <c r="I12" s="166">
        <v>277</v>
      </c>
      <c r="J12" s="533">
        <v>9162</v>
      </c>
      <c r="K12" s="165">
        <v>1937</v>
      </c>
      <c r="L12" s="166">
        <v>7225</v>
      </c>
    </row>
    <row r="13" spans="1:12" s="13" customFormat="1" ht="24" customHeight="1">
      <c r="A13" s="66">
        <v>7</v>
      </c>
      <c r="B13" s="77" t="s">
        <v>22</v>
      </c>
      <c r="C13" s="182">
        <v>17160</v>
      </c>
      <c r="D13" s="182">
        <v>13166</v>
      </c>
      <c r="E13" s="165">
        <v>10749</v>
      </c>
      <c r="F13" s="166">
        <v>2417</v>
      </c>
      <c r="G13" s="182">
        <v>209</v>
      </c>
      <c r="H13" s="165">
        <v>73</v>
      </c>
      <c r="I13" s="166">
        <v>136</v>
      </c>
      <c r="J13" s="533">
        <v>3785</v>
      </c>
      <c r="K13" s="165">
        <v>1244</v>
      </c>
      <c r="L13" s="166">
        <v>2541</v>
      </c>
    </row>
    <row r="14" spans="1:12" s="41" customFormat="1" ht="24" customHeight="1">
      <c r="A14" s="66">
        <v>8</v>
      </c>
      <c r="B14" s="77" t="s">
        <v>23</v>
      </c>
      <c r="C14" s="182">
        <v>9393</v>
      </c>
      <c r="D14" s="182">
        <v>7375</v>
      </c>
      <c r="E14" s="165">
        <v>5696</v>
      </c>
      <c r="F14" s="166">
        <v>1679</v>
      </c>
      <c r="G14" s="182">
        <v>82</v>
      </c>
      <c r="H14" s="165">
        <v>67</v>
      </c>
      <c r="I14" s="166">
        <v>15</v>
      </c>
      <c r="J14" s="533">
        <v>1936</v>
      </c>
      <c r="K14" s="165">
        <v>724</v>
      </c>
      <c r="L14" s="166">
        <v>1212</v>
      </c>
    </row>
    <row r="15" spans="1:12" s="61" customFormat="1" ht="24" customHeight="1">
      <c r="A15" s="66">
        <v>9</v>
      </c>
      <c r="B15" s="77" t="s">
        <v>15</v>
      </c>
      <c r="C15" s="182">
        <v>15552</v>
      </c>
      <c r="D15" s="182">
        <v>11399</v>
      </c>
      <c r="E15" s="165">
        <v>9031</v>
      </c>
      <c r="F15" s="166">
        <v>2368</v>
      </c>
      <c r="G15" s="182">
        <v>272</v>
      </c>
      <c r="H15" s="165">
        <v>254</v>
      </c>
      <c r="I15" s="166">
        <v>18</v>
      </c>
      <c r="J15" s="533">
        <v>3881</v>
      </c>
      <c r="K15" s="165">
        <v>1200</v>
      </c>
      <c r="L15" s="166">
        <v>2681</v>
      </c>
    </row>
    <row r="16" spans="1:12" s="13" customFormat="1" ht="24" customHeight="1">
      <c r="A16" s="67">
        <v>10</v>
      </c>
      <c r="B16" s="169" t="s">
        <v>24</v>
      </c>
      <c r="C16" s="183">
        <v>6373</v>
      </c>
      <c r="D16" s="183">
        <v>5421</v>
      </c>
      <c r="E16" s="167">
        <v>4158</v>
      </c>
      <c r="F16" s="168">
        <v>1263</v>
      </c>
      <c r="G16" s="183">
        <v>24</v>
      </c>
      <c r="H16" s="167">
        <v>23</v>
      </c>
      <c r="I16" s="168">
        <v>1</v>
      </c>
      <c r="J16" s="534">
        <v>928</v>
      </c>
      <c r="K16" s="167">
        <v>346</v>
      </c>
      <c r="L16" s="168">
        <v>582</v>
      </c>
    </row>
    <row r="17" spans="3:12"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8">
    <mergeCell ref="H5:I5"/>
    <mergeCell ref="J5:J6"/>
    <mergeCell ref="K5:L5"/>
    <mergeCell ref="G5:G6"/>
    <mergeCell ref="A5:A6"/>
    <mergeCell ref="B5:B6"/>
    <mergeCell ref="C5:C6"/>
    <mergeCell ref="D5:D6"/>
  </mergeCells>
  <phoneticPr fontId="0" type="noConversion"/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528"/>
  <dimension ref="A1:L17"/>
  <sheetViews>
    <sheetView showGridLines="0" zoomScaleNormal="100" workbookViewId="0"/>
  </sheetViews>
  <sheetFormatPr defaultColWidth="11.42578125" defaultRowHeight="11.25"/>
  <cols>
    <col min="1" max="1" width="4.28515625" style="62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>
      <c r="A1" s="34"/>
      <c r="B1" s="2"/>
    </row>
    <row r="2" spans="1:12" s="44" customFormat="1" ht="43.15" customHeight="1">
      <c r="A2" s="55" t="s">
        <v>340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6" customHeight="1">
      <c r="A3" s="5" t="s">
        <v>452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s="13" customFormat="1" ht="42.75" customHeight="1">
      <c r="A4" s="36"/>
      <c r="B4" s="38"/>
      <c r="C4" s="38"/>
      <c r="D4" s="38"/>
      <c r="E4" s="38"/>
      <c r="F4" s="38"/>
      <c r="G4" s="39"/>
      <c r="H4" s="39"/>
      <c r="I4" s="39"/>
      <c r="J4" s="39"/>
      <c r="K4" s="38"/>
      <c r="L4" s="112" t="s">
        <v>34</v>
      </c>
    </row>
    <row r="5" spans="1:12" s="21" customFormat="1" ht="23.25" customHeight="1">
      <c r="A5" s="659" t="s">
        <v>4</v>
      </c>
      <c r="B5" s="628" t="s">
        <v>199</v>
      </c>
      <c r="C5" s="634" t="s">
        <v>111</v>
      </c>
      <c r="D5" s="634" t="s">
        <v>93</v>
      </c>
      <c r="E5" s="80" t="s">
        <v>1</v>
      </c>
      <c r="F5" s="82"/>
      <c r="G5" s="634" t="s">
        <v>313</v>
      </c>
      <c r="H5" s="637" t="s">
        <v>1</v>
      </c>
      <c r="I5" s="639"/>
      <c r="J5" s="634" t="s">
        <v>358</v>
      </c>
      <c r="K5" s="637" t="s">
        <v>1</v>
      </c>
      <c r="L5" s="639"/>
    </row>
    <row r="6" spans="1:12" s="21" customFormat="1" ht="43.5" customHeight="1">
      <c r="A6" s="660"/>
      <c r="B6" s="630"/>
      <c r="C6" s="630"/>
      <c r="D6" s="658"/>
      <c r="E6" s="117" t="s">
        <v>5</v>
      </c>
      <c r="F6" s="96" t="s">
        <v>6</v>
      </c>
      <c r="G6" s="630"/>
      <c r="H6" s="105" t="s">
        <v>314</v>
      </c>
      <c r="I6" s="105" t="s">
        <v>183</v>
      </c>
      <c r="J6" s="658"/>
      <c r="K6" s="443" t="s">
        <v>315</v>
      </c>
      <c r="L6" s="444" t="s">
        <v>316</v>
      </c>
    </row>
    <row r="7" spans="1:12" s="61" customFormat="1" ht="32.25" customHeight="1" thickBot="1">
      <c r="A7" s="65">
        <v>1</v>
      </c>
      <c r="B7" s="179" t="s">
        <v>13</v>
      </c>
      <c r="C7" s="180">
        <v>20851</v>
      </c>
      <c r="D7" s="180">
        <v>11265</v>
      </c>
      <c r="E7" s="184">
        <v>8922</v>
      </c>
      <c r="F7" s="318">
        <v>2343</v>
      </c>
      <c r="G7" s="180">
        <v>52</v>
      </c>
      <c r="H7" s="184">
        <v>49</v>
      </c>
      <c r="I7" s="318">
        <v>3</v>
      </c>
      <c r="J7" s="531">
        <v>9534</v>
      </c>
      <c r="K7" s="184">
        <v>2818</v>
      </c>
      <c r="L7" s="318">
        <v>6716</v>
      </c>
    </row>
    <row r="8" spans="1:12" s="13" customFormat="1" ht="24" customHeight="1" thickTop="1">
      <c r="A8" s="66">
        <v>2</v>
      </c>
      <c r="B8" s="77" t="s">
        <v>14</v>
      </c>
      <c r="C8" s="181">
        <v>3232</v>
      </c>
      <c r="D8" s="181">
        <v>2629</v>
      </c>
      <c r="E8" s="185">
        <v>2093</v>
      </c>
      <c r="F8" s="319">
        <v>536</v>
      </c>
      <c r="G8" s="181">
        <v>3</v>
      </c>
      <c r="H8" s="185">
        <v>3</v>
      </c>
      <c r="I8" s="319">
        <v>0</v>
      </c>
      <c r="J8" s="532">
        <v>600</v>
      </c>
      <c r="K8" s="185">
        <v>581</v>
      </c>
      <c r="L8" s="319">
        <v>19</v>
      </c>
    </row>
    <row r="9" spans="1:12" s="13" customFormat="1" ht="24" customHeight="1">
      <c r="A9" s="66">
        <v>3</v>
      </c>
      <c r="B9" s="77" t="s">
        <v>112</v>
      </c>
      <c r="C9" s="182">
        <v>3776</v>
      </c>
      <c r="D9" s="182">
        <v>1547</v>
      </c>
      <c r="E9" s="165">
        <v>1213</v>
      </c>
      <c r="F9" s="166">
        <v>334</v>
      </c>
      <c r="G9" s="182">
        <v>3</v>
      </c>
      <c r="H9" s="165">
        <v>3</v>
      </c>
      <c r="I9" s="166">
        <v>0</v>
      </c>
      <c r="J9" s="533">
        <v>2226</v>
      </c>
      <c r="K9" s="165">
        <v>515</v>
      </c>
      <c r="L9" s="166">
        <v>1711</v>
      </c>
    </row>
    <row r="10" spans="1:12" s="41" customFormat="1" ht="24" customHeight="1">
      <c r="A10" s="66">
        <v>4</v>
      </c>
      <c r="B10" s="77" t="s">
        <v>20</v>
      </c>
      <c r="C10" s="182">
        <v>765</v>
      </c>
      <c r="D10" s="182">
        <v>447</v>
      </c>
      <c r="E10" s="165">
        <v>366</v>
      </c>
      <c r="F10" s="166">
        <v>81</v>
      </c>
      <c r="G10" s="182">
        <v>3</v>
      </c>
      <c r="H10" s="165">
        <v>3</v>
      </c>
      <c r="I10" s="166">
        <v>0</v>
      </c>
      <c r="J10" s="533">
        <v>315</v>
      </c>
      <c r="K10" s="165">
        <v>170</v>
      </c>
      <c r="L10" s="166">
        <v>145</v>
      </c>
    </row>
    <row r="11" spans="1:12" s="18" customFormat="1" ht="24" customHeight="1">
      <c r="A11" s="66">
        <v>5</v>
      </c>
      <c r="B11" s="77" t="s">
        <v>113</v>
      </c>
      <c r="C11" s="182">
        <v>3405</v>
      </c>
      <c r="D11" s="182">
        <v>2138</v>
      </c>
      <c r="E11" s="165">
        <v>1758</v>
      </c>
      <c r="F11" s="166">
        <v>380</v>
      </c>
      <c r="G11" s="182">
        <v>5</v>
      </c>
      <c r="H11" s="165">
        <v>3</v>
      </c>
      <c r="I11" s="166">
        <v>2</v>
      </c>
      <c r="J11" s="533">
        <v>1262</v>
      </c>
      <c r="K11" s="165">
        <v>331</v>
      </c>
      <c r="L11" s="166">
        <v>931</v>
      </c>
    </row>
    <row r="12" spans="1:12" s="13" customFormat="1" ht="24" customHeight="1">
      <c r="A12" s="66">
        <v>6</v>
      </c>
      <c r="B12" s="77" t="s">
        <v>21</v>
      </c>
      <c r="C12" s="182">
        <v>4173</v>
      </c>
      <c r="D12" s="182">
        <v>1847</v>
      </c>
      <c r="E12" s="165">
        <v>1487</v>
      </c>
      <c r="F12" s="166">
        <v>360</v>
      </c>
      <c r="G12" s="182">
        <v>5</v>
      </c>
      <c r="H12" s="165">
        <v>4</v>
      </c>
      <c r="I12" s="166">
        <v>1</v>
      </c>
      <c r="J12" s="533">
        <v>2321</v>
      </c>
      <c r="K12" s="165">
        <v>457</v>
      </c>
      <c r="L12" s="166">
        <v>1864</v>
      </c>
    </row>
    <row r="13" spans="1:12" s="13" customFormat="1" ht="24" customHeight="1">
      <c r="A13" s="66">
        <v>7</v>
      </c>
      <c r="B13" s="77" t="s">
        <v>22</v>
      </c>
      <c r="C13" s="182">
        <v>1909</v>
      </c>
      <c r="D13" s="182">
        <v>936</v>
      </c>
      <c r="E13" s="165">
        <v>728</v>
      </c>
      <c r="F13" s="166">
        <v>208</v>
      </c>
      <c r="G13" s="182">
        <v>7</v>
      </c>
      <c r="H13" s="165">
        <v>7</v>
      </c>
      <c r="I13" s="166">
        <v>0</v>
      </c>
      <c r="J13" s="533">
        <v>966</v>
      </c>
      <c r="K13" s="165">
        <v>284</v>
      </c>
      <c r="L13" s="166">
        <v>682</v>
      </c>
    </row>
    <row r="14" spans="1:12" s="41" customFormat="1" ht="24" customHeight="1">
      <c r="A14" s="66">
        <v>8</v>
      </c>
      <c r="B14" s="77" t="s">
        <v>23</v>
      </c>
      <c r="C14" s="182">
        <v>1025</v>
      </c>
      <c r="D14" s="182">
        <v>523</v>
      </c>
      <c r="E14" s="165">
        <v>386</v>
      </c>
      <c r="F14" s="166">
        <v>137</v>
      </c>
      <c r="G14" s="182">
        <v>6</v>
      </c>
      <c r="H14" s="165">
        <v>6</v>
      </c>
      <c r="I14" s="166">
        <v>0</v>
      </c>
      <c r="J14" s="533">
        <v>496</v>
      </c>
      <c r="K14" s="165">
        <v>194</v>
      </c>
      <c r="L14" s="166">
        <v>302</v>
      </c>
    </row>
    <row r="15" spans="1:12" s="61" customFormat="1" ht="24" customHeight="1">
      <c r="A15" s="66">
        <v>9</v>
      </c>
      <c r="B15" s="77" t="s">
        <v>15</v>
      </c>
      <c r="C15" s="182">
        <v>1859</v>
      </c>
      <c r="D15" s="182">
        <v>778</v>
      </c>
      <c r="E15" s="165">
        <v>601</v>
      </c>
      <c r="F15" s="166">
        <v>177</v>
      </c>
      <c r="G15" s="182">
        <v>19</v>
      </c>
      <c r="H15" s="165">
        <v>19</v>
      </c>
      <c r="I15" s="166">
        <v>0</v>
      </c>
      <c r="J15" s="533">
        <v>1062</v>
      </c>
      <c r="K15" s="165">
        <v>210</v>
      </c>
      <c r="L15" s="166">
        <v>852</v>
      </c>
    </row>
    <row r="16" spans="1:12" s="13" customFormat="1" ht="24" customHeight="1">
      <c r="A16" s="67">
        <v>10</v>
      </c>
      <c r="B16" s="169" t="s">
        <v>24</v>
      </c>
      <c r="C16" s="183">
        <v>707</v>
      </c>
      <c r="D16" s="183">
        <v>420</v>
      </c>
      <c r="E16" s="167">
        <v>290</v>
      </c>
      <c r="F16" s="168">
        <v>130</v>
      </c>
      <c r="G16" s="183">
        <v>1</v>
      </c>
      <c r="H16" s="167">
        <v>1</v>
      </c>
      <c r="I16" s="168">
        <v>0</v>
      </c>
      <c r="J16" s="534">
        <v>286</v>
      </c>
      <c r="K16" s="167">
        <v>76</v>
      </c>
      <c r="L16" s="168">
        <v>210</v>
      </c>
    </row>
    <row r="17" spans="3:12"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8">
    <mergeCell ref="J5:J6"/>
    <mergeCell ref="K5:L5"/>
    <mergeCell ref="A5:A6"/>
    <mergeCell ref="B5:B6"/>
    <mergeCell ref="C5:C6"/>
    <mergeCell ref="D5:D6"/>
    <mergeCell ref="G5:G6"/>
    <mergeCell ref="H5:I5"/>
  </mergeCells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529"/>
  <dimension ref="A1:L17"/>
  <sheetViews>
    <sheetView showGridLines="0" zoomScaleNormal="100" workbookViewId="0"/>
  </sheetViews>
  <sheetFormatPr defaultColWidth="11.42578125" defaultRowHeight="11.25"/>
  <cols>
    <col min="1" max="1" width="4.28515625" style="62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>
      <c r="A1" s="34"/>
      <c r="B1" s="2"/>
    </row>
    <row r="2" spans="1:12" s="44" customFormat="1" ht="43.15" customHeight="1">
      <c r="A2" s="55" t="s">
        <v>341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6" customHeight="1">
      <c r="A3" s="5" t="s">
        <v>452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s="13" customFormat="1" ht="42.75" customHeight="1">
      <c r="A4" s="36"/>
      <c r="B4" s="38"/>
      <c r="C4" s="38"/>
      <c r="D4" s="38"/>
      <c r="E4" s="38"/>
      <c r="F4" s="38"/>
      <c r="G4" s="39"/>
      <c r="H4" s="39"/>
      <c r="I4" s="39"/>
      <c r="J4" s="39"/>
      <c r="K4" s="38"/>
      <c r="L4" s="112" t="s">
        <v>35</v>
      </c>
    </row>
    <row r="5" spans="1:12" s="21" customFormat="1" ht="23.25" customHeight="1">
      <c r="A5" s="659" t="s">
        <v>4</v>
      </c>
      <c r="B5" s="628" t="s">
        <v>199</v>
      </c>
      <c r="C5" s="634" t="s">
        <v>111</v>
      </c>
      <c r="D5" s="634" t="s">
        <v>93</v>
      </c>
      <c r="E5" s="80" t="s">
        <v>1</v>
      </c>
      <c r="F5" s="82"/>
      <c r="G5" s="634" t="s">
        <v>313</v>
      </c>
      <c r="H5" s="637" t="s">
        <v>1</v>
      </c>
      <c r="I5" s="639"/>
      <c r="J5" s="634" t="s">
        <v>358</v>
      </c>
      <c r="K5" s="637" t="s">
        <v>1</v>
      </c>
      <c r="L5" s="639"/>
    </row>
    <row r="6" spans="1:12" s="21" customFormat="1" ht="43.5" customHeight="1">
      <c r="A6" s="660"/>
      <c r="B6" s="630"/>
      <c r="C6" s="630"/>
      <c r="D6" s="658"/>
      <c r="E6" s="117" t="s">
        <v>5</v>
      </c>
      <c r="F6" s="96" t="s">
        <v>6</v>
      </c>
      <c r="G6" s="630"/>
      <c r="H6" s="105" t="s">
        <v>314</v>
      </c>
      <c r="I6" s="105" t="s">
        <v>183</v>
      </c>
      <c r="J6" s="658"/>
      <c r="K6" s="443" t="s">
        <v>315</v>
      </c>
      <c r="L6" s="444" t="s">
        <v>316</v>
      </c>
    </row>
    <row r="7" spans="1:12" s="61" customFormat="1" ht="32.25" customHeight="1" thickBot="1">
      <c r="A7" s="65">
        <v>1</v>
      </c>
      <c r="B7" s="179" t="s">
        <v>13</v>
      </c>
      <c r="C7" s="180">
        <v>12018</v>
      </c>
      <c r="D7" s="180">
        <v>7980</v>
      </c>
      <c r="E7" s="184">
        <v>5909</v>
      </c>
      <c r="F7" s="318">
        <v>2071</v>
      </c>
      <c r="G7" s="180">
        <v>74</v>
      </c>
      <c r="H7" s="184">
        <v>70</v>
      </c>
      <c r="I7" s="318">
        <v>4</v>
      </c>
      <c r="J7" s="531">
        <v>3964</v>
      </c>
      <c r="K7" s="184">
        <v>1655</v>
      </c>
      <c r="L7" s="318">
        <v>2309</v>
      </c>
    </row>
    <row r="8" spans="1:12" s="13" customFormat="1" ht="24" customHeight="1" thickTop="1">
      <c r="A8" s="66">
        <v>2</v>
      </c>
      <c r="B8" s="77" t="s">
        <v>14</v>
      </c>
      <c r="C8" s="181">
        <v>1626</v>
      </c>
      <c r="D8" s="181">
        <v>1291</v>
      </c>
      <c r="E8" s="185">
        <v>942</v>
      </c>
      <c r="F8" s="319">
        <v>349</v>
      </c>
      <c r="G8" s="181">
        <v>9</v>
      </c>
      <c r="H8" s="185">
        <v>9</v>
      </c>
      <c r="I8" s="319">
        <v>0</v>
      </c>
      <c r="J8" s="532">
        <v>326</v>
      </c>
      <c r="K8" s="185">
        <v>319</v>
      </c>
      <c r="L8" s="319">
        <v>7</v>
      </c>
    </row>
    <row r="9" spans="1:12" s="13" customFormat="1" ht="24" customHeight="1">
      <c r="A9" s="66">
        <v>3</v>
      </c>
      <c r="B9" s="77" t="s">
        <v>112</v>
      </c>
      <c r="C9" s="182">
        <v>2397</v>
      </c>
      <c r="D9" s="182">
        <v>1325</v>
      </c>
      <c r="E9" s="165">
        <v>986</v>
      </c>
      <c r="F9" s="166">
        <v>339</v>
      </c>
      <c r="G9" s="182">
        <v>8</v>
      </c>
      <c r="H9" s="165">
        <v>8</v>
      </c>
      <c r="I9" s="166">
        <v>0</v>
      </c>
      <c r="J9" s="533">
        <v>1064</v>
      </c>
      <c r="K9" s="165">
        <v>299</v>
      </c>
      <c r="L9" s="166">
        <v>765</v>
      </c>
    </row>
    <row r="10" spans="1:12" s="41" customFormat="1" ht="24" customHeight="1">
      <c r="A10" s="66">
        <v>4</v>
      </c>
      <c r="B10" s="77" t="s">
        <v>20</v>
      </c>
      <c r="C10" s="182">
        <v>506</v>
      </c>
      <c r="D10" s="182">
        <v>339</v>
      </c>
      <c r="E10" s="165">
        <v>273</v>
      </c>
      <c r="F10" s="166">
        <v>66</v>
      </c>
      <c r="G10" s="182">
        <v>0</v>
      </c>
      <c r="H10" s="165">
        <v>0</v>
      </c>
      <c r="I10" s="166">
        <v>0</v>
      </c>
      <c r="J10" s="533">
        <v>167</v>
      </c>
      <c r="K10" s="165">
        <v>104</v>
      </c>
      <c r="L10" s="166">
        <v>63</v>
      </c>
    </row>
    <row r="11" spans="1:12" s="18" customFormat="1" ht="24" customHeight="1">
      <c r="A11" s="66">
        <v>5</v>
      </c>
      <c r="B11" s="77" t="s">
        <v>113</v>
      </c>
      <c r="C11" s="182">
        <v>2031</v>
      </c>
      <c r="D11" s="182">
        <v>1464</v>
      </c>
      <c r="E11" s="165">
        <v>1086</v>
      </c>
      <c r="F11" s="166">
        <v>378</v>
      </c>
      <c r="G11" s="182">
        <v>13</v>
      </c>
      <c r="H11" s="165">
        <v>13</v>
      </c>
      <c r="I11" s="166">
        <v>0</v>
      </c>
      <c r="J11" s="533">
        <v>554</v>
      </c>
      <c r="K11" s="165">
        <v>204</v>
      </c>
      <c r="L11" s="166">
        <v>350</v>
      </c>
    </row>
    <row r="12" spans="1:12" s="13" customFormat="1" ht="24" customHeight="1">
      <c r="A12" s="66">
        <v>6</v>
      </c>
      <c r="B12" s="77" t="s">
        <v>21</v>
      </c>
      <c r="C12" s="182">
        <v>2316</v>
      </c>
      <c r="D12" s="182">
        <v>1483</v>
      </c>
      <c r="E12" s="165">
        <v>1133</v>
      </c>
      <c r="F12" s="166">
        <v>350</v>
      </c>
      <c r="G12" s="182">
        <v>8</v>
      </c>
      <c r="H12" s="165">
        <v>5</v>
      </c>
      <c r="I12" s="166">
        <v>3</v>
      </c>
      <c r="J12" s="533">
        <v>825</v>
      </c>
      <c r="K12" s="165">
        <v>285</v>
      </c>
      <c r="L12" s="166">
        <v>540</v>
      </c>
    </row>
    <row r="13" spans="1:12" s="13" customFormat="1" ht="24" customHeight="1">
      <c r="A13" s="66">
        <v>7</v>
      </c>
      <c r="B13" s="77" t="s">
        <v>22</v>
      </c>
      <c r="C13" s="182">
        <v>982</v>
      </c>
      <c r="D13" s="182">
        <v>639</v>
      </c>
      <c r="E13" s="165">
        <v>486</v>
      </c>
      <c r="F13" s="166">
        <v>153</v>
      </c>
      <c r="G13" s="182">
        <v>5</v>
      </c>
      <c r="H13" s="165">
        <v>4</v>
      </c>
      <c r="I13" s="166">
        <v>1</v>
      </c>
      <c r="J13" s="533">
        <v>338</v>
      </c>
      <c r="K13" s="165">
        <v>159</v>
      </c>
      <c r="L13" s="166">
        <v>179</v>
      </c>
    </row>
    <row r="14" spans="1:12" s="41" customFormat="1" ht="24" customHeight="1">
      <c r="A14" s="66">
        <v>8</v>
      </c>
      <c r="B14" s="77" t="s">
        <v>23</v>
      </c>
      <c r="C14" s="182">
        <v>777</v>
      </c>
      <c r="D14" s="182">
        <v>521</v>
      </c>
      <c r="E14" s="165">
        <v>374</v>
      </c>
      <c r="F14" s="166">
        <v>147</v>
      </c>
      <c r="G14" s="182">
        <v>5</v>
      </c>
      <c r="H14" s="165">
        <v>5</v>
      </c>
      <c r="I14" s="166">
        <v>0</v>
      </c>
      <c r="J14" s="533">
        <v>251</v>
      </c>
      <c r="K14" s="165">
        <v>114</v>
      </c>
      <c r="L14" s="166">
        <v>137</v>
      </c>
    </row>
    <row r="15" spans="1:12" s="61" customFormat="1" ht="24" customHeight="1">
      <c r="A15" s="66">
        <v>9</v>
      </c>
      <c r="B15" s="77" t="s">
        <v>15</v>
      </c>
      <c r="C15" s="182">
        <v>965</v>
      </c>
      <c r="D15" s="182">
        <v>608</v>
      </c>
      <c r="E15" s="165">
        <v>415</v>
      </c>
      <c r="F15" s="166">
        <v>193</v>
      </c>
      <c r="G15" s="182">
        <v>24</v>
      </c>
      <c r="H15" s="165">
        <v>24</v>
      </c>
      <c r="I15" s="166">
        <v>0</v>
      </c>
      <c r="J15" s="533">
        <v>333</v>
      </c>
      <c r="K15" s="165">
        <v>140</v>
      </c>
      <c r="L15" s="166">
        <v>193</v>
      </c>
    </row>
    <row r="16" spans="1:12" s="13" customFormat="1" ht="24" customHeight="1">
      <c r="A16" s="67">
        <v>10</v>
      </c>
      <c r="B16" s="169" t="s">
        <v>24</v>
      </c>
      <c r="C16" s="183">
        <v>418</v>
      </c>
      <c r="D16" s="183">
        <v>310</v>
      </c>
      <c r="E16" s="167">
        <v>214</v>
      </c>
      <c r="F16" s="168">
        <v>96</v>
      </c>
      <c r="G16" s="183">
        <v>2</v>
      </c>
      <c r="H16" s="167">
        <v>2</v>
      </c>
      <c r="I16" s="168">
        <v>0</v>
      </c>
      <c r="J16" s="534">
        <v>106</v>
      </c>
      <c r="K16" s="167">
        <v>31</v>
      </c>
      <c r="L16" s="168">
        <v>75</v>
      </c>
    </row>
    <row r="17" spans="3:12"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8">
    <mergeCell ref="J5:J6"/>
    <mergeCell ref="K5:L5"/>
    <mergeCell ref="A5:A6"/>
    <mergeCell ref="B5:B6"/>
    <mergeCell ref="C5:C6"/>
    <mergeCell ref="D5:D6"/>
    <mergeCell ref="G5:G6"/>
    <mergeCell ref="H5:I5"/>
  </mergeCells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C40"/>
  <sheetViews>
    <sheetView showGridLines="0" zoomScaleNormal="100" workbookViewId="0"/>
  </sheetViews>
  <sheetFormatPr defaultColWidth="11.42578125" defaultRowHeight="12.75"/>
  <cols>
    <col min="1" max="1" width="8.140625" customWidth="1"/>
    <col min="2" max="2" width="5" customWidth="1"/>
    <col min="3" max="3" width="64.42578125" bestFit="1" customWidth="1"/>
  </cols>
  <sheetData>
    <row r="2" spans="1:3" ht="14.25">
      <c r="A2" s="595" t="s">
        <v>417</v>
      </c>
      <c r="B2" s="595" t="s">
        <v>413</v>
      </c>
      <c r="C2" s="562" t="s">
        <v>480</v>
      </c>
    </row>
    <row r="3" spans="1:3" ht="14.25">
      <c r="A3" s="595" t="s">
        <v>418</v>
      </c>
      <c r="B3" s="595" t="s">
        <v>413</v>
      </c>
      <c r="C3" s="562" t="s">
        <v>454</v>
      </c>
    </row>
    <row r="4" spans="1:3" ht="14.25">
      <c r="A4" s="595" t="s">
        <v>419</v>
      </c>
      <c r="B4" s="595" t="s">
        <v>413</v>
      </c>
      <c r="C4" s="562" t="s">
        <v>420</v>
      </c>
    </row>
    <row r="5" spans="1:3" ht="14.25">
      <c r="A5" s="563"/>
      <c r="B5" s="563"/>
      <c r="C5" s="562" t="s">
        <v>481</v>
      </c>
    </row>
    <row r="6" spans="1:3" ht="14.25">
      <c r="A6" s="595" t="s">
        <v>421</v>
      </c>
      <c r="B6" s="595" t="s">
        <v>413</v>
      </c>
      <c r="C6" s="562" t="s">
        <v>420</v>
      </c>
    </row>
    <row r="7" spans="1:3" ht="14.25">
      <c r="A7" s="563"/>
      <c r="B7" s="563"/>
      <c r="C7" s="562" t="s">
        <v>482</v>
      </c>
    </row>
    <row r="8" spans="1:3" ht="14.25">
      <c r="A8" s="595" t="s">
        <v>422</v>
      </c>
      <c r="B8" s="595" t="s">
        <v>413</v>
      </c>
      <c r="C8" s="562" t="s">
        <v>420</v>
      </c>
    </row>
    <row r="9" spans="1:3" ht="14.25">
      <c r="A9" s="563"/>
      <c r="B9" s="563"/>
      <c r="C9" s="562" t="s">
        <v>483</v>
      </c>
    </row>
    <row r="10" spans="1:3" ht="14.25">
      <c r="A10" s="595" t="s">
        <v>423</v>
      </c>
      <c r="B10" s="595" t="s">
        <v>413</v>
      </c>
      <c r="C10" s="562" t="s">
        <v>424</v>
      </c>
    </row>
    <row r="11" spans="1:3" ht="14.25">
      <c r="A11" s="563"/>
      <c r="B11" s="563"/>
      <c r="C11" s="562" t="s">
        <v>484</v>
      </c>
    </row>
    <row r="12" spans="1:3" ht="14.25">
      <c r="A12" s="595" t="s">
        <v>425</v>
      </c>
      <c r="B12" s="595" t="s">
        <v>413</v>
      </c>
      <c r="C12" s="562" t="s">
        <v>424</v>
      </c>
    </row>
    <row r="13" spans="1:3" ht="14.25">
      <c r="A13" s="563"/>
      <c r="B13" s="563"/>
      <c r="C13" s="562" t="s">
        <v>485</v>
      </c>
    </row>
    <row r="14" spans="1:3" ht="14.25">
      <c r="A14" s="595" t="s">
        <v>426</v>
      </c>
      <c r="B14" s="595" t="s">
        <v>413</v>
      </c>
      <c r="C14" s="562" t="s">
        <v>424</v>
      </c>
    </row>
    <row r="15" spans="1:3" ht="14.25">
      <c r="A15" s="563"/>
      <c r="B15" s="563"/>
      <c r="C15" s="562" t="s">
        <v>486</v>
      </c>
    </row>
    <row r="16" spans="1:3" ht="14.25">
      <c r="A16" s="595" t="s">
        <v>427</v>
      </c>
      <c r="B16" s="595" t="s">
        <v>413</v>
      </c>
      <c r="C16" s="562" t="s">
        <v>428</v>
      </c>
    </row>
    <row r="17" spans="1:3" ht="14.25">
      <c r="A17" s="563"/>
      <c r="B17" s="563"/>
      <c r="C17" s="562" t="s">
        <v>429</v>
      </c>
    </row>
    <row r="18" spans="1:3" ht="14.25">
      <c r="A18" s="563"/>
      <c r="B18" s="563"/>
      <c r="C18" s="564" t="s">
        <v>487</v>
      </c>
    </row>
    <row r="19" spans="1:3" ht="14.25">
      <c r="A19" s="595" t="s">
        <v>430</v>
      </c>
      <c r="B19" s="595" t="s">
        <v>413</v>
      </c>
      <c r="C19" s="562" t="s">
        <v>428</v>
      </c>
    </row>
    <row r="20" spans="1:3" ht="14.25">
      <c r="A20" s="563"/>
      <c r="B20" s="563"/>
      <c r="C20" s="562" t="s">
        <v>472</v>
      </c>
    </row>
    <row r="21" spans="1:3" ht="14.25">
      <c r="A21" s="563"/>
      <c r="B21" s="563"/>
      <c r="C21" s="564" t="s">
        <v>487</v>
      </c>
    </row>
    <row r="22" spans="1:3" ht="14.25">
      <c r="A22" s="595" t="s">
        <v>431</v>
      </c>
      <c r="B22" s="595" t="s">
        <v>413</v>
      </c>
      <c r="C22" s="562" t="s">
        <v>428</v>
      </c>
    </row>
    <row r="23" spans="1:3" ht="14.25">
      <c r="A23" s="563"/>
      <c r="B23" s="563"/>
      <c r="C23" s="562" t="s">
        <v>473</v>
      </c>
    </row>
    <row r="24" spans="1:3" ht="14.25">
      <c r="A24" s="563"/>
      <c r="B24" s="563"/>
      <c r="C24" s="564" t="s">
        <v>487</v>
      </c>
    </row>
    <row r="25" spans="1:3" ht="15">
      <c r="A25" s="565"/>
      <c r="B25" s="563"/>
      <c r="C25" s="566"/>
    </row>
    <row r="26" spans="1:3" ht="15">
      <c r="A26" s="567" t="s">
        <v>432</v>
      </c>
      <c r="B26" s="596" t="s">
        <v>433</v>
      </c>
      <c r="C26" s="596"/>
    </row>
    <row r="27" spans="1:3" ht="14.25">
      <c r="A27" s="595" t="s">
        <v>434</v>
      </c>
      <c r="B27" s="595" t="s">
        <v>413</v>
      </c>
      <c r="C27" s="562" t="s">
        <v>435</v>
      </c>
    </row>
    <row r="28" spans="1:3" ht="14.25">
      <c r="A28" s="563"/>
      <c r="B28" s="563"/>
      <c r="C28" s="562" t="s">
        <v>477</v>
      </c>
    </row>
    <row r="29" spans="1:3" ht="14.25">
      <c r="A29" s="595" t="s">
        <v>436</v>
      </c>
      <c r="B29" s="595" t="s">
        <v>413</v>
      </c>
      <c r="C29" s="562" t="s">
        <v>437</v>
      </c>
    </row>
    <row r="30" spans="1:3" ht="14.25">
      <c r="A30" s="563"/>
      <c r="B30" s="563"/>
      <c r="C30" s="562" t="s">
        <v>488</v>
      </c>
    </row>
    <row r="31" spans="1:3" ht="14.25">
      <c r="A31" s="595" t="s">
        <v>438</v>
      </c>
      <c r="B31" s="595" t="s">
        <v>413</v>
      </c>
      <c r="C31" s="562" t="s">
        <v>439</v>
      </c>
    </row>
    <row r="32" spans="1:3" ht="14.25">
      <c r="A32" s="563"/>
      <c r="B32" s="563"/>
      <c r="C32" s="562" t="s">
        <v>489</v>
      </c>
    </row>
    <row r="33" spans="1:3" ht="14.25">
      <c r="A33" s="595" t="s">
        <v>440</v>
      </c>
      <c r="B33" s="595" t="s">
        <v>413</v>
      </c>
      <c r="C33" s="562" t="s">
        <v>441</v>
      </c>
    </row>
    <row r="34" spans="1:3" ht="14.25">
      <c r="A34" s="563"/>
      <c r="B34" s="563"/>
      <c r="C34" s="562" t="s">
        <v>490</v>
      </c>
    </row>
    <row r="35" spans="1:3" ht="15">
      <c r="A35" s="565"/>
      <c r="B35" s="563"/>
      <c r="C35" s="566"/>
    </row>
    <row r="36" spans="1:3" ht="15">
      <c r="A36" s="567" t="s">
        <v>442</v>
      </c>
      <c r="B36" s="596" t="s">
        <v>173</v>
      </c>
      <c r="C36" s="596"/>
    </row>
    <row r="37" spans="1:3" ht="14.25">
      <c r="A37" s="595" t="s">
        <v>443</v>
      </c>
      <c r="B37" s="595" t="s">
        <v>413</v>
      </c>
      <c r="C37" s="562" t="s">
        <v>444</v>
      </c>
    </row>
    <row r="38" spans="1:3" ht="14.25">
      <c r="A38" s="563"/>
      <c r="B38" s="563"/>
      <c r="C38" s="562" t="s">
        <v>445</v>
      </c>
    </row>
    <row r="39" spans="1:3" ht="14.25">
      <c r="A39" s="595" t="s">
        <v>446</v>
      </c>
      <c r="B39" s="595" t="s">
        <v>413</v>
      </c>
      <c r="C39" s="562" t="s">
        <v>447</v>
      </c>
    </row>
    <row r="40" spans="1:3" ht="14.25">
      <c r="A40" s="595" t="s">
        <v>448</v>
      </c>
      <c r="B40" s="595" t="s">
        <v>413</v>
      </c>
      <c r="C40" s="562" t="s">
        <v>449</v>
      </c>
    </row>
  </sheetData>
  <mergeCells count="20">
    <mergeCell ref="B26:C26"/>
    <mergeCell ref="A2:B2"/>
    <mergeCell ref="A3:B3"/>
    <mergeCell ref="A4:B4"/>
    <mergeCell ref="A6:B6"/>
    <mergeCell ref="A8:B8"/>
    <mergeCell ref="A10:B10"/>
    <mergeCell ref="A12:B12"/>
    <mergeCell ref="A14:B14"/>
    <mergeCell ref="A16:B16"/>
    <mergeCell ref="A19:B19"/>
    <mergeCell ref="A22:B22"/>
    <mergeCell ref="A39:B39"/>
    <mergeCell ref="A40:B40"/>
    <mergeCell ref="A27:B27"/>
    <mergeCell ref="A29:B29"/>
    <mergeCell ref="A31:B31"/>
    <mergeCell ref="A33:B33"/>
    <mergeCell ref="B36:C36"/>
    <mergeCell ref="A37:B37"/>
  </mergeCells>
  <pageMargins left="0.82677165354330717" right="0.11811023622047245" top="0.57999999999999996" bottom="0.19" header="0.19685039370078741" footer="0.19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530"/>
  <dimension ref="A1:L22"/>
  <sheetViews>
    <sheetView showGridLines="0" zoomScaleNormal="100" workbookViewId="0"/>
  </sheetViews>
  <sheetFormatPr defaultColWidth="11.42578125" defaultRowHeight="12.75"/>
  <cols>
    <col min="1" max="1" width="4.28515625" style="32" customWidth="1"/>
    <col min="2" max="2" width="31.140625" style="13" customWidth="1"/>
    <col min="3" max="12" width="11.7109375" style="13" customWidth="1"/>
    <col min="13" max="16384" width="11.42578125" style="13"/>
  </cols>
  <sheetData>
    <row r="1" spans="1:12" s="3" customFormat="1" ht="9.6" customHeight="1">
      <c r="A1" s="34"/>
      <c r="B1" s="2"/>
      <c r="C1" s="2"/>
      <c r="L1" s="4"/>
    </row>
    <row r="2" spans="1:12" s="44" customFormat="1" ht="39.75" customHeight="1">
      <c r="A2" s="55" t="s">
        <v>114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75" customHeight="1">
      <c r="A3" s="5" t="s">
        <v>453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ht="29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38"/>
      <c r="L4" s="112" t="s">
        <v>36</v>
      </c>
    </row>
    <row r="5" spans="1:12" ht="18" customHeight="1">
      <c r="A5" s="631" t="s">
        <v>4</v>
      </c>
      <c r="B5" s="634" t="s">
        <v>0</v>
      </c>
      <c r="C5" s="622" t="s">
        <v>105</v>
      </c>
      <c r="D5" s="624"/>
      <c r="E5" s="46" t="s">
        <v>247</v>
      </c>
      <c r="F5" s="81"/>
      <c r="G5" s="81"/>
      <c r="H5" s="81"/>
      <c r="I5" s="81"/>
      <c r="J5" s="81"/>
      <c r="K5" s="81"/>
      <c r="L5" s="82"/>
    </row>
    <row r="6" spans="1:12" ht="42" customHeight="1">
      <c r="A6" s="632"/>
      <c r="B6" s="629"/>
      <c r="C6" s="661"/>
      <c r="D6" s="662"/>
      <c r="E6" s="644" t="s">
        <v>81</v>
      </c>
      <c r="F6" s="624"/>
      <c r="G6" s="622" t="s">
        <v>115</v>
      </c>
      <c r="H6" s="624"/>
      <c r="I6" s="638" t="s">
        <v>82</v>
      </c>
      <c r="J6" s="635"/>
      <c r="K6" s="635"/>
      <c r="L6" s="636"/>
    </row>
    <row r="7" spans="1:12" ht="18" customHeight="1">
      <c r="A7" s="632"/>
      <c r="B7" s="629"/>
      <c r="C7" s="625"/>
      <c r="D7" s="627"/>
      <c r="E7" s="625"/>
      <c r="F7" s="627"/>
      <c r="G7" s="625"/>
      <c r="H7" s="627"/>
      <c r="I7" s="81" t="s">
        <v>83</v>
      </c>
      <c r="J7" s="82"/>
      <c r="K7" s="80" t="s">
        <v>84</v>
      </c>
      <c r="L7" s="82"/>
    </row>
    <row r="8" spans="1:12" ht="21" customHeight="1">
      <c r="A8" s="633"/>
      <c r="B8" s="630"/>
      <c r="C8" s="114" t="s">
        <v>26</v>
      </c>
      <c r="D8" s="96" t="s">
        <v>27</v>
      </c>
      <c r="E8" s="114" t="s">
        <v>26</v>
      </c>
      <c r="F8" s="114" t="s">
        <v>27</v>
      </c>
      <c r="G8" s="114" t="s">
        <v>26</v>
      </c>
      <c r="H8" s="114" t="s">
        <v>27</v>
      </c>
      <c r="I8" s="114" t="s">
        <v>26</v>
      </c>
      <c r="J8" s="114" t="s">
        <v>27</v>
      </c>
      <c r="K8" s="114" t="s">
        <v>26</v>
      </c>
      <c r="L8" s="114" t="s">
        <v>27</v>
      </c>
    </row>
    <row r="9" spans="1:12" s="18" customFormat="1" ht="40.15" customHeight="1" thickBot="1">
      <c r="A9" s="57">
        <v>1</v>
      </c>
      <c r="B9" s="126" t="s">
        <v>74</v>
      </c>
      <c r="C9" s="127">
        <v>235823</v>
      </c>
      <c r="D9" s="129">
        <v>209381</v>
      </c>
      <c r="E9" s="128">
        <v>20240</v>
      </c>
      <c r="F9" s="129">
        <v>23456</v>
      </c>
      <c r="G9" s="127">
        <v>163801</v>
      </c>
      <c r="H9" s="129">
        <v>132827</v>
      </c>
      <c r="I9" s="128">
        <v>40462</v>
      </c>
      <c r="J9" s="129">
        <v>41986</v>
      </c>
      <c r="K9" s="128">
        <v>11320</v>
      </c>
      <c r="L9" s="129">
        <v>11112</v>
      </c>
    </row>
    <row r="10" spans="1:12" s="18" customFormat="1" ht="40.15" customHeight="1" thickTop="1">
      <c r="A10" s="58">
        <v>2</v>
      </c>
      <c r="B10" s="130" t="s">
        <v>75</v>
      </c>
      <c r="C10" s="131">
        <v>202527</v>
      </c>
      <c r="D10" s="133">
        <v>181057</v>
      </c>
      <c r="E10" s="132">
        <v>16955</v>
      </c>
      <c r="F10" s="133">
        <v>20272</v>
      </c>
      <c r="G10" s="131">
        <v>140588</v>
      </c>
      <c r="H10" s="133">
        <v>115423</v>
      </c>
      <c r="I10" s="132">
        <v>35075</v>
      </c>
      <c r="J10" s="133">
        <v>35751</v>
      </c>
      <c r="K10" s="132">
        <v>9909</v>
      </c>
      <c r="L10" s="133">
        <v>9611</v>
      </c>
    </row>
    <row r="11" spans="1:12" s="41" customFormat="1" ht="25.9" customHeight="1">
      <c r="A11" s="40">
        <v>3</v>
      </c>
      <c r="B11" s="134" t="s">
        <v>76</v>
      </c>
      <c r="C11" s="122">
        <v>199241</v>
      </c>
      <c r="D11" s="100">
        <v>177707</v>
      </c>
      <c r="E11" s="101">
        <v>16706</v>
      </c>
      <c r="F11" s="100">
        <v>19986</v>
      </c>
      <c r="G11" s="122">
        <v>138422</v>
      </c>
      <c r="H11" s="100">
        <v>113460</v>
      </c>
      <c r="I11" s="101">
        <v>34321</v>
      </c>
      <c r="J11" s="100">
        <v>34768</v>
      </c>
      <c r="K11" s="101">
        <v>9792</v>
      </c>
      <c r="L11" s="100">
        <v>9493</v>
      </c>
    </row>
    <row r="12" spans="1:12" s="41" customFormat="1" ht="25.9" customHeight="1">
      <c r="A12" s="40">
        <v>4</v>
      </c>
      <c r="B12" s="115" t="s">
        <v>5</v>
      </c>
      <c r="C12" s="122">
        <v>110432</v>
      </c>
      <c r="D12" s="100">
        <v>107248</v>
      </c>
      <c r="E12" s="101">
        <v>10595</v>
      </c>
      <c r="F12" s="100">
        <v>13277</v>
      </c>
      <c r="G12" s="122">
        <v>73204</v>
      </c>
      <c r="H12" s="100">
        <v>65455</v>
      </c>
      <c r="I12" s="101">
        <v>20865</v>
      </c>
      <c r="J12" s="100">
        <v>22896</v>
      </c>
      <c r="K12" s="101">
        <v>5768</v>
      </c>
      <c r="L12" s="100">
        <v>5620</v>
      </c>
    </row>
    <row r="13" spans="1:12" s="41" customFormat="1" ht="25.9" customHeight="1">
      <c r="A13" s="40">
        <v>5</v>
      </c>
      <c r="B13" s="115" t="s">
        <v>6</v>
      </c>
      <c r="C13" s="122">
        <v>88809</v>
      </c>
      <c r="D13" s="100">
        <v>70459</v>
      </c>
      <c r="E13" s="101">
        <v>6111</v>
      </c>
      <c r="F13" s="100">
        <v>6709</v>
      </c>
      <c r="G13" s="122">
        <v>65218</v>
      </c>
      <c r="H13" s="100">
        <v>48005</v>
      </c>
      <c r="I13" s="101">
        <v>13456</v>
      </c>
      <c r="J13" s="100">
        <v>11872</v>
      </c>
      <c r="K13" s="101">
        <v>4024</v>
      </c>
      <c r="L13" s="100">
        <v>3873</v>
      </c>
    </row>
    <row r="14" spans="1:12" s="41" customFormat="1" ht="25.9" customHeight="1">
      <c r="A14" s="40">
        <v>6</v>
      </c>
      <c r="B14" s="134" t="s">
        <v>326</v>
      </c>
      <c r="C14" s="122">
        <v>3286</v>
      </c>
      <c r="D14" s="100">
        <v>3350</v>
      </c>
      <c r="E14" s="101">
        <v>249</v>
      </c>
      <c r="F14" s="100">
        <v>286</v>
      </c>
      <c r="G14" s="122">
        <v>2166</v>
      </c>
      <c r="H14" s="100">
        <v>1963</v>
      </c>
      <c r="I14" s="101">
        <v>754</v>
      </c>
      <c r="J14" s="100">
        <v>983</v>
      </c>
      <c r="K14" s="101">
        <v>117</v>
      </c>
      <c r="L14" s="100">
        <v>118</v>
      </c>
    </row>
    <row r="15" spans="1:12" s="41" customFormat="1" ht="25.9" customHeight="1">
      <c r="A15" s="40">
        <v>7</v>
      </c>
      <c r="B15" s="115" t="s">
        <v>314</v>
      </c>
      <c r="C15" s="122">
        <v>2194</v>
      </c>
      <c r="D15" s="100">
        <v>1880</v>
      </c>
      <c r="E15" s="101">
        <v>228</v>
      </c>
      <c r="F15" s="100">
        <v>225</v>
      </c>
      <c r="G15" s="122">
        <v>1491</v>
      </c>
      <c r="H15" s="100">
        <v>1176</v>
      </c>
      <c r="I15" s="101">
        <v>391</v>
      </c>
      <c r="J15" s="100">
        <v>406</v>
      </c>
      <c r="K15" s="101">
        <v>84</v>
      </c>
      <c r="L15" s="100">
        <v>73</v>
      </c>
    </row>
    <row r="16" spans="1:12" s="41" customFormat="1" ht="25.9" customHeight="1">
      <c r="A16" s="40">
        <v>8</v>
      </c>
      <c r="B16" s="115" t="s">
        <v>183</v>
      </c>
      <c r="C16" s="122">
        <v>1092</v>
      </c>
      <c r="D16" s="100">
        <v>1470</v>
      </c>
      <c r="E16" s="101">
        <v>21</v>
      </c>
      <c r="F16" s="100">
        <v>61</v>
      </c>
      <c r="G16" s="122">
        <v>675</v>
      </c>
      <c r="H16" s="100">
        <v>787</v>
      </c>
      <c r="I16" s="101">
        <v>363</v>
      </c>
      <c r="J16" s="100">
        <v>577</v>
      </c>
      <c r="K16" s="101">
        <v>33</v>
      </c>
      <c r="L16" s="100">
        <v>45</v>
      </c>
    </row>
    <row r="17" spans="1:12" s="18" customFormat="1" ht="40.15" customHeight="1">
      <c r="A17" s="59">
        <v>9</v>
      </c>
      <c r="B17" s="135" t="s">
        <v>77</v>
      </c>
      <c r="C17" s="119">
        <v>33296</v>
      </c>
      <c r="D17" s="121">
        <v>28324</v>
      </c>
      <c r="E17" s="120">
        <v>3285</v>
      </c>
      <c r="F17" s="121">
        <v>3184</v>
      </c>
      <c r="G17" s="119">
        <v>23213</v>
      </c>
      <c r="H17" s="121">
        <v>17404</v>
      </c>
      <c r="I17" s="120">
        <v>5387</v>
      </c>
      <c r="J17" s="121">
        <v>6235</v>
      </c>
      <c r="K17" s="120">
        <v>1411</v>
      </c>
      <c r="L17" s="121">
        <v>1501</v>
      </c>
    </row>
    <row r="18" spans="1:12" s="41" customFormat="1" ht="25.9" customHeight="1">
      <c r="A18" s="40">
        <v>10</v>
      </c>
      <c r="B18" s="115" t="s">
        <v>308</v>
      </c>
      <c r="C18" s="122">
        <v>24422</v>
      </c>
      <c r="D18" s="100">
        <v>17009</v>
      </c>
      <c r="E18" s="101">
        <v>2163</v>
      </c>
      <c r="F18" s="100">
        <v>2106</v>
      </c>
      <c r="G18" s="122">
        <v>17838</v>
      </c>
      <c r="H18" s="100">
        <v>10589</v>
      </c>
      <c r="I18" s="101">
        <v>3408</v>
      </c>
      <c r="J18" s="100">
        <v>3306</v>
      </c>
      <c r="K18" s="101">
        <v>1013</v>
      </c>
      <c r="L18" s="100">
        <v>1008</v>
      </c>
    </row>
    <row r="19" spans="1:12" s="41" customFormat="1" ht="25.9" customHeight="1">
      <c r="A19" s="42">
        <v>11</v>
      </c>
      <c r="B19" s="174" t="s">
        <v>309</v>
      </c>
      <c r="C19" s="137">
        <v>8874</v>
      </c>
      <c r="D19" s="103">
        <v>11315</v>
      </c>
      <c r="E19" s="104">
        <v>1122</v>
      </c>
      <c r="F19" s="103">
        <v>1078</v>
      </c>
      <c r="G19" s="137">
        <v>5375</v>
      </c>
      <c r="H19" s="103">
        <v>6815</v>
      </c>
      <c r="I19" s="104">
        <v>1979</v>
      </c>
      <c r="J19" s="103">
        <v>2929</v>
      </c>
      <c r="K19" s="104">
        <v>398</v>
      </c>
      <c r="L19" s="103">
        <v>493</v>
      </c>
    </row>
    <row r="20" spans="1:12" ht="17.45" customHeight="1">
      <c r="A20" s="186" t="s">
        <v>116</v>
      </c>
      <c r="B20" s="49"/>
      <c r="C20" s="49"/>
      <c r="D20" s="50"/>
      <c r="E20" s="50"/>
      <c r="F20" s="50"/>
      <c r="G20" s="50"/>
      <c r="H20" s="50"/>
      <c r="I20" s="50"/>
      <c r="J20" s="50"/>
      <c r="K20" s="50"/>
      <c r="L20" s="50"/>
    </row>
    <row r="21" spans="1:12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1:12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</row>
  </sheetData>
  <mergeCells count="6">
    <mergeCell ref="I6:L6"/>
    <mergeCell ref="C5:D7"/>
    <mergeCell ref="A5:A8"/>
    <mergeCell ref="B5:B8"/>
    <mergeCell ref="E6:F7"/>
    <mergeCell ref="G6:H7"/>
  </mergeCells>
  <phoneticPr fontId="0" type="noConversion"/>
  <printOptions horizontalCentered="1"/>
  <pageMargins left="0.27559055118110237" right="0.19685039370078741" top="0.54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531"/>
  <dimension ref="A1:I20"/>
  <sheetViews>
    <sheetView showGridLines="0" workbookViewId="0"/>
  </sheetViews>
  <sheetFormatPr defaultColWidth="11.42578125" defaultRowHeight="12.75"/>
  <cols>
    <col min="1" max="1" width="4.7109375" style="32" customWidth="1"/>
    <col min="2" max="2" width="36" style="13" customWidth="1"/>
    <col min="3" max="9" width="14.7109375" style="13" customWidth="1"/>
    <col min="10" max="16384" width="11.42578125" style="13"/>
  </cols>
  <sheetData>
    <row r="1" spans="1:9" s="3" customFormat="1" ht="10.15" customHeight="1">
      <c r="A1" s="34"/>
      <c r="B1" s="2"/>
    </row>
    <row r="2" spans="1:9" s="7" customFormat="1" ht="39" customHeight="1">
      <c r="A2" s="55" t="s">
        <v>454</v>
      </c>
      <c r="B2" s="6"/>
      <c r="C2" s="6"/>
      <c r="D2" s="6"/>
      <c r="E2" s="6"/>
      <c r="F2" s="6"/>
      <c r="G2" s="6"/>
      <c r="H2" s="6"/>
      <c r="I2" s="6"/>
    </row>
    <row r="3" spans="1:9" ht="37.5" customHeight="1">
      <c r="A3" s="36"/>
      <c r="B3" s="38"/>
      <c r="C3" s="38"/>
      <c r="D3" s="38"/>
      <c r="E3" s="38"/>
      <c r="F3" s="38"/>
      <c r="G3" s="39"/>
      <c r="H3" s="38"/>
      <c r="I3" s="112" t="s">
        <v>37</v>
      </c>
    </row>
    <row r="4" spans="1:9" ht="27.6" customHeight="1">
      <c r="A4" s="631" t="s">
        <v>4</v>
      </c>
      <c r="B4" s="628" t="s">
        <v>12</v>
      </c>
      <c r="C4" s="634" t="s">
        <v>455</v>
      </c>
      <c r="D4" s="634" t="s">
        <v>117</v>
      </c>
      <c r="E4" s="81" t="s">
        <v>118</v>
      </c>
      <c r="F4" s="81"/>
      <c r="G4" s="81"/>
      <c r="H4" s="81"/>
      <c r="I4" s="634" t="s">
        <v>456</v>
      </c>
    </row>
    <row r="5" spans="1:9" ht="37.15" customHeight="1">
      <c r="A5" s="633"/>
      <c r="B5" s="630"/>
      <c r="C5" s="630"/>
      <c r="D5" s="630"/>
      <c r="E5" s="97" t="s">
        <v>119</v>
      </c>
      <c r="F5" s="117" t="s">
        <v>120</v>
      </c>
      <c r="G5" s="114" t="s">
        <v>121</v>
      </c>
      <c r="H5" s="193" t="s">
        <v>122</v>
      </c>
      <c r="I5" s="630"/>
    </row>
    <row r="6" spans="1:9" s="41" customFormat="1" ht="34.9" customHeight="1" thickBot="1">
      <c r="A6" s="57">
        <v>1</v>
      </c>
      <c r="B6" s="170" t="s">
        <v>123</v>
      </c>
      <c r="C6" s="129">
        <v>39500</v>
      </c>
      <c r="D6" s="138">
        <v>187801</v>
      </c>
      <c r="E6" s="128">
        <v>133586</v>
      </c>
      <c r="F6" s="128">
        <v>44202</v>
      </c>
      <c r="G6" s="128">
        <v>4857</v>
      </c>
      <c r="H6" s="128">
        <v>4166</v>
      </c>
      <c r="I6" s="138">
        <v>40490</v>
      </c>
    </row>
    <row r="7" spans="1:9" s="41" customFormat="1" ht="36" customHeight="1" thickTop="1">
      <c r="A7" s="40">
        <v>2</v>
      </c>
      <c r="B7" s="187" t="s">
        <v>124</v>
      </c>
      <c r="C7" s="100">
        <v>14810</v>
      </c>
      <c r="D7" s="140">
        <v>53472</v>
      </c>
      <c r="E7" s="101">
        <v>12785</v>
      </c>
      <c r="F7" s="101">
        <v>37804</v>
      </c>
      <c r="G7" s="101">
        <v>1029</v>
      </c>
      <c r="H7" s="101">
        <v>2411</v>
      </c>
      <c r="I7" s="140">
        <v>14253</v>
      </c>
    </row>
    <row r="8" spans="1:9" s="41" customFormat="1" ht="21" customHeight="1">
      <c r="A8" s="40">
        <v>3</v>
      </c>
      <c r="B8" s="115" t="s">
        <v>107</v>
      </c>
      <c r="C8" s="100">
        <v>18569</v>
      </c>
      <c r="D8" s="140">
        <v>95921</v>
      </c>
      <c r="E8" s="101">
        <v>85863</v>
      </c>
      <c r="F8" s="101">
        <v>4067</v>
      </c>
      <c r="G8" s="101">
        <v>2944</v>
      </c>
      <c r="H8" s="101">
        <v>1331</v>
      </c>
      <c r="I8" s="140">
        <v>20285</v>
      </c>
    </row>
    <row r="9" spans="1:9" s="41" customFormat="1" ht="21" customHeight="1">
      <c r="A9" s="40">
        <v>4</v>
      </c>
      <c r="B9" s="115" t="s">
        <v>125</v>
      </c>
      <c r="C9" s="100">
        <v>4604</v>
      </c>
      <c r="D9" s="140">
        <v>31658</v>
      </c>
      <c r="E9" s="101">
        <v>29473</v>
      </c>
      <c r="F9" s="101">
        <v>1244</v>
      </c>
      <c r="G9" s="101">
        <v>670</v>
      </c>
      <c r="H9" s="101">
        <v>339</v>
      </c>
      <c r="I9" s="140">
        <v>4536</v>
      </c>
    </row>
    <row r="10" spans="1:9" s="41" customFormat="1" ht="21" customHeight="1">
      <c r="A10" s="40">
        <v>5</v>
      </c>
      <c r="B10" s="115" t="s">
        <v>108</v>
      </c>
      <c r="C10" s="100">
        <v>1517</v>
      </c>
      <c r="D10" s="140">
        <v>6750</v>
      </c>
      <c r="E10" s="101">
        <v>5465</v>
      </c>
      <c r="F10" s="101">
        <v>1087</v>
      </c>
      <c r="G10" s="101">
        <v>214</v>
      </c>
      <c r="H10" s="101">
        <v>85</v>
      </c>
      <c r="I10" s="140">
        <v>1416</v>
      </c>
    </row>
    <row r="11" spans="1:9" s="41" customFormat="1" ht="34.9" customHeight="1">
      <c r="A11" s="68">
        <v>6</v>
      </c>
      <c r="B11" s="188" t="s">
        <v>126</v>
      </c>
      <c r="C11" s="189">
        <v>33784</v>
      </c>
      <c r="D11" s="190">
        <v>163339</v>
      </c>
      <c r="E11" s="191">
        <v>111417</v>
      </c>
      <c r="F11" s="191">
        <v>43095</v>
      </c>
      <c r="G11" s="191">
        <v>4432</v>
      </c>
      <c r="H11" s="191">
        <v>3516</v>
      </c>
      <c r="I11" s="190">
        <v>34663</v>
      </c>
    </row>
    <row r="12" spans="1:9" s="41" customFormat="1" ht="21" customHeight="1">
      <c r="A12" s="40">
        <v>7</v>
      </c>
      <c r="B12" s="115" t="s">
        <v>106</v>
      </c>
      <c r="C12" s="100">
        <v>13568</v>
      </c>
      <c r="D12" s="140">
        <v>49952</v>
      </c>
      <c r="E12" s="101">
        <v>10268</v>
      </c>
      <c r="F12" s="101">
        <v>37198</v>
      </c>
      <c r="G12" s="101">
        <v>940</v>
      </c>
      <c r="H12" s="101">
        <v>2150</v>
      </c>
      <c r="I12" s="140">
        <v>12964</v>
      </c>
    </row>
    <row r="13" spans="1:9" s="41" customFormat="1" ht="21" customHeight="1">
      <c r="A13" s="40">
        <v>8</v>
      </c>
      <c r="B13" s="115" t="s">
        <v>107</v>
      </c>
      <c r="C13" s="100">
        <v>15028</v>
      </c>
      <c r="D13" s="140">
        <v>80423</v>
      </c>
      <c r="E13" s="101">
        <v>71451</v>
      </c>
      <c r="F13" s="101">
        <v>3682</v>
      </c>
      <c r="G13" s="101">
        <v>2663</v>
      </c>
      <c r="H13" s="101">
        <v>1030</v>
      </c>
      <c r="I13" s="140">
        <v>16625</v>
      </c>
    </row>
    <row r="14" spans="1:9" s="41" customFormat="1" ht="21" customHeight="1">
      <c r="A14" s="40">
        <v>9</v>
      </c>
      <c r="B14" s="115" t="s">
        <v>125</v>
      </c>
      <c r="C14" s="100">
        <v>3886</v>
      </c>
      <c r="D14" s="140">
        <v>26962</v>
      </c>
      <c r="E14" s="101">
        <v>24928</v>
      </c>
      <c r="F14" s="101">
        <v>1182</v>
      </c>
      <c r="G14" s="101">
        <v>626</v>
      </c>
      <c r="H14" s="101">
        <v>277</v>
      </c>
      <c r="I14" s="140">
        <v>3835</v>
      </c>
    </row>
    <row r="15" spans="1:9" s="41" customFormat="1" ht="21" customHeight="1">
      <c r="A15" s="40">
        <v>10</v>
      </c>
      <c r="B15" s="115" t="s">
        <v>108</v>
      </c>
      <c r="C15" s="100">
        <v>1302</v>
      </c>
      <c r="D15" s="140">
        <v>6002</v>
      </c>
      <c r="E15" s="101">
        <v>4770</v>
      </c>
      <c r="F15" s="101">
        <v>1033</v>
      </c>
      <c r="G15" s="101">
        <v>203</v>
      </c>
      <c r="H15" s="101">
        <v>59</v>
      </c>
      <c r="I15" s="140">
        <v>1239</v>
      </c>
    </row>
    <row r="16" spans="1:9" s="41" customFormat="1" ht="34.9" customHeight="1">
      <c r="A16" s="68">
        <v>11</v>
      </c>
      <c r="B16" s="188" t="s">
        <v>127</v>
      </c>
      <c r="C16" s="189">
        <v>5716</v>
      </c>
      <c r="D16" s="190">
        <v>24462</v>
      </c>
      <c r="E16" s="191">
        <v>22169</v>
      </c>
      <c r="F16" s="191">
        <v>1107</v>
      </c>
      <c r="G16" s="191">
        <v>425</v>
      </c>
      <c r="H16" s="191">
        <v>650</v>
      </c>
      <c r="I16" s="190">
        <v>5827</v>
      </c>
    </row>
    <row r="17" spans="1:9" s="41" customFormat="1" ht="21" customHeight="1">
      <c r="A17" s="40">
        <v>12</v>
      </c>
      <c r="B17" s="115" t="s">
        <v>109</v>
      </c>
      <c r="C17" s="100">
        <v>1242</v>
      </c>
      <c r="D17" s="140">
        <v>3520</v>
      </c>
      <c r="E17" s="101">
        <v>2517</v>
      </c>
      <c r="F17" s="101">
        <v>606</v>
      </c>
      <c r="G17" s="101">
        <v>89</v>
      </c>
      <c r="H17" s="101">
        <v>261</v>
      </c>
      <c r="I17" s="140">
        <v>1289</v>
      </c>
    </row>
    <row r="18" spans="1:9" s="41" customFormat="1" ht="21" customHeight="1">
      <c r="A18" s="40">
        <v>13</v>
      </c>
      <c r="B18" s="115" t="s">
        <v>107</v>
      </c>
      <c r="C18" s="100">
        <v>3541</v>
      </c>
      <c r="D18" s="140">
        <v>15498</v>
      </c>
      <c r="E18" s="101">
        <v>14412</v>
      </c>
      <c r="F18" s="101">
        <v>385</v>
      </c>
      <c r="G18" s="101">
        <v>281</v>
      </c>
      <c r="H18" s="101">
        <v>301</v>
      </c>
      <c r="I18" s="140">
        <v>3660</v>
      </c>
    </row>
    <row r="19" spans="1:9" s="41" customFormat="1" ht="21" customHeight="1">
      <c r="A19" s="40">
        <v>14</v>
      </c>
      <c r="B19" s="115" t="s">
        <v>125</v>
      </c>
      <c r="C19" s="100">
        <v>718</v>
      </c>
      <c r="D19" s="140">
        <v>4696</v>
      </c>
      <c r="E19" s="101">
        <v>4545</v>
      </c>
      <c r="F19" s="101">
        <v>62</v>
      </c>
      <c r="G19" s="101">
        <v>44</v>
      </c>
      <c r="H19" s="101">
        <v>62</v>
      </c>
      <c r="I19" s="140">
        <v>701</v>
      </c>
    </row>
    <row r="20" spans="1:9" s="41" customFormat="1" ht="21" customHeight="1">
      <c r="A20" s="42">
        <v>15</v>
      </c>
      <c r="B20" s="174" t="s">
        <v>108</v>
      </c>
      <c r="C20" s="103">
        <v>215</v>
      </c>
      <c r="D20" s="142">
        <v>748</v>
      </c>
      <c r="E20" s="104">
        <v>695</v>
      </c>
      <c r="F20" s="104">
        <v>54</v>
      </c>
      <c r="G20" s="104">
        <v>11</v>
      </c>
      <c r="H20" s="104">
        <v>26</v>
      </c>
      <c r="I20" s="142">
        <v>177</v>
      </c>
    </row>
  </sheetData>
  <mergeCells count="5">
    <mergeCell ref="I4:I5"/>
    <mergeCell ref="A4:A5"/>
    <mergeCell ref="B4:B5"/>
    <mergeCell ref="C4:C5"/>
    <mergeCell ref="D4:D5"/>
  </mergeCells>
  <phoneticPr fontId="0" type="noConversion"/>
  <printOptions horizontalCentered="1"/>
  <pageMargins left="0.27559055118110237" right="0.19685039370078741" top="0.59055118110236227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532"/>
  <dimension ref="A1:I19"/>
  <sheetViews>
    <sheetView showGridLines="0" workbookViewId="0"/>
  </sheetViews>
  <sheetFormatPr defaultColWidth="11.42578125" defaultRowHeight="12.75"/>
  <cols>
    <col min="1" max="1" width="4.85546875" style="32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457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128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69"/>
      <c r="B4" s="38"/>
      <c r="C4" s="38"/>
      <c r="D4" s="38"/>
      <c r="E4" s="38"/>
      <c r="F4" s="38"/>
      <c r="G4" s="38"/>
      <c r="H4" s="38"/>
      <c r="I4" s="112" t="s">
        <v>38</v>
      </c>
    </row>
    <row r="5" spans="1:9" ht="22.5" customHeight="1">
      <c r="A5" s="631" t="s">
        <v>4</v>
      </c>
      <c r="B5" s="628" t="s">
        <v>0</v>
      </c>
      <c r="C5" s="634" t="s">
        <v>129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63"/>
      <c r="B6" s="629"/>
      <c r="C6" s="665"/>
      <c r="D6" s="634" t="s">
        <v>191</v>
      </c>
      <c r="E6" s="634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64"/>
      <c r="B7" s="630"/>
      <c r="C7" s="658"/>
      <c r="D7" s="658"/>
      <c r="E7" s="658"/>
      <c r="F7" s="117" t="s">
        <v>193</v>
      </c>
      <c r="G7" s="117" t="s">
        <v>194</v>
      </c>
      <c r="H7" s="117" t="s">
        <v>195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187801</v>
      </c>
      <c r="D8" s="138">
        <v>53472</v>
      </c>
      <c r="E8" s="129">
        <v>95921</v>
      </c>
      <c r="F8" s="127">
        <v>62382</v>
      </c>
      <c r="G8" s="129">
        <v>33539</v>
      </c>
      <c r="H8" s="138">
        <v>31658</v>
      </c>
      <c r="I8" s="129">
        <v>6750</v>
      </c>
    </row>
    <row r="9" spans="1:9" s="41" customFormat="1" ht="28.15" customHeight="1" thickTop="1">
      <c r="A9" s="40">
        <v>2</v>
      </c>
      <c r="B9" s="116" t="s">
        <v>184</v>
      </c>
      <c r="C9" s="140">
        <v>160870</v>
      </c>
      <c r="D9" s="140">
        <v>49433</v>
      </c>
      <c r="E9" s="100">
        <v>79248</v>
      </c>
      <c r="F9" s="122">
        <v>51140</v>
      </c>
      <c r="G9" s="100">
        <v>28108</v>
      </c>
      <c r="H9" s="140">
        <v>26286</v>
      </c>
      <c r="I9" s="100">
        <v>5903</v>
      </c>
    </row>
    <row r="10" spans="1:9" s="41" customFormat="1" ht="28.15" customHeight="1">
      <c r="A10" s="40">
        <v>3</v>
      </c>
      <c r="B10" s="115" t="s">
        <v>5</v>
      </c>
      <c r="C10" s="140">
        <v>95218</v>
      </c>
      <c r="D10" s="140">
        <v>32055</v>
      </c>
      <c r="E10" s="100">
        <v>37466</v>
      </c>
      <c r="F10" s="122">
        <v>21412</v>
      </c>
      <c r="G10" s="100">
        <v>16054</v>
      </c>
      <c r="H10" s="140">
        <v>22104</v>
      </c>
      <c r="I10" s="100">
        <v>3593</v>
      </c>
    </row>
    <row r="11" spans="1:9" s="41" customFormat="1" ht="28.15" customHeight="1">
      <c r="A11" s="40">
        <v>4</v>
      </c>
      <c r="B11" s="115" t="s">
        <v>6</v>
      </c>
      <c r="C11" s="140">
        <v>65652</v>
      </c>
      <c r="D11" s="140">
        <v>17378</v>
      </c>
      <c r="E11" s="100">
        <v>41782</v>
      </c>
      <c r="F11" s="122">
        <v>29728</v>
      </c>
      <c r="G11" s="100">
        <v>12054</v>
      </c>
      <c r="H11" s="140">
        <v>4182</v>
      </c>
      <c r="I11" s="100">
        <v>2310</v>
      </c>
    </row>
    <row r="12" spans="1:9" s="41" customFormat="1" ht="28.15" customHeight="1">
      <c r="A12" s="40">
        <v>5</v>
      </c>
      <c r="B12" s="116" t="s">
        <v>334</v>
      </c>
      <c r="C12" s="140">
        <v>2469</v>
      </c>
      <c r="D12" s="140">
        <v>519</v>
      </c>
      <c r="E12" s="100">
        <v>1175</v>
      </c>
      <c r="F12" s="122">
        <v>485</v>
      </c>
      <c r="G12" s="100">
        <v>690</v>
      </c>
      <c r="H12" s="140">
        <v>676</v>
      </c>
      <c r="I12" s="100">
        <v>99</v>
      </c>
    </row>
    <row r="13" spans="1:9" s="41" customFormat="1" ht="28.15" customHeight="1">
      <c r="A13" s="40">
        <v>6</v>
      </c>
      <c r="B13" s="115" t="s">
        <v>314</v>
      </c>
      <c r="C13" s="140">
        <v>1688</v>
      </c>
      <c r="D13" s="140">
        <v>432</v>
      </c>
      <c r="E13" s="100">
        <v>813</v>
      </c>
      <c r="F13" s="122">
        <v>310</v>
      </c>
      <c r="G13" s="100">
        <v>503</v>
      </c>
      <c r="H13" s="140">
        <v>370</v>
      </c>
      <c r="I13" s="100">
        <v>73</v>
      </c>
    </row>
    <row r="14" spans="1:9" s="41" customFormat="1" ht="28.15" customHeight="1">
      <c r="A14" s="40">
        <v>7</v>
      </c>
      <c r="B14" s="115" t="s">
        <v>183</v>
      </c>
      <c r="C14" s="140">
        <v>781</v>
      </c>
      <c r="D14" s="140">
        <v>87</v>
      </c>
      <c r="E14" s="100">
        <v>362</v>
      </c>
      <c r="F14" s="122">
        <v>175</v>
      </c>
      <c r="G14" s="100">
        <v>187</v>
      </c>
      <c r="H14" s="140">
        <v>306</v>
      </c>
      <c r="I14" s="100">
        <v>26</v>
      </c>
    </row>
    <row r="15" spans="1:9" s="41" customFormat="1" ht="28.15" customHeight="1">
      <c r="A15" s="40">
        <v>8</v>
      </c>
      <c r="B15" s="552" t="s">
        <v>359</v>
      </c>
      <c r="C15" s="140">
        <v>24462</v>
      </c>
      <c r="D15" s="140">
        <v>3520</v>
      </c>
      <c r="E15" s="100">
        <v>15498</v>
      </c>
      <c r="F15" s="122">
        <v>10757</v>
      </c>
      <c r="G15" s="100">
        <v>4741</v>
      </c>
      <c r="H15" s="140">
        <v>4696</v>
      </c>
      <c r="I15" s="100">
        <v>748</v>
      </c>
    </row>
    <row r="16" spans="1:9" s="41" customFormat="1" ht="28.15" customHeight="1">
      <c r="A16" s="40">
        <v>9</v>
      </c>
      <c r="B16" s="115" t="s">
        <v>299</v>
      </c>
      <c r="C16" s="140">
        <v>18308</v>
      </c>
      <c r="D16" s="140">
        <v>2194</v>
      </c>
      <c r="E16" s="100">
        <v>12674</v>
      </c>
      <c r="F16" s="122">
        <v>9447</v>
      </c>
      <c r="G16" s="100">
        <v>3227</v>
      </c>
      <c r="H16" s="140">
        <v>2889</v>
      </c>
      <c r="I16" s="100">
        <v>551</v>
      </c>
    </row>
    <row r="17" spans="1:9" s="41" customFormat="1" ht="28.15" customHeight="1">
      <c r="A17" s="42">
        <v>10</v>
      </c>
      <c r="B17" s="174" t="s">
        <v>300</v>
      </c>
      <c r="C17" s="142">
        <v>6154</v>
      </c>
      <c r="D17" s="142">
        <v>1326</v>
      </c>
      <c r="E17" s="103">
        <v>2824</v>
      </c>
      <c r="F17" s="137">
        <v>1310</v>
      </c>
      <c r="G17" s="103">
        <v>1514</v>
      </c>
      <c r="H17" s="142">
        <v>1807</v>
      </c>
      <c r="I17" s="103">
        <v>197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533"/>
  <dimension ref="A1:I19"/>
  <sheetViews>
    <sheetView showGridLines="0" workbookViewId="0"/>
  </sheetViews>
  <sheetFormatPr defaultColWidth="11.42578125" defaultRowHeight="12.75"/>
  <cols>
    <col min="1" max="1" width="4.85546875" style="32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457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7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69"/>
      <c r="B4" s="38"/>
      <c r="C4" s="38"/>
      <c r="D4" s="38"/>
      <c r="E4" s="38"/>
      <c r="F4" s="38"/>
      <c r="G4" s="38"/>
      <c r="H4" s="38"/>
      <c r="I4" s="112" t="s">
        <v>39</v>
      </c>
    </row>
    <row r="5" spans="1:9" ht="21" customHeight="1">
      <c r="A5" s="631" t="s">
        <v>4</v>
      </c>
      <c r="B5" s="628" t="s">
        <v>0</v>
      </c>
      <c r="C5" s="634" t="s">
        <v>129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63"/>
      <c r="B6" s="629"/>
      <c r="C6" s="665"/>
      <c r="D6" s="634" t="s">
        <v>191</v>
      </c>
      <c r="E6" s="634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64"/>
      <c r="B7" s="630"/>
      <c r="C7" s="658"/>
      <c r="D7" s="658"/>
      <c r="E7" s="658"/>
      <c r="F7" s="117" t="s">
        <v>193</v>
      </c>
      <c r="G7" s="117" t="s">
        <v>194</v>
      </c>
      <c r="H7" s="117" t="s">
        <v>132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93668</v>
      </c>
      <c r="D8" s="138">
        <v>29495</v>
      </c>
      <c r="E8" s="129">
        <v>53639</v>
      </c>
      <c r="F8" s="127">
        <v>20865</v>
      </c>
      <c r="G8" s="129">
        <v>32774</v>
      </c>
      <c r="H8" s="138">
        <v>7103</v>
      </c>
      <c r="I8" s="129">
        <v>3431</v>
      </c>
    </row>
    <row r="9" spans="1:9" s="41" customFormat="1" ht="28.15" customHeight="1" thickTop="1">
      <c r="A9" s="40">
        <v>2</v>
      </c>
      <c r="B9" s="116" t="s">
        <v>184</v>
      </c>
      <c r="C9" s="140">
        <v>80072</v>
      </c>
      <c r="D9" s="140">
        <v>27150</v>
      </c>
      <c r="E9" s="100">
        <v>43848</v>
      </c>
      <c r="F9" s="122">
        <v>16171</v>
      </c>
      <c r="G9" s="100">
        <v>27677</v>
      </c>
      <c r="H9" s="140">
        <v>6062</v>
      </c>
      <c r="I9" s="100">
        <v>3012</v>
      </c>
    </row>
    <row r="10" spans="1:9" s="41" customFormat="1" ht="28.15" customHeight="1">
      <c r="A10" s="40">
        <v>3</v>
      </c>
      <c r="B10" s="115" t="s">
        <v>5</v>
      </c>
      <c r="C10" s="140">
        <v>51616</v>
      </c>
      <c r="D10" s="140">
        <v>20642</v>
      </c>
      <c r="E10" s="100">
        <v>24351</v>
      </c>
      <c r="F10" s="122">
        <v>8550</v>
      </c>
      <c r="G10" s="100">
        <v>15801</v>
      </c>
      <c r="H10" s="140">
        <v>4773</v>
      </c>
      <c r="I10" s="100">
        <v>1850</v>
      </c>
    </row>
    <row r="11" spans="1:9" s="41" customFormat="1" ht="28.15" customHeight="1">
      <c r="A11" s="40">
        <v>4</v>
      </c>
      <c r="B11" s="115" t="s">
        <v>6</v>
      </c>
      <c r="C11" s="140">
        <v>28456</v>
      </c>
      <c r="D11" s="140">
        <v>6508</v>
      </c>
      <c r="E11" s="100">
        <v>19497</v>
      </c>
      <c r="F11" s="122">
        <v>7621</v>
      </c>
      <c r="G11" s="100">
        <v>11876</v>
      </c>
      <c r="H11" s="140">
        <v>1289</v>
      </c>
      <c r="I11" s="100">
        <v>1162</v>
      </c>
    </row>
    <row r="12" spans="1:9" s="41" customFormat="1" ht="28.15" customHeight="1">
      <c r="A12" s="40">
        <v>5</v>
      </c>
      <c r="B12" s="116" t="s">
        <v>334</v>
      </c>
      <c r="C12" s="140">
        <v>1430</v>
      </c>
      <c r="D12" s="140">
        <v>392</v>
      </c>
      <c r="E12" s="100">
        <v>948</v>
      </c>
      <c r="F12" s="122">
        <v>267</v>
      </c>
      <c r="G12" s="100">
        <v>681</v>
      </c>
      <c r="H12" s="140">
        <v>43</v>
      </c>
      <c r="I12" s="100">
        <v>47</v>
      </c>
    </row>
    <row r="13" spans="1:9" s="41" customFormat="1" ht="28.15" customHeight="1">
      <c r="A13" s="40">
        <v>6</v>
      </c>
      <c r="B13" s="115" t="s">
        <v>314</v>
      </c>
      <c r="C13" s="140">
        <v>1040</v>
      </c>
      <c r="D13" s="140">
        <v>332</v>
      </c>
      <c r="E13" s="100">
        <v>646</v>
      </c>
      <c r="F13" s="122">
        <v>149</v>
      </c>
      <c r="G13" s="100">
        <v>497</v>
      </c>
      <c r="H13" s="140">
        <v>30</v>
      </c>
      <c r="I13" s="100">
        <v>32</v>
      </c>
    </row>
    <row r="14" spans="1:9" s="41" customFormat="1" ht="28.15" customHeight="1">
      <c r="A14" s="40">
        <v>7</v>
      </c>
      <c r="B14" s="115" t="s">
        <v>183</v>
      </c>
      <c r="C14" s="140">
        <v>390</v>
      </c>
      <c r="D14" s="140">
        <v>60</v>
      </c>
      <c r="E14" s="100">
        <v>302</v>
      </c>
      <c r="F14" s="122">
        <v>118</v>
      </c>
      <c r="G14" s="100">
        <v>184</v>
      </c>
      <c r="H14" s="140">
        <v>13</v>
      </c>
      <c r="I14" s="100">
        <v>15</v>
      </c>
    </row>
    <row r="15" spans="1:9" s="41" customFormat="1" ht="28.15" customHeight="1">
      <c r="A15" s="40">
        <v>8</v>
      </c>
      <c r="B15" s="552" t="s">
        <v>359</v>
      </c>
      <c r="C15" s="140">
        <v>12166</v>
      </c>
      <c r="D15" s="140">
        <v>1953</v>
      </c>
      <c r="E15" s="100">
        <v>8843</v>
      </c>
      <c r="F15" s="122">
        <v>4427</v>
      </c>
      <c r="G15" s="100">
        <v>4416</v>
      </c>
      <c r="H15" s="140">
        <v>998</v>
      </c>
      <c r="I15" s="100">
        <v>372</v>
      </c>
    </row>
    <row r="16" spans="1:9" s="41" customFormat="1" ht="28.15" customHeight="1">
      <c r="A16" s="40">
        <v>9</v>
      </c>
      <c r="B16" s="115" t="s">
        <v>299</v>
      </c>
      <c r="C16" s="140">
        <v>9267</v>
      </c>
      <c r="D16" s="140">
        <v>1263</v>
      </c>
      <c r="E16" s="100">
        <v>7297</v>
      </c>
      <c r="F16" s="122">
        <v>4135</v>
      </c>
      <c r="G16" s="100">
        <v>3162</v>
      </c>
      <c r="H16" s="140">
        <v>437</v>
      </c>
      <c r="I16" s="100">
        <v>270</v>
      </c>
    </row>
    <row r="17" spans="1:9" s="41" customFormat="1" ht="28.15" customHeight="1">
      <c r="A17" s="42">
        <v>10</v>
      </c>
      <c r="B17" s="174" t="s">
        <v>300</v>
      </c>
      <c r="C17" s="142">
        <v>2899</v>
      </c>
      <c r="D17" s="142">
        <v>690</v>
      </c>
      <c r="E17" s="103">
        <v>1546</v>
      </c>
      <c r="F17" s="137">
        <v>292</v>
      </c>
      <c r="G17" s="103">
        <v>1254</v>
      </c>
      <c r="H17" s="142">
        <v>561</v>
      </c>
      <c r="I17" s="103">
        <v>102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534"/>
  <dimension ref="A1:I19"/>
  <sheetViews>
    <sheetView showGridLines="0" workbookViewId="0"/>
  </sheetViews>
  <sheetFormatPr defaultColWidth="11.42578125" defaultRowHeight="12.75"/>
  <cols>
    <col min="1" max="1" width="4.85546875" style="32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457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41</v>
      </c>
    </row>
    <row r="5" spans="1:9" ht="21" customHeight="1">
      <c r="A5" s="631" t="s">
        <v>4</v>
      </c>
      <c r="B5" s="628" t="s">
        <v>0</v>
      </c>
      <c r="C5" s="634" t="s">
        <v>129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32"/>
      <c r="B6" s="629"/>
      <c r="C6" s="665"/>
      <c r="D6" s="634" t="s">
        <v>191</v>
      </c>
      <c r="E6" s="634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33"/>
      <c r="B7" s="630"/>
      <c r="C7" s="658"/>
      <c r="D7" s="658"/>
      <c r="E7" s="658"/>
      <c r="F7" s="117" t="s">
        <v>193</v>
      </c>
      <c r="G7" s="117" t="s">
        <v>194</v>
      </c>
      <c r="H7" s="117" t="s">
        <v>131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94133</v>
      </c>
      <c r="D8" s="138">
        <v>23977</v>
      </c>
      <c r="E8" s="129">
        <v>42282</v>
      </c>
      <c r="F8" s="127">
        <v>41517</v>
      </c>
      <c r="G8" s="129">
        <v>765</v>
      </c>
      <c r="H8" s="138">
        <v>24555</v>
      </c>
      <c r="I8" s="129">
        <v>3319</v>
      </c>
    </row>
    <row r="9" spans="1:9" s="41" customFormat="1" ht="28.15" customHeight="1" thickTop="1">
      <c r="A9" s="40">
        <v>2</v>
      </c>
      <c r="B9" s="116" t="s">
        <v>184</v>
      </c>
      <c r="C9" s="140">
        <v>80798</v>
      </c>
      <c r="D9" s="140">
        <v>22283</v>
      </c>
      <c r="E9" s="100">
        <v>35400</v>
      </c>
      <c r="F9" s="122">
        <v>34969</v>
      </c>
      <c r="G9" s="100">
        <v>431</v>
      </c>
      <c r="H9" s="140">
        <v>20224</v>
      </c>
      <c r="I9" s="100">
        <v>2891</v>
      </c>
    </row>
    <row r="10" spans="1:9" s="41" customFormat="1" ht="28.15" customHeight="1">
      <c r="A10" s="40">
        <v>3</v>
      </c>
      <c r="B10" s="115" t="s">
        <v>5</v>
      </c>
      <c r="C10" s="140">
        <v>43602</v>
      </c>
      <c r="D10" s="140">
        <v>11413</v>
      </c>
      <c r="E10" s="100">
        <v>13115</v>
      </c>
      <c r="F10" s="122">
        <v>12862</v>
      </c>
      <c r="G10" s="100">
        <v>253</v>
      </c>
      <c r="H10" s="140">
        <v>17331</v>
      </c>
      <c r="I10" s="100">
        <v>1743</v>
      </c>
    </row>
    <row r="11" spans="1:9" s="41" customFormat="1" ht="28.15" customHeight="1">
      <c r="A11" s="40">
        <v>4</v>
      </c>
      <c r="B11" s="115" t="s">
        <v>6</v>
      </c>
      <c r="C11" s="140">
        <v>37196</v>
      </c>
      <c r="D11" s="140">
        <v>10870</v>
      </c>
      <c r="E11" s="100">
        <v>22285</v>
      </c>
      <c r="F11" s="122">
        <v>22107</v>
      </c>
      <c r="G11" s="100">
        <v>178</v>
      </c>
      <c r="H11" s="140">
        <v>2893</v>
      </c>
      <c r="I11" s="100">
        <v>1148</v>
      </c>
    </row>
    <row r="12" spans="1:9" s="41" customFormat="1" ht="28.15" customHeight="1">
      <c r="A12" s="40">
        <v>5</v>
      </c>
      <c r="B12" s="116" t="s">
        <v>334</v>
      </c>
      <c r="C12" s="140">
        <v>1039</v>
      </c>
      <c r="D12" s="140">
        <v>127</v>
      </c>
      <c r="E12" s="100">
        <v>227</v>
      </c>
      <c r="F12" s="122">
        <v>218</v>
      </c>
      <c r="G12" s="100">
        <v>9</v>
      </c>
      <c r="H12" s="140">
        <v>633</v>
      </c>
      <c r="I12" s="100">
        <v>52</v>
      </c>
    </row>
    <row r="13" spans="1:9" s="41" customFormat="1" ht="28.15" customHeight="1">
      <c r="A13" s="40">
        <v>6</v>
      </c>
      <c r="B13" s="115" t="s">
        <v>314</v>
      </c>
      <c r="C13" s="140">
        <v>648</v>
      </c>
      <c r="D13" s="140">
        <v>100</v>
      </c>
      <c r="E13" s="100">
        <v>167</v>
      </c>
      <c r="F13" s="122">
        <v>161</v>
      </c>
      <c r="G13" s="100">
        <v>6</v>
      </c>
      <c r="H13" s="140">
        <v>340</v>
      </c>
      <c r="I13" s="100">
        <v>41</v>
      </c>
    </row>
    <row r="14" spans="1:9" s="41" customFormat="1" ht="28.15" customHeight="1">
      <c r="A14" s="40">
        <v>7</v>
      </c>
      <c r="B14" s="115" t="s">
        <v>183</v>
      </c>
      <c r="C14" s="140">
        <v>391</v>
      </c>
      <c r="D14" s="140">
        <v>27</v>
      </c>
      <c r="E14" s="100">
        <v>60</v>
      </c>
      <c r="F14" s="122">
        <v>57</v>
      </c>
      <c r="G14" s="100">
        <v>3</v>
      </c>
      <c r="H14" s="140">
        <v>293</v>
      </c>
      <c r="I14" s="100">
        <v>11</v>
      </c>
    </row>
    <row r="15" spans="1:9" s="41" customFormat="1" ht="28.15" customHeight="1">
      <c r="A15" s="40">
        <v>8</v>
      </c>
      <c r="B15" s="552" t="s">
        <v>359</v>
      </c>
      <c r="C15" s="140">
        <v>12296</v>
      </c>
      <c r="D15" s="140">
        <v>1567</v>
      </c>
      <c r="E15" s="100">
        <v>6655</v>
      </c>
      <c r="F15" s="122">
        <v>6330</v>
      </c>
      <c r="G15" s="100">
        <v>325</v>
      </c>
      <c r="H15" s="140">
        <v>3698</v>
      </c>
      <c r="I15" s="100">
        <v>376</v>
      </c>
    </row>
    <row r="16" spans="1:9" s="41" customFormat="1" ht="28.15" customHeight="1">
      <c r="A16" s="40">
        <v>9</v>
      </c>
      <c r="B16" s="115" t="s">
        <v>299</v>
      </c>
      <c r="C16" s="140">
        <v>9041</v>
      </c>
      <c r="D16" s="140">
        <v>931</v>
      </c>
      <c r="E16" s="100">
        <v>5377</v>
      </c>
      <c r="F16" s="122">
        <v>5312</v>
      </c>
      <c r="G16" s="100">
        <v>65</v>
      </c>
      <c r="H16" s="140">
        <v>2452</v>
      </c>
      <c r="I16" s="100">
        <v>281</v>
      </c>
    </row>
    <row r="17" spans="1:9" s="41" customFormat="1" ht="28.15" customHeight="1">
      <c r="A17" s="42">
        <v>10</v>
      </c>
      <c r="B17" s="174" t="s">
        <v>300</v>
      </c>
      <c r="C17" s="142">
        <v>3255</v>
      </c>
      <c r="D17" s="142">
        <v>636</v>
      </c>
      <c r="E17" s="103">
        <v>1278</v>
      </c>
      <c r="F17" s="137">
        <v>1018</v>
      </c>
      <c r="G17" s="103">
        <v>260</v>
      </c>
      <c r="H17" s="142">
        <v>1246</v>
      </c>
      <c r="I17" s="103">
        <v>95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535"/>
  <dimension ref="A1:I19"/>
  <sheetViews>
    <sheetView showGridLines="0" workbookViewId="0"/>
  </sheetViews>
  <sheetFormatPr defaultColWidth="11.42578125" defaultRowHeight="12.75"/>
  <cols>
    <col min="1" max="1" width="4.5703125" style="32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458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128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42</v>
      </c>
    </row>
    <row r="5" spans="1:9" ht="21" customHeight="1">
      <c r="A5" s="631" t="s">
        <v>4</v>
      </c>
      <c r="B5" s="628" t="s">
        <v>0</v>
      </c>
      <c r="C5" s="634" t="s">
        <v>119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32"/>
      <c r="B6" s="629"/>
      <c r="C6" s="665"/>
      <c r="D6" s="634" t="s">
        <v>191</v>
      </c>
      <c r="E6" s="634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33"/>
      <c r="B7" s="630"/>
      <c r="C7" s="658"/>
      <c r="D7" s="658"/>
      <c r="E7" s="658"/>
      <c r="F7" s="117" t="s">
        <v>193</v>
      </c>
      <c r="G7" s="117" t="s">
        <v>194</v>
      </c>
      <c r="H7" s="117" t="s">
        <v>195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133586</v>
      </c>
      <c r="D8" s="138">
        <v>12785</v>
      </c>
      <c r="E8" s="129">
        <v>85863</v>
      </c>
      <c r="F8" s="127">
        <v>55714</v>
      </c>
      <c r="G8" s="129">
        <v>30149</v>
      </c>
      <c r="H8" s="138">
        <v>29473</v>
      </c>
      <c r="I8" s="129">
        <v>5465</v>
      </c>
    </row>
    <row r="9" spans="1:9" s="41" customFormat="1" ht="28.15" customHeight="1" thickTop="1">
      <c r="A9" s="40">
        <v>2</v>
      </c>
      <c r="B9" s="116" t="s">
        <v>184</v>
      </c>
      <c r="C9" s="140">
        <v>109633</v>
      </c>
      <c r="D9" s="140">
        <v>10110</v>
      </c>
      <c r="E9" s="100">
        <v>70390</v>
      </c>
      <c r="F9" s="122">
        <v>45325</v>
      </c>
      <c r="G9" s="100">
        <v>25065</v>
      </c>
      <c r="H9" s="140">
        <v>24425</v>
      </c>
      <c r="I9" s="100">
        <v>4708</v>
      </c>
    </row>
    <row r="10" spans="1:9" s="41" customFormat="1" ht="28.15" customHeight="1">
      <c r="A10" s="40">
        <v>3</v>
      </c>
      <c r="B10" s="115" t="s">
        <v>5</v>
      </c>
      <c r="C10" s="140">
        <v>62622</v>
      </c>
      <c r="D10" s="140">
        <v>6423</v>
      </c>
      <c r="E10" s="100">
        <v>32505</v>
      </c>
      <c r="F10" s="122">
        <v>18261</v>
      </c>
      <c r="G10" s="100">
        <v>14244</v>
      </c>
      <c r="H10" s="140">
        <v>20886</v>
      </c>
      <c r="I10" s="100">
        <v>2808</v>
      </c>
    </row>
    <row r="11" spans="1:9" s="41" customFormat="1" ht="28.15" customHeight="1">
      <c r="A11" s="40">
        <v>4</v>
      </c>
      <c r="B11" s="115" t="s">
        <v>6</v>
      </c>
      <c r="C11" s="140">
        <v>47011</v>
      </c>
      <c r="D11" s="140">
        <v>3687</v>
      </c>
      <c r="E11" s="100">
        <v>37885</v>
      </c>
      <c r="F11" s="122">
        <v>27064</v>
      </c>
      <c r="G11" s="100">
        <v>10821</v>
      </c>
      <c r="H11" s="140">
        <v>3539</v>
      </c>
      <c r="I11" s="100">
        <v>1900</v>
      </c>
    </row>
    <row r="12" spans="1:9" s="41" customFormat="1" ht="28.15" customHeight="1">
      <c r="A12" s="40">
        <v>5</v>
      </c>
      <c r="B12" s="116" t="s">
        <v>334</v>
      </c>
      <c r="C12" s="140">
        <v>1784</v>
      </c>
      <c r="D12" s="140">
        <v>158</v>
      </c>
      <c r="E12" s="100">
        <v>1061</v>
      </c>
      <c r="F12" s="122">
        <v>404</v>
      </c>
      <c r="G12" s="100">
        <v>657</v>
      </c>
      <c r="H12" s="140">
        <v>503</v>
      </c>
      <c r="I12" s="100">
        <v>62</v>
      </c>
    </row>
    <row r="13" spans="1:9" s="41" customFormat="1" ht="28.15" customHeight="1">
      <c r="A13" s="40">
        <v>6</v>
      </c>
      <c r="B13" s="115" t="s">
        <v>314</v>
      </c>
      <c r="C13" s="140">
        <v>1245</v>
      </c>
      <c r="D13" s="140">
        <v>143</v>
      </c>
      <c r="E13" s="100">
        <v>764</v>
      </c>
      <c r="F13" s="122">
        <v>263</v>
      </c>
      <c r="G13" s="100">
        <v>501</v>
      </c>
      <c r="H13" s="140">
        <v>288</v>
      </c>
      <c r="I13" s="100">
        <v>50</v>
      </c>
    </row>
    <row r="14" spans="1:9" s="41" customFormat="1" ht="28.15" customHeight="1">
      <c r="A14" s="40">
        <v>7</v>
      </c>
      <c r="B14" s="115" t="s">
        <v>183</v>
      </c>
      <c r="C14" s="140">
        <v>539</v>
      </c>
      <c r="D14" s="140">
        <v>15</v>
      </c>
      <c r="E14" s="100">
        <v>297</v>
      </c>
      <c r="F14" s="122">
        <v>141</v>
      </c>
      <c r="G14" s="100">
        <v>156</v>
      </c>
      <c r="H14" s="140">
        <v>215</v>
      </c>
      <c r="I14" s="100">
        <v>12</v>
      </c>
    </row>
    <row r="15" spans="1:9" s="41" customFormat="1" ht="28.15" customHeight="1">
      <c r="A15" s="40">
        <v>8</v>
      </c>
      <c r="B15" s="552" t="s">
        <v>359</v>
      </c>
      <c r="C15" s="140">
        <v>22169</v>
      </c>
      <c r="D15" s="140">
        <v>2517</v>
      </c>
      <c r="E15" s="100">
        <v>14412</v>
      </c>
      <c r="F15" s="122">
        <v>9985</v>
      </c>
      <c r="G15" s="100">
        <v>4427</v>
      </c>
      <c r="H15" s="140">
        <v>4545</v>
      </c>
      <c r="I15" s="100">
        <v>695</v>
      </c>
    </row>
    <row r="16" spans="1:9" s="41" customFormat="1" ht="28.15" customHeight="1">
      <c r="A16" s="40">
        <v>9</v>
      </c>
      <c r="B16" s="115" t="s">
        <v>299</v>
      </c>
      <c r="C16" s="140">
        <v>16467</v>
      </c>
      <c r="D16" s="140">
        <v>1492</v>
      </c>
      <c r="E16" s="100">
        <v>11665</v>
      </c>
      <c r="F16" s="122">
        <v>8743</v>
      </c>
      <c r="G16" s="100">
        <v>2922</v>
      </c>
      <c r="H16" s="140">
        <v>2805</v>
      </c>
      <c r="I16" s="100">
        <v>505</v>
      </c>
    </row>
    <row r="17" spans="1:9" s="41" customFormat="1" ht="28.15" customHeight="1">
      <c r="A17" s="42">
        <v>10</v>
      </c>
      <c r="B17" s="174" t="s">
        <v>300</v>
      </c>
      <c r="C17" s="142">
        <v>5702</v>
      </c>
      <c r="D17" s="142">
        <v>1025</v>
      </c>
      <c r="E17" s="103">
        <v>2747</v>
      </c>
      <c r="F17" s="137">
        <v>1242</v>
      </c>
      <c r="G17" s="103">
        <v>1505</v>
      </c>
      <c r="H17" s="142">
        <v>1740</v>
      </c>
      <c r="I17" s="103">
        <v>190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536"/>
  <dimension ref="A1:I19"/>
  <sheetViews>
    <sheetView showGridLines="0" workbookViewId="0"/>
  </sheetViews>
  <sheetFormatPr defaultColWidth="11.42578125" defaultRowHeight="12.75"/>
  <cols>
    <col min="1" max="1" width="4.5703125" style="32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458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7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248</v>
      </c>
    </row>
    <row r="5" spans="1:9" ht="21" customHeight="1">
      <c r="A5" s="631" t="s">
        <v>4</v>
      </c>
      <c r="B5" s="628" t="s">
        <v>0</v>
      </c>
      <c r="C5" s="634" t="s">
        <v>119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32"/>
      <c r="B6" s="629"/>
      <c r="C6" s="665"/>
      <c r="D6" s="634" t="s">
        <v>191</v>
      </c>
      <c r="E6" s="634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33"/>
      <c r="B7" s="630"/>
      <c r="C7" s="658"/>
      <c r="D7" s="658"/>
      <c r="E7" s="658"/>
      <c r="F7" s="117" t="s">
        <v>193</v>
      </c>
      <c r="G7" s="117" t="s">
        <v>194</v>
      </c>
      <c r="H7" s="117" t="s">
        <v>132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65245</v>
      </c>
      <c r="D8" s="138">
        <v>8222</v>
      </c>
      <c r="E8" s="129">
        <v>47631</v>
      </c>
      <c r="F8" s="127">
        <v>18021</v>
      </c>
      <c r="G8" s="129">
        <v>29610</v>
      </c>
      <c r="H8" s="138">
        <v>6581</v>
      </c>
      <c r="I8" s="129">
        <v>2811</v>
      </c>
    </row>
    <row r="9" spans="1:9" s="41" customFormat="1" ht="28.15" customHeight="1" thickTop="1">
      <c r="A9" s="40">
        <v>2</v>
      </c>
      <c r="B9" s="116" t="s">
        <v>184</v>
      </c>
      <c r="C9" s="140">
        <v>53074</v>
      </c>
      <c r="D9" s="140">
        <v>6529</v>
      </c>
      <c r="E9" s="100">
        <v>38498</v>
      </c>
      <c r="F9" s="122">
        <v>13705</v>
      </c>
      <c r="G9" s="100">
        <v>24793</v>
      </c>
      <c r="H9" s="140">
        <v>5617</v>
      </c>
      <c r="I9" s="100">
        <v>2430</v>
      </c>
    </row>
    <row r="10" spans="1:9" s="41" customFormat="1" ht="28.15" customHeight="1">
      <c r="A10" s="40">
        <v>3</v>
      </c>
      <c r="B10" s="115" t="s">
        <v>5</v>
      </c>
      <c r="C10" s="140">
        <v>31993</v>
      </c>
      <c r="D10" s="140">
        <v>4823</v>
      </c>
      <c r="E10" s="100">
        <v>21203</v>
      </c>
      <c r="F10" s="122">
        <v>7110</v>
      </c>
      <c r="G10" s="100">
        <v>14093</v>
      </c>
      <c r="H10" s="140">
        <v>4507</v>
      </c>
      <c r="I10" s="100">
        <v>1460</v>
      </c>
    </row>
    <row r="11" spans="1:9" s="41" customFormat="1" ht="28.15" customHeight="1">
      <c r="A11" s="40">
        <v>4</v>
      </c>
      <c r="B11" s="115" t="s">
        <v>6</v>
      </c>
      <c r="C11" s="140">
        <v>21081</v>
      </c>
      <c r="D11" s="140">
        <v>1706</v>
      </c>
      <c r="E11" s="100">
        <v>17295</v>
      </c>
      <c r="F11" s="122">
        <v>6595</v>
      </c>
      <c r="G11" s="100">
        <v>10700</v>
      </c>
      <c r="H11" s="140">
        <v>1110</v>
      </c>
      <c r="I11" s="100">
        <v>970</v>
      </c>
    </row>
    <row r="12" spans="1:9" s="41" customFormat="1" ht="28.15" customHeight="1">
      <c r="A12" s="40">
        <v>5</v>
      </c>
      <c r="B12" s="116" t="s">
        <v>334</v>
      </c>
      <c r="C12" s="140">
        <v>1102</v>
      </c>
      <c r="D12" s="140">
        <v>141</v>
      </c>
      <c r="E12" s="100">
        <v>900</v>
      </c>
      <c r="F12" s="122">
        <v>247</v>
      </c>
      <c r="G12" s="100">
        <v>653</v>
      </c>
      <c r="H12" s="140">
        <v>30</v>
      </c>
      <c r="I12" s="100">
        <v>31</v>
      </c>
    </row>
    <row r="13" spans="1:9" s="41" customFormat="1" ht="28.15" customHeight="1">
      <c r="A13" s="40">
        <v>6</v>
      </c>
      <c r="B13" s="115" t="s">
        <v>314</v>
      </c>
      <c r="C13" s="140">
        <v>803</v>
      </c>
      <c r="D13" s="140">
        <v>126</v>
      </c>
      <c r="E13" s="100">
        <v>627</v>
      </c>
      <c r="F13" s="122">
        <v>130</v>
      </c>
      <c r="G13" s="100">
        <v>497</v>
      </c>
      <c r="H13" s="140">
        <v>28</v>
      </c>
      <c r="I13" s="100">
        <v>22</v>
      </c>
    </row>
    <row r="14" spans="1:9" s="41" customFormat="1" ht="28.15" customHeight="1">
      <c r="A14" s="40">
        <v>7</v>
      </c>
      <c r="B14" s="115" t="s">
        <v>183</v>
      </c>
      <c r="C14" s="140">
        <v>299</v>
      </c>
      <c r="D14" s="140">
        <v>15</v>
      </c>
      <c r="E14" s="100">
        <v>273</v>
      </c>
      <c r="F14" s="122">
        <v>117</v>
      </c>
      <c r="G14" s="100">
        <v>156</v>
      </c>
      <c r="H14" s="140">
        <v>2</v>
      </c>
      <c r="I14" s="100">
        <v>9</v>
      </c>
    </row>
    <row r="15" spans="1:9" s="41" customFormat="1" ht="28.15" customHeight="1">
      <c r="A15" s="40">
        <v>8</v>
      </c>
      <c r="B15" s="552" t="s">
        <v>359</v>
      </c>
      <c r="C15" s="140">
        <v>11069</v>
      </c>
      <c r="D15" s="140">
        <v>1552</v>
      </c>
      <c r="E15" s="100">
        <v>8233</v>
      </c>
      <c r="F15" s="122">
        <v>4069</v>
      </c>
      <c r="G15" s="100">
        <v>4164</v>
      </c>
      <c r="H15" s="140">
        <v>934</v>
      </c>
      <c r="I15" s="100">
        <v>350</v>
      </c>
    </row>
    <row r="16" spans="1:9" s="41" customFormat="1" ht="28.15" customHeight="1">
      <c r="A16" s="40">
        <v>9</v>
      </c>
      <c r="B16" s="115" t="s">
        <v>299</v>
      </c>
      <c r="C16" s="140">
        <v>8292</v>
      </c>
      <c r="D16" s="140">
        <v>948</v>
      </c>
      <c r="E16" s="100">
        <v>6677</v>
      </c>
      <c r="F16" s="122">
        <v>3782</v>
      </c>
      <c r="G16" s="100">
        <v>2895</v>
      </c>
      <c r="H16" s="140">
        <v>414</v>
      </c>
      <c r="I16" s="100">
        <v>253</v>
      </c>
    </row>
    <row r="17" spans="1:9" s="41" customFormat="1" ht="28.15" customHeight="1">
      <c r="A17" s="42">
        <v>10</v>
      </c>
      <c r="B17" s="174" t="s">
        <v>300</v>
      </c>
      <c r="C17" s="142">
        <v>2777</v>
      </c>
      <c r="D17" s="142">
        <v>604</v>
      </c>
      <c r="E17" s="103">
        <v>1556</v>
      </c>
      <c r="F17" s="137">
        <v>287</v>
      </c>
      <c r="G17" s="103">
        <v>1269</v>
      </c>
      <c r="H17" s="142">
        <v>520</v>
      </c>
      <c r="I17" s="103">
        <v>97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537"/>
  <dimension ref="A1:I19"/>
  <sheetViews>
    <sheetView showGridLines="0" workbookViewId="0"/>
  </sheetViews>
  <sheetFormatPr defaultColWidth="11.42578125" defaultRowHeight="12.75"/>
  <cols>
    <col min="1" max="1" width="4.5703125" style="32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458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249</v>
      </c>
    </row>
    <row r="5" spans="1:9" ht="21" customHeight="1">
      <c r="A5" s="631" t="s">
        <v>4</v>
      </c>
      <c r="B5" s="628" t="s">
        <v>0</v>
      </c>
      <c r="C5" s="634" t="s">
        <v>119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32"/>
      <c r="B6" s="629"/>
      <c r="C6" s="665"/>
      <c r="D6" s="634" t="s">
        <v>191</v>
      </c>
      <c r="E6" s="634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33"/>
      <c r="B7" s="630"/>
      <c r="C7" s="658"/>
      <c r="D7" s="658"/>
      <c r="E7" s="658"/>
      <c r="F7" s="117" t="s">
        <v>193</v>
      </c>
      <c r="G7" s="117" t="s">
        <v>194</v>
      </c>
      <c r="H7" s="117" t="s">
        <v>131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68341</v>
      </c>
      <c r="D8" s="138">
        <v>4563</v>
      </c>
      <c r="E8" s="129">
        <v>38232</v>
      </c>
      <c r="F8" s="127">
        <v>37693</v>
      </c>
      <c r="G8" s="129">
        <v>539</v>
      </c>
      <c r="H8" s="138">
        <v>22892</v>
      </c>
      <c r="I8" s="129">
        <v>2654</v>
      </c>
    </row>
    <row r="9" spans="1:9" s="41" customFormat="1" ht="28.15" customHeight="1" thickTop="1">
      <c r="A9" s="40">
        <v>2</v>
      </c>
      <c r="B9" s="116" t="s">
        <v>184</v>
      </c>
      <c r="C9" s="140">
        <v>56559</v>
      </c>
      <c r="D9" s="140">
        <v>3581</v>
      </c>
      <c r="E9" s="100">
        <v>31892</v>
      </c>
      <c r="F9" s="122">
        <v>31620</v>
      </c>
      <c r="G9" s="100">
        <v>272</v>
      </c>
      <c r="H9" s="140">
        <v>18808</v>
      </c>
      <c r="I9" s="100">
        <v>2278</v>
      </c>
    </row>
    <row r="10" spans="1:9" s="41" customFormat="1" ht="28.15" customHeight="1">
      <c r="A10" s="40">
        <v>3</v>
      </c>
      <c r="B10" s="115" t="s">
        <v>5</v>
      </c>
      <c r="C10" s="140">
        <v>30629</v>
      </c>
      <c r="D10" s="140">
        <v>1600</v>
      </c>
      <c r="E10" s="100">
        <v>11302</v>
      </c>
      <c r="F10" s="122">
        <v>11151</v>
      </c>
      <c r="G10" s="100">
        <v>151</v>
      </c>
      <c r="H10" s="140">
        <v>16379</v>
      </c>
      <c r="I10" s="100">
        <v>1348</v>
      </c>
    </row>
    <row r="11" spans="1:9" s="41" customFormat="1" ht="28.15" customHeight="1">
      <c r="A11" s="40">
        <v>4</v>
      </c>
      <c r="B11" s="115" t="s">
        <v>6</v>
      </c>
      <c r="C11" s="140">
        <v>25930</v>
      </c>
      <c r="D11" s="140">
        <v>1981</v>
      </c>
      <c r="E11" s="100">
        <v>20590</v>
      </c>
      <c r="F11" s="122">
        <v>20469</v>
      </c>
      <c r="G11" s="100">
        <v>121</v>
      </c>
      <c r="H11" s="140">
        <v>2429</v>
      </c>
      <c r="I11" s="100">
        <v>930</v>
      </c>
    </row>
    <row r="12" spans="1:9" s="41" customFormat="1" ht="28.15" customHeight="1">
      <c r="A12" s="40">
        <v>5</v>
      </c>
      <c r="B12" s="116" t="s">
        <v>334</v>
      </c>
      <c r="C12" s="140">
        <v>682</v>
      </c>
      <c r="D12" s="140">
        <v>17</v>
      </c>
      <c r="E12" s="140">
        <v>161</v>
      </c>
      <c r="F12" s="122">
        <v>157</v>
      </c>
      <c r="G12" s="100">
        <v>4</v>
      </c>
      <c r="H12" s="140">
        <v>473</v>
      </c>
      <c r="I12" s="100">
        <v>31</v>
      </c>
    </row>
    <row r="13" spans="1:9" s="41" customFormat="1" ht="28.15" customHeight="1">
      <c r="A13" s="40">
        <v>6</v>
      </c>
      <c r="B13" s="115" t="s">
        <v>314</v>
      </c>
      <c r="C13" s="140">
        <v>442</v>
      </c>
      <c r="D13" s="140">
        <v>17</v>
      </c>
      <c r="E13" s="100">
        <v>137</v>
      </c>
      <c r="F13" s="122">
        <v>133</v>
      </c>
      <c r="G13" s="100">
        <v>4</v>
      </c>
      <c r="H13" s="140">
        <v>260</v>
      </c>
      <c r="I13" s="100">
        <v>28</v>
      </c>
    </row>
    <row r="14" spans="1:9" s="41" customFormat="1" ht="28.15" customHeight="1">
      <c r="A14" s="40">
        <v>7</v>
      </c>
      <c r="B14" s="115" t="s">
        <v>183</v>
      </c>
      <c r="C14" s="140">
        <v>240</v>
      </c>
      <c r="D14" s="140">
        <v>0</v>
      </c>
      <c r="E14" s="100">
        <v>24</v>
      </c>
      <c r="F14" s="122">
        <v>24</v>
      </c>
      <c r="G14" s="100">
        <v>0</v>
      </c>
      <c r="H14" s="140">
        <v>213</v>
      </c>
      <c r="I14" s="100">
        <v>3</v>
      </c>
    </row>
    <row r="15" spans="1:9" s="41" customFormat="1" ht="28.15" customHeight="1">
      <c r="A15" s="40">
        <v>8</v>
      </c>
      <c r="B15" s="552" t="s">
        <v>359</v>
      </c>
      <c r="C15" s="140">
        <v>11100</v>
      </c>
      <c r="D15" s="140">
        <v>965</v>
      </c>
      <c r="E15" s="100">
        <v>6179</v>
      </c>
      <c r="F15" s="122">
        <v>5916</v>
      </c>
      <c r="G15" s="100">
        <v>263</v>
      </c>
      <c r="H15" s="140">
        <v>3611</v>
      </c>
      <c r="I15" s="100">
        <v>345</v>
      </c>
    </row>
    <row r="16" spans="1:9" s="41" customFormat="1" ht="28.15" customHeight="1">
      <c r="A16" s="40">
        <v>9</v>
      </c>
      <c r="B16" s="115" t="s">
        <v>299</v>
      </c>
      <c r="C16" s="140">
        <v>8175</v>
      </c>
      <c r="D16" s="140">
        <v>544</v>
      </c>
      <c r="E16" s="100">
        <v>4988</v>
      </c>
      <c r="F16" s="122">
        <v>4961</v>
      </c>
      <c r="G16" s="100">
        <v>27</v>
      </c>
      <c r="H16" s="140">
        <v>2391</v>
      </c>
      <c r="I16" s="100">
        <v>252</v>
      </c>
    </row>
    <row r="17" spans="1:9" s="41" customFormat="1" ht="28.15" customHeight="1">
      <c r="A17" s="42">
        <v>10</v>
      </c>
      <c r="B17" s="174" t="s">
        <v>300</v>
      </c>
      <c r="C17" s="142">
        <v>2925</v>
      </c>
      <c r="D17" s="142">
        <v>421</v>
      </c>
      <c r="E17" s="103">
        <v>1191</v>
      </c>
      <c r="F17" s="137">
        <v>955</v>
      </c>
      <c r="G17" s="103">
        <v>236</v>
      </c>
      <c r="H17" s="142">
        <v>1220</v>
      </c>
      <c r="I17" s="103">
        <v>93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538"/>
  <dimension ref="A1:N44"/>
  <sheetViews>
    <sheetView showGridLines="0" zoomScale="90" zoomScaleNormal="90" workbookViewId="0"/>
  </sheetViews>
  <sheetFormatPr defaultColWidth="11.42578125" defaultRowHeight="12.75"/>
  <cols>
    <col min="1" max="1" width="4.42578125" style="215" customWidth="1"/>
    <col min="2" max="2" width="17.28515625" style="203" customWidth="1"/>
    <col min="3" max="3" width="31.85546875" style="203" customWidth="1"/>
    <col min="4" max="9" width="12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0.15" customHeight="1">
      <c r="A1" s="1"/>
      <c r="B1" s="194"/>
      <c r="C1" s="194"/>
      <c r="I1" s="196"/>
    </row>
    <row r="2" spans="1:14" s="198" customFormat="1" ht="49.5" customHeight="1">
      <c r="A2" s="238" t="s">
        <v>244</v>
      </c>
      <c r="B2" s="197"/>
      <c r="C2" s="197"/>
      <c r="D2" s="197"/>
      <c r="E2" s="197"/>
      <c r="F2" s="197"/>
      <c r="G2" s="197"/>
      <c r="H2" s="197"/>
      <c r="I2" s="197"/>
    </row>
    <row r="3" spans="1:14" s="198" customFormat="1" ht="18.75">
      <c r="A3" s="238" t="s">
        <v>222</v>
      </c>
      <c r="B3" s="197"/>
      <c r="C3" s="197"/>
      <c r="D3" s="197"/>
      <c r="E3" s="197"/>
      <c r="F3" s="197"/>
      <c r="G3" s="197"/>
      <c r="H3" s="197"/>
      <c r="I3" s="197"/>
    </row>
    <row r="4" spans="1:14" s="200" customFormat="1" ht="32.25" customHeight="1">
      <c r="A4" s="239" t="s">
        <v>459</v>
      </c>
      <c r="B4" s="199"/>
      <c r="C4" s="199"/>
      <c r="D4" s="199"/>
      <c r="E4" s="199"/>
      <c r="F4" s="199"/>
      <c r="G4" s="199"/>
      <c r="H4" s="199"/>
      <c r="I4" s="199"/>
    </row>
    <row r="5" spans="1:14" ht="25.5" customHeight="1">
      <c r="A5" s="201"/>
      <c r="B5" s="202"/>
      <c r="C5" s="202"/>
      <c r="D5" s="202"/>
      <c r="E5" s="202"/>
      <c r="F5" s="202"/>
      <c r="G5" s="202"/>
      <c r="H5" s="202"/>
      <c r="I5" s="240" t="s">
        <v>250</v>
      </c>
    </row>
    <row r="6" spans="1:14" ht="22.15" customHeight="1">
      <c r="A6" s="669" t="s">
        <v>4</v>
      </c>
      <c r="B6" s="656" t="s">
        <v>133</v>
      </c>
      <c r="C6" s="656" t="s">
        <v>223</v>
      </c>
      <c r="D6" s="216" t="s">
        <v>94</v>
      </c>
      <c r="E6" s="217"/>
      <c r="F6" s="218"/>
      <c r="G6" s="219" t="s">
        <v>134</v>
      </c>
      <c r="H6" s="217"/>
      <c r="I6" s="218"/>
    </row>
    <row r="7" spans="1:14" ht="62.45" customHeight="1">
      <c r="A7" s="670"/>
      <c r="B7" s="655"/>
      <c r="C7" s="657"/>
      <c r="D7" s="220" t="s">
        <v>224</v>
      </c>
      <c r="E7" s="313" t="s">
        <v>7</v>
      </c>
      <c r="F7" s="220" t="s">
        <v>8</v>
      </c>
      <c r="G7" s="220" t="s">
        <v>224</v>
      </c>
      <c r="H7" s="313" t="s">
        <v>7</v>
      </c>
      <c r="I7" s="220" t="s">
        <v>8</v>
      </c>
    </row>
    <row r="8" spans="1:14" s="205" customFormat="1" ht="20.45" customHeight="1">
      <c r="A8" s="204">
        <v>1</v>
      </c>
      <c r="B8" s="671" t="s">
        <v>225</v>
      </c>
      <c r="C8" s="221" t="s">
        <v>226</v>
      </c>
      <c r="D8" s="320">
        <v>2573944</v>
      </c>
      <c r="E8" s="222">
        <v>995079</v>
      </c>
      <c r="F8" s="223">
        <v>1578865</v>
      </c>
      <c r="G8" s="320">
        <v>1602</v>
      </c>
      <c r="H8" s="222">
        <v>2082</v>
      </c>
      <c r="I8" s="223">
        <v>1300</v>
      </c>
      <c r="J8" s="579"/>
      <c r="K8" s="579"/>
      <c r="L8" s="579"/>
      <c r="M8" s="207"/>
      <c r="N8" s="207"/>
    </row>
    <row r="9" spans="1:14" s="209" customFormat="1" ht="30" customHeight="1">
      <c r="A9" s="208">
        <v>2</v>
      </c>
      <c r="B9" s="672"/>
      <c r="C9" s="224" t="s">
        <v>227</v>
      </c>
      <c r="D9" s="321">
        <v>116695</v>
      </c>
      <c r="E9" s="225">
        <v>78057</v>
      </c>
      <c r="F9" s="226">
        <v>38638</v>
      </c>
      <c r="G9" s="321">
        <v>1480</v>
      </c>
      <c r="H9" s="225">
        <v>1609</v>
      </c>
      <c r="I9" s="226">
        <v>1221</v>
      </c>
      <c r="J9" s="579"/>
      <c r="K9" s="579"/>
      <c r="L9" s="579"/>
      <c r="M9" s="211"/>
      <c r="N9" s="211"/>
    </row>
    <row r="10" spans="1:14" s="209" customFormat="1" ht="22.15" customHeight="1">
      <c r="A10" s="208">
        <v>3</v>
      </c>
      <c r="B10" s="672"/>
      <c r="C10" s="227" t="s">
        <v>228</v>
      </c>
      <c r="D10" s="321">
        <v>1972457</v>
      </c>
      <c r="E10" s="225">
        <v>846372</v>
      </c>
      <c r="F10" s="226">
        <v>1126085</v>
      </c>
      <c r="G10" s="321">
        <v>1775</v>
      </c>
      <c r="H10" s="225">
        <v>2259</v>
      </c>
      <c r="I10" s="226">
        <v>1412</v>
      </c>
      <c r="J10" s="579"/>
      <c r="K10" s="579"/>
      <c r="L10" s="579"/>
      <c r="M10" s="211"/>
      <c r="N10" s="211"/>
    </row>
    <row r="11" spans="1:14" s="209" customFormat="1" ht="13.9" customHeight="1">
      <c r="A11" s="208">
        <v>4</v>
      </c>
      <c r="B11" s="672"/>
      <c r="C11" s="227" t="s">
        <v>229</v>
      </c>
      <c r="D11" s="321">
        <v>1885684</v>
      </c>
      <c r="E11" s="225">
        <v>759923</v>
      </c>
      <c r="F11" s="226">
        <v>1125761</v>
      </c>
      <c r="G11" s="321">
        <v>1731</v>
      </c>
      <c r="H11" s="225">
        <v>2204</v>
      </c>
      <c r="I11" s="226">
        <v>1411</v>
      </c>
      <c r="J11" s="579"/>
      <c r="K11" s="579"/>
      <c r="L11" s="579"/>
      <c r="M11" s="211"/>
      <c r="N11" s="211"/>
    </row>
    <row r="12" spans="1:14" s="209" customFormat="1" ht="13.9" customHeight="1">
      <c r="A12" s="208">
        <v>5</v>
      </c>
      <c r="B12" s="672"/>
      <c r="C12" s="227" t="s">
        <v>230</v>
      </c>
      <c r="D12" s="321">
        <v>2726</v>
      </c>
      <c r="E12" s="225">
        <v>2725</v>
      </c>
      <c r="F12" s="226">
        <v>1</v>
      </c>
      <c r="G12" s="321">
        <v>3209</v>
      </c>
      <c r="H12" s="225">
        <v>3210</v>
      </c>
      <c r="I12" s="226">
        <v>1434</v>
      </c>
      <c r="J12" s="579"/>
      <c r="K12" s="579"/>
      <c r="L12" s="579"/>
      <c r="M12" s="211"/>
      <c r="N12" s="211"/>
    </row>
    <row r="13" spans="1:14" s="209" customFormat="1" ht="30" customHeight="1">
      <c r="A13" s="208">
        <v>6</v>
      </c>
      <c r="B13" s="672"/>
      <c r="C13" s="224" t="s">
        <v>231</v>
      </c>
      <c r="D13" s="321">
        <v>0</v>
      </c>
      <c r="E13" s="225">
        <v>0</v>
      </c>
      <c r="F13" s="226">
        <v>0</v>
      </c>
      <c r="G13" s="321">
        <v>0</v>
      </c>
      <c r="H13" s="225">
        <v>0</v>
      </c>
      <c r="I13" s="226">
        <v>0</v>
      </c>
      <c r="J13" s="579"/>
      <c r="K13" s="579"/>
      <c r="L13" s="579"/>
      <c r="M13" s="211"/>
      <c r="N13" s="211"/>
    </row>
    <row r="14" spans="1:14" s="209" customFormat="1" ht="13.9" customHeight="1">
      <c r="A14" s="208">
        <v>7</v>
      </c>
      <c r="B14" s="672"/>
      <c r="C14" s="227" t="s">
        <v>232</v>
      </c>
      <c r="D14" s="321">
        <v>28547</v>
      </c>
      <c r="E14" s="225">
        <v>28547</v>
      </c>
      <c r="F14" s="226">
        <v>0</v>
      </c>
      <c r="G14" s="321">
        <v>2339</v>
      </c>
      <c r="H14" s="225">
        <v>2339</v>
      </c>
      <c r="I14" s="226">
        <v>0</v>
      </c>
      <c r="J14" s="579"/>
      <c r="K14" s="579"/>
      <c r="L14" s="579"/>
      <c r="M14" s="211"/>
      <c r="N14" s="211"/>
    </row>
    <row r="15" spans="1:14" s="209" customFormat="1" ht="14.25" customHeight="1">
      <c r="A15" s="208">
        <v>8</v>
      </c>
      <c r="B15" s="672"/>
      <c r="C15" s="227" t="s">
        <v>233</v>
      </c>
      <c r="D15" s="321">
        <v>25451</v>
      </c>
      <c r="E15" s="225">
        <v>25451</v>
      </c>
      <c r="F15" s="226">
        <v>0</v>
      </c>
      <c r="G15" s="321">
        <v>3161</v>
      </c>
      <c r="H15" s="225">
        <v>3161</v>
      </c>
      <c r="I15" s="226">
        <v>0</v>
      </c>
      <c r="J15" s="579"/>
      <c r="K15" s="579"/>
      <c r="L15" s="579"/>
      <c r="M15" s="211"/>
      <c r="N15" s="211"/>
    </row>
    <row r="16" spans="1:14" s="209" customFormat="1" ht="13.5" customHeight="1">
      <c r="A16" s="208">
        <v>9</v>
      </c>
      <c r="B16" s="672"/>
      <c r="C16" s="224" t="s">
        <v>234</v>
      </c>
      <c r="D16" s="321">
        <v>30049</v>
      </c>
      <c r="E16" s="225">
        <v>29726</v>
      </c>
      <c r="F16" s="226">
        <v>323</v>
      </c>
      <c r="G16" s="321">
        <v>2722</v>
      </c>
      <c r="H16" s="225">
        <v>2729</v>
      </c>
      <c r="I16" s="226">
        <v>2098</v>
      </c>
      <c r="J16" s="579"/>
      <c r="K16" s="579"/>
      <c r="L16" s="579"/>
      <c r="M16" s="211"/>
      <c r="N16" s="211"/>
    </row>
    <row r="17" spans="1:14" s="209" customFormat="1" ht="22.15" customHeight="1">
      <c r="A17" s="208">
        <v>10</v>
      </c>
      <c r="B17" s="672"/>
      <c r="C17" s="227" t="s">
        <v>235</v>
      </c>
      <c r="D17" s="321">
        <v>391159</v>
      </c>
      <c r="E17" s="225">
        <v>0</v>
      </c>
      <c r="F17" s="226">
        <v>391159</v>
      </c>
      <c r="G17" s="321">
        <v>1033</v>
      </c>
      <c r="H17" s="225">
        <v>0</v>
      </c>
      <c r="I17" s="226">
        <v>1033</v>
      </c>
      <c r="J17" s="579"/>
      <c r="K17" s="579"/>
      <c r="L17" s="579"/>
      <c r="M17" s="211"/>
      <c r="N17" s="211"/>
    </row>
    <row r="18" spans="1:14" s="209" customFormat="1" ht="22.15" customHeight="1">
      <c r="A18" s="208">
        <v>11</v>
      </c>
      <c r="B18" s="672"/>
      <c r="C18" s="227" t="s">
        <v>236</v>
      </c>
      <c r="D18" s="321">
        <v>47087</v>
      </c>
      <c r="E18" s="225">
        <v>47087</v>
      </c>
      <c r="F18" s="226">
        <v>0</v>
      </c>
      <c r="G18" s="321">
        <v>468</v>
      </c>
      <c r="H18" s="225">
        <v>468</v>
      </c>
      <c r="I18" s="226">
        <v>0</v>
      </c>
      <c r="J18" s="579"/>
      <c r="K18" s="579"/>
      <c r="L18" s="579"/>
      <c r="M18" s="211"/>
      <c r="N18" s="211"/>
    </row>
    <row r="19" spans="1:14" s="209" customFormat="1" ht="22.15" customHeight="1" thickBot="1">
      <c r="A19" s="212">
        <v>12</v>
      </c>
      <c r="B19" s="673"/>
      <c r="C19" s="228" t="s">
        <v>237</v>
      </c>
      <c r="D19" s="322">
        <v>46546</v>
      </c>
      <c r="E19" s="229">
        <v>23563</v>
      </c>
      <c r="F19" s="230">
        <v>22983</v>
      </c>
      <c r="G19" s="322">
        <v>509</v>
      </c>
      <c r="H19" s="229">
        <v>508</v>
      </c>
      <c r="I19" s="230">
        <v>509</v>
      </c>
      <c r="J19" s="579"/>
      <c r="K19" s="579"/>
      <c r="L19" s="579"/>
      <c r="M19" s="211"/>
      <c r="N19" s="211"/>
    </row>
    <row r="20" spans="1:14" s="205" customFormat="1" ht="20.45" customHeight="1" thickTop="1">
      <c r="A20" s="213">
        <v>13</v>
      </c>
      <c r="B20" s="674" t="s">
        <v>252</v>
      </c>
      <c r="C20" s="231" t="s">
        <v>226</v>
      </c>
      <c r="D20" s="323">
        <v>2184649</v>
      </c>
      <c r="E20" s="232">
        <v>834137</v>
      </c>
      <c r="F20" s="233">
        <v>1350512</v>
      </c>
      <c r="G20" s="323">
        <v>1620</v>
      </c>
      <c r="H20" s="232">
        <v>2086</v>
      </c>
      <c r="I20" s="233">
        <v>1332</v>
      </c>
      <c r="J20" s="579"/>
      <c r="K20" s="579"/>
      <c r="L20" s="579"/>
      <c r="M20" s="207"/>
      <c r="N20" s="207"/>
    </row>
    <row r="21" spans="1:14" s="209" customFormat="1" ht="30" customHeight="1">
      <c r="A21" s="208">
        <v>14</v>
      </c>
      <c r="B21" s="667"/>
      <c r="C21" s="224" t="s">
        <v>238</v>
      </c>
      <c r="D21" s="321">
        <v>104400</v>
      </c>
      <c r="E21" s="225">
        <v>68772</v>
      </c>
      <c r="F21" s="226">
        <v>35628</v>
      </c>
      <c r="G21" s="321">
        <v>1477</v>
      </c>
      <c r="H21" s="225">
        <v>1602</v>
      </c>
      <c r="I21" s="226">
        <v>1237</v>
      </c>
      <c r="J21" s="579"/>
      <c r="K21" s="579"/>
      <c r="L21" s="579"/>
      <c r="M21" s="211"/>
      <c r="N21" s="211"/>
    </row>
    <row r="22" spans="1:14" s="209" customFormat="1" ht="22.15" customHeight="1">
      <c r="A22" s="208">
        <v>15</v>
      </c>
      <c r="B22" s="667"/>
      <c r="C22" s="227" t="s">
        <v>228</v>
      </c>
      <c r="D22" s="321">
        <v>1671734</v>
      </c>
      <c r="E22" s="225">
        <v>705948</v>
      </c>
      <c r="F22" s="226">
        <v>965786</v>
      </c>
      <c r="G22" s="321">
        <v>1797</v>
      </c>
      <c r="H22" s="225">
        <v>2268</v>
      </c>
      <c r="I22" s="226">
        <v>1453</v>
      </c>
      <c r="J22" s="579"/>
      <c r="K22" s="579"/>
      <c r="L22" s="579"/>
      <c r="M22" s="211"/>
      <c r="N22" s="211"/>
    </row>
    <row r="23" spans="1:14" s="209" customFormat="1" ht="13.9" customHeight="1">
      <c r="A23" s="208">
        <v>16</v>
      </c>
      <c r="B23" s="667"/>
      <c r="C23" s="227" t="s">
        <v>229</v>
      </c>
      <c r="D23" s="321">
        <v>1596974</v>
      </c>
      <c r="E23" s="225">
        <v>631370</v>
      </c>
      <c r="F23" s="226">
        <v>965604</v>
      </c>
      <c r="G23" s="321">
        <v>1751</v>
      </c>
      <c r="H23" s="225">
        <v>2206</v>
      </c>
      <c r="I23" s="226">
        <v>1453</v>
      </c>
      <c r="J23" s="579"/>
      <c r="K23" s="579"/>
      <c r="L23" s="579"/>
      <c r="M23" s="211"/>
      <c r="N23" s="211"/>
    </row>
    <row r="24" spans="1:14" s="209" customFormat="1" ht="13.9" customHeight="1">
      <c r="A24" s="208">
        <v>17</v>
      </c>
      <c r="B24" s="667"/>
      <c r="C24" s="227" t="s">
        <v>230</v>
      </c>
      <c r="D24" s="321">
        <v>2726</v>
      </c>
      <c r="E24" s="225">
        <v>2725</v>
      </c>
      <c r="F24" s="226">
        <v>1</v>
      </c>
      <c r="G24" s="321">
        <v>3209</v>
      </c>
      <c r="H24" s="225">
        <v>3210</v>
      </c>
      <c r="I24" s="226">
        <v>1434</v>
      </c>
      <c r="J24" s="579"/>
      <c r="K24" s="579"/>
      <c r="L24" s="579"/>
      <c r="M24" s="211"/>
      <c r="N24" s="211"/>
    </row>
    <row r="25" spans="1:14" s="209" customFormat="1" ht="30" customHeight="1">
      <c r="A25" s="208">
        <v>18</v>
      </c>
      <c r="B25" s="667"/>
      <c r="C25" s="224" t="s">
        <v>231</v>
      </c>
      <c r="D25" s="321">
        <v>0</v>
      </c>
      <c r="E25" s="225">
        <v>0</v>
      </c>
      <c r="F25" s="226">
        <v>0</v>
      </c>
      <c r="G25" s="321">
        <v>0</v>
      </c>
      <c r="H25" s="225">
        <v>0</v>
      </c>
      <c r="I25" s="226">
        <v>0</v>
      </c>
      <c r="J25" s="579"/>
      <c r="K25" s="579"/>
      <c r="L25" s="579"/>
      <c r="M25" s="211"/>
      <c r="N25" s="211"/>
    </row>
    <row r="26" spans="1:14" s="209" customFormat="1" ht="13.9" customHeight="1">
      <c r="A26" s="208">
        <v>19</v>
      </c>
      <c r="B26" s="667"/>
      <c r="C26" s="227" t="s">
        <v>232</v>
      </c>
      <c r="D26" s="321">
        <v>26144</v>
      </c>
      <c r="E26" s="225">
        <v>26144</v>
      </c>
      <c r="F26" s="226">
        <v>0</v>
      </c>
      <c r="G26" s="321">
        <v>2343</v>
      </c>
      <c r="H26" s="225">
        <v>2343</v>
      </c>
      <c r="I26" s="226">
        <v>0</v>
      </c>
      <c r="J26" s="579"/>
      <c r="K26" s="579"/>
      <c r="L26" s="579"/>
      <c r="M26" s="211"/>
      <c r="N26" s="211"/>
    </row>
    <row r="27" spans="1:14" s="209" customFormat="1" ht="14.25" customHeight="1">
      <c r="A27" s="208">
        <v>20</v>
      </c>
      <c r="B27" s="667"/>
      <c r="C27" s="227" t="s">
        <v>233</v>
      </c>
      <c r="D27" s="321">
        <v>23678</v>
      </c>
      <c r="E27" s="225">
        <v>23678</v>
      </c>
      <c r="F27" s="226">
        <v>0</v>
      </c>
      <c r="G27" s="321">
        <v>3181</v>
      </c>
      <c r="H27" s="225">
        <v>3181</v>
      </c>
      <c r="I27" s="226">
        <v>0</v>
      </c>
      <c r="J27" s="579"/>
      <c r="K27" s="579"/>
      <c r="L27" s="579"/>
      <c r="M27" s="211"/>
      <c r="N27" s="211"/>
    </row>
    <row r="28" spans="1:14" s="209" customFormat="1" ht="13.5" customHeight="1">
      <c r="A28" s="208">
        <v>21</v>
      </c>
      <c r="B28" s="667"/>
      <c r="C28" s="224" t="s">
        <v>234</v>
      </c>
      <c r="D28" s="321">
        <v>22212</v>
      </c>
      <c r="E28" s="225">
        <v>22031</v>
      </c>
      <c r="F28" s="226">
        <v>181</v>
      </c>
      <c r="G28" s="321">
        <v>2859</v>
      </c>
      <c r="H28" s="225">
        <v>2863</v>
      </c>
      <c r="I28" s="226">
        <v>2357</v>
      </c>
      <c r="J28" s="579"/>
      <c r="K28" s="579"/>
      <c r="L28" s="579"/>
      <c r="M28" s="211"/>
      <c r="N28" s="211"/>
    </row>
    <row r="29" spans="1:14" s="209" customFormat="1" ht="22.15" customHeight="1">
      <c r="A29" s="208">
        <v>22</v>
      </c>
      <c r="B29" s="667"/>
      <c r="C29" s="227" t="s">
        <v>235</v>
      </c>
      <c r="D29" s="321">
        <v>329564</v>
      </c>
      <c r="E29" s="225">
        <v>0</v>
      </c>
      <c r="F29" s="226">
        <v>329564</v>
      </c>
      <c r="G29" s="321">
        <v>1036</v>
      </c>
      <c r="H29" s="225">
        <v>0</v>
      </c>
      <c r="I29" s="226">
        <v>1036</v>
      </c>
      <c r="J29" s="579"/>
      <c r="K29" s="579"/>
      <c r="L29" s="579"/>
      <c r="M29" s="211"/>
      <c r="N29" s="211"/>
    </row>
    <row r="30" spans="1:14" s="209" customFormat="1" ht="22.15" customHeight="1">
      <c r="A30" s="208">
        <v>23</v>
      </c>
      <c r="B30" s="667"/>
      <c r="C30" s="227" t="s">
        <v>236</v>
      </c>
      <c r="D30" s="321">
        <v>39315</v>
      </c>
      <c r="E30" s="225">
        <v>39315</v>
      </c>
      <c r="F30" s="226">
        <v>0</v>
      </c>
      <c r="G30" s="321">
        <v>474</v>
      </c>
      <c r="H30" s="225">
        <v>474</v>
      </c>
      <c r="I30" s="226">
        <v>0</v>
      </c>
      <c r="J30" s="579"/>
      <c r="K30" s="579"/>
      <c r="L30" s="579"/>
      <c r="M30" s="211"/>
      <c r="N30" s="211"/>
    </row>
    <row r="31" spans="1:14" s="209" customFormat="1" ht="22.15" customHeight="1">
      <c r="A31" s="214">
        <v>24</v>
      </c>
      <c r="B31" s="668"/>
      <c r="C31" s="234" t="s">
        <v>237</v>
      </c>
      <c r="D31" s="324">
        <v>39636</v>
      </c>
      <c r="E31" s="235">
        <v>20102</v>
      </c>
      <c r="F31" s="236">
        <v>19534</v>
      </c>
      <c r="G31" s="324">
        <v>502</v>
      </c>
      <c r="H31" s="235">
        <v>502</v>
      </c>
      <c r="I31" s="236">
        <v>503</v>
      </c>
      <c r="J31" s="579"/>
      <c r="K31" s="579"/>
      <c r="L31" s="579"/>
      <c r="M31" s="211"/>
      <c r="N31" s="211"/>
    </row>
    <row r="32" spans="1:14" s="205" customFormat="1" ht="20.45" customHeight="1">
      <c r="A32" s="204">
        <v>25</v>
      </c>
      <c r="B32" s="666" t="s">
        <v>253</v>
      </c>
      <c r="C32" s="237" t="s">
        <v>226</v>
      </c>
      <c r="D32" s="320">
        <v>389295</v>
      </c>
      <c r="E32" s="222">
        <v>160942</v>
      </c>
      <c r="F32" s="223">
        <v>228353</v>
      </c>
      <c r="G32" s="320">
        <v>1502</v>
      </c>
      <c r="H32" s="222">
        <v>2059</v>
      </c>
      <c r="I32" s="223">
        <v>1110</v>
      </c>
      <c r="J32" s="579"/>
      <c r="K32" s="579"/>
      <c r="L32" s="579"/>
      <c r="M32" s="207"/>
      <c r="N32" s="207"/>
    </row>
    <row r="33" spans="1:14" s="209" customFormat="1" ht="30" customHeight="1">
      <c r="A33" s="208">
        <v>26</v>
      </c>
      <c r="B33" s="667"/>
      <c r="C33" s="224" t="s">
        <v>239</v>
      </c>
      <c r="D33" s="321">
        <v>12295</v>
      </c>
      <c r="E33" s="225">
        <v>9285</v>
      </c>
      <c r="F33" s="226">
        <v>3010</v>
      </c>
      <c r="G33" s="321">
        <v>1508</v>
      </c>
      <c r="H33" s="225">
        <v>1662</v>
      </c>
      <c r="I33" s="226">
        <v>1033</v>
      </c>
      <c r="J33" s="579"/>
      <c r="K33" s="579"/>
      <c r="L33" s="579"/>
      <c r="M33" s="211"/>
      <c r="N33" s="211"/>
    </row>
    <row r="34" spans="1:14" s="209" customFormat="1" ht="22.15" customHeight="1">
      <c r="A34" s="208">
        <v>27</v>
      </c>
      <c r="B34" s="667"/>
      <c r="C34" s="227" t="s">
        <v>228</v>
      </c>
      <c r="D34" s="321">
        <v>300723</v>
      </c>
      <c r="E34" s="225">
        <v>140424</v>
      </c>
      <c r="F34" s="226">
        <v>160299</v>
      </c>
      <c r="G34" s="321">
        <v>1651</v>
      </c>
      <c r="H34" s="225">
        <v>2212</v>
      </c>
      <c r="I34" s="226">
        <v>1160</v>
      </c>
      <c r="J34" s="579"/>
      <c r="K34" s="579"/>
      <c r="L34" s="579"/>
      <c r="M34" s="211"/>
      <c r="N34" s="211"/>
    </row>
    <row r="35" spans="1:14" s="209" customFormat="1" ht="13.9" customHeight="1">
      <c r="A35" s="208">
        <v>28</v>
      </c>
      <c r="B35" s="667"/>
      <c r="C35" s="227" t="s">
        <v>229</v>
      </c>
      <c r="D35" s="321">
        <v>288710</v>
      </c>
      <c r="E35" s="225">
        <v>128553</v>
      </c>
      <c r="F35" s="226">
        <v>160157</v>
      </c>
      <c r="G35" s="321">
        <v>1619</v>
      </c>
      <c r="H35" s="225">
        <v>2193</v>
      </c>
      <c r="I35" s="226">
        <v>1159</v>
      </c>
      <c r="J35" s="579"/>
      <c r="K35" s="579"/>
      <c r="L35" s="579"/>
      <c r="M35" s="211"/>
      <c r="N35" s="211"/>
    </row>
    <row r="36" spans="1:14" s="209" customFormat="1" ht="13.9" customHeight="1">
      <c r="A36" s="208">
        <v>29</v>
      </c>
      <c r="B36" s="667"/>
      <c r="C36" s="227" t="s">
        <v>230</v>
      </c>
      <c r="D36" s="321">
        <v>0</v>
      </c>
      <c r="E36" s="225">
        <v>0</v>
      </c>
      <c r="F36" s="226">
        <v>0</v>
      </c>
      <c r="G36" s="321">
        <v>0</v>
      </c>
      <c r="H36" s="225">
        <v>0</v>
      </c>
      <c r="I36" s="226">
        <v>0</v>
      </c>
      <c r="J36" s="579"/>
      <c r="K36" s="579"/>
      <c r="L36" s="579"/>
      <c r="M36" s="211"/>
      <c r="N36" s="211"/>
    </row>
    <row r="37" spans="1:14" s="209" customFormat="1" ht="30" customHeight="1">
      <c r="A37" s="208">
        <v>30</v>
      </c>
      <c r="B37" s="667"/>
      <c r="C37" s="224" t="s">
        <v>231</v>
      </c>
      <c r="D37" s="321">
        <v>0</v>
      </c>
      <c r="E37" s="225">
        <v>0</v>
      </c>
      <c r="F37" s="226">
        <v>0</v>
      </c>
      <c r="G37" s="321">
        <v>0</v>
      </c>
      <c r="H37" s="225">
        <v>0</v>
      </c>
      <c r="I37" s="226">
        <v>0</v>
      </c>
      <c r="J37" s="579"/>
      <c r="K37" s="579"/>
      <c r="L37" s="579"/>
      <c r="M37" s="211"/>
      <c r="N37" s="211"/>
    </row>
    <row r="38" spans="1:14" s="209" customFormat="1" ht="13.9" customHeight="1">
      <c r="A38" s="208">
        <v>31</v>
      </c>
      <c r="B38" s="667"/>
      <c r="C38" s="227" t="s">
        <v>232</v>
      </c>
      <c r="D38" s="321">
        <v>2403</v>
      </c>
      <c r="E38" s="225">
        <v>2403</v>
      </c>
      <c r="F38" s="226">
        <v>0</v>
      </c>
      <c r="G38" s="321">
        <v>2299</v>
      </c>
      <c r="H38" s="225">
        <v>2299</v>
      </c>
      <c r="I38" s="226">
        <v>0</v>
      </c>
      <c r="J38" s="579"/>
      <c r="K38" s="579"/>
      <c r="L38" s="579"/>
      <c r="M38" s="211"/>
      <c r="N38" s="211"/>
    </row>
    <row r="39" spans="1:14" s="209" customFormat="1" ht="14.25" customHeight="1">
      <c r="A39" s="208">
        <v>32</v>
      </c>
      <c r="B39" s="667"/>
      <c r="C39" s="227" t="s">
        <v>233</v>
      </c>
      <c r="D39" s="321">
        <v>1773</v>
      </c>
      <c r="E39" s="225">
        <v>1773</v>
      </c>
      <c r="F39" s="226">
        <v>0</v>
      </c>
      <c r="G39" s="321">
        <v>2898</v>
      </c>
      <c r="H39" s="225">
        <v>2898</v>
      </c>
      <c r="I39" s="226">
        <v>0</v>
      </c>
      <c r="J39" s="579"/>
      <c r="K39" s="579"/>
      <c r="L39" s="579"/>
      <c r="M39" s="211"/>
      <c r="N39" s="211"/>
    </row>
    <row r="40" spans="1:14" s="209" customFormat="1" ht="13.5" customHeight="1">
      <c r="A40" s="208">
        <v>33</v>
      </c>
      <c r="B40" s="667"/>
      <c r="C40" s="224" t="s">
        <v>234</v>
      </c>
      <c r="D40" s="321">
        <v>7837</v>
      </c>
      <c r="E40" s="225">
        <v>7695</v>
      </c>
      <c r="F40" s="226">
        <v>142</v>
      </c>
      <c r="G40" s="321">
        <v>2334</v>
      </c>
      <c r="H40" s="225">
        <v>2344</v>
      </c>
      <c r="I40" s="226">
        <v>1766</v>
      </c>
      <c r="J40" s="579"/>
      <c r="K40" s="579"/>
      <c r="L40" s="579"/>
      <c r="M40" s="211"/>
      <c r="N40" s="211"/>
    </row>
    <row r="41" spans="1:14" s="209" customFormat="1" ht="22.15" customHeight="1">
      <c r="A41" s="208">
        <v>34</v>
      </c>
      <c r="B41" s="667"/>
      <c r="C41" s="227" t="s">
        <v>235</v>
      </c>
      <c r="D41" s="321">
        <v>61595</v>
      </c>
      <c r="E41" s="225">
        <v>0</v>
      </c>
      <c r="F41" s="226">
        <v>61595</v>
      </c>
      <c r="G41" s="321">
        <v>1017</v>
      </c>
      <c r="H41" s="225">
        <v>0</v>
      </c>
      <c r="I41" s="226">
        <v>1017</v>
      </c>
      <c r="J41" s="579"/>
      <c r="K41" s="579"/>
      <c r="L41" s="579"/>
      <c r="M41" s="211"/>
      <c r="N41" s="211"/>
    </row>
    <row r="42" spans="1:14" s="209" customFormat="1" ht="22.15" customHeight="1">
      <c r="A42" s="208">
        <v>35</v>
      </c>
      <c r="B42" s="667"/>
      <c r="C42" s="227" t="s">
        <v>236</v>
      </c>
      <c r="D42" s="321">
        <v>7772</v>
      </c>
      <c r="E42" s="225">
        <v>7772</v>
      </c>
      <c r="F42" s="226">
        <v>0</v>
      </c>
      <c r="G42" s="321">
        <v>440</v>
      </c>
      <c r="H42" s="225">
        <v>440</v>
      </c>
      <c r="I42" s="226">
        <v>0</v>
      </c>
      <c r="J42" s="579"/>
      <c r="K42" s="579"/>
      <c r="L42" s="579"/>
      <c r="M42" s="211"/>
      <c r="N42" s="211"/>
    </row>
    <row r="43" spans="1:14" s="209" customFormat="1" ht="22.15" customHeight="1">
      <c r="A43" s="214">
        <v>36</v>
      </c>
      <c r="B43" s="668"/>
      <c r="C43" s="234" t="s">
        <v>237</v>
      </c>
      <c r="D43" s="324">
        <v>6910</v>
      </c>
      <c r="E43" s="235">
        <v>3461</v>
      </c>
      <c r="F43" s="236">
        <v>3449</v>
      </c>
      <c r="G43" s="324">
        <v>546</v>
      </c>
      <c r="H43" s="235">
        <v>544</v>
      </c>
      <c r="I43" s="236">
        <v>547</v>
      </c>
      <c r="J43" s="579"/>
      <c r="K43" s="579"/>
      <c r="L43" s="579"/>
      <c r="M43" s="211"/>
      <c r="N43" s="211"/>
    </row>
    <row r="44" spans="1:14" ht="18" customHeight="1">
      <c r="A44" s="241" t="s">
        <v>337</v>
      </c>
    </row>
  </sheetData>
  <mergeCells count="6">
    <mergeCell ref="B32:B43"/>
    <mergeCell ref="A6:A7"/>
    <mergeCell ref="B6:B7"/>
    <mergeCell ref="C6:C7"/>
    <mergeCell ref="B8:B19"/>
    <mergeCell ref="B20:B31"/>
  </mergeCells>
  <printOptions horizontalCentered="1"/>
  <pageMargins left="0.27559055118110237" right="0.11811023622047245" top="0.56000000000000005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539"/>
  <dimension ref="A1:N56"/>
  <sheetViews>
    <sheetView showGridLines="0" zoomScale="90" zoomScaleNormal="90" workbookViewId="0"/>
  </sheetViews>
  <sheetFormatPr defaultColWidth="11.42578125" defaultRowHeight="12.75"/>
  <cols>
    <col min="1" max="1" width="4.5703125" style="215" customWidth="1"/>
    <col min="2" max="2" width="17.28515625" style="203" customWidth="1"/>
    <col min="3" max="3" width="31.85546875" style="203" customWidth="1"/>
    <col min="4" max="9" width="12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0.15" customHeight="1">
      <c r="A1" s="1"/>
      <c r="B1" s="194"/>
      <c r="C1" s="194"/>
      <c r="I1" s="196"/>
    </row>
    <row r="2" spans="1:14" s="198" customFormat="1" ht="49.5" customHeight="1">
      <c r="A2" s="238" t="s">
        <v>245</v>
      </c>
      <c r="B2" s="197"/>
      <c r="C2" s="197"/>
      <c r="D2" s="197"/>
      <c r="E2" s="197"/>
      <c r="F2" s="197"/>
      <c r="G2" s="197"/>
      <c r="H2" s="197"/>
      <c r="I2" s="197"/>
    </row>
    <row r="3" spans="1:14" s="198" customFormat="1" ht="18.75">
      <c r="A3" s="238" t="s">
        <v>222</v>
      </c>
      <c r="B3" s="197"/>
      <c r="C3" s="197"/>
      <c r="D3" s="197"/>
      <c r="E3" s="197"/>
      <c r="F3" s="197"/>
      <c r="G3" s="197"/>
      <c r="H3" s="197"/>
      <c r="I3" s="197"/>
    </row>
    <row r="4" spans="1:14" s="200" customFormat="1" ht="22.5" customHeight="1">
      <c r="A4" s="239" t="s">
        <v>459</v>
      </c>
      <c r="B4" s="199"/>
      <c r="C4" s="199"/>
      <c r="D4" s="199"/>
      <c r="E4" s="199"/>
      <c r="F4" s="199"/>
      <c r="G4" s="199"/>
      <c r="H4" s="199"/>
      <c r="I4" s="199"/>
    </row>
    <row r="5" spans="1:14" ht="25.5" customHeight="1">
      <c r="A5" s="201"/>
      <c r="B5" s="202"/>
      <c r="C5" s="202"/>
      <c r="D5" s="202"/>
      <c r="E5" s="202"/>
      <c r="F5" s="202"/>
      <c r="G5" s="202"/>
      <c r="H5" s="202"/>
      <c r="I5" s="240" t="s">
        <v>43</v>
      </c>
    </row>
    <row r="6" spans="1:14" ht="18.600000000000001" customHeight="1">
      <c r="A6" s="669" t="s">
        <v>4</v>
      </c>
      <c r="B6" s="656" t="s">
        <v>133</v>
      </c>
      <c r="C6" s="656" t="s">
        <v>223</v>
      </c>
      <c r="D6" s="216" t="s">
        <v>94</v>
      </c>
      <c r="E6" s="217"/>
      <c r="F6" s="218"/>
      <c r="G6" s="219" t="s">
        <v>134</v>
      </c>
      <c r="H6" s="217"/>
      <c r="I6" s="218"/>
    </row>
    <row r="7" spans="1:14" ht="57.6" customHeight="1">
      <c r="A7" s="670"/>
      <c r="B7" s="655"/>
      <c r="C7" s="657"/>
      <c r="D7" s="220" t="s">
        <v>224</v>
      </c>
      <c r="E7" s="313" t="s">
        <v>7</v>
      </c>
      <c r="F7" s="220" t="s">
        <v>8</v>
      </c>
      <c r="G7" s="220" t="s">
        <v>224</v>
      </c>
      <c r="H7" s="313" t="s">
        <v>7</v>
      </c>
      <c r="I7" s="220" t="s">
        <v>8</v>
      </c>
    </row>
    <row r="8" spans="1:14" s="243" customFormat="1" ht="18" customHeight="1">
      <c r="A8" s="242">
        <v>1</v>
      </c>
      <c r="B8" s="666" t="s">
        <v>254</v>
      </c>
      <c r="C8" s="250" t="s">
        <v>226</v>
      </c>
      <c r="D8" s="320">
        <v>1108426</v>
      </c>
      <c r="E8" s="251">
        <v>472858</v>
      </c>
      <c r="F8" s="252">
        <v>635568</v>
      </c>
      <c r="G8" s="320">
        <v>1247</v>
      </c>
      <c r="H8" s="251">
        <v>1635</v>
      </c>
      <c r="I8" s="252">
        <v>959</v>
      </c>
      <c r="J8" s="580"/>
      <c r="K8" s="580"/>
      <c r="L8" s="580"/>
      <c r="M8" s="244"/>
      <c r="N8" s="244"/>
    </row>
    <row r="9" spans="1:14" s="246" customFormat="1" ht="18" customHeight="1">
      <c r="A9" s="245">
        <v>2</v>
      </c>
      <c r="B9" s="675"/>
      <c r="C9" s="224" t="s">
        <v>240</v>
      </c>
      <c r="D9" s="321">
        <v>68497</v>
      </c>
      <c r="E9" s="225">
        <v>50768</v>
      </c>
      <c r="F9" s="226">
        <v>17729</v>
      </c>
      <c r="G9" s="321">
        <v>1390</v>
      </c>
      <c r="H9" s="225">
        <v>1485</v>
      </c>
      <c r="I9" s="226">
        <v>1116</v>
      </c>
      <c r="J9" s="580"/>
      <c r="K9" s="580"/>
      <c r="L9" s="580"/>
      <c r="M9" s="247"/>
      <c r="N9" s="247"/>
    </row>
    <row r="10" spans="1:14" s="246" customFormat="1" ht="15.75" customHeight="1">
      <c r="A10" s="245">
        <v>3</v>
      </c>
      <c r="B10" s="675"/>
      <c r="C10" s="224" t="s">
        <v>228</v>
      </c>
      <c r="D10" s="321">
        <v>791706</v>
      </c>
      <c r="E10" s="225">
        <v>390905</v>
      </c>
      <c r="F10" s="226">
        <v>400801</v>
      </c>
      <c r="G10" s="321">
        <v>1382</v>
      </c>
      <c r="H10" s="225">
        <v>1752</v>
      </c>
      <c r="I10" s="226">
        <v>1020</v>
      </c>
      <c r="J10" s="580"/>
      <c r="K10" s="580"/>
      <c r="L10" s="580"/>
      <c r="M10" s="247"/>
      <c r="N10" s="247"/>
    </row>
    <row r="11" spans="1:14" s="246" customFormat="1" ht="14.25" customHeight="1">
      <c r="A11" s="245">
        <v>4</v>
      </c>
      <c r="B11" s="675"/>
      <c r="C11" s="224" t="s">
        <v>229</v>
      </c>
      <c r="D11" s="321">
        <v>747127</v>
      </c>
      <c r="E11" s="225">
        <v>346417</v>
      </c>
      <c r="F11" s="226">
        <v>400710</v>
      </c>
      <c r="G11" s="321">
        <v>1317</v>
      </c>
      <c r="H11" s="225">
        <v>1660</v>
      </c>
      <c r="I11" s="226">
        <v>1020</v>
      </c>
      <c r="J11" s="580"/>
      <c r="K11" s="580"/>
      <c r="L11" s="580"/>
      <c r="M11" s="247"/>
      <c r="N11" s="247"/>
    </row>
    <row r="12" spans="1:14" s="246" customFormat="1" ht="14.25" customHeight="1">
      <c r="A12" s="245">
        <v>5</v>
      </c>
      <c r="B12" s="675"/>
      <c r="C12" s="224" t="s">
        <v>230</v>
      </c>
      <c r="D12" s="321">
        <v>2280</v>
      </c>
      <c r="E12" s="225">
        <v>2280</v>
      </c>
      <c r="F12" s="226">
        <v>0</v>
      </c>
      <c r="G12" s="321">
        <v>3129</v>
      </c>
      <c r="H12" s="225">
        <v>3129</v>
      </c>
      <c r="I12" s="226">
        <v>0</v>
      </c>
      <c r="J12" s="580"/>
      <c r="K12" s="580"/>
      <c r="L12" s="580"/>
      <c r="M12" s="247"/>
      <c r="N12" s="247"/>
    </row>
    <row r="13" spans="1:14" s="246" customFormat="1" ht="30" customHeight="1">
      <c r="A13" s="245">
        <v>6</v>
      </c>
      <c r="B13" s="675"/>
      <c r="C13" s="224" t="s">
        <v>231</v>
      </c>
      <c r="D13" s="321">
        <v>0</v>
      </c>
      <c r="E13" s="225">
        <v>0</v>
      </c>
      <c r="F13" s="226">
        <v>0</v>
      </c>
      <c r="G13" s="321">
        <v>0</v>
      </c>
      <c r="H13" s="225">
        <v>0</v>
      </c>
      <c r="I13" s="226">
        <v>0</v>
      </c>
      <c r="J13" s="580"/>
      <c r="K13" s="580"/>
      <c r="L13" s="580"/>
      <c r="M13" s="247"/>
      <c r="N13" s="247"/>
    </row>
    <row r="14" spans="1:14" s="246" customFormat="1" ht="14.25" customHeight="1">
      <c r="A14" s="245">
        <v>7</v>
      </c>
      <c r="B14" s="675"/>
      <c r="C14" s="224" t="s">
        <v>232</v>
      </c>
      <c r="D14" s="321">
        <v>13995</v>
      </c>
      <c r="E14" s="225">
        <v>13995</v>
      </c>
      <c r="F14" s="226">
        <v>0</v>
      </c>
      <c r="G14" s="321">
        <v>1842</v>
      </c>
      <c r="H14" s="225">
        <v>1842</v>
      </c>
      <c r="I14" s="226">
        <v>0</v>
      </c>
      <c r="J14" s="580"/>
      <c r="K14" s="580"/>
      <c r="L14" s="580"/>
      <c r="M14" s="247"/>
      <c r="N14" s="247"/>
    </row>
    <row r="15" spans="1:14" s="246" customFormat="1" ht="14.25" customHeight="1">
      <c r="A15" s="245">
        <v>8</v>
      </c>
      <c r="B15" s="675"/>
      <c r="C15" s="224" t="s">
        <v>233</v>
      </c>
      <c r="D15" s="321">
        <v>10065</v>
      </c>
      <c r="E15" s="225">
        <v>10065</v>
      </c>
      <c r="F15" s="226">
        <v>0</v>
      </c>
      <c r="G15" s="321">
        <v>2680</v>
      </c>
      <c r="H15" s="225">
        <v>2680</v>
      </c>
      <c r="I15" s="226">
        <v>0</v>
      </c>
      <c r="J15" s="580"/>
      <c r="K15" s="580"/>
      <c r="L15" s="580"/>
      <c r="M15" s="247"/>
      <c r="N15" s="247"/>
    </row>
    <row r="16" spans="1:14" s="246" customFormat="1" ht="14.25" customHeight="1">
      <c r="A16" s="245">
        <v>9</v>
      </c>
      <c r="B16" s="675"/>
      <c r="C16" s="224" t="s">
        <v>234</v>
      </c>
      <c r="D16" s="321">
        <v>18239</v>
      </c>
      <c r="E16" s="225">
        <v>18148</v>
      </c>
      <c r="F16" s="226">
        <v>91</v>
      </c>
      <c r="G16" s="321">
        <v>2760</v>
      </c>
      <c r="H16" s="225">
        <v>2764</v>
      </c>
      <c r="I16" s="226">
        <v>2088</v>
      </c>
      <c r="J16" s="580"/>
      <c r="K16" s="580"/>
      <c r="L16" s="580"/>
      <c r="M16" s="247"/>
      <c r="N16" s="247"/>
    </row>
    <row r="17" spans="1:14" s="246" customFormat="1" ht="15" customHeight="1">
      <c r="A17" s="245">
        <v>10</v>
      </c>
      <c r="B17" s="675"/>
      <c r="C17" s="224" t="s">
        <v>235</v>
      </c>
      <c r="D17" s="321">
        <v>204625</v>
      </c>
      <c r="E17" s="225">
        <v>0</v>
      </c>
      <c r="F17" s="226">
        <v>204625</v>
      </c>
      <c r="G17" s="321">
        <v>853</v>
      </c>
      <c r="H17" s="225">
        <v>0</v>
      </c>
      <c r="I17" s="226">
        <v>853</v>
      </c>
      <c r="J17" s="580"/>
      <c r="K17" s="580"/>
      <c r="L17" s="580"/>
      <c r="M17" s="247"/>
      <c r="N17" s="247"/>
    </row>
    <row r="18" spans="1:14" s="246" customFormat="1" ht="15" customHeight="1">
      <c r="A18" s="245">
        <v>11</v>
      </c>
      <c r="B18" s="675"/>
      <c r="C18" s="224" t="s">
        <v>236</v>
      </c>
      <c r="D18" s="321">
        <v>18386</v>
      </c>
      <c r="E18" s="225">
        <v>18386</v>
      </c>
      <c r="F18" s="226">
        <v>0</v>
      </c>
      <c r="G18" s="321">
        <v>358</v>
      </c>
      <c r="H18" s="225">
        <v>358</v>
      </c>
      <c r="I18" s="226">
        <v>0</v>
      </c>
      <c r="J18" s="580"/>
      <c r="K18" s="580"/>
      <c r="L18" s="580"/>
      <c r="M18" s="247"/>
      <c r="N18" s="247"/>
    </row>
    <row r="19" spans="1:14" s="246" customFormat="1" ht="14.25" customHeight="1">
      <c r="A19" s="248">
        <v>12</v>
      </c>
      <c r="B19" s="676"/>
      <c r="C19" s="253" t="s">
        <v>237</v>
      </c>
      <c r="D19" s="324">
        <v>25212</v>
      </c>
      <c r="E19" s="235">
        <v>12799</v>
      </c>
      <c r="F19" s="236">
        <v>12413</v>
      </c>
      <c r="G19" s="324">
        <v>487</v>
      </c>
      <c r="H19" s="235">
        <v>485</v>
      </c>
      <c r="I19" s="236">
        <v>490</v>
      </c>
      <c r="J19" s="580"/>
      <c r="K19" s="580"/>
      <c r="L19" s="580"/>
      <c r="M19" s="247"/>
      <c r="N19" s="247"/>
    </row>
    <row r="20" spans="1:14" s="243" customFormat="1" ht="18" customHeight="1">
      <c r="A20" s="242">
        <v>13</v>
      </c>
      <c r="B20" s="666" t="s">
        <v>255</v>
      </c>
      <c r="C20" s="250" t="s">
        <v>226</v>
      </c>
      <c r="D20" s="325">
        <v>1041813</v>
      </c>
      <c r="E20" s="251">
        <v>342465</v>
      </c>
      <c r="F20" s="252">
        <v>699348</v>
      </c>
      <c r="G20" s="325">
        <v>2003</v>
      </c>
      <c r="H20" s="251">
        <v>2685</v>
      </c>
      <c r="I20" s="252">
        <v>1669</v>
      </c>
      <c r="J20" s="580"/>
      <c r="K20" s="580"/>
      <c r="L20" s="580"/>
      <c r="M20" s="244"/>
      <c r="N20" s="244"/>
    </row>
    <row r="21" spans="1:14" s="246" customFormat="1" ht="18" customHeight="1">
      <c r="A21" s="245">
        <v>14</v>
      </c>
      <c r="B21" s="675"/>
      <c r="C21" s="224" t="s">
        <v>241</v>
      </c>
      <c r="D21" s="321">
        <v>34653</v>
      </c>
      <c r="E21" s="225">
        <v>16897</v>
      </c>
      <c r="F21" s="226">
        <v>17756</v>
      </c>
      <c r="G21" s="321">
        <v>1638</v>
      </c>
      <c r="H21" s="225">
        <v>1935</v>
      </c>
      <c r="I21" s="226">
        <v>1355</v>
      </c>
      <c r="J21" s="580"/>
      <c r="K21" s="580"/>
      <c r="L21" s="580"/>
      <c r="M21" s="247"/>
      <c r="N21" s="247"/>
    </row>
    <row r="22" spans="1:14" s="246" customFormat="1" ht="15.75" customHeight="1">
      <c r="A22" s="245">
        <v>15</v>
      </c>
      <c r="B22" s="675"/>
      <c r="C22" s="224" t="s">
        <v>228</v>
      </c>
      <c r="D22" s="321">
        <v>857066</v>
      </c>
      <c r="E22" s="225">
        <v>297997</v>
      </c>
      <c r="F22" s="226">
        <v>559069</v>
      </c>
      <c r="G22" s="321">
        <v>2165</v>
      </c>
      <c r="H22" s="225">
        <v>2923</v>
      </c>
      <c r="I22" s="226">
        <v>1761</v>
      </c>
      <c r="J22" s="580"/>
      <c r="K22" s="580"/>
      <c r="L22" s="580"/>
      <c r="M22" s="247"/>
      <c r="N22" s="247"/>
    </row>
    <row r="23" spans="1:14" s="246" customFormat="1" ht="14.25" customHeight="1">
      <c r="A23" s="245">
        <v>16</v>
      </c>
      <c r="B23" s="675"/>
      <c r="C23" s="224" t="s">
        <v>229</v>
      </c>
      <c r="D23" s="321">
        <v>828841</v>
      </c>
      <c r="E23" s="225">
        <v>269861</v>
      </c>
      <c r="F23" s="226">
        <v>558980</v>
      </c>
      <c r="G23" s="321">
        <v>2127</v>
      </c>
      <c r="H23" s="225">
        <v>2885</v>
      </c>
      <c r="I23" s="226">
        <v>1761</v>
      </c>
      <c r="J23" s="580"/>
      <c r="K23" s="580"/>
      <c r="L23" s="580"/>
      <c r="M23" s="247"/>
      <c r="N23" s="247"/>
    </row>
    <row r="24" spans="1:14" s="246" customFormat="1" ht="14.25" customHeight="1">
      <c r="A24" s="245">
        <v>17</v>
      </c>
      <c r="B24" s="675"/>
      <c r="C24" s="224" t="s">
        <v>230</v>
      </c>
      <c r="D24" s="321">
        <v>399</v>
      </c>
      <c r="E24" s="225">
        <v>398</v>
      </c>
      <c r="F24" s="226">
        <v>1</v>
      </c>
      <c r="G24" s="321">
        <v>3648</v>
      </c>
      <c r="H24" s="225">
        <v>3654</v>
      </c>
      <c r="I24" s="226">
        <v>1434</v>
      </c>
      <c r="J24" s="580"/>
      <c r="K24" s="580"/>
      <c r="L24" s="580"/>
      <c r="M24" s="247"/>
      <c r="N24" s="247"/>
    </row>
    <row r="25" spans="1:14" s="246" customFormat="1" ht="30" customHeight="1">
      <c r="A25" s="245">
        <v>18</v>
      </c>
      <c r="B25" s="675"/>
      <c r="C25" s="224" t="s">
        <v>231</v>
      </c>
      <c r="D25" s="321">
        <v>0</v>
      </c>
      <c r="E25" s="225">
        <v>0</v>
      </c>
      <c r="F25" s="226">
        <v>0</v>
      </c>
      <c r="G25" s="321">
        <v>0</v>
      </c>
      <c r="H25" s="225">
        <v>0</v>
      </c>
      <c r="I25" s="226">
        <v>0</v>
      </c>
      <c r="J25" s="580"/>
      <c r="K25" s="580"/>
      <c r="L25" s="580"/>
      <c r="M25" s="247"/>
      <c r="N25" s="247"/>
    </row>
    <row r="26" spans="1:14" s="246" customFormat="1" ht="14.25" customHeight="1">
      <c r="A26" s="245">
        <v>19</v>
      </c>
      <c r="B26" s="675"/>
      <c r="C26" s="224" t="s">
        <v>232</v>
      </c>
      <c r="D26" s="321">
        <v>11497</v>
      </c>
      <c r="E26" s="225">
        <v>11497</v>
      </c>
      <c r="F26" s="226">
        <v>0</v>
      </c>
      <c r="G26" s="321">
        <v>2935</v>
      </c>
      <c r="H26" s="225">
        <v>2935</v>
      </c>
      <c r="I26" s="226">
        <v>0</v>
      </c>
      <c r="J26" s="580"/>
      <c r="K26" s="580"/>
      <c r="L26" s="580"/>
      <c r="M26" s="247"/>
      <c r="N26" s="247"/>
    </row>
    <row r="27" spans="1:14" s="246" customFormat="1" ht="14.25" customHeight="1">
      <c r="A27" s="245">
        <v>20</v>
      </c>
      <c r="B27" s="675"/>
      <c r="C27" s="224" t="s">
        <v>233</v>
      </c>
      <c r="D27" s="321">
        <v>12979</v>
      </c>
      <c r="E27" s="225">
        <v>12979</v>
      </c>
      <c r="F27" s="226">
        <v>0</v>
      </c>
      <c r="G27" s="321">
        <v>3565</v>
      </c>
      <c r="H27" s="225">
        <v>3565</v>
      </c>
      <c r="I27" s="226">
        <v>0</v>
      </c>
      <c r="J27" s="580"/>
      <c r="K27" s="580"/>
      <c r="L27" s="580"/>
      <c r="M27" s="247"/>
      <c r="N27" s="247"/>
    </row>
    <row r="28" spans="1:14" s="246" customFormat="1" ht="14.25" customHeight="1">
      <c r="A28" s="245">
        <v>21</v>
      </c>
      <c r="B28" s="675"/>
      <c r="C28" s="224" t="s">
        <v>234</v>
      </c>
      <c r="D28" s="321">
        <v>3350</v>
      </c>
      <c r="E28" s="225">
        <v>3262</v>
      </c>
      <c r="F28" s="226">
        <v>88</v>
      </c>
      <c r="G28" s="321">
        <v>3343</v>
      </c>
      <c r="H28" s="225">
        <v>3362</v>
      </c>
      <c r="I28" s="226">
        <v>2643</v>
      </c>
      <c r="J28" s="580"/>
      <c r="K28" s="580"/>
      <c r="L28" s="580"/>
      <c r="M28" s="247"/>
      <c r="N28" s="247"/>
    </row>
    <row r="29" spans="1:14" s="246" customFormat="1" ht="15" customHeight="1">
      <c r="A29" s="245">
        <v>22</v>
      </c>
      <c r="B29" s="675"/>
      <c r="C29" s="224" t="s">
        <v>235</v>
      </c>
      <c r="D29" s="321">
        <v>115715</v>
      </c>
      <c r="E29" s="225">
        <v>0</v>
      </c>
      <c r="F29" s="226">
        <v>115715</v>
      </c>
      <c r="G29" s="321">
        <v>1341</v>
      </c>
      <c r="H29" s="225">
        <v>0</v>
      </c>
      <c r="I29" s="226">
        <v>1341</v>
      </c>
      <c r="J29" s="580"/>
      <c r="K29" s="580"/>
      <c r="L29" s="580"/>
      <c r="M29" s="247"/>
      <c r="N29" s="247"/>
    </row>
    <row r="30" spans="1:14" s="246" customFormat="1" ht="15" customHeight="1">
      <c r="A30" s="245">
        <v>23</v>
      </c>
      <c r="B30" s="675"/>
      <c r="C30" s="224" t="s">
        <v>236</v>
      </c>
      <c r="D30" s="321">
        <v>20636</v>
      </c>
      <c r="E30" s="225">
        <v>20636</v>
      </c>
      <c r="F30" s="226">
        <v>0</v>
      </c>
      <c r="G30" s="321">
        <v>576</v>
      </c>
      <c r="H30" s="225">
        <v>576</v>
      </c>
      <c r="I30" s="226">
        <v>0</v>
      </c>
      <c r="J30" s="580"/>
      <c r="K30" s="580"/>
      <c r="L30" s="580"/>
      <c r="M30" s="247"/>
      <c r="N30" s="247"/>
    </row>
    <row r="31" spans="1:14" s="246" customFormat="1" ht="15" customHeight="1">
      <c r="A31" s="248">
        <v>24</v>
      </c>
      <c r="B31" s="676"/>
      <c r="C31" s="253" t="s">
        <v>237</v>
      </c>
      <c r="D31" s="324">
        <v>13743</v>
      </c>
      <c r="E31" s="235">
        <v>6935</v>
      </c>
      <c r="F31" s="236">
        <v>6808</v>
      </c>
      <c r="G31" s="324">
        <v>523</v>
      </c>
      <c r="H31" s="235">
        <v>527</v>
      </c>
      <c r="I31" s="236">
        <v>519</v>
      </c>
      <c r="J31" s="580"/>
      <c r="K31" s="580"/>
      <c r="L31" s="580"/>
      <c r="M31" s="247"/>
      <c r="N31" s="247"/>
    </row>
    <row r="32" spans="1:14" s="243" customFormat="1" ht="18" customHeight="1">
      <c r="A32" s="249">
        <v>25</v>
      </c>
      <c r="B32" s="666" t="s">
        <v>322</v>
      </c>
      <c r="C32" s="254" t="s">
        <v>226</v>
      </c>
      <c r="D32" s="320">
        <v>19854</v>
      </c>
      <c r="E32" s="222">
        <v>10750</v>
      </c>
      <c r="F32" s="223">
        <v>9104</v>
      </c>
      <c r="G32" s="320">
        <v>1824</v>
      </c>
      <c r="H32" s="222">
        <v>2253</v>
      </c>
      <c r="I32" s="223">
        <v>1318</v>
      </c>
      <c r="J32" s="580"/>
      <c r="K32" s="580"/>
      <c r="L32" s="580"/>
      <c r="M32" s="244"/>
      <c r="N32" s="244"/>
    </row>
    <row r="33" spans="1:14" s="246" customFormat="1" ht="30" customHeight="1">
      <c r="A33" s="245">
        <v>26</v>
      </c>
      <c r="B33" s="675"/>
      <c r="C33" s="224" t="s">
        <v>242</v>
      </c>
      <c r="D33" s="321">
        <v>1003</v>
      </c>
      <c r="E33" s="225">
        <v>872</v>
      </c>
      <c r="F33" s="226">
        <v>131</v>
      </c>
      <c r="G33" s="321">
        <v>1754</v>
      </c>
      <c r="H33" s="225">
        <v>1800</v>
      </c>
      <c r="I33" s="226">
        <v>1452</v>
      </c>
      <c r="J33" s="580"/>
      <c r="K33" s="580"/>
      <c r="L33" s="580"/>
      <c r="M33" s="247"/>
      <c r="N33" s="247"/>
    </row>
    <row r="34" spans="1:14" s="246" customFormat="1" ht="15.75" customHeight="1">
      <c r="A34" s="245">
        <v>27</v>
      </c>
      <c r="B34" s="675"/>
      <c r="C34" s="224" t="s">
        <v>228</v>
      </c>
      <c r="D34" s="321">
        <v>14001</v>
      </c>
      <c r="E34" s="225">
        <v>9424</v>
      </c>
      <c r="F34" s="226">
        <v>4577</v>
      </c>
      <c r="G34" s="321">
        <v>2109</v>
      </c>
      <c r="H34" s="225">
        <v>2380</v>
      </c>
      <c r="I34" s="226">
        <v>1551</v>
      </c>
      <c r="J34" s="580"/>
      <c r="K34" s="580"/>
      <c r="L34" s="580"/>
      <c r="M34" s="247"/>
      <c r="N34" s="247"/>
    </row>
    <row r="35" spans="1:14" s="246" customFormat="1" ht="14.25" customHeight="1">
      <c r="A35" s="245">
        <v>28</v>
      </c>
      <c r="B35" s="675"/>
      <c r="C35" s="224" t="s">
        <v>229</v>
      </c>
      <c r="D35" s="321">
        <v>12663</v>
      </c>
      <c r="E35" s="225">
        <v>8088</v>
      </c>
      <c r="F35" s="226">
        <v>4575</v>
      </c>
      <c r="G35" s="321">
        <v>2033</v>
      </c>
      <c r="H35" s="225">
        <v>2306</v>
      </c>
      <c r="I35" s="226">
        <v>1551</v>
      </c>
      <c r="J35" s="580"/>
      <c r="K35" s="580"/>
      <c r="L35" s="580"/>
      <c r="M35" s="247"/>
      <c r="N35" s="247"/>
    </row>
    <row r="36" spans="1:14" s="246" customFormat="1" ht="14.25" customHeight="1">
      <c r="A36" s="245">
        <v>29</v>
      </c>
      <c r="B36" s="675"/>
      <c r="C36" s="224" t="s">
        <v>230</v>
      </c>
      <c r="D36" s="321">
        <v>1</v>
      </c>
      <c r="E36" s="225">
        <v>1</v>
      </c>
      <c r="F36" s="226">
        <v>0</v>
      </c>
      <c r="G36" s="321">
        <v>3533</v>
      </c>
      <c r="H36" s="225">
        <v>3533</v>
      </c>
      <c r="I36" s="226">
        <v>0</v>
      </c>
      <c r="J36" s="580"/>
      <c r="K36" s="580"/>
      <c r="L36" s="580"/>
      <c r="M36" s="247"/>
      <c r="N36" s="247"/>
    </row>
    <row r="37" spans="1:14" s="246" customFormat="1" ht="30" customHeight="1">
      <c r="A37" s="245">
        <v>30</v>
      </c>
      <c r="B37" s="675"/>
      <c r="C37" s="224" t="s">
        <v>231</v>
      </c>
      <c r="D37" s="321">
        <v>0</v>
      </c>
      <c r="E37" s="225">
        <v>0</v>
      </c>
      <c r="F37" s="226">
        <v>0</v>
      </c>
      <c r="G37" s="321">
        <v>0</v>
      </c>
      <c r="H37" s="225">
        <v>0</v>
      </c>
      <c r="I37" s="226">
        <v>0</v>
      </c>
      <c r="J37" s="580"/>
      <c r="K37" s="580"/>
      <c r="L37" s="580"/>
      <c r="M37" s="247"/>
      <c r="N37" s="247"/>
    </row>
    <row r="38" spans="1:14" s="246" customFormat="1" ht="14.25" customHeight="1">
      <c r="A38" s="245">
        <v>31</v>
      </c>
      <c r="B38" s="675"/>
      <c r="C38" s="224" t="s">
        <v>232</v>
      </c>
      <c r="D38" s="321">
        <v>432</v>
      </c>
      <c r="E38" s="225">
        <v>432</v>
      </c>
      <c r="F38" s="226">
        <v>0</v>
      </c>
      <c r="G38" s="321">
        <v>2298</v>
      </c>
      <c r="H38" s="225">
        <v>2298</v>
      </c>
      <c r="I38" s="226">
        <v>0</v>
      </c>
      <c r="J38" s="580"/>
      <c r="K38" s="580"/>
      <c r="L38" s="580"/>
      <c r="M38" s="247"/>
      <c r="N38" s="247"/>
    </row>
    <row r="39" spans="1:14" s="246" customFormat="1" ht="14.25" customHeight="1">
      <c r="A39" s="245">
        <v>32</v>
      </c>
      <c r="B39" s="675"/>
      <c r="C39" s="224" t="s">
        <v>233</v>
      </c>
      <c r="D39" s="321">
        <v>536</v>
      </c>
      <c r="E39" s="225">
        <v>536</v>
      </c>
      <c r="F39" s="226">
        <v>0</v>
      </c>
      <c r="G39" s="321">
        <v>3186</v>
      </c>
      <c r="H39" s="225">
        <v>3186</v>
      </c>
      <c r="I39" s="226">
        <v>0</v>
      </c>
      <c r="J39" s="580"/>
      <c r="K39" s="580"/>
      <c r="L39" s="580"/>
      <c r="M39" s="247"/>
      <c r="N39" s="247"/>
    </row>
    <row r="40" spans="1:14" s="246" customFormat="1" ht="14.25" customHeight="1">
      <c r="A40" s="245">
        <v>33</v>
      </c>
      <c r="B40" s="675"/>
      <c r="C40" s="224" t="s">
        <v>234</v>
      </c>
      <c r="D40" s="321">
        <v>369</v>
      </c>
      <c r="E40" s="225">
        <v>367</v>
      </c>
      <c r="F40" s="226">
        <v>2</v>
      </c>
      <c r="G40" s="321">
        <v>2941</v>
      </c>
      <c r="H40" s="225">
        <v>2946</v>
      </c>
      <c r="I40" s="226">
        <v>2068</v>
      </c>
      <c r="J40" s="580"/>
      <c r="K40" s="580"/>
      <c r="L40" s="580"/>
      <c r="M40" s="247"/>
      <c r="N40" s="247"/>
    </row>
    <row r="41" spans="1:14" s="246" customFormat="1" ht="15" customHeight="1">
      <c r="A41" s="245">
        <v>34</v>
      </c>
      <c r="B41" s="675"/>
      <c r="C41" s="224" t="s">
        <v>235</v>
      </c>
      <c r="D41" s="321">
        <v>4207</v>
      </c>
      <c r="E41" s="225">
        <v>0</v>
      </c>
      <c r="F41" s="226">
        <v>4207</v>
      </c>
      <c r="G41" s="321">
        <v>1098</v>
      </c>
      <c r="H41" s="225">
        <v>0</v>
      </c>
      <c r="I41" s="226">
        <v>1098</v>
      </c>
      <c r="J41" s="580"/>
      <c r="K41" s="580"/>
      <c r="L41" s="580"/>
      <c r="M41" s="247"/>
      <c r="N41" s="247"/>
    </row>
    <row r="42" spans="1:14" s="246" customFormat="1" ht="15" customHeight="1">
      <c r="A42" s="245">
        <v>35</v>
      </c>
      <c r="B42" s="675"/>
      <c r="C42" s="224" t="s">
        <v>236</v>
      </c>
      <c r="D42" s="321">
        <v>234</v>
      </c>
      <c r="E42" s="225">
        <v>234</v>
      </c>
      <c r="F42" s="226">
        <v>0</v>
      </c>
      <c r="G42" s="321">
        <v>429</v>
      </c>
      <c r="H42" s="225">
        <v>429</v>
      </c>
      <c r="I42" s="226">
        <v>0</v>
      </c>
      <c r="J42" s="580"/>
      <c r="K42" s="580"/>
      <c r="L42" s="580"/>
      <c r="M42" s="247"/>
      <c r="N42" s="247"/>
    </row>
    <row r="43" spans="1:14" s="246" customFormat="1" ht="15" customHeight="1">
      <c r="A43" s="248">
        <v>36</v>
      </c>
      <c r="B43" s="676"/>
      <c r="C43" s="253" t="s">
        <v>237</v>
      </c>
      <c r="D43" s="324">
        <v>409</v>
      </c>
      <c r="E43" s="235">
        <v>220</v>
      </c>
      <c r="F43" s="236">
        <v>189</v>
      </c>
      <c r="G43" s="324">
        <v>513</v>
      </c>
      <c r="H43" s="235">
        <v>521</v>
      </c>
      <c r="I43" s="236">
        <v>504</v>
      </c>
      <c r="J43" s="580"/>
      <c r="K43" s="580"/>
      <c r="L43" s="580"/>
      <c r="M43" s="247"/>
      <c r="N43" s="247"/>
    </row>
    <row r="44" spans="1:14" s="243" customFormat="1" ht="18" customHeight="1">
      <c r="A44" s="242">
        <v>37</v>
      </c>
      <c r="B44" s="666" t="s">
        <v>323</v>
      </c>
      <c r="C44" s="250" t="s">
        <v>226</v>
      </c>
      <c r="D44" s="325">
        <v>14556</v>
      </c>
      <c r="E44" s="251">
        <v>8064</v>
      </c>
      <c r="F44" s="252">
        <v>6492</v>
      </c>
      <c r="G44" s="325">
        <v>2281</v>
      </c>
      <c r="H44" s="251">
        <v>2888</v>
      </c>
      <c r="I44" s="252">
        <v>1528</v>
      </c>
      <c r="J44" s="580"/>
      <c r="K44" s="580"/>
      <c r="L44" s="580"/>
      <c r="M44" s="244"/>
      <c r="N44" s="244"/>
    </row>
    <row r="45" spans="1:14" s="246" customFormat="1" ht="30.75" customHeight="1">
      <c r="A45" s="245">
        <v>38</v>
      </c>
      <c r="B45" s="675"/>
      <c r="C45" s="224" t="s">
        <v>238</v>
      </c>
      <c r="D45" s="321">
        <v>247</v>
      </c>
      <c r="E45" s="225">
        <v>235</v>
      </c>
      <c r="F45" s="226">
        <v>12</v>
      </c>
      <c r="G45" s="321">
        <v>2005</v>
      </c>
      <c r="H45" s="225">
        <v>2024</v>
      </c>
      <c r="I45" s="226">
        <v>1629</v>
      </c>
      <c r="J45" s="580"/>
      <c r="K45" s="580"/>
      <c r="L45" s="580"/>
      <c r="M45" s="247"/>
      <c r="N45" s="247"/>
    </row>
    <row r="46" spans="1:14" s="246" customFormat="1" ht="15.75" customHeight="1">
      <c r="A46" s="245">
        <v>39</v>
      </c>
      <c r="B46" s="675"/>
      <c r="C46" s="224" t="s">
        <v>228</v>
      </c>
      <c r="D46" s="321">
        <v>8961</v>
      </c>
      <c r="E46" s="225">
        <v>7622</v>
      </c>
      <c r="F46" s="226">
        <v>1339</v>
      </c>
      <c r="G46" s="321">
        <v>2849</v>
      </c>
      <c r="H46" s="225">
        <v>2972</v>
      </c>
      <c r="I46" s="226">
        <v>2146</v>
      </c>
      <c r="J46" s="580"/>
      <c r="K46" s="580"/>
      <c r="L46" s="580"/>
      <c r="M46" s="247"/>
      <c r="N46" s="247"/>
    </row>
    <row r="47" spans="1:14" s="246" customFormat="1" ht="14.25" customHeight="1">
      <c r="A47" s="245">
        <v>40</v>
      </c>
      <c r="B47" s="675"/>
      <c r="C47" s="224" t="s">
        <v>229</v>
      </c>
      <c r="D47" s="321">
        <v>8343</v>
      </c>
      <c r="E47" s="225">
        <v>7004</v>
      </c>
      <c r="F47" s="226">
        <v>1339</v>
      </c>
      <c r="G47" s="321">
        <v>2805</v>
      </c>
      <c r="H47" s="225">
        <v>2931</v>
      </c>
      <c r="I47" s="226">
        <v>2146</v>
      </c>
      <c r="J47" s="580"/>
      <c r="K47" s="580"/>
      <c r="L47" s="580"/>
      <c r="M47" s="247"/>
      <c r="N47" s="247"/>
    </row>
    <row r="48" spans="1:14" s="246" customFormat="1" ht="14.25" customHeight="1">
      <c r="A48" s="245">
        <v>41</v>
      </c>
      <c r="B48" s="675"/>
      <c r="C48" s="224" t="s">
        <v>230</v>
      </c>
      <c r="D48" s="321">
        <v>46</v>
      </c>
      <c r="E48" s="225">
        <v>46</v>
      </c>
      <c r="F48" s="226">
        <v>0</v>
      </c>
      <c r="G48" s="321">
        <v>3341</v>
      </c>
      <c r="H48" s="225">
        <v>3341</v>
      </c>
      <c r="I48" s="226">
        <v>0</v>
      </c>
      <c r="J48" s="580"/>
      <c r="K48" s="580"/>
      <c r="L48" s="580"/>
      <c r="M48" s="247"/>
      <c r="N48" s="247"/>
    </row>
    <row r="49" spans="1:14" s="246" customFormat="1" ht="30" customHeight="1">
      <c r="A49" s="245">
        <v>42</v>
      </c>
      <c r="B49" s="675"/>
      <c r="C49" s="224" t="s">
        <v>231</v>
      </c>
      <c r="D49" s="321">
        <v>0</v>
      </c>
      <c r="E49" s="225">
        <v>0</v>
      </c>
      <c r="F49" s="226">
        <v>0</v>
      </c>
      <c r="G49" s="321">
        <v>0</v>
      </c>
      <c r="H49" s="225">
        <v>0</v>
      </c>
      <c r="I49" s="226">
        <v>0</v>
      </c>
      <c r="J49" s="580"/>
      <c r="K49" s="580"/>
      <c r="L49" s="580"/>
      <c r="M49" s="247"/>
      <c r="N49" s="247"/>
    </row>
    <row r="50" spans="1:14" s="246" customFormat="1" ht="14.25" customHeight="1">
      <c r="A50" s="245">
        <v>43</v>
      </c>
      <c r="B50" s="675"/>
      <c r="C50" s="224" t="s">
        <v>232</v>
      </c>
      <c r="D50" s="321">
        <v>220</v>
      </c>
      <c r="E50" s="225">
        <v>220</v>
      </c>
      <c r="F50" s="226">
        <v>0</v>
      </c>
      <c r="G50" s="321">
        <v>3298</v>
      </c>
      <c r="H50" s="225">
        <v>3298</v>
      </c>
      <c r="I50" s="226">
        <v>0</v>
      </c>
      <c r="J50" s="580"/>
      <c r="K50" s="580"/>
      <c r="L50" s="580"/>
      <c r="M50" s="247"/>
      <c r="N50" s="247"/>
    </row>
    <row r="51" spans="1:14" s="246" customFormat="1" ht="14.25" customHeight="1">
      <c r="A51" s="245">
        <v>44</v>
      </c>
      <c r="B51" s="675"/>
      <c r="C51" s="224" t="s">
        <v>233</v>
      </c>
      <c r="D51" s="321">
        <v>98</v>
      </c>
      <c r="E51" s="225">
        <v>98</v>
      </c>
      <c r="F51" s="226">
        <v>0</v>
      </c>
      <c r="G51" s="321">
        <v>3673</v>
      </c>
      <c r="H51" s="225">
        <v>3673</v>
      </c>
      <c r="I51" s="226">
        <v>0</v>
      </c>
      <c r="J51" s="580"/>
      <c r="K51" s="580"/>
      <c r="L51" s="580"/>
      <c r="M51" s="247"/>
      <c r="N51" s="247"/>
    </row>
    <row r="52" spans="1:14" s="246" customFormat="1" ht="14.25" customHeight="1">
      <c r="A52" s="245">
        <v>45</v>
      </c>
      <c r="B52" s="675"/>
      <c r="C52" s="224" t="s">
        <v>234</v>
      </c>
      <c r="D52" s="321">
        <v>254</v>
      </c>
      <c r="E52" s="225">
        <v>254</v>
      </c>
      <c r="F52" s="226">
        <v>0</v>
      </c>
      <c r="G52" s="321">
        <v>3471</v>
      </c>
      <c r="H52" s="225">
        <v>3471</v>
      </c>
      <c r="I52" s="226">
        <v>0</v>
      </c>
      <c r="J52" s="580"/>
      <c r="K52" s="580"/>
      <c r="L52" s="580"/>
      <c r="M52" s="247"/>
      <c r="N52" s="247"/>
    </row>
    <row r="53" spans="1:14" s="246" customFormat="1" ht="15" customHeight="1">
      <c r="A53" s="245">
        <v>46</v>
      </c>
      <c r="B53" s="675"/>
      <c r="C53" s="224" t="s">
        <v>235</v>
      </c>
      <c r="D53" s="321">
        <v>5017</v>
      </c>
      <c r="E53" s="225">
        <v>0</v>
      </c>
      <c r="F53" s="226">
        <v>5017</v>
      </c>
      <c r="G53" s="321">
        <v>1379</v>
      </c>
      <c r="H53" s="225">
        <v>0</v>
      </c>
      <c r="I53" s="226">
        <v>1379</v>
      </c>
      <c r="J53" s="580"/>
      <c r="K53" s="580"/>
      <c r="L53" s="580"/>
      <c r="M53" s="247"/>
      <c r="N53" s="247"/>
    </row>
    <row r="54" spans="1:14" s="246" customFormat="1" ht="14.25" customHeight="1">
      <c r="A54" s="245">
        <v>47</v>
      </c>
      <c r="B54" s="675"/>
      <c r="C54" s="224" t="s">
        <v>236</v>
      </c>
      <c r="D54" s="321">
        <v>59</v>
      </c>
      <c r="E54" s="225">
        <v>59</v>
      </c>
      <c r="F54" s="226">
        <v>0</v>
      </c>
      <c r="G54" s="321">
        <v>778</v>
      </c>
      <c r="H54" s="225">
        <v>778</v>
      </c>
      <c r="I54" s="226">
        <v>0</v>
      </c>
      <c r="J54" s="580"/>
      <c r="K54" s="580"/>
      <c r="L54" s="580"/>
      <c r="M54" s="247"/>
      <c r="N54" s="247"/>
    </row>
    <row r="55" spans="1:14" s="246" customFormat="1" ht="15" customHeight="1">
      <c r="A55" s="248">
        <v>48</v>
      </c>
      <c r="B55" s="676"/>
      <c r="C55" s="253" t="s">
        <v>237</v>
      </c>
      <c r="D55" s="324">
        <v>272</v>
      </c>
      <c r="E55" s="235">
        <v>148</v>
      </c>
      <c r="F55" s="236">
        <v>124</v>
      </c>
      <c r="G55" s="324">
        <v>794</v>
      </c>
      <c r="H55" s="235">
        <v>747</v>
      </c>
      <c r="I55" s="236">
        <v>850</v>
      </c>
      <c r="J55" s="580"/>
      <c r="K55" s="580"/>
      <c r="L55" s="580"/>
      <c r="M55" s="247"/>
      <c r="N55" s="247"/>
    </row>
    <row r="56" spans="1:14" ht="18" customHeight="1">
      <c r="A56" s="241" t="s">
        <v>337</v>
      </c>
    </row>
  </sheetData>
  <mergeCells count="7">
    <mergeCell ref="B44:B55"/>
    <mergeCell ref="A6:A7"/>
    <mergeCell ref="B6:B7"/>
    <mergeCell ref="C6:C7"/>
    <mergeCell ref="B8:B19"/>
    <mergeCell ref="B20:B31"/>
    <mergeCell ref="B32:B43"/>
  </mergeCells>
  <printOptions horizontalCentered="1"/>
  <pageMargins left="0.26" right="0.11" top="0.39" bottom="0.25" header="0.17" footer="0.17"/>
  <pageSetup paperSize="9" scale="7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504"/>
  <dimension ref="A1"/>
  <sheetViews>
    <sheetView showGridLines="0" zoomScale="90" workbookViewId="0"/>
  </sheetViews>
  <sheetFormatPr defaultColWidth="11.42578125" defaultRowHeight="12.75"/>
  <sheetData/>
  <phoneticPr fontId="0" type="noConversion"/>
  <pageMargins left="0.82" right="0.1" top="0.984251969" bottom="0.19" header="0.4921259845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11265" r:id="rId4">
          <objectPr defaultSize="0" r:id="rId5">
            <anchor moveWithCells="1">
              <from>
                <xdr:col>0</xdr:col>
                <xdr:colOff>171450</xdr:colOff>
                <xdr:row>0</xdr:row>
                <xdr:rowOff>123825</xdr:rowOff>
              </from>
              <to>
                <xdr:col>7</xdr:col>
                <xdr:colOff>609600</xdr:colOff>
                <xdr:row>42</xdr:row>
                <xdr:rowOff>0</xdr:rowOff>
              </to>
            </anchor>
          </objectPr>
        </oleObject>
      </mc:Choice>
      <mc:Fallback>
        <oleObject progId="Dokument" shapeId="112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540"/>
  <dimension ref="A1:N32"/>
  <sheetViews>
    <sheetView showGridLines="0" zoomScale="90" zoomScaleNormal="90" workbookViewId="0"/>
  </sheetViews>
  <sheetFormatPr defaultColWidth="11.42578125" defaultRowHeight="12.75"/>
  <cols>
    <col min="1" max="1" width="4.5703125" style="215" customWidth="1"/>
    <col min="2" max="2" width="17.28515625" style="203" customWidth="1"/>
    <col min="3" max="3" width="31.85546875" style="203" customWidth="1"/>
    <col min="4" max="9" width="12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0.15" customHeight="1">
      <c r="A1" s="1"/>
      <c r="B1" s="194"/>
      <c r="C1" s="194"/>
      <c r="I1" s="196"/>
    </row>
    <row r="2" spans="1:14" s="198" customFormat="1" ht="49.5" customHeight="1">
      <c r="A2" s="238" t="s">
        <v>246</v>
      </c>
      <c r="B2" s="197"/>
      <c r="C2" s="197"/>
      <c r="D2" s="197"/>
      <c r="E2" s="197"/>
      <c r="F2" s="197"/>
      <c r="G2" s="197"/>
      <c r="H2" s="197"/>
      <c r="I2" s="197"/>
    </row>
    <row r="3" spans="1:14" s="198" customFormat="1" ht="18.75">
      <c r="A3" s="238" t="s">
        <v>222</v>
      </c>
      <c r="B3" s="197"/>
      <c r="C3" s="197"/>
      <c r="D3" s="197"/>
      <c r="E3" s="197"/>
      <c r="F3" s="197"/>
      <c r="G3" s="197"/>
      <c r="H3" s="197"/>
      <c r="I3" s="197"/>
    </row>
    <row r="4" spans="1:14" s="200" customFormat="1" ht="32.25" customHeight="1">
      <c r="A4" s="239" t="s">
        <v>459</v>
      </c>
      <c r="B4" s="199"/>
      <c r="C4" s="199"/>
      <c r="D4" s="199"/>
      <c r="E4" s="199"/>
      <c r="F4" s="199"/>
      <c r="G4" s="199"/>
      <c r="H4" s="199"/>
      <c r="I4" s="199"/>
    </row>
    <row r="5" spans="1:14" ht="25.5" customHeight="1">
      <c r="A5" s="201"/>
      <c r="B5" s="202"/>
      <c r="C5" s="202"/>
      <c r="D5" s="202"/>
      <c r="E5" s="202"/>
      <c r="F5" s="202"/>
      <c r="G5" s="202"/>
      <c r="H5" s="202"/>
      <c r="I5" s="240" t="s">
        <v>44</v>
      </c>
    </row>
    <row r="6" spans="1:14" ht="22.15" customHeight="1">
      <c r="A6" s="669" t="s">
        <v>4</v>
      </c>
      <c r="B6" s="656" t="s">
        <v>133</v>
      </c>
      <c r="C6" s="656" t="s">
        <v>223</v>
      </c>
      <c r="D6" s="216" t="s">
        <v>94</v>
      </c>
      <c r="E6" s="217"/>
      <c r="F6" s="218"/>
      <c r="G6" s="219" t="s">
        <v>134</v>
      </c>
      <c r="H6" s="217"/>
      <c r="I6" s="218"/>
    </row>
    <row r="7" spans="1:14" ht="62.45" customHeight="1">
      <c r="A7" s="670"/>
      <c r="B7" s="655"/>
      <c r="C7" s="657"/>
      <c r="D7" s="220" t="s">
        <v>224</v>
      </c>
      <c r="E7" s="220" t="s">
        <v>7</v>
      </c>
      <c r="F7" s="220" t="s">
        <v>8</v>
      </c>
      <c r="G7" s="220" t="s">
        <v>224</v>
      </c>
      <c r="H7" s="313" t="s">
        <v>7</v>
      </c>
      <c r="I7" s="220" t="s">
        <v>8</v>
      </c>
    </row>
    <row r="8" spans="1:14" s="205" customFormat="1" ht="20.45" customHeight="1">
      <c r="A8" s="204">
        <v>1</v>
      </c>
      <c r="B8" s="666" t="s">
        <v>324</v>
      </c>
      <c r="C8" s="221" t="s">
        <v>226</v>
      </c>
      <c r="D8" s="320">
        <v>234979</v>
      </c>
      <c r="E8" s="222">
        <v>108883</v>
      </c>
      <c r="F8" s="223">
        <v>126096</v>
      </c>
      <c r="G8" s="320">
        <v>1724</v>
      </c>
      <c r="H8" s="222">
        <v>2321</v>
      </c>
      <c r="I8" s="223">
        <v>1208</v>
      </c>
      <c r="J8" s="579"/>
      <c r="K8" s="579"/>
      <c r="L8" s="579"/>
      <c r="M8" s="207"/>
      <c r="N8" s="207"/>
    </row>
    <row r="9" spans="1:14" s="209" customFormat="1" ht="21" customHeight="1">
      <c r="A9" s="208">
        <v>2</v>
      </c>
      <c r="B9" s="667"/>
      <c r="C9" s="224" t="s">
        <v>243</v>
      </c>
      <c r="D9" s="321">
        <v>7694</v>
      </c>
      <c r="E9" s="225">
        <v>5690</v>
      </c>
      <c r="F9" s="226">
        <v>2004</v>
      </c>
      <c r="G9" s="321">
        <v>1512</v>
      </c>
      <c r="H9" s="225">
        <v>1719</v>
      </c>
      <c r="I9" s="226">
        <v>924</v>
      </c>
      <c r="J9" s="579"/>
      <c r="K9" s="579"/>
      <c r="L9" s="579"/>
      <c r="M9" s="211"/>
      <c r="N9" s="211"/>
    </row>
    <row r="10" spans="1:14" s="209" customFormat="1" ht="21.6" customHeight="1">
      <c r="A10" s="208">
        <v>3</v>
      </c>
      <c r="B10" s="667"/>
      <c r="C10" s="227" t="s">
        <v>228</v>
      </c>
      <c r="D10" s="321">
        <v>183907</v>
      </c>
      <c r="E10" s="225">
        <v>98642</v>
      </c>
      <c r="F10" s="226">
        <v>85265</v>
      </c>
      <c r="G10" s="321">
        <v>1901</v>
      </c>
      <c r="H10" s="225">
        <v>2438</v>
      </c>
      <c r="I10" s="226">
        <v>1280</v>
      </c>
      <c r="J10" s="579"/>
      <c r="K10" s="579"/>
      <c r="L10" s="579"/>
      <c r="M10" s="211"/>
      <c r="N10" s="211"/>
    </row>
    <row r="11" spans="1:14" s="209" customFormat="1" ht="13.9" customHeight="1">
      <c r="A11" s="208">
        <v>4</v>
      </c>
      <c r="B11" s="667"/>
      <c r="C11" s="224" t="s">
        <v>229</v>
      </c>
      <c r="D11" s="321">
        <v>176501</v>
      </c>
      <c r="E11" s="225">
        <v>91249</v>
      </c>
      <c r="F11" s="226">
        <v>85252</v>
      </c>
      <c r="G11" s="321">
        <v>1871</v>
      </c>
      <c r="H11" s="225">
        <v>2423</v>
      </c>
      <c r="I11" s="226">
        <v>1280</v>
      </c>
      <c r="J11" s="579"/>
      <c r="K11" s="579"/>
      <c r="L11" s="579"/>
      <c r="M11" s="211"/>
      <c r="N11" s="211"/>
    </row>
    <row r="12" spans="1:14" s="209" customFormat="1" ht="13.9" customHeight="1">
      <c r="A12" s="208">
        <v>5</v>
      </c>
      <c r="B12" s="667"/>
      <c r="C12" s="224" t="s">
        <v>230</v>
      </c>
      <c r="D12" s="321">
        <v>0</v>
      </c>
      <c r="E12" s="225">
        <v>0</v>
      </c>
      <c r="F12" s="226">
        <v>0</v>
      </c>
      <c r="G12" s="321">
        <v>0</v>
      </c>
      <c r="H12" s="225">
        <v>0</v>
      </c>
      <c r="I12" s="226">
        <v>0</v>
      </c>
      <c r="J12" s="579"/>
      <c r="K12" s="579"/>
      <c r="L12" s="579"/>
      <c r="M12" s="211"/>
      <c r="N12" s="211"/>
    </row>
    <row r="13" spans="1:14" s="209" customFormat="1" ht="30" customHeight="1">
      <c r="A13" s="208">
        <v>6</v>
      </c>
      <c r="B13" s="667"/>
      <c r="C13" s="224" t="s">
        <v>231</v>
      </c>
      <c r="D13" s="321">
        <v>0</v>
      </c>
      <c r="E13" s="225">
        <v>0</v>
      </c>
      <c r="F13" s="226">
        <v>0</v>
      </c>
      <c r="G13" s="321">
        <v>0</v>
      </c>
      <c r="H13" s="225">
        <v>0</v>
      </c>
      <c r="I13" s="226">
        <v>0</v>
      </c>
      <c r="J13" s="579"/>
      <c r="K13" s="579"/>
      <c r="L13" s="579"/>
      <c r="M13" s="211"/>
      <c r="N13" s="211"/>
    </row>
    <row r="14" spans="1:14" s="209" customFormat="1" ht="13.9" customHeight="1">
      <c r="A14" s="208">
        <v>7</v>
      </c>
      <c r="B14" s="667"/>
      <c r="C14" s="224" t="s">
        <v>232</v>
      </c>
      <c r="D14" s="321">
        <v>2218</v>
      </c>
      <c r="E14" s="225">
        <v>2218</v>
      </c>
      <c r="F14" s="226">
        <v>0</v>
      </c>
      <c r="G14" s="321">
        <v>2344</v>
      </c>
      <c r="H14" s="225">
        <v>2344</v>
      </c>
      <c r="I14" s="226">
        <v>0</v>
      </c>
      <c r="J14" s="579"/>
      <c r="K14" s="579"/>
      <c r="L14" s="579"/>
      <c r="M14" s="211"/>
      <c r="N14" s="211"/>
    </row>
    <row r="15" spans="1:14" s="209" customFormat="1" ht="13.9" customHeight="1">
      <c r="A15" s="208">
        <v>8</v>
      </c>
      <c r="B15" s="667"/>
      <c r="C15" s="224" t="s">
        <v>233</v>
      </c>
      <c r="D15" s="321">
        <v>1668</v>
      </c>
      <c r="E15" s="225">
        <v>1668</v>
      </c>
      <c r="F15" s="226">
        <v>0</v>
      </c>
      <c r="G15" s="321">
        <v>2960</v>
      </c>
      <c r="H15" s="225">
        <v>2960</v>
      </c>
      <c r="I15" s="226">
        <v>0</v>
      </c>
      <c r="J15" s="579"/>
      <c r="K15" s="579"/>
      <c r="L15" s="579"/>
      <c r="M15" s="211"/>
      <c r="N15" s="211"/>
    </row>
    <row r="16" spans="1:14" s="209" customFormat="1" ht="13.9" customHeight="1">
      <c r="A16" s="208">
        <v>9</v>
      </c>
      <c r="B16" s="667"/>
      <c r="C16" s="224" t="s">
        <v>234</v>
      </c>
      <c r="D16" s="321">
        <v>3520</v>
      </c>
      <c r="E16" s="225">
        <v>3507</v>
      </c>
      <c r="F16" s="226">
        <v>13</v>
      </c>
      <c r="G16" s="321">
        <v>2632</v>
      </c>
      <c r="H16" s="225">
        <v>2635</v>
      </c>
      <c r="I16" s="226">
        <v>1936</v>
      </c>
      <c r="J16" s="579"/>
      <c r="K16" s="579"/>
      <c r="L16" s="579"/>
      <c r="M16" s="211"/>
      <c r="N16" s="211"/>
    </row>
    <row r="17" spans="1:14" s="209" customFormat="1" ht="22.15" customHeight="1">
      <c r="A17" s="208">
        <v>10</v>
      </c>
      <c r="B17" s="667"/>
      <c r="C17" s="227" t="s">
        <v>235</v>
      </c>
      <c r="D17" s="321">
        <v>37019</v>
      </c>
      <c r="E17" s="225">
        <v>0</v>
      </c>
      <c r="F17" s="226">
        <v>37019</v>
      </c>
      <c r="G17" s="321">
        <v>1091</v>
      </c>
      <c r="H17" s="225">
        <v>0</v>
      </c>
      <c r="I17" s="226">
        <v>1091</v>
      </c>
      <c r="J17" s="579"/>
      <c r="K17" s="579"/>
      <c r="L17" s="579"/>
      <c r="M17" s="211"/>
      <c r="N17" s="211"/>
    </row>
    <row r="18" spans="1:14" s="209" customFormat="1" ht="22.15" customHeight="1">
      <c r="A18" s="208">
        <v>11</v>
      </c>
      <c r="B18" s="667"/>
      <c r="C18" s="227" t="s">
        <v>236</v>
      </c>
      <c r="D18" s="321">
        <v>2841</v>
      </c>
      <c r="E18" s="225">
        <v>2841</v>
      </c>
      <c r="F18" s="226">
        <v>0</v>
      </c>
      <c r="G18" s="321">
        <v>544</v>
      </c>
      <c r="H18" s="225">
        <v>544</v>
      </c>
      <c r="I18" s="226">
        <v>0</v>
      </c>
      <c r="J18" s="579"/>
      <c r="K18" s="579"/>
      <c r="L18" s="579"/>
      <c r="M18" s="211"/>
      <c r="N18" s="211"/>
    </row>
    <row r="19" spans="1:14" s="209" customFormat="1" ht="22.15" customHeight="1">
      <c r="A19" s="214">
        <v>12</v>
      </c>
      <c r="B19" s="668"/>
      <c r="C19" s="255" t="s">
        <v>237</v>
      </c>
      <c r="D19" s="324">
        <v>3518</v>
      </c>
      <c r="E19" s="235">
        <v>1710</v>
      </c>
      <c r="F19" s="236">
        <v>1808</v>
      </c>
      <c r="G19" s="324">
        <v>531</v>
      </c>
      <c r="H19" s="235">
        <v>525</v>
      </c>
      <c r="I19" s="236">
        <v>536</v>
      </c>
      <c r="J19" s="579"/>
      <c r="K19" s="579"/>
      <c r="L19" s="579"/>
      <c r="M19" s="211"/>
      <c r="N19" s="211"/>
    </row>
    <row r="20" spans="1:14" s="205" customFormat="1" ht="20.45" customHeight="1">
      <c r="A20" s="204">
        <v>13</v>
      </c>
      <c r="B20" s="666" t="s">
        <v>325</v>
      </c>
      <c r="C20" s="221" t="s">
        <v>226</v>
      </c>
      <c r="D20" s="320">
        <v>154316</v>
      </c>
      <c r="E20" s="222">
        <v>52059</v>
      </c>
      <c r="F20" s="223">
        <v>102257</v>
      </c>
      <c r="G20" s="320">
        <v>1165</v>
      </c>
      <c r="H20" s="222">
        <v>1510</v>
      </c>
      <c r="I20" s="223">
        <v>989</v>
      </c>
      <c r="J20" s="579"/>
      <c r="K20" s="579"/>
      <c r="L20" s="579"/>
      <c r="M20" s="207"/>
      <c r="N20" s="207"/>
    </row>
    <row r="21" spans="1:14" s="209" customFormat="1" ht="21" customHeight="1">
      <c r="A21" s="208">
        <v>14</v>
      </c>
      <c r="B21" s="667"/>
      <c r="C21" s="224" t="s">
        <v>243</v>
      </c>
      <c r="D21" s="321">
        <v>4601</v>
      </c>
      <c r="E21" s="225">
        <v>3595</v>
      </c>
      <c r="F21" s="226">
        <v>1006</v>
      </c>
      <c r="G21" s="321">
        <v>1501</v>
      </c>
      <c r="H21" s="225">
        <v>1572</v>
      </c>
      <c r="I21" s="226">
        <v>1250</v>
      </c>
      <c r="J21" s="579"/>
      <c r="K21" s="579"/>
      <c r="L21" s="579"/>
      <c r="M21" s="211"/>
      <c r="N21" s="211"/>
    </row>
    <row r="22" spans="1:14" s="209" customFormat="1" ht="21.6" customHeight="1">
      <c r="A22" s="208">
        <v>15</v>
      </c>
      <c r="B22" s="667"/>
      <c r="C22" s="227" t="s">
        <v>228</v>
      </c>
      <c r="D22" s="321">
        <v>116816</v>
      </c>
      <c r="E22" s="225">
        <v>41782</v>
      </c>
      <c r="F22" s="226">
        <v>75034</v>
      </c>
      <c r="G22" s="321">
        <v>1257</v>
      </c>
      <c r="H22" s="225">
        <v>1677</v>
      </c>
      <c r="I22" s="226">
        <v>1022</v>
      </c>
      <c r="J22" s="579"/>
      <c r="K22" s="579"/>
      <c r="L22" s="579"/>
      <c r="M22" s="211"/>
      <c r="N22" s="211"/>
    </row>
    <row r="23" spans="1:14" s="209" customFormat="1" ht="13.9" customHeight="1">
      <c r="A23" s="208">
        <v>16</v>
      </c>
      <c r="B23" s="667"/>
      <c r="C23" s="224" t="s">
        <v>229</v>
      </c>
      <c r="D23" s="321">
        <v>112209</v>
      </c>
      <c r="E23" s="225">
        <v>37304</v>
      </c>
      <c r="F23" s="226">
        <v>74905</v>
      </c>
      <c r="G23" s="321">
        <v>1223</v>
      </c>
      <c r="H23" s="225">
        <v>1629</v>
      </c>
      <c r="I23" s="226">
        <v>1021</v>
      </c>
      <c r="J23" s="579"/>
      <c r="K23" s="579"/>
      <c r="L23" s="579"/>
      <c r="M23" s="211"/>
      <c r="N23" s="211"/>
    </row>
    <row r="24" spans="1:14" s="209" customFormat="1" ht="13.9" customHeight="1">
      <c r="A24" s="208">
        <v>17</v>
      </c>
      <c r="B24" s="667"/>
      <c r="C24" s="224" t="s">
        <v>230</v>
      </c>
      <c r="D24" s="321">
        <v>0</v>
      </c>
      <c r="E24" s="225">
        <v>0</v>
      </c>
      <c r="F24" s="226">
        <v>0</v>
      </c>
      <c r="G24" s="321">
        <v>0</v>
      </c>
      <c r="H24" s="225">
        <v>0</v>
      </c>
      <c r="I24" s="226">
        <v>0</v>
      </c>
      <c r="J24" s="579"/>
      <c r="K24" s="579"/>
      <c r="L24" s="579"/>
      <c r="M24" s="211"/>
      <c r="N24" s="211"/>
    </row>
    <row r="25" spans="1:14" s="209" customFormat="1" ht="30" customHeight="1">
      <c r="A25" s="208">
        <v>18</v>
      </c>
      <c r="B25" s="667"/>
      <c r="C25" s="224" t="s">
        <v>231</v>
      </c>
      <c r="D25" s="321">
        <v>0</v>
      </c>
      <c r="E25" s="225">
        <v>0</v>
      </c>
      <c r="F25" s="226">
        <v>0</v>
      </c>
      <c r="G25" s="321">
        <v>0</v>
      </c>
      <c r="H25" s="225">
        <v>0</v>
      </c>
      <c r="I25" s="226">
        <v>0</v>
      </c>
      <c r="J25" s="579"/>
      <c r="K25" s="579"/>
      <c r="L25" s="579"/>
      <c r="M25" s="211"/>
      <c r="N25" s="211"/>
    </row>
    <row r="26" spans="1:14" s="209" customFormat="1" ht="13.9" customHeight="1">
      <c r="A26" s="208">
        <v>19</v>
      </c>
      <c r="B26" s="667"/>
      <c r="C26" s="224" t="s">
        <v>232</v>
      </c>
      <c r="D26" s="321">
        <v>185</v>
      </c>
      <c r="E26" s="225">
        <v>185</v>
      </c>
      <c r="F26" s="226">
        <v>0</v>
      </c>
      <c r="G26" s="321">
        <v>1753</v>
      </c>
      <c r="H26" s="225">
        <v>1753</v>
      </c>
      <c r="I26" s="226">
        <v>0</v>
      </c>
      <c r="J26" s="579"/>
      <c r="K26" s="579"/>
      <c r="L26" s="579"/>
      <c r="M26" s="211"/>
      <c r="N26" s="211"/>
    </row>
    <row r="27" spans="1:14" s="209" customFormat="1" ht="13.9" customHeight="1">
      <c r="A27" s="208">
        <v>20</v>
      </c>
      <c r="B27" s="667"/>
      <c r="C27" s="224" t="s">
        <v>233</v>
      </c>
      <c r="D27" s="321">
        <v>105</v>
      </c>
      <c r="E27" s="225">
        <v>105</v>
      </c>
      <c r="F27" s="226">
        <v>0</v>
      </c>
      <c r="G27" s="321">
        <v>1914</v>
      </c>
      <c r="H27" s="225">
        <v>1914</v>
      </c>
      <c r="I27" s="226">
        <v>0</v>
      </c>
      <c r="J27" s="579"/>
      <c r="K27" s="579"/>
      <c r="L27" s="579"/>
      <c r="M27" s="211"/>
      <c r="N27" s="211"/>
    </row>
    <row r="28" spans="1:14" s="209" customFormat="1" ht="13.9" customHeight="1">
      <c r="A28" s="208">
        <v>21</v>
      </c>
      <c r="B28" s="667"/>
      <c r="C28" s="224" t="s">
        <v>234</v>
      </c>
      <c r="D28" s="321">
        <v>4317</v>
      </c>
      <c r="E28" s="225">
        <v>4188</v>
      </c>
      <c r="F28" s="226">
        <v>129</v>
      </c>
      <c r="G28" s="321">
        <v>2090</v>
      </c>
      <c r="H28" s="225">
        <v>2101</v>
      </c>
      <c r="I28" s="226">
        <v>1749</v>
      </c>
      <c r="J28" s="579"/>
      <c r="K28" s="579"/>
      <c r="L28" s="579"/>
      <c r="M28" s="211"/>
      <c r="N28" s="211"/>
    </row>
    <row r="29" spans="1:14" s="209" customFormat="1" ht="22.15" customHeight="1">
      <c r="A29" s="208">
        <v>22</v>
      </c>
      <c r="B29" s="667"/>
      <c r="C29" s="227" t="s">
        <v>235</v>
      </c>
      <c r="D29" s="321">
        <v>24576</v>
      </c>
      <c r="E29" s="225">
        <v>0</v>
      </c>
      <c r="F29" s="226">
        <v>24576</v>
      </c>
      <c r="G29" s="321">
        <v>905</v>
      </c>
      <c r="H29" s="225">
        <v>0</v>
      </c>
      <c r="I29" s="226">
        <v>905</v>
      </c>
      <c r="J29" s="579"/>
      <c r="K29" s="579"/>
      <c r="L29" s="579"/>
      <c r="M29" s="211"/>
      <c r="N29" s="211"/>
    </row>
    <row r="30" spans="1:14" s="209" customFormat="1" ht="22.15" customHeight="1">
      <c r="A30" s="208">
        <v>23</v>
      </c>
      <c r="B30" s="667"/>
      <c r="C30" s="227" t="s">
        <v>236</v>
      </c>
      <c r="D30" s="321">
        <v>4931</v>
      </c>
      <c r="E30" s="225">
        <v>4931</v>
      </c>
      <c r="F30" s="226">
        <v>0</v>
      </c>
      <c r="G30" s="321">
        <v>379</v>
      </c>
      <c r="H30" s="225">
        <v>379</v>
      </c>
      <c r="I30" s="226">
        <v>0</v>
      </c>
      <c r="J30" s="579"/>
      <c r="K30" s="579"/>
      <c r="L30" s="579"/>
      <c r="M30" s="211"/>
      <c r="N30" s="211"/>
    </row>
    <row r="31" spans="1:14" s="209" customFormat="1" ht="22.15" customHeight="1">
      <c r="A31" s="214">
        <v>24</v>
      </c>
      <c r="B31" s="668"/>
      <c r="C31" s="255" t="s">
        <v>237</v>
      </c>
      <c r="D31" s="324">
        <v>3392</v>
      </c>
      <c r="E31" s="235">
        <v>1751</v>
      </c>
      <c r="F31" s="236">
        <v>1641</v>
      </c>
      <c r="G31" s="324">
        <v>561</v>
      </c>
      <c r="H31" s="235">
        <v>562</v>
      </c>
      <c r="I31" s="236">
        <v>560</v>
      </c>
      <c r="J31" s="579"/>
      <c r="K31" s="579"/>
      <c r="L31" s="579"/>
      <c r="M31" s="211"/>
      <c r="N31" s="211"/>
    </row>
    <row r="32" spans="1:14" ht="18" customHeight="1">
      <c r="A32" s="241" t="s">
        <v>337</v>
      </c>
    </row>
  </sheetData>
  <mergeCells count="5">
    <mergeCell ref="A6:A7"/>
    <mergeCell ref="B6:B7"/>
    <mergeCell ref="C6:C7"/>
    <mergeCell ref="B8:B19"/>
    <mergeCell ref="B20:B31"/>
  </mergeCells>
  <printOptions horizontalCentered="1"/>
  <pageMargins left="0.27" right="0.24" top="0.45" bottom="0.39" header="0.31" footer="0.26"/>
  <pageSetup paperSize="9" scale="75" orientation="portrait" blackAndWhite="1" horizontalDpi="300" vertic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541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300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66675</xdr:rowOff>
              </to>
            </anchor>
          </objectPr>
        </oleObject>
      </mc:Choice>
      <mc:Fallback>
        <oleObject progId="Document" shapeId="43009" r:id="rId4"/>
      </mc:Fallback>
    </mc:AlternateContent>
  </oleObjec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542"/>
  <dimension ref="A1:F28"/>
  <sheetViews>
    <sheetView showGridLines="0" zoomScaleNormal="100" workbookViewId="0"/>
  </sheetViews>
  <sheetFormatPr defaultColWidth="11.42578125" defaultRowHeight="12.75"/>
  <cols>
    <col min="1" max="1" width="4.85546875" style="32" customWidth="1"/>
    <col min="2" max="2" width="14.140625" style="13" customWidth="1"/>
    <col min="3" max="3" width="16.7109375" style="13" customWidth="1"/>
    <col min="4" max="4" width="16.85546875" style="13" customWidth="1"/>
    <col min="5" max="6" width="16.7109375" style="13" customWidth="1"/>
    <col min="7" max="16384" width="11.42578125" style="13"/>
  </cols>
  <sheetData>
    <row r="1" spans="1:6" s="3" customFormat="1" ht="10.15" customHeight="1">
      <c r="A1" s="34"/>
      <c r="B1" s="2"/>
      <c r="F1" s="4"/>
    </row>
    <row r="2" spans="1:6" s="44" customFormat="1" ht="40.15" customHeight="1">
      <c r="A2" s="5" t="s">
        <v>135</v>
      </c>
      <c r="B2" s="43"/>
      <c r="C2" s="43"/>
      <c r="D2" s="43"/>
      <c r="E2" s="43"/>
      <c r="F2" s="43"/>
    </row>
    <row r="3" spans="1:6" s="45" customFormat="1" ht="33.75" customHeight="1">
      <c r="A3" s="35" t="str">
        <f>"Jahresdurchschnitte "&amp; LEFT(B7,4) &amp; "  -  " &amp;  LEFT(B27,4)</f>
        <v>Jahresdurchschnitte 2004  -  2024</v>
      </c>
      <c r="B3" s="53"/>
      <c r="C3" s="53"/>
      <c r="D3" s="53"/>
      <c r="E3" s="53"/>
      <c r="F3" s="53"/>
    </row>
    <row r="4" spans="1:6" ht="29.25" customHeight="1">
      <c r="A4" s="36"/>
      <c r="B4" s="38"/>
      <c r="C4" s="38"/>
      <c r="D4" s="38"/>
      <c r="E4" s="38"/>
      <c r="F4" s="12" t="s">
        <v>45</v>
      </c>
    </row>
    <row r="5" spans="1:6" ht="24" customHeight="1">
      <c r="A5" s="677" t="s">
        <v>4</v>
      </c>
      <c r="B5" s="679" t="s">
        <v>70</v>
      </c>
      <c r="C5" s="256" t="s">
        <v>136</v>
      </c>
      <c r="D5" s="257"/>
      <c r="E5" s="257"/>
      <c r="F5" s="258"/>
    </row>
    <row r="6" spans="1:6" ht="39" customHeight="1">
      <c r="A6" s="678"/>
      <c r="B6" s="600"/>
      <c r="C6" s="124" t="s">
        <v>40</v>
      </c>
      <c r="D6" s="258" t="s">
        <v>137</v>
      </c>
      <c r="E6" s="258" t="s">
        <v>138</v>
      </c>
      <c r="F6" s="106" t="s">
        <v>139</v>
      </c>
    </row>
    <row r="7" spans="1:6" ht="34.9" customHeight="1">
      <c r="A7" s="265">
        <v>1</v>
      </c>
      <c r="B7" s="259">
        <v>2004</v>
      </c>
      <c r="C7" s="260">
        <v>5739715</v>
      </c>
      <c r="D7" s="261">
        <v>3035737</v>
      </c>
      <c r="E7" s="261">
        <v>1404403</v>
      </c>
      <c r="F7" s="260">
        <v>1299575</v>
      </c>
    </row>
    <row r="8" spans="1:6" ht="19.899999999999999" customHeight="1">
      <c r="A8" s="266">
        <v>2</v>
      </c>
      <c r="B8" s="262">
        <f>B7+1</f>
        <v>2005</v>
      </c>
      <c r="C8" s="263">
        <v>5772407</v>
      </c>
      <c r="D8" s="264">
        <v>3066875</v>
      </c>
      <c r="E8" s="264">
        <v>1404861</v>
      </c>
      <c r="F8" s="263">
        <v>1300671</v>
      </c>
    </row>
    <row r="9" spans="1:6" ht="19.899999999999999" customHeight="1">
      <c r="A9" s="266">
        <v>3</v>
      </c>
      <c r="B9" s="262">
        <f t="shared" ref="B9:B26" si="0">B8+1</f>
        <v>2006</v>
      </c>
      <c r="C9" s="263">
        <v>5815182</v>
      </c>
      <c r="D9" s="264">
        <v>3110257</v>
      </c>
      <c r="E9" s="264">
        <v>1403686</v>
      </c>
      <c r="F9" s="263">
        <v>1301239</v>
      </c>
    </row>
    <row r="10" spans="1:6" ht="19.899999999999999" customHeight="1">
      <c r="A10" s="266">
        <v>4</v>
      </c>
      <c r="B10" s="262">
        <f t="shared" si="0"/>
        <v>2007</v>
      </c>
      <c r="C10" s="263">
        <v>5917896</v>
      </c>
      <c r="D10" s="264">
        <v>3182392</v>
      </c>
      <c r="E10" s="264">
        <v>1404649</v>
      </c>
      <c r="F10" s="263">
        <v>1330855</v>
      </c>
    </row>
    <row r="11" spans="1:6" ht="19.899999999999999" customHeight="1">
      <c r="A11" s="266">
        <v>5</v>
      </c>
      <c r="B11" s="262">
        <f t="shared" si="0"/>
        <v>2008</v>
      </c>
      <c r="C11" s="263">
        <v>5981709</v>
      </c>
      <c r="D11" s="264">
        <v>3255284</v>
      </c>
      <c r="E11" s="264">
        <v>1411932</v>
      </c>
      <c r="F11" s="263">
        <v>1314493</v>
      </c>
    </row>
    <row r="12" spans="1:6" ht="34.9" customHeight="1">
      <c r="A12" s="266">
        <v>6</v>
      </c>
      <c r="B12" s="262">
        <f t="shared" si="0"/>
        <v>2009</v>
      </c>
      <c r="C12" s="263">
        <v>5938138</v>
      </c>
      <c r="D12" s="264">
        <v>3212437</v>
      </c>
      <c r="E12" s="264">
        <v>1419310</v>
      </c>
      <c r="F12" s="263">
        <v>1306391</v>
      </c>
    </row>
    <row r="13" spans="1:6" ht="19.899999999999999" customHeight="1">
      <c r="A13" s="266">
        <v>7</v>
      </c>
      <c r="B13" s="262">
        <f t="shared" si="0"/>
        <v>2010</v>
      </c>
      <c r="C13" s="263">
        <v>6057701</v>
      </c>
      <c r="D13" s="264">
        <v>3224502</v>
      </c>
      <c r="E13" s="264">
        <v>1423335</v>
      </c>
      <c r="F13" s="263">
        <v>1409864</v>
      </c>
    </row>
    <row r="14" spans="1:6" ht="19.899999999999999" customHeight="1">
      <c r="A14" s="266">
        <v>8</v>
      </c>
      <c r="B14" s="262">
        <f t="shared" si="0"/>
        <v>2011</v>
      </c>
      <c r="C14" s="263">
        <v>6122236</v>
      </c>
      <c r="D14" s="264">
        <v>3286378</v>
      </c>
      <c r="E14" s="264">
        <v>1426263</v>
      </c>
      <c r="F14" s="263">
        <v>1409595</v>
      </c>
    </row>
    <row r="15" spans="1:6" ht="19.899999999999999" customHeight="1">
      <c r="A15" s="266">
        <v>9</v>
      </c>
      <c r="B15" s="262">
        <f>B14+1</f>
        <v>2012</v>
      </c>
      <c r="C15" s="263">
        <v>6170999</v>
      </c>
      <c r="D15" s="264">
        <v>3332039</v>
      </c>
      <c r="E15" s="264">
        <v>1430883</v>
      </c>
      <c r="F15" s="263">
        <v>1408077</v>
      </c>
    </row>
    <row r="16" spans="1:6" ht="19.899999999999999" customHeight="1">
      <c r="A16" s="266">
        <v>10</v>
      </c>
      <c r="B16" s="262">
        <f>B15+1</f>
        <v>2013</v>
      </c>
      <c r="C16" s="263">
        <v>6195225</v>
      </c>
      <c r="D16" s="264">
        <v>3356331</v>
      </c>
      <c r="E16" s="264">
        <v>1434081</v>
      </c>
      <c r="F16" s="263">
        <v>1404813</v>
      </c>
    </row>
    <row r="17" spans="1:6" ht="34.9" customHeight="1">
      <c r="A17" s="266">
        <v>11</v>
      </c>
      <c r="B17" s="262">
        <f t="shared" si="0"/>
        <v>2014</v>
      </c>
      <c r="C17" s="263">
        <v>6220226</v>
      </c>
      <c r="D17" s="264">
        <v>3382924</v>
      </c>
      <c r="E17" s="264">
        <v>1436911</v>
      </c>
      <c r="F17" s="263">
        <v>1400391</v>
      </c>
    </row>
    <row r="18" spans="1:6" ht="19.899999999999999" customHeight="1">
      <c r="A18" s="266">
        <v>12</v>
      </c>
      <c r="B18" s="262">
        <f t="shared" si="0"/>
        <v>2015</v>
      </c>
      <c r="C18" s="263">
        <v>6264402</v>
      </c>
      <c r="D18" s="264">
        <v>3414719</v>
      </c>
      <c r="E18" s="264">
        <v>1443531</v>
      </c>
      <c r="F18" s="263">
        <v>1406152</v>
      </c>
    </row>
    <row r="19" spans="1:6" ht="19.899999999999999" customHeight="1">
      <c r="A19" s="266">
        <v>13</v>
      </c>
      <c r="B19" s="262">
        <f t="shared" si="0"/>
        <v>2016</v>
      </c>
      <c r="C19" s="263">
        <v>6337382</v>
      </c>
      <c r="D19" s="264">
        <v>3471759</v>
      </c>
      <c r="E19" s="264">
        <v>1450426</v>
      </c>
      <c r="F19" s="263">
        <v>1415197</v>
      </c>
    </row>
    <row r="20" spans="1:6" ht="19.899999999999999" customHeight="1">
      <c r="A20" s="266">
        <v>14</v>
      </c>
      <c r="B20" s="262">
        <f t="shared" si="0"/>
        <v>2017</v>
      </c>
      <c r="C20" s="263">
        <v>6426127</v>
      </c>
      <c r="D20" s="264">
        <v>3542365</v>
      </c>
      <c r="E20" s="264">
        <v>1455764</v>
      </c>
      <c r="F20" s="263">
        <v>1427998</v>
      </c>
    </row>
    <row r="21" spans="1:6" ht="19.899999999999999" customHeight="1">
      <c r="A21" s="266">
        <v>15</v>
      </c>
      <c r="B21" s="262">
        <f t="shared" si="0"/>
        <v>2018</v>
      </c>
      <c r="C21" s="263">
        <v>6511418</v>
      </c>
      <c r="D21" s="264">
        <v>3627858</v>
      </c>
      <c r="E21" s="264">
        <v>1453933</v>
      </c>
      <c r="F21" s="263">
        <v>1429627</v>
      </c>
    </row>
    <row r="22" spans="1:6" ht="34.9" customHeight="1">
      <c r="A22" s="266">
        <v>16</v>
      </c>
      <c r="B22" s="262">
        <f t="shared" si="0"/>
        <v>2019</v>
      </c>
      <c r="C22" s="263">
        <v>6572456</v>
      </c>
      <c r="D22" s="264">
        <v>3687589</v>
      </c>
      <c r="E22" s="264">
        <v>1462227</v>
      </c>
      <c r="F22" s="263">
        <v>1422640</v>
      </c>
    </row>
    <row r="23" spans="1:6" ht="19.899999999999999" customHeight="1">
      <c r="A23" s="266">
        <v>17</v>
      </c>
      <c r="B23" s="262">
        <f t="shared" si="0"/>
        <v>2020</v>
      </c>
      <c r="C23" s="263">
        <v>6515064</v>
      </c>
      <c r="D23" s="264">
        <v>3633019</v>
      </c>
      <c r="E23" s="264">
        <v>1459424</v>
      </c>
      <c r="F23" s="263">
        <v>1422621</v>
      </c>
    </row>
    <row r="24" spans="1:6" ht="19.899999999999999" customHeight="1">
      <c r="A24" s="266">
        <v>18</v>
      </c>
      <c r="B24" s="262">
        <f t="shared" si="0"/>
        <v>2021</v>
      </c>
      <c r="C24" s="263">
        <v>6620136</v>
      </c>
      <c r="D24" s="264">
        <v>3710303</v>
      </c>
      <c r="E24" s="264">
        <v>1471587</v>
      </c>
      <c r="F24" s="263">
        <v>1438246</v>
      </c>
    </row>
    <row r="25" spans="1:6" ht="19.899999999999999" customHeight="1">
      <c r="A25" s="266">
        <v>19</v>
      </c>
      <c r="B25" s="262">
        <f t="shared" si="0"/>
        <v>2022</v>
      </c>
      <c r="C25" s="263">
        <v>6739667</v>
      </c>
      <c r="D25" s="264">
        <v>3822625</v>
      </c>
      <c r="E25" s="264">
        <v>1480712</v>
      </c>
      <c r="F25" s="263">
        <v>1436330</v>
      </c>
    </row>
    <row r="26" spans="1:6" ht="19.899999999999999" customHeight="1">
      <c r="A26" s="266">
        <v>20</v>
      </c>
      <c r="B26" s="262">
        <f t="shared" si="0"/>
        <v>2023</v>
      </c>
      <c r="C26" s="263">
        <v>6808905.6606540298</v>
      </c>
      <c r="D26" s="264">
        <v>3867102</v>
      </c>
      <c r="E26" s="264">
        <v>1487480</v>
      </c>
      <c r="F26" s="263">
        <v>1454323.6606540298</v>
      </c>
    </row>
    <row r="27" spans="1:6" s="41" customFormat="1" ht="48" customHeight="1">
      <c r="A27" s="102">
        <v>21</v>
      </c>
      <c r="B27" s="124">
        <f>B26+1</f>
        <v>2024</v>
      </c>
      <c r="C27" s="109">
        <v>0</v>
      </c>
      <c r="D27" s="110">
        <v>0</v>
      </c>
      <c r="E27" s="110">
        <v>0</v>
      </c>
      <c r="F27" s="109">
        <v>0</v>
      </c>
    </row>
    <row r="28" spans="1:6" ht="15.75">
      <c r="A28" s="338"/>
    </row>
  </sheetData>
  <mergeCells count="2">
    <mergeCell ref="A5:A6"/>
    <mergeCell ref="B5:B6"/>
  </mergeCells>
  <phoneticPr fontId="0" type="noConversion"/>
  <printOptions horizontalCentered="1"/>
  <pageMargins left="0.39370078740157483" right="0.27559055118110237" top="0.74803149606299213" bottom="0.74803149606299213" header="0.43307086614173229" footer="0.43307086614173229"/>
  <pageSetup paperSize="9" scale="95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543"/>
  <dimension ref="A1:H25"/>
  <sheetViews>
    <sheetView showGridLines="0" workbookViewId="0"/>
  </sheetViews>
  <sheetFormatPr defaultColWidth="11.42578125" defaultRowHeight="12.75"/>
  <cols>
    <col min="1" max="1" width="5.140625" style="32" customWidth="1"/>
    <col min="2" max="2" width="11.7109375" style="32" customWidth="1"/>
    <col min="3" max="8" width="13.7109375" style="13" customWidth="1"/>
    <col min="9" max="16384" width="11.42578125" style="13"/>
  </cols>
  <sheetData>
    <row r="1" spans="1:8" s="3" customFormat="1" ht="11.45" customHeight="1">
      <c r="A1" s="34"/>
      <c r="B1" s="70"/>
      <c r="H1" s="4"/>
    </row>
    <row r="2" spans="1:8" s="44" customFormat="1" ht="72.599999999999994" customHeight="1">
      <c r="A2" s="55" t="s">
        <v>140</v>
      </c>
      <c r="B2" s="60"/>
      <c r="C2" s="43"/>
      <c r="D2" s="43"/>
      <c r="E2" s="43"/>
      <c r="F2" s="43"/>
      <c r="G2" s="43"/>
      <c r="H2" s="43"/>
    </row>
    <row r="3" spans="1:8" ht="34.15" customHeight="1">
      <c r="A3" s="36"/>
      <c r="B3" s="36"/>
      <c r="C3" s="38"/>
      <c r="D3" s="38"/>
      <c r="E3" s="38"/>
      <c r="F3" s="38"/>
      <c r="G3" s="38"/>
      <c r="H3" s="267" t="s">
        <v>46</v>
      </c>
    </row>
    <row r="4" spans="1:8" ht="57.75" customHeight="1">
      <c r="A4" s="83" t="s">
        <v>4</v>
      </c>
      <c r="B4" s="268" t="s">
        <v>50</v>
      </c>
      <c r="C4" s="269" t="s">
        <v>141</v>
      </c>
      <c r="D4" s="269" t="s">
        <v>142</v>
      </c>
      <c r="E4" s="269" t="s">
        <v>143</v>
      </c>
      <c r="F4" s="269" t="s">
        <v>144</v>
      </c>
      <c r="G4" s="269" t="s">
        <v>145</v>
      </c>
      <c r="H4" s="269" t="s">
        <v>146</v>
      </c>
    </row>
    <row r="5" spans="1:8" ht="35.450000000000003" customHeight="1">
      <c r="A5" s="279">
        <v>1</v>
      </c>
      <c r="B5" s="270">
        <v>2004</v>
      </c>
      <c r="C5" s="271">
        <v>107046</v>
      </c>
      <c r="D5" s="272">
        <v>89060</v>
      </c>
      <c r="E5" s="273">
        <v>13967</v>
      </c>
      <c r="F5" s="272">
        <v>360</v>
      </c>
      <c r="G5" s="272">
        <v>23</v>
      </c>
      <c r="H5" s="274">
        <v>3636</v>
      </c>
    </row>
    <row r="6" spans="1:8" ht="19.899999999999999" customHeight="1">
      <c r="A6" s="279">
        <v>2</v>
      </c>
      <c r="B6" s="270">
        <f>B5+1</f>
        <v>2005</v>
      </c>
      <c r="C6" s="275">
        <v>107132</v>
      </c>
      <c r="D6" s="272">
        <v>89375</v>
      </c>
      <c r="E6" s="272">
        <v>13783</v>
      </c>
      <c r="F6" s="272">
        <v>364</v>
      </c>
      <c r="G6" s="272">
        <v>22</v>
      </c>
      <c r="H6" s="274">
        <v>3588</v>
      </c>
    </row>
    <row r="7" spans="1:8" ht="19.899999999999999" customHeight="1">
      <c r="A7" s="279">
        <v>3</v>
      </c>
      <c r="B7" s="270">
        <f t="shared" ref="B7:B25" si="0">B6+1</f>
        <v>2006</v>
      </c>
      <c r="C7" s="275">
        <v>106768</v>
      </c>
      <c r="D7" s="272">
        <v>89234</v>
      </c>
      <c r="E7" s="272">
        <v>13622</v>
      </c>
      <c r="F7" s="272">
        <v>376</v>
      </c>
      <c r="G7" s="272">
        <v>23</v>
      </c>
      <c r="H7" s="274">
        <v>3513</v>
      </c>
    </row>
    <row r="8" spans="1:8" ht="19.899999999999999" customHeight="1">
      <c r="A8" s="279">
        <v>4</v>
      </c>
      <c r="B8" s="270">
        <f t="shared" si="0"/>
        <v>2007</v>
      </c>
      <c r="C8" s="275">
        <v>106000</v>
      </c>
      <c r="D8" s="272">
        <v>88743</v>
      </c>
      <c r="E8" s="272">
        <v>13451</v>
      </c>
      <c r="F8" s="272">
        <v>375</v>
      </c>
      <c r="G8" s="272">
        <v>20</v>
      </c>
      <c r="H8" s="274">
        <v>3411</v>
      </c>
    </row>
    <row r="9" spans="1:8" ht="19.899999999999999" customHeight="1">
      <c r="A9" s="279">
        <v>5</v>
      </c>
      <c r="B9" s="270">
        <f t="shared" si="0"/>
        <v>2008</v>
      </c>
      <c r="C9" s="275">
        <v>105596</v>
      </c>
      <c r="D9" s="272">
        <v>88666</v>
      </c>
      <c r="E9" s="272">
        <v>13266</v>
      </c>
      <c r="F9" s="272">
        <v>369</v>
      </c>
      <c r="G9" s="272">
        <v>19</v>
      </c>
      <c r="H9" s="274">
        <v>3276</v>
      </c>
    </row>
    <row r="10" spans="1:8" ht="35.450000000000003" customHeight="1">
      <c r="A10" s="279">
        <v>6</v>
      </c>
      <c r="B10" s="270">
        <f t="shared" si="0"/>
        <v>2009</v>
      </c>
      <c r="C10" s="275">
        <v>105470</v>
      </c>
      <c r="D10" s="272">
        <v>88836</v>
      </c>
      <c r="E10" s="272">
        <v>13120</v>
      </c>
      <c r="F10" s="272">
        <v>368</v>
      </c>
      <c r="G10" s="272">
        <v>15</v>
      </c>
      <c r="H10" s="274">
        <v>3131</v>
      </c>
    </row>
    <row r="11" spans="1:8" ht="19.899999999999999" customHeight="1">
      <c r="A11" s="279">
        <v>7</v>
      </c>
      <c r="B11" s="270">
        <f t="shared" si="0"/>
        <v>2010</v>
      </c>
      <c r="C11" s="275">
        <v>103583</v>
      </c>
      <c r="D11" s="272">
        <v>87250</v>
      </c>
      <c r="E11" s="272">
        <v>12908</v>
      </c>
      <c r="F11" s="272">
        <v>372</v>
      </c>
      <c r="G11" s="272">
        <v>12</v>
      </c>
      <c r="H11" s="274">
        <v>3041</v>
      </c>
    </row>
    <row r="12" spans="1:8" ht="19.899999999999999" customHeight="1">
      <c r="A12" s="279">
        <v>8</v>
      </c>
      <c r="B12" s="270">
        <f t="shared" si="0"/>
        <v>2011</v>
      </c>
      <c r="C12" s="275">
        <v>102959</v>
      </c>
      <c r="D12" s="272">
        <v>86963</v>
      </c>
      <c r="E12" s="272">
        <v>12686</v>
      </c>
      <c r="F12" s="272">
        <v>379</v>
      </c>
      <c r="G12" s="272">
        <v>9</v>
      </c>
      <c r="H12" s="274">
        <v>2922</v>
      </c>
    </row>
    <row r="13" spans="1:8" ht="19.899999999999999" customHeight="1">
      <c r="A13" s="279">
        <v>9</v>
      </c>
      <c r="B13" s="270">
        <f t="shared" si="0"/>
        <v>2012</v>
      </c>
      <c r="C13" s="275">
        <v>102026</v>
      </c>
      <c r="D13" s="272">
        <v>86375</v>
      </c>
      <c r="E13" s="272">
        <v>12473</v>
      </c>
      <c r="F13" s="272">
        <v>379</v>
      </c>
      <c r="G13" s="272">
        <v>11</v>
      </c>
      <c r="H13" s="274">
        <v>2788</v>
      </c>
    </row>
    <row r="14" spans="1:8" ht="19.899999999999999" customHeight="1">
      <c r="A14" s="279">
        <v>10</v>
      </c>
      <c r="B14" s="270">
        <f t="shared" si="0"/>
        <v>2013</v>
      </c>
      <c r="C14" s="275">
        <v>101209</v>
      </c>
      <c r="D14" s="272">
        <v>85918</v>
      </c>
      <c r="E14" s="272">
        <v>12276</v>
      </c>
      <c r="F14" s="272">
        <v>381</v>
      </c>
      <c r="G14" s="272">
        <v>8</v>
      </c>
      <c r="H14" s="274">
        <v>2626</v>
      </c>
    </row>
    <row r="15" spans="1:8" ht="35.450000000000003" customHeight="1">
      <c r="A15" s="279">
        <v>11</v>
      </c>
      <c r="B15" s="270">
        <f t="shared" si="0"/>
        <v>2014</v>
      </c>
      <c r="C15" s="275">
        <v>100126</v>
      </c>
      <c r="D15" s="272">
        <v>85154</v>
      </c>
      <c r="E15" s="272">
        <v>12097</v>
      </c>
      <c r="F15" s="272">
        <v>381</v>
      </c>
      <c r="G15" s="272">
        <v>7</v>
      </c>
      <c r="H15" s="274">
        <v>2487</v>
      </c>
    </row>
    <row r="16" spans="1:8" ht="19.899999999999999" customHeight="1">
      <c r="A16" s="279">
        <v>12</v>
      </c>
      <c r="B16" s="270">
        <f t="shared" si="0"/>
        <v>2015</v>
      </c>
      <c r="C16" s="275">
        <v>98947</v>
      </c>
      <c r="D16" s="272">
        <v>84338</v>
      </c>
      <c r="E16" s="272">
        <v>11841</v>
      </c>
      <c r="F16" s="272">
        <v>380</v>
      </c>
      <c r="G16" s="272">
        <v>9</v>
      </c>
      <c r="H16" s="274">
        <v>2379</v>
      </c>
    </row>
    <row r="17" spans="1:8" ht="19.899999999999999" customHeight="1">
      <c r="A17" s="279">
        <v>13</v>
      </c>
      <c r="B17" s="270">
        <f t="shared" si="0"/>
        <v>2016</v>
      </c>
      <c r="C17" s="275">
        <v>97695</v>
      </c>
      <c r="D17" s="272">
        <v>83458</v>
      </c>
      <c r="E17" s="272">
        <v>11598</v>
      </c>
      <c r="F17" s="272">
        <v>382</v>
      </c>
      <c r="G17" s="272">
        <v>8</v>
      </c>
      <c r="H17" s="274">
        <v>2249</v>
      </c>
    </row>
    <row r="18" spans="1:8" ht="19.899999999999999" customHeight="1">
      <c r="A18" s="279">
        <v>14</v>
      </c>
      <c r="B18" s="270">
        <f t="shared" si="0"/>
        <v>2017</v>
      </c>
      <c r="C18" s="275">
        <v>96385</v>
      </c>
      <c r="D18" s="272">
        <v>82533</v>
      </c>
      <c r="E18" s="272">
        <v>11342</v>
      </c>
      <c r="F18" s="272">
        <v>373</v>
      </c>
      <c r="G18" s="272">
        <v>8</v>
      </c>
      <c r="H18" s="274">
        <v>2129</v>
      </c>
    </row>
    <row r="19" spans="1:8" ht="19.899999999999999" customHeight="1">
      <c r="A19" s="279">
        <v>15</v>
      </c>
      <c r="B19" s="270">
        <f t="shared" si="0"/>
        <v>2018</v>
      </c>
      <c r="C19" s="275">
        <v>94808</v>
      </c>
      <c r="D19" s="272">
        <v>81308</v>
      </c>
      <c r="E19" s="272">
        <v>11108</v>
      </c>
      <c r="F19" s="272">
        <v>362</v>
      </c>
      <c r="G19" s="272">
        <v>8</v>
      </c>
      <c r="H19" s="274">
        <v>2022</v>
      </c>
    </row>
    <row r="20" spans="1:8" ht="35.450000000000003" customHeight="1">
      <c r="A20" s="279">
        <v>16</v>
      </c>
      <c r="B20" s="270">
        <f t="shared" si="0"/>
        <v>2019</v>
      </c>
      <c r="C20" s="275">
        <v>93330</v>
      </c>
      <c r="D20" s="272">
        <v>80229</v>
      </c>
      <c r="E20" s="272">
        <v>10828</v>
      </c>
      <c r="F20" s="272">
        <v>358</v>
      </c>
      <c r="G20" s="272">
        <v>7</v>
      </c>
      <c r="H20" s="274">
        <v>1908</v>
      </c>
    </row>
    <row r="21" spans="1:8" ht="19.899999999999999" customHeight="1">
      <c r="A21" s="279">
        <v>17</v>
      </c>
      <c r="B21" s="270">
        <f t="shared" si="0"/>
        <v>2020</v>
      </c>
      <c r="C21" s="275">
        <v>91448</v>
      </c>
      <c r="D21" s="272">
        <v>78710</v>
      </c>
      <c r="E21" s="272">
        <v>10562</v>
      </c>
      <c r="F21" s="272">
        <v>347</v>
      </c>
      <c r="G21" s="272">
        <v>6</v>
      </c>
      <c r="H21" s="274">
        <v>1823</v>
      </c>
    </row>
    <row r="22" spans="1:8" ht="19.899999999999999" customHeight="1">
      <c r="A22" s="280">
        <v>18</v>
      </c>
      <c r="B22" s="262">
        <f t="shared" si="0"/>
        <v>2021</v>
      </c>
      <c r="C22" s="275">
        <v>89815</v>
      </c>
      <c r="D22" s="272">
        <v>77411</v>
      </c>
      <c r="E22" s="272">
        <v>10312</v>
      </c>
      <c r="F22" s="272">
        <v>340</v>
      </c>
      <c r="G22" s="272">
        <v>4</v>
      </c>
      <c r="H22" s="274">
        <v>1748</v>
      </c>
    </row>
    <row r="23" spans="1:8" ht="19.899999999999999" customHeight="1">
      <c r="A23" s="280">
        <v>19</v>
      </c>
      <c r="B23" s="262">
        <f t="shared" si="0"/>
        <v>2022</v>
      </c>
      <c r="C23" s="275">
        <v>88043</v>
      </c>
      <c r="D23" s="272">
        <v>76006</v>
      </c>
      <c r="E23" s="272">
        <v>10026</v>
      </c>
      <c r="F23" s="272">
        <v>330</v>
      </c>
      <c r="G23" s="272">
        <v>4</v>
      </c>
      <c r="H23" s="274">
        <v>1677</v>
      </c>
    </row>
    <row r="24" spans="1:8" ht="19.899999999999999" customHeight="1">
      <c r="A24" s="280">
        <v>20</v>
      </c>
      <c r="B24" s="262">
        <f t="shared" si="0"/>
        <v>2023</v>
      </c>
      <c r="C24" s="275">
        <v>86746</v>
      </c>
      <c r="D24" s="272">
        <v>74990</v>
      </c>
      <c r="E24" s="272">
        <v>9793</v>
      </c>
      <c r="F24" s="272">
        <v>321</v>
      </c>
      <c r="G24" s="272">
        <v>2</v>
      </c>
      <c r="H24" s="274">
        <v>1640</v>
      </c>
    </row>
    <row r="25" spans="1:8" s="41" customFormat="1" ht="46.9" customHeight="1">
      <c r="A25" s="281">
        <v>21</v>
      </c>
      <c r="B25" s="124">
        <f t="shared" si="0"/>
        <v>2024</v>
      </c>
      <c r="C25" s="276">
        <v>85264</v>
      </c>
      <c r="D25" s="277">
        <v>73879</v>
      </c>
      <c r="E25" s="277">
        <v>9502</v>
      </c>
      <c r="F25" s="277">
        <v>314</v>
      </c>
      <c r="G25" s="277">
        <v>2</v>
      </c>
      <c r="H25" s="278">
        <v>1567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scale="95" orientation="portrait" blackAndWhite="1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544"/>
  <dimension ref="A1:H16"/>
  <sheetViews>
    <sheetView showGridLines="0" workbookViewId="0"/>
  </sheetViews>
  <sheetFormatPr defaultColWidth="11.42578125" defaultRowHeight="12.75"/>
  <cols>
    <col min="1" max="1" width="5.140625" style="32" customWidth="1"/>
    <col min="2" max="2" width="25.28515625" style="32" customWidth="1"/>
    <col min="3" max="8" width="15.7109375" style="13" customWidth="1"/>
    <col min="9" max="16384" width="11.42578125" style="13"/>
  </cols>
  <sheetData>
    <row r="1" spans="1:8" s="3" customFormat="1" ht="11.45" customHeight="1">
      <c r="A1" s="34"/>
      <c r="B1" s="70"/>
      <c r="H1" s="4"/>
    </row>
    <row r="2" spans="1:8" s="44" customFormat="1" ht="43.9" customHeight="1">
      <c r="A2" s="55" t="s">
        <v>147</v>
      </c>
      <c r="B2" s="60"/>
      <c r="C2" s="43"/>
      <c r="D2" s="43"/>
      <c r="E2" s="43"/>
      <c r="F2" s="43"/>
      <c r="G2" s="43"/>
      <c r="H2" s="43"/>
    </row>
    <row r="3" spans="1:8" s="44" customFormat="1" ht="27" customHeight="1">
      <c r="A3" s="55" t="s">
        <v>460</v>
      </c>
      <c r="B3" s="60"/>
      <c r="C3" s="43"/>
      <c r="D3" s="43"/>
      <c r="E3" s="43"/>
      <c r="F3" s="43"/>
      <c r="G3" s="43"/>
      <c r="H3" s="43"/>
    </row>
    <row r="4" spans="1:8" ht="41.25" customHeight="1">
      <c r="A4" s="36"/>
      <c r="B4" s="36"/>
      <c r="C4" s="38"/>
      <c r="D4" s="38"/>
      <c r="E4" s="38"/>
      <c r="F4" s="38"/>
      <c r="G4" s="38"/>
      <c r="H4" s="12" t="s">
        <v>47</v>
      </c>
    </row>
    <row r="5" spans="1:8" ht="56.25" customHeight="1">
      <c r="A5" s="83" t="s">
        <v>4</v>
      </c>
      <c r="B5" s="268" t="s">
        <v>148</v>
      </c>
      <c r="C5" s="269" t="s">
        <v>149</v>
      </c>
      <c r="D5" s="269" t="s">
        <v>142</v>
      </c>
      <c r="E5" s="269" t="s">
        <v>143</v>
      </c>
      <c r="F5" s="269" t="s">
        <v>144</v>
      </c>
      <c r="G5" s="269" t="s">
        <v>146</v>
      </c>
      <c r="H5" s="269" t="s">
        <v>150</v>
      </c>
    </row>
    <row r="6" spans="1:8" s="41" customFormat="1" ht="35.450000000000003" customHeight="1" thickBot="1">
      <c r="A6" s="294">
        <v>1</v>
      </c>
      <c r="B6" s="282" t="s">
        <v>74</v>
      </c>
      <c r="C6" s="283">
        <v>85264</v>
      </c>
      <c r="D6" s="284">
        <v>73879</v>
      </c>
      <c r="E6" s="284">
        <v>9502</v>
      </c>
      <c r="F6" s="284">
        <v>314</v>
      </c>
      <c r="G6" s="284">
        <v>1567</v>
      </c>
      <c r="H6" s="285">
        <v>2</v>
      </c>
    </row>
    <row r="7" spans="1:8" s="41" customFormat="1" ht="24" customHeight="1" thickTop="1">
      <c r="A7" s="295">
        <v>2</v>
      </c>
      <c r="B7" s="286" t="s">
        <v>14</v>
      </c>
      <c r="C7" s="287">
        <v>7619</v>
      </c>
      <c r="D7" s="288">
        <v>6811</v>
      </c>
      <c r="E7" s="288">
        <v>637</v>
      </c>
      <c r="F7" s="288">
        <v>24</v>
      </c>
      <c r="G7" s="288">
        <v>147</v>
      </c>
      <c r="H7" s="289">
        <v>0</v>
      </c>
    </row>
    <row r="8" spans="1:8" s="41" customFormat="1" ht="24" customHeight="1">
      <c r="A8" s="295">
        <v>3</v>
      </c>
      <c r="B8" s="286" t="s">
        <v>112</v>
      </c>
      <c r="C8" s="287">
        <v>16200</v>
      </c>
      <c r="D8" s="288">
        <v>13979</v>
      </c>
      <c r="E8" s="288">
        <v>1874</v>
      </c>
      <c r="F8" s="288">
        <v>78</v>
      </c>
      <c r="G8" s="288">
        <v>269</v>
      </c>
      <c r="H8" s="289">
        <v>0</v>
      </c>
    </row>
    <row r="9" spans="1:8" s="41" customFormat="1" ht="24" customHeight="1">
      <c r="A9" s="295">
        <v>4</v>
      </c>
      <c r="B9" s="286" t="s">
        <v>20</v>
      </c>
      <c r="C9" s="287">
        <v>3256</v>
      </c>
      <c r="D9" s="288">
        <v>2768</v>
      </c>
      <c r="E9" s="288">
        <v>423</v>
      </c>
      <c r="F9" s="288">
        <v>18</v>
      </c>
      <c r="G9" s="288">
        <v>47</v>
      </c>
      <c r="H9" s="289">
        <v>0</v>
      </c>
    </row>
    <row r="10" spans="1:8" s="41" customFormat="1" ht="24" customHeight="1">
      <c r="A10" s="295">
        <v>5</v>
      </c>
      <c r="B10" s="286" t="s">
        <v>113</v>
      </c>
      <c r="C10" s="287">
        <v>16381</v>
      </c>
      <c r="D10" s="288">
        <v>14308</v>
      </c>
      <c r="E10" s="288">
        <v>1743</v>
      </c>
      <c r="F10" s="288">
        <v>59</v>
      </c>
      <c r="G10" s="288">
        <v>271</v>
      </c>
      <c r="H10" s="289">
        <v>0</v>
      </c>
    </row>
    <row r="11" spans="1:8" s="41" customFormat="1" ht="24" customHeight="1">
      <c r="A11" s="295">
        <v>6</v>
      </c>
      <c r="B11" s="286" t="s">
        <v>21</v>
      </c>
      <c r="C11" s="287">
        <v>13928</v>
      </c>
      <c r="D11" s="288">
        <v>11898</v>
      </c>
      <c r="E11" s="288">
        <v>1746</v>
      </c>
      <c r="F11" s="288">
        <v>54</v>
      </c>
      <c r="G11" s="288">
        <v>230</v>
      </c>
      <c r="H11" s="289">
        <v>0</v>
      </c>
    </row>
    <row r="12" spans="1:8" s="41" customFormat="1" ht="24" customHeight="1">
      <c r="A12" s="295">
        <v>7</v>
      </c>
      <c r="B12" s="286" t="s">
        <v>22</v>
      </c>
      <c r="C12" s="287">
        <v>7396</v>
      </c>
      <c r="D12" s="288">
        <v>6427</v>
      </c>
      <c r="E12" s="288">
        <v>818</v>
      </c>
      <c r="F12" s="288">
        <v>16</v>
      </c>
      <c r="G12" s="288">
        <v>135</v>
      </c>
      <c r="H12" s="289">
        <v>0</v>
      </c>
    </row>
    <row r="13" spans="1:8" s="41" customFormat="1" ht="24" customHeight="1">
      <c r="A13" s="295">
        <v>8</v>
      </c>
      <c r="B13" s="286" t="s">
        <v>23</v>
      </c>
      <c r="C13" s="287">
        <v>5901</v>
      </c>
      <c r="D13" s="288">
        <v>5203</v>
      </c>
      <c r="E13" s="288">
        <v>578</v>
      </c>
      <c r="F13" s="288">
        <v>19</v>
      </c>
      <c r="G13" s="288">
        <v>101</v>
      </c>
      <c r="H13" s="289">
        <v>0</v>
      </c>
    </row>
    <row r="14" spans="1:8" s="41" customFormat="1" ht="24" customHeight="1">
      <c r="A14" s="295">
        <v>9</v>
      </c>
      <c r="B14" s="286" t="s">
        <v>15</v>
      </c>
      <c r="C14" s="287">
        <v>7552</v>
      </c>
      <c r="D14" s="288">
        <v>6692</v>
      </c>
      <c r="E14" s="288">
        <v>708</v>
      </c>
      <c r="F14" s="288">
        <v>18</v>
      </c>
      <c r="G14" s="288">
        <v>134</v>
      </c>
      <c r="H14" s="289">
        <v>0</v>
      </c>
    </row>
    <row r="15" spans="1:8" s="41" customFormat="1" ht="24" customHeight="1">
      <c r="A15" s="295">
        <v>10</v>
      </c>
      <c r="B15" s="286" t="s">
        <v>24</v>
      </c>
      <c r="C15" s="287">
        <v>2855</v>
      </c>
      <c r="D15" s="288">
        <v>2536</v>
      </c>
      <c r="E15" s="288">
        <v>271</v>
      </c>
      <c r="F15" s="288">
        <v>9</v>
      </c>
      <c r="G15" s="288">
        <v>39</v>
      </c>
      <c r="H15" s="289">
        <v>0</v>
      </c>
    </row>
    <row r="16" spans="1:8" s="41" customFormat="1" ht="24" customHeight="1">
      <c r="A16" s="296">
        <v>11</v>
      </c>
      <c r="B16" s="290" t="s">
        <v>88</v>
      </c>
      <c r="C16" s="291">
        <v>4176</v>
      </c>
      <c r="D16" s="292">
        <v>3257</v>
      </c>
      <c r="E16" s="292">
        <v>704</v>
      </c>
      <c r="F16" s="292">
        <v>19</v>
      </c>
      <c r="G16" s="292">
        <v>194</v>
      </c>
      <c r="H16" s="293">
        <v>2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545"/>
  <dimension ref="A1:N64"/>
  <sheetViews>
    <sheetView showGridLines="0" zoomScaleNormal="100" workbookViewId="0"/>
  </sheetViews>
  <sheetFormatPr defaultColWidth="11.42578125" defaultRowHeight="12.75"/>
  <cols>
    <col min="1" max="1" width="5" style="215" customWidth="1"/>
    <col min="2" max="2" width="16.28515625" style="203" customWidth="1"/>
    <col min="3" max="3" width="30.7109375" style="203" customWidth="1"/>
    <col min="4" max="6" width="11.7109375" style="203" customWidth="1"/>
    <col min="7" max="9" width="10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1.45" customHeight="1">
      <c r="A1" s="422"/>
      <c r="B1" s="194"/>
      <c r="C1" s="194"/>
      <c r="I1" s="196"/>
    </row>
    <row r="2" spans="1:14" s="198" customFormat="1" ht="35.25" customHeight="1">
      <c r="A2" s="238" t="s">
        <v>302</v>
      </c>
      <c r="B2" s="197"/>
      <c r="C2" s="197"/>
      <c r="D2" s="197"/>
      <c r="E2" s="197"/>
      <c r="F2" s="197"/>
      <c r="G2" s="197"/>
      <c r="H2" s="197"/>
      <c r="I2" s="197"/>
    </row>
    <row r="3" spans="1:14" s="200" customFormat="1" ht="22.5" customHeight="1">
      <c r="A3" s="239" t="s">
        <v>459</v>
      </c>
      <c r="B3" s="199"/>
      <c r="C3" s="199"/>
      <c r="D3" s="199"/>
      <c r="E3" s="199"/>
      <c r="F3" s="199"/>
      <c r="G3" s="199"/>
      <c r="H3" s="199"/>
      <c r="I3" s="199"/>
    </row>
    <row r="4" spans="1:14" ht="25.5" customHeight="1">
      <c r="A4" s="239"/>
      <c r="B4" s="202"/>
      <c r="C4" s="202"/>
      <c r="D4" s="202"/>
      <c r="E4" s="202"/>
      <c r="F4" s="202"/>
      <c r="G4" s="202"/>
      <c r="H4" s="202"/>
      <c r="I4" s="240" t="s">
        <v>48</v>
      </c>
    </row>
    <row r="5" spans="1:14" ht="21" customHeight="1">
      <c r="A5" s="669" t="s">
        <v>4</v>
      </c>
      <c r="B5" s="656" t="s">
        <v>133</v>
      </c>
      <c r="C5" s="656" t="s">
        <v>151</v>
      </c>
      <c r="D5" s="216" t="s">
        <v>152</v>
      </c>
      <c r="E5" s="217"/>
      <c r="F5" s="218"/>
      <c r="G5" s="219" t="s">
        <v>134</v>
      </c>
      <c r="H5" s="217"/>
      <c r="I5" s="218"/>
    </row>
    <row r="6" spans="1:14" ht="21" customHeight="1">
      <c r="A6" s="683"/>
      <c r="B6" s="684"/>
      <c r="C6" s="684"/>
      <c r="D6" s="216" t="s">
        <v>50</v>
      </c>
      <c r="E6" s="423"/>
      <c r="F6" s="424"/>
      <c r="G6" s="216" t="s">
        <v>50</v>
      </c>
      <c r="H6" s="423"/>
      <c r="I6" s="424"/>
    </row>
    <row r="7" spans="1:14" ht="21" customHeight="1">
      <c r="A7" s="670"/>
      <c r="B7" s="657"/>
      <c r="C7" s="657"/>
      <c r="D7" s="425">
        <v>2024</v>
      </c>
      <c r="E7" s="426">
        <v>2023</v>
      </c>
      <c r="F7" s="313">
        <v>2022</v>
      </c>
      <c r="G7" s="425">
        <v>2024</v>
      </c>
      <c r="H7" s="426">
        <v>2023</v>
      </c>
      <c r="I7" s="313">
        <v>2022</v>
      </c>
    </row>
    <row r="8" spans="1:14" s="205" customFormat="1" ht="23.45" customHeight="1">
      <c r="A8" s="427">
        <v>1</v>
      </c>
      <c r="B8" s="680" t="s">
        <v>153</v>
      </c>
      <c r="C8" s="237" t="s">
        <v>303</v>
      </c>
      <c r="D8" s="428">
        <v>85264</v>
      </c>
      <c r="E8" s="429">
        <v>86746</v>
      </c>
      <c r="F8" s="252">
        <v>88081</v>
      </c>
      <c r="G8" s="428">
        <v>602</v>
      </c>
      <c r="H8" s="429">
        <v>544</v>
      </c>
      <c r="I8" s="252">
        <v>511</v>
      </c>
      <c r="K8" s="206"/>
      <c r="L8" s="207"/>
      <c r="M8" s="207"/>
      <c r="N8" s="207"/>
    </row>
    <row r="9" spans="1:14" s="209" customFormat="1" ht="21" customHeight="1">
      <c r="A9" s="208">
        <v>2</v>
      </c>
      <c r="B9" s="685"/>
      <c r="C9" s="224" t="s">
        <v>154</v>
      </c>
      <c r="D9" s="430">
        <v>73879</v>
      </c>
      <c r="E9" s="431">
        <v>74990</v>
      </c>
      <c r="F9" s="226">
        <v>76042</v>
      </c>
      <c r="G9" s="430">
        <v>556</v>
      </c>
      <c r="H9" s="431">
        <v>502</v>
      </c>
      <c r="I9" s="226">
        <v>471</v>
      </c>
      <c r="K9" s="210"/>
      <c r="L9" s="211"/>
      <c r="M9" s="211"/>
      <c r="N9" s="211"/>
    </row>
    <row r="10" spans="1:14" s="209" customFormat="1" ht="12" customHeight="1">
      <c r="A10" s="208">
        <v>3</v>
      </c>
      <c r="B10" s="685"/>
      <c r="C10" s="227" t="s">
        <v>155</v>
      </c>
      <c r="D10" s="430">
        <v>66163</v>
      </c>
      <c r="E10" s="431">
        <v>67144</v>
      </c>
      <c r="F10" s="226">
        <v>68015</v>
      </c>
      <c r="G10" s="430">
        <v>424</v>
      </c>
      <c r="H10" s="431">
        <v>382</v>
      </c>
      <c r="I10" s="226">
        <v>357</v>
      </c>
      <c r="K10" s="210"/>
      <c r="L10" s="211"/>
      <c r="M10" s="211"/>
      <c r="N10" s="211"/>
    </row>
    <row r="11" spans="1:14" s="209" customFormat="1" ht="12" customHeight="1">
      <c r="A11" s="208">
        <v>4</v>
      </c>
      <c r="B11" s="685"/>
      <c r="C11" s="227" t="s">
        <v>156</v>
      </c>
      <c r="D11" s="430">
        <v>5685</v>
      </c>
      <c r="E11" s="431">
        <v>5794</v>
      </c>
      <c r="F11" s="226">
        <v>5930</v>
      </c>
      <c r="G11" s="430">
        <v>1373</v>
      </c>
      <c r="H11" s="431">
        <v>1237</v>
      </c>
      <c r="I11" s="226">
        <v>1160</v>
      </c>
      <c r="K11" s="210"/>
      <c r="L11" s="211"/>
      <c r="M11" s="211"/>
      <c r="N11" s="211"/>
    </row>
    <row r="12" spans="1:14" s="209" customFormat="1" ht="12" customHeight="1">
      <c r="A12" s="208">
        <v>5</v>
      </c>
      <c r="B12" s="685"/>
      <c r="C12" s="227" t="s">
        <v>157</v>
      </c>
      <c r="D12" s="430">
        <v>2031</v>
      </c>
      <c r="E12" s="431">
        <v>2052</v>
      </c>
      <c r="F12" s="226">
        <v>2097</v>
      </c>
      <c r="G12" s="430">
        <v>2601</v>
      </c>
      <c r="H12" s="431">
        <v>2349</v>
      </c>
      <c r="I12" s="226">
        <v>2220</v>
      </c>
      <c r="K12" s="210"/>
      <c r="L12" s="211"/>
      <c r="M12" s="211"/>
      <c r="N12" s="211"/>
    </row>
    <row r="13" spans="1:14" s="209" customFormat="1" ht="21" customHeight="1">
      <c r="A13" s="208">
        <v>6</v>
      </c>
      <c r="B13" s="685"/>
      <c r="C13" s="227" t="s">
        <v>158</v>
      </c>
      <c r="D13" s="430">
        <v>9816</v>
      </c>
      <c r="E13" s="431">
        <v>10114</v>
      </c>
      <c r="F13" s="226">
        <v>10357</v>
      </c>
      <c r="G13" s="430">
        <v>947</v>
      </c>
      <c r="H13" s="431">
        <v>855</v>
      </c>
      <c r="I13" s="226">
        <v>803</v>
      </c>
      <c r="K13" s="210"/>
      <c r="L13" s="211"/>
      <c r="M13" s="211"/>
      <c r="N13" s="211"/>
    </row>
    <row r="14" spans="1:14" s="209" customFormat="1" ht="13.5" customHeight="1">
      <c r="A14" s="208">
        <v>7</v>
      </c>
      <c r="B14" s="685"/>
      <c r="C14" s="227" t="s">
        <v>159</v>
      </c>
      <c r="D14" s="430">
        <v>2378</v>
      </c>
      <c r="E14" s="431">
        <v>2483</v>
      </c>
      <c r="F14" s="226">
        <v>2541</v>
      </c>
      <c r="G14" s="430">
        <v>528</v>
      </c>
      <c r="H14" s="431">
        <v>484</v>
      </c>
      <c r="I14" s="226">
        <v>460</v>
      </c>
      <c r="K14" s="210"/>
      <c r="L14" s="211"/>
      <c r="M14" s="211"/>
      <c r="N14" s="211"/>
    </row>
    <row r="15" spans="1:14" s="209" customFormat="1" ht="13.5" customHeight="1">
      <c r="A15" s="208">
        <v>8</v>
      </c>
      <c r="B15" s="685"/>
      <c r="C15" s="227" t="s">
        <v>160</v>
      </c>
      <c r="D15" s="430">
        <v>7438</v>
      </c>
      <c r="E15" s="431">
        <v>7631</v>
      </c>
      <c r="F15" s="226">
        <v>7816</v>
      </c>
      <c r="G15" s="430">
        <v>1080</v>
      </c>
      <c r="H15" s="431">
        <v>976</v>
      </c>
      <c r="I15" s="226">
        <v>914</v>
      </c>
      <c r="K15" s="210"/>
      <c r="L15" s="211"/>
      <c r="M15" s="211"/>
      <c r="N15" s="211"/>
    </row>
    <row r="16" spans="1:14" s="209" customFormat="1" ht="21" customHeight="1">
      <c r="A16" s="208">
        <v>9</v>
      </c>
      <c r="B16" s="685"/>
      <c r="C16" s="227" t="s">
        <v>161</v>
      </c>
      <c r="D16" s="430">
        <v>1567</v>
      </c>
      <c r="E16" s="431">
        <v>1640</v>
      </c>
      <c r="F16" s="226">
        <v>1678</v>
      </c>
      <c r="G16" s="430">
        <v>576</v>
      </c>
      <c r="H16" s="431">
        <v>518</v>
      </c>
      <c r="I16" s="226">
        <v>489</v>
      </c>
      <c r="K16" s="210"/>
      <c r="L16" s="211"/>
      <c r="M16" s="211"/>
      <c r="N16" s="211"/>
    </row>
    <row r="17" spans="1:14" s="209" customFormat="1" ht="16.5" customHeight="1">
      <c r="A17" s="214">
        <v>10</v>
      </c>
      <c r="B17" s="686"/>
      <c r="C17" s="255" t="s">
        <v>162</v>
      </c>
      <c r="D17" s="432">
        <v>2</v>
      </c>
      <c r="E17" s="433">
        <v>2</v>
      </c>
      <c r="F17" s="236">
        <v>4</v>
      </c>
      <c r="G17" s="432">
        <v>431</v>
      </c>
      <c r="H17" s="433">
        <v>393</v>
      </c>
      <c r="I17" s="236">
        <v>509</v>
      </c>
      <c r="K17" s="210"/>
      <c r="L17" s="211"/>
      <c r="M17" s="211"/>
      <c r="N17" s="211"/>
    </row>
    <row r="18" spans="1:14" s="205" customFormat="1" ht="23.45" customHeight="1">
      <c r="A18" s="427">
        <v>11</v>
      </c>
      <c r="B18" s="680" t="s">
        <v>163</v>
      </c>
      <c r="C18" s="237" t="s">
        <v>303</v>
      </c>
      <c r="D18" s="428">
        <v>59903</v>
      </c>
      <c r="E18" s="429">
        <v>60509</v>
      </c>
      <c r="F18" s="252">
        <v>61100</v>
      </c>
      <c r="G18" s="428">
        <v>655</v>
      </c>
      <c r="H18" s="429">
        <v>593</v>
      </c>
      <c r="I18" s="252">
        <v>560</v>
      </c>
      <c r="K18" s="206"/>
      <c r="L18" s="207"/>
      <c r="M18" s="207"/>
      <c r="N18" s="207"/>
    </row>
    <row r="19" spans="1:14" s="209" customFormat="1" ht="21" customHeight="1">
      <c r="A19" s="208">
        <v>12</v>
      </c>
      <c r="B19" s="685"/>
      <c r="C19" s="224" t="s">
        <v>154</v>
      </c>
      <c r="D19" s="430">
        <v>52166</v>
      </c>
      <c r="E19" s="431">
        <v>52512</v>
      </c>
      <c r="F19" s="226">
        <v>52893</v>
      </c>
      <c r="G19" s="430">
        <v>602</v>
      </c>
      <c r="H19" s="431">
        <v>545</v>
      </c>
      <c r="I19" s="226">
        <v>514</v>
      </c>
      <c r="K19" s="210"/>
      <c r="L19" s="211"/>
      <c r="M19" s="211"/>
      <c r="N19" s="211"/>
    </row>
    <row r="20" spans="1:14" s="209" customFormat="1" ht="12" customHeight="1">
      <c r="A20" s="208">
        <v>13</v>
      </c>
      <c r="B20" s="685"/>
      <c r="C20" s="227" t="s">
        <v>155</v>
      </c>
      <c r="D20" s="430">
        <v>46647</v>
      </c>
      <c r="E20" s="431">
        <v>46937</v>
      </c>
      <c r="F20" s="226">
        <v>47215</v>
      </c>
      <c r="G20" s="430">
        <v>460</v>
      </c>
      <c r="H20" s="431">
        <v>416</v>
      </c>
      <c r="I20" s="226">
        <v>391</v>
      </c>
      <c r="K20" s="210"/>
      <c r="L20" s="211"/>
      <c r="M20" s="211"/>
      <c r="N20" s="211"/>
    </row>
    <row r="21" spans="1:14" s="209" customFormat="1" ht="12" customHeight="1">
      <c r="A21" s="208">
        <v>14</v>
      </c>
      <c r="B21" s="685"/>
      <c r="C21" s="227" t="s">
        <v>156</v>
      </c>
      <c r="D21" s="430">
        <v>3989</v>
      </c>
      <c r="E21" s="431">
        <v>4029</v>
      </c>
      <c r="F21" s="226">
        <v>4097</v>
      </c>
      <c r="G21" s="430">
        <v>1462</v>
      </c>
      <c r="H21" s="431">
        <v>1319</v>
      </c>
      <c r="I21" s="226">
        <v>1240</v>
      </c>
      <c r="K21" s="210"/>
      <c r="L21" s="211"/>
      <c r="M21" s="211"/>
      <c r="N21" s="211"/>
    </row>
    <row r="22" spans="1:14" s="209" customFormat="1" ht="12" customHeight="1">
      <c r="A22" s="208">
        <v>15</v>
      </c>
      <c r="B22" s="685"/>
      <c r="C22" s="227" t="s">
        <v>157</v>
      </c>
      <c r="D22" s="430">
        <v>1530</v>
      </c>
      <c r="E22" s="431">
        <v>1546</v>
      </c>
      <c r="F22" s="226">
        <v>1581</v>
      </c>
      <c r="G22" s="430">
        <v>2709</v>
      </c>
      <c r="H22" s="431">
        <v>2449</v>
      </c>
      <c r="I22" s="226">
        <v>2322</v>
      </c>
      <c r="K22" s="210"/>
      <c r="L22" s="211"/>
      <c r="M22" s="211"/>
      <c r="N22" s="211"/>
    </row>
    <row r="23" spans="1:14" s="209" customFormat="1" ht="21" customHeight="1">
      <c r="A23" s="208">
        <v>16</v>
      </c>
      <c r="B23" s="685"/>
      <c r="C23" s="227" t="s">
        <v>158</v>
      </c>
      <c r="D23" s="430">
        <v>6675</v>
      </c>
      <c r="E23" s="431">
        <v>6884</v>
      </c>
      <c r="F23" s="226">
        <v>7068</v>
      </c>
      <c r="G23" s="430">
        <v>1068</v>
      </c>
      <c r="H23" s="431">
        <v>964</v>
      </c>
      <c r="I23" s="226">
        <v>903</v>
      </c>
      <c r="K23" s="210"/>
      <c r="L23" s="211"/>
      <c r="M23" s="211"/>
      <c r="N23" s="211"/>
    </row>
    <row r="24" spans="1:14" s="209" customFormat="1" ht="13.5" customHeight="1">
      <c r="A24" s="208">
        <v>17</v>
      </c>
      <c r="B24" s="685"/>
      <c r="C24" s="227" t="s">
        <v>159</v>
      </c>
      <c r="D24" s="430">
        <v>1192</v>
      </c>
      <c r="E24" s="431">
        <v>1291</v>
      </c>
      <c r="F24" s="226">
        <v>1357</v>
      </c>
      <c r="G24" s="430">
        <v>624</v>
      </c>
      <c r="H24" s="431">
        <v>565</v>
      </c>
      <c r="I24" s="226">
        <v>535</v>
      </c>
      <c r="K24" s="210"/>
      <c r="L24" s="211"/>
      <c r="M24" s="211"/>
      <c r="N24" s="211"/>
    </row>
    <row r="25" spans="1:14" s="209" customFormat="1" ht="13.5" customHeight="1">
      <c r="A25" s="208">
        <v>18</v>
      </c>
      <c r="B25" s="685"/>
      <c r="C25" s="227" t="s">
        <v>160</v>
      </c>
      <c r="D25" s="430">
        <v>5483</v>
      </c>
      <c r="E25" s="431">
        <v>5593</v>
      </c>
      <c r="F25" s="226">
        <v>5711</v>
      </c>
      <c r="G25" s="430">
        <v>1165</v>
      </c>
      <c r="H25" s="431">
        <v>1056</v>
      </c>
      <c r="I25" s="226">
        <v>991</v>
      </c>
      <c r="K25" s="210"/>
      <c r="L25" s="211"/>
      <c r="M25" s="211"/>
      <c r="N25" s="211"/>
    </row>
    <row r="26" spans="1:14" s="209" customFormat="1" ht="21" customHeight="1">
      <c r="A26" s="208">
        <v>19</v>
      </c>
      <c r="B26" s="685"/>
      <c r="C26" s="227" t="s">
        <v>161</v>
      </c>
      <c r="D26" s="430">
        <v>1060</v>
      </c>
      <c r="E26" s="431">
        <v>1111</v>
      </c>
      <c r="F26" s="226">
        <v>1135</v>
      </c>
      <c r="G26" s="430">
        <v>636</v>
      </c>
      <c r="H26" s="431">
        <v>574</v>
      </c>
      <c r="I26" s="226">
        <v>542</v>
      </c>
      <c r="K26" s="210"/>
      <c r="L26" s="211"/>
      <c r="M26" s="211"/>
      <c r="N26" s="211"/>
    </row>
    <row r="27" spans="1:14" s="209" customFormat="1" ht="16.5" customHeight="1">
      <c r="A27" s="214">
        <v>20</v>
      </c>
      <c r="B27" s="686"/>
      <c r="C27" s="255" t="s">
        <v>162</v>
      </c>
      <c r="D27" s="432">
        <v>2</v>
      </c>
      <c r="E27" s="433">
        <v>2</v>
      </c>
      <c r="F27" s="236">
        <v>4</v>
      </c>
      <c r="G27" s="432">
        <v>431</v>
      </c>
      <c r="H27" s="433">
        <v>393</v>
      </c>
      <c r="I27" s="236">
        <v>509</v>
      </c>
      <c r="K27" s="210"/>
      <c r="L27" s="211"/>
      <c r="M27" s="211"/>
      <c r="N27" s="211"/>
    </row>
    <row r="28" spans="1:14" s="205" customFormat="1" ht="23.45" customHeight="1">
      <c r="A28" s="204">
        <v>21</v>
      </c>
      <c r="B28" s="680" t="s">
        <v>304</v>
      </c>
      <c r="C28" s="221" t="s">
        <v>303</v>
      </c>
      <c r="D28" s="434">
        <v>2607</v>
      </c>
      <c r="E28" s="435">
        <v>2654</v>
      </c>
      <c r="F28" s="223">
        <v>2706</v>
      </c>
      <c r="G28" s="434">
        <v>731</v>
      </c>
      <c r="H28" s="435">
        <v>659</v>
      </c>
      <c r="I28" s="223">
        <v>620</v>
      </c>
      <c r="K28" s="206"/>
      <c r="L28" s="207"/>
      <c r="M28" s="207"/>
      <c r="N28" s="207"/>
    </row>
    <row r="29" spans="1:14" s="209" customFormat="1" ht="21" customHeight="1">
      <c r="A29" s="208">
        <v>22</v>
      </c>
      <c r="B29" s="681"/>
      <c r="C29" s="224" t="s">
        <v>154</v>
      </c>
      <c r="D29" s="430">
        <v>2189</v>
      </c>
      <c r="E29" s="431">
        <v>2227</v>
      </c>
      <c r="F29" s="226">
        <v>2266</v>
      </c>
      <c r="G29" s="430">
        <v>671</v>
      </c>
      <c r="H29" s="431">
        <v>608</v>
      </c>
      <c r="I29" s="226">
        <v>571</v>
      </c>
      <c r="K29" s="210"/>
      <c r="L29" s="211"/>
      <c r="M29" s="211"/>
      <c r="N29" s="211"/>
    </row>
    <row r="30" spans="1:14" s="209" customFormat="1" ht="12" customHeight="1">
      <c r="A30" s="208">
        <v>23</v>
      </c>
      <c r="B30" s="681"/>
      <c r="C30" s="227" t="s">
        <v>155</v>
      </c>
      <c r="D30" s="430">
        <v>1907</v>
      </c>
      <c r="E30" s="431">
        <v>1942</v>
      </c>
      <c r="F30" s="226">
        <v>1969</v>
      </c>
      <c r="G30" s="430">
        <v>488</v>
      </c>
      <c r="H30" s="431">
        <v>443</v>
      </c>
      <c r="I30" s="226">
        <v>417</v>
      </c>
      <c r="K30" s="210"/>
      <c r="L30" s="211"/>
      <c r="M30" s="211"/>
      <c r="N30" s="211"/>
    </row>
    <row r="31" spans="1:14" s="209" customFormat="1" ht="12" customHeight="1">
      <c r="A31" s="208">
        <v>24</v>
      </c>
      <c r="B31" s="681"/>
      <c r="C31" s="227" t="s">
        <v>156</v>
      </c>
      <c r="D31" s="430">
        <v>208</v>
      </c>
      <c r="E31" s="431">
        <v>212</v>
      </c>
      <c r="F31" s="226">
        <v>225</v>
      </c>
      <c r="G31" s="430">
        <v>1562</v>
      </c>
      <c r="H31" s="431">
        <v>1420</v>
      </c>
      <c r="I31" s="226">
        <v>1322</v>
      </c>
      <c r="K31" s="210"/>
      <c r="L31" s="211"/>
      <c r="M31" s="211"/>
      <c r="N31" s="211"/>
    </row>
    <row r="32" spans="1:14" s="209" customFormat="1" ht="12" customHeight="1">
      <c r="A32" s="208">
        <v>25</v>
      </c>
      <c r="B32" s="681"/>
      <c r="C32" s="227" t="s">
        <v>157</v>
      </c>
      <c r="D32" s="430">
        <v>74</v>
      </c>
      <c r="E32" s="431">
        <v>73</v>
      </c>
      <c r="F32" s="226">
        <v>72</v>
      </c>
      <c r="G32" s="430">
        <v>2876</v>
      </c>
      <c r="H32" s="431">
        <v>2617</v>
      </c>
      <c r="I32" s="226">
        <v>2431</v>
      </c>
      <c r="K32" s="210"/>
      <c r="L32" s="211"/>
      <c r="M32" s="211"/>
      <c r="N32" s="211"/>
    </row>
    <row r="33" spans="1:14" s="209" customFormat="1" ht="21" customHeight="1">
      <c r="A33" s="208">
        <v>26</v>
      </c>
      <c r="B33" s="681"/>
      <c r="C33" s="227" t="s">
        <v>158</v>
      </c>
      <c r="D33" s="430">
        <v>379</v>
      </c>
      <c r="E33" s="431">
        <v>396</v>
      </c>
      <c r="F33" s="226">
        <v>407</v>
      </c>
      <c r="G33" s="430">
        <v>1074</v>
      </c>
      <c r="H33" s="431">
        <v>948</v>
      </c>
      <c r="I33" s="226">
        <v>888</v>
      </c>
      <c r="K33" s="210"/>
      <c r="L33" s="211"/>
      <c r="M33" s="211"/>
      <c r="N33" s="211"/>
    </row>
    <row r="34" spans="1:14" s="209" customFormat="1" ht="13.5" customHeight="1">
      <c r="A34" s="208">
        <v>27</v>
      </c>
      <c r="B34" s="681"/>
      <c r="C34" s="227" t="s">
        <v>159</v>
      </c>
      <c r="D34" s="430">
        <v>51</v>
      </c>
      <c r="E34" s="431">
        <v>61</v>
      </c>
      <c r="F34" s="226">
        <v>65</v>
      </c>
      <c r="G34" s="430">
        <v>720</v>
      </c>
      <c r="H34" s="431">
        <v>655</v>
      </c>
      <c r="I34" s="226">
        <v>600</v>
      </c>
      <c r="K34" s="210"/>
      <c r="L34" s="211"/>
      <c r="M34" s="211"/>
      <c r="N34" s="211"/>
    </row>
    <row r="35" spans="1:14" s="209" customFormat="1" ht="13.5" customHeight="1">
      <c r="A35" s="208">
        <v>28</v>
      </c>
      <c r="B35" s="681"/>
      <c r="C35" s="227" t="s">
        <v>160</v>
      </c>
      <c r="D35" s="430">
        <v>328</v>
      </c>
      <c r="E35" s="431">
        <v>335</v>
      </c>
      <c r="F35" s="226">
        <v>342</v>
      </c>
      <c r="G35" s="430">
        <v>1129</v>
      </c>
      <c r="H35" s="431">
        <v>1001</v>
      </c>
      <c r="I35" s="226">
        <v>943</v>
      </c>
      <c r="K35" s="210"/>
      <c r="L35" s="211"/>
      <c r="M35" s="211"/>
      <c r="N35" s="211"/>
    </row>
    <row r="36" spans="1:14" s="209" customFormat="1" ht="21" customHeight="1">
      <c r="A36" s="214">
        <v>29</v>
      </c>
      <c r="B36" s="682"/>
      <c r="C36" s="255" t="s">
        <v>161</v>
      </c>
      <c r="D36" s="432">
        <v>39</v>
      </c>
      <c r="E36" s="433">
        <v>31</v>
      </c>
      <c r="F36" s="236">
        <v>33</v>
      </c>
      <c r="G36" s="432">
        <v>777</v>
      </c>
      <c r="H36" s="433">
        <v>699</v>
      </c>
      <c r="I36" s="236">
        <v>660</v>
      </c>
      <c r="K36" s="210"/>
      <c r="L36" s="211"/>
      <c r="M36" s="211"/>
      <c r="N36" s="211"/>
    </row>
    <row r="37" spans="1:14" s="205" customFormat="1" ht="23.45" customHeight="1">
      <c r="A37" s="427">
        <v>30</v>
      </c>
      <c r="B37" s="681" t="s">
        <v>305</v>
      </c>
      <c r="C37" s="237" t="s">
        <v>303</v>
      </c>
      <c r="D37" s="428">
        <v>4193</v>
      </c>
      <c r="E37" s="429">
        <v>4314</v>
      </c>
      <c r="F37" s="252">
        <v>4287</v>
      </c>
      <c r="G37" s="428">
        <v>720</v>
      </c>
      <c r="H37" s="429">
        <v>655</v>
      </c>
      <c r="I37" s="252">
        <v>613</v>
      </c>
      <c r="K37" s="206"/>
      <c r="L37" s="207"/>
      <c r="M37" s="207"/>
      <c r="N37" s="207"/>
    </row>
    <row r="38" spans="1:14" s="209" customFormat="1" ht="21" customHeight="1">
      <c r="A38" s="208">
        <v>31</v>
      </c>
      <c r="B38" s="681"/>
      <c r="C38" s="224" t="s">
        <v>154</v>
      </c>
      <c r="D38" s="430">
        <v>3832</v>
      </c>
      <c r="E38" s="431">
        <v>3933</v>
      </c>
      <c r="F38" s="226">
        <v>3897</v>
      </c>
      <c r="G38" s="430">
        <v>673</v>
      </c>
      <c r="H38" s="431">
        <v>611</v>
      </c>
      <c r="I38" s="226">
        <v>572</v>
      </c>
      <c r="K38" s="210"/>
      <c r="L38" s="211"/>
      <c r="M38" s="211"/>
      <c r="N38" s="211"/>
    </row>
    <row r="39" spans="1:14" s="209" customFormat="1" ht="12" customHeight="1">
      <c r="A39" s="208">
        <v>32</v>
      </c>
      <c r="B39" s="681"/>
      <c r="C39" s="227" t="s">
        <v>155</v>
      </c>
      <c r="D39" s="430">
        <v>3588</v>
      </c>
      <c r="E39" s="431">
        <v>3686</v>
      </c>
      <c r="F39" s="226">
        <v>3646</v>
      </c>
      <c r="G39" s="430">
        <v>560</v>
      </c>
      <c r="H39" s="431">
        <v>513</v>
      </c>
      <c r="I39" s="226">
        <v>478</v>
      </c>
      <c r="K39" s="210"/>
      <c r="L39" s="211"/>
      <c r="M39" s="211"/>
      <c r="N39" s="211"/>
    </row>
    <row r="40" spans="1:14" s="209" customFormat="1" ht="12" customHeight="1">
      <c r="A40" s="208">
        <v>33</v>
      </c>
      <c r="B40" s="681"/>
      <c r="C40" s="227" t="s">
        <v>156</v>
      </c>
      <c r="D40" s="430">
        <v>177</v>
      </c>
      <c r="E40" s="431">
        <v>182</v>
      </c>
      <c r="F40" s="226">
        <v>185</v>
      </c>
      <c r="G40" s="430">
        <v>1891</v>
      </c>
      <c r="H40" s="431">
        <v>1686</v>
      </c>
      <c r="I40" s="226">
        <v>1559</v>
      </c>
      <c r="K40" s="210"/>
      <c r="L40" s="211"/>
      <c r="M40" s="211"/>
      <c r="N40" s="211"/>
    </row>
    <row r="41" spans="1:14" s="209" customFormat="1" ht="12" customHeight="1">
      <c r="A41" s="208">
        <v>34</v>
      </c>
      <c r="B41" s="681"/>
      <c r="C41" s="227" t="s">
        <v>157</v>
      </c>
      <c r="D41" s="430">
        <v>67</v>
      </c>
      <c r="E41" s="431">
        <v>65</v>
      </c>
      <c r="F41" s="226">
        <v>66</v>
      </c>
      <c r="G41" s="430">
        <v>3501</v>
      </c>
      <c r="H41" s="431">
        <v>3167</v>
      </c>
      <c r="I41" s="226">
        <v>3027</v>
      </c>
      <c r="K41" s="210"/>
      <c r="L41" s="211"/>
      <c r="M41" s="211"/>
      <c r="N41" s="211"/>
    </row>
    <row r="42" spans="1:14" s="209" customFormat="1" ht="21" customHeight="1">
      <c r="A42" s="208">
        <v>35</v>
      </c>
      <c r="B42" s="681"/>
      <c r="C42" s="227" t="s">
        <v>158</v>
      </c>
      <c r="D42" s="430">
        <v>323</v>
      </c>
      <c r="E42" s="431">
        <v>336</v>
      </c>
      <c r="F42" s="226">
        <v>342</v>
      </c>
      <c r="G42" s="430">
        <v>1266</v>
      </c>
      <c r="H42" s="431">
        <v>1150</v>
      </c>
      <c r="I42" s="226">
        <v>1059</v>
      </c>
      <c r="K42" s="210"/>
      <c r="L42" s="211"/>
      <c r="M42" s="211"/>
      <c r="N42" s="211"/>
    </row>
    <row r="43" spans="1:14" s="209" customFormat="1" ht="13.5" customHeight="1">
      <c r="A43" s="208">
        <v>36</v>
      </c>
      <c r="B43" s="681"/>
      <c r="C43" s="227" t="s">
        <v>159</v>
      </c>
      <c r="D43" s="430">
        <v>50</v>
      </c>
      <c r="E43" s="431">
        <v>56</v>
      </c>
      <c r="F43" s="226">
        <v>61</v>
      </c>
      <c r="G43" s="430">
        <v>686</v>
      </c>
      <c r="H43" s="431">
        <v>630</v>
      </c>
      <c r="I43" s="226">
        <v>609</v>
      </c>
      <c r="K43" s="210"/>
      <c r="L43" s="211"/>
      <c r="M43" s="211"/>
      <c r="N43" s="211"/>
    </row>
    <row r="44" spans="1:14" s="209" customFormat="1" ht="13.5" customHeight="1">
      <c r="A44" s="208">
        <v>37</v>
      </c>
      <c r="B44" s="681"/>
      <c r="C44" s="227" t="s">
        <v>160</v>
      </c>
      <c r="D44" s="430">
        <v>273</v>
      </c>
      <c r="E44" s="431">
        <v>280</v>
      </c>
      <c r="F44" s="226">
        <v>281</v>
      </c>
      <c r="G44" s="430">
        <v>1372</v>
      </c>
      <c r="H44" s="431">
        <v>1253</v>
      </c>
      <c r="I44" s="226">
        <v>1157</v>
      </c>
      <c r="K44" s="210"/>
      <c r="L44" s="211"/>
      <c r="M44" s="211"/>
      <c r="N44" s="211"/>
    </row>
    <row r="45" spans="1:14" s="209" customFormat="1" ht="21" customHeight="1">
      <c r="A45" s="208">
        <v>38</v>
      </c>
      <c r="B45" s="681"/>
      <c r="C45" s="227" t="s">
        <v>161</v>
      </c>
      <c r="D45" s="430">
        <v>38</v>
      </c>
      <c r="E45" s="431">
        <v>45</v>
      </c>
      <c r="F45" s="226">
        <v>48</v>
      </c>
      <c r="G45" s="430">
        <v>818</v>
      </c>
      <c r="H45" s="431">
        <v>761</v>
      </c>
      <c r="I45" s="226">
        <v>714</v>
      </c>
      <c r="K45" s="210"/>
      <c r="L45" s="211"/>
      <c r="M45" s="211"/>
      <c r="N45" s="211"/>
    </row>
    <row r="46" spans="1:14" s="209" customFormat="1" ht="23.45" customHeight="1">
      <c r="A46" s="204">
        <v>39</v>
      </c>
      <c r="B46" s="680" t="s">
        <v>339</v>
      </c>
      <c r="C46" s="221" t="s">
        <v>303</v>
      </c>
      <c r="D46" s="434">
        <v>5172</v>
      </c>
      <c r="E46" s="435">
        <v>5151</v>
      </c>
      <c r="F46" s="223">
        <v>5165</v>
      </c>
      <c r="G46" s="434">
        <v>471</v>
      </c>
      <c r="H46" s="435">
        <v>425</v>
      </c>
      <c r="I46" s="223">
        <v>399</v>
      </c>
      <c r="K46" s="210"/>
      <c r="L46" s="211"/>
      <c r="M46" s="211"/>
      <c r="N46" s="211"/>
    </row>
    <row r="47" spans="1:14" s="209" customFormat="1" ht="21" customHeight="1">
      <c r="A47" s="208">
        <v>40</v>
      </c>
      <c r="B47" s="681"/>
      <c r="C47" s="227" t="s">
        <v>154</v>
      </c>
      <c r="D47" s="430">
        <v>4514</v>
      </c>
      <c r="E47" s="431">
        <v>4480</v>
      </c>
      <c r="F47" s="226">
        <v>4477</v>
      </c>
      <c r="G47" s="430">
        <v>454</v>
      </c>
      <c r="H47" s="431">
        <v>409</v>
      </c>
      <c r="I47" s="226">
        <v>384</v>
      </c>
      <c r="K47" s="210"/>
      <c r="L47" s="211"/>
      <c r="M47" s="211"/>
      <c r="N47" s="211"/>
    </row>
    <row r="48" spans="1:14" s="209" customFormat="1" ht="12" customHeight="1">
      <c r="A48" s="208">
        <v>41</v>
      </c>
      <c r="B48" s="681"/>
      <c r="C48" s="227" t="s">
        <v>155</v>
      </c>
      <c r="D48" s="430">
        <v>3966</v>
      </c>
      <c r="E48" s="431">
        <v>3939</v>
      </c>
      <c r="F48" s="226">
        <v>3936</v>
      </c>
      <c r="G48" s="430">
        <v>324</v>
      </c>
      <c r="H48" s="431">
        <v>292</v>
      </c>
      <c r="I48" s="226">
        <v>275</v>
      </c>
      <c r="K48" s="210"/>
      <c r="L48" s="211"/>
      <c r="M48" s="211"/>
      <c r="N48" s="211"/>
    </row>
    <row r="49" spans="1:14" s="209" customFormat="1" ht="12" customHeight="1">
      <c r="A49" s="208">
        <v>42</v>
      </c>
      <c r="B49" s="681"/>
      <c r="C49" s="227" t="s">
        <v>156</v>
      </c>
      <c r="D49" s="430">
        <v>391</v>
      </c>
      <c r="E49" s="431">
        <v>384</v>
      </c>
      <c r="F49" s="226">
        <v>387</v>
      </c>
      <c r="G49" s="430">
        <v>1142</v>
      </c>
      <c r="H49" s="431">
        <v>1026</v>
      </c>
      <c r="I49" s="226">
        <v>967</v>
      </c>
      <c r="K49" s="210"/>
      <c r="L49" s="211"/>
      <c r="M49" s="211"/>
      <c r="N49" s="211"/>
    </row>
    <row r="50" spans="1:14" s="209" customFormat="1" ht="12" customHeight="1">
      <c r="A50" s="208">
        <v>43</v>
      </c>
      <c r="B50" s="681"/>
      <c r="C50" s="227" t="s">
        <v>157</v>
      </c>
      <c r="D50" s="430">
        <v>157</v>
      </c>
      <c r="E50" s="431">
        <v>157</v>
      </c>
      <c r="F50" s="226">
        <v>154</v>
      </c>
      <c r="G50" s="430">
        <v>2016</v>
      </c>
      <c r="H50" s="431">
        <v>1830</v>
      </c>
      <c r="I50" s="226">
        <v>1721</v>
      </c>
      <c r="K50" s="210"/>
      <c r="L50" s="211"/>
      <c r="M50" s="211"/>
      <c r="N50" s="211"/>
    </row>
    <row r="51" spans="1:14" s="209" customFormat="1" ht="21" customHeight="1">
      <c r="A51" s="208">
        <v>44</v>
      </c>
      <c r="B51" s="681"/>
      <c r="C51" s="227" t="s">
        <v>158</v>
      </c>
      <c r="D51" s="430">
        <v>534</v>
      </c>
      <c r="E51" s="431">
        <v>541</v>
      </c>
      <c r="F51" s="226">
        <v>545</v>
      </c>
      <c r="G51" s="430">
        <v>634</v>
      </c>
      <c r="H51" s="431">
        <v>567</v>
      </c>
      <c r="I51" s="226">
        <v>529</v>
      </c>
      <c r="K51" s="210"/>
      <c r="L51" s="211"/>
      <c r="M51" s="211"/>
      <c r="N51" s="211"/>
    </row>
    <row r="52" spans="1:14" s="209" customFormat="1" ht="13.5" customHeight="1">
      <c r="A52" s="208">
        <v>45</v>
      </c>
      <c r="B52" s="681"/>
      <c r="C52" s="227" t="s">
        <v>159</v>
      </c>
      <c r="D52" s="430">
        <v>116</v>
      </c>
      <c r="E52" s="431">
        <v>119</v>
      </c>
      <c r="F52" s="226">
        <v>121</v>
      </c>
      <c r="G52" s="430">
        <v>415</v>
      </c>
      <c r="H52" s="431">
        <v>379</v>
      </c>
      <c r="I52" s="226">
        <v>358</v>
      </c>
      <c r="K52" s="210"/>
      <c r="L52" s="211"/>
      <c r="M52" s="211"/>
      <c r="N52" s="211"/>
    </row>
    <row r="53" spans="1:14" s="209" customFormat="1" ht="13.5" customHeight="1">
      <c r="A53" s="208">
        <v>46</v>
      </c>
      <c r="B53" s="681"/>
      <c r="C53" s="227" t="s">
        <v>160</v>
      </c>
      <c r="D53" s="430">
        <v>418</v>
      </c>
      <c r="E53" s="431">
        <v>422</v>
      </c>
      <c r="F53" s="226">
        <v>424</v>
      </c>
      <c r="G53" s="430">
        <v>694</v>
      </c>
      <c r="H53" s="431">
        <v>620</v>
      </c>
      <c r="I53" s="226">
        <v>578</v>
      </c>
      <c r="K53" s="210"/>
      <c r="L53" s="211"/>
      <c r="M53" s="211"/>
      <c r="N53" s="211"/>
    </row>
    <row r="54" spans="1:14" s="209" customFormat="1" ht="16.5" customHeight="1">
      <c r="A54" s="214">
        <v>47</v>
      </c>
      <c r="B54" s="682"/>
      <c r="C54" s="255" t="s">
        <v>161</v>
      </c>
      <c r="D54" s="432">
        <v>124</v>
      </c>
      <c r="E54" s="433">
        <v>130</v>
      </c>
      <c r="F54" s="236">
        <v>143</v>
      </c>
      <c r="G54" s="432">
        <v>410</v>
      </c>
      <c r="H54" s="433">
        <v>367</v>
      </c>
      <c r="I54" s="236">
        <v>352</v>
      </c>
      <c r="K54" s="210"/>
      <c r="L54" s="211"/>
      <c r="M54" s="211"/>
      <c r="N54" s="211"/>
    </row>
    <row r="55" spans="1:14" s="205" customFormat="1" ht="23.45" customHeight="1">
      <c r="A55" s="427">
        <v>48</v>
      </c>
      <c r="B55" s="680" t="s">
        <v>306</v>
      </c>
      <c r="C55" s="237" t="s">
        <v>303</v>
      </c>
      <c r="D55" s="428">
        <v>13389</v>
      </c>
      <c r="E55" s="429">
        <v>14118</v>
      </c>
      <c r="F55" s="252">
        <v>14823</v>
      </c>
      <c r="G55" s="428">
        <v>353</v>
      </c>
      <c r="H55" s="429">
        <v>318</v>
      </c>
      <c r="I55" s="252">
        <v>297</v>
      </c>
      <c r="K55" s="206"/>
      <c r="L55" s="207"/>
      <c r="M55" s="207"/>
      <c r="N55" s="207"/>
    </row>
    <row r="56" spans="1:14" s="209" customFormat="1" ht="21" customHeight="1">
      <c r="A56" s="208">
        <v>49</v>
      </c>
      <c r="B56" s="681"/>
      <c r="C56" s="224" t="s">
        <v>154</v>
      </c>
      <c r="D56" s="430">
        <v>11178</v>
      </c>
      <c r="E56" s="431">
        <v>11838</v>
      </c>
      <c r="F56" s="226">
        <v>12509</v>
      </c>
      <c r="G56" s="430">
        <v>322</v>
      </c>
      <c r="H56" s="431">
        <v>290</v>
      </c>
      <c r="I56" s="226">
        <v>271</v>
      </c>
      <c r="K56" s="210"/>
      <c r="L56" s="211"/>
      <c r="M56" s="211"/>
      <c r="N56" s="211"/>
    </row>
    <row r="57" spans="1:14" s="209" customFormat="1" ht="12" customHeight="1">
      <c r="A57" s="208">
        <v>50</v>
      </c>
      <c r="B57" s="681"/>
      <c r="C57" s="227" t="s">
        <v>155</v>
      </c>
      <c r="D57" s="430">
        <v>10055</v>
      </c>
      <c r="E57" s="431">
        <v>10640</v>
      </c>
      <c r="F57" s="226">
        <v>11249</v>
      </c>
      <c r="G57" s="430">
        <v>234</v>
      </c>
      <c r="H57" s="431">
        <v>210</v>
      </c>
      <c r="I57" s="226">
        <v>196</v>
      </c>
      <c r="K57" s="210"/>
      <c r="L57" s="211"/>
      <c r="M57" s="211"/>
      <c r="N57" s="211"/>
    </row>
    <row r="58" spans="1:14" s="209" customFormat="1" ht="12" customHeight="1">
      <c r="A58" s="208">
        <v>51</v>
      </c>
      <c r="B58" s="681"/>
      <c r="C58" s="227" t="s">
        <v>156</v>
      </c>
      <c r="D58" s="430">
        <v>920</v>
      </c>
      <c r="E58" s="431">
        <v>987</v>
      </c>
      <c r="F58" s="226">
        <v>1036</v>
      </c>
      <c r="G58" s="430">
        <v>943</v>
      </c>
      <c r="H58" s="431">
        <v>860</v>
      </c>
      <c r="I58" s="226">
        <v>814</v>
      </c>
      <c r="K58" s="210"/>
      <c r="L58" s="211"/>
      <c r="M58" s="211"/>
      <c r="N58" s="211"/>
    </row>
    <row r="59" spans="1:14" s="209" customFormat="1" ht="12" customHeight="1">
      <c r="A59" s="208">
        <v>52</v>
      </c>
      <c r="B59" s="681"/>
      <c r="C59" s="227" t="s">
        <v>157</v>
      </c>
      <c r="D59" s="430">
        <v>203</v>
      </c>
      <c r="E59" s="431">
        <v>211</v>
      </c>
      <c r="F59" s="226">
        <v>224</v>
      </c>
      <c r="G59" s="430">
        <v>1838</v>
      </c>
      <c r="H59" s="431">
        <v>1659</v>
      </c>
      <c r="I59" s="226">
        <v>1542</v>
      </c>
      <c r="K59" s="210"/>
      <c r="L59" s="211"/>
      <c r="M59" s="211"/>
      <c r="N59" s="211"/>
    </row>
    <row r="60" spans="1:14" s="209" customFormat="1" ht="21" customHeight="1">
      <c r="A60" s="208">
        <v>53</v>
      </c>
      <c r="B60" s="681"/>
      <c r="C60" s="227" t="s">
        <v>158</v>
      </c>
      <c r="D60" s="430">
        <v>1905</v>
      </c>
      <c r="E60" s="431">
        <v>1957</v>
      </c>
      <c r="F60" s="226">
        <v>1995</v>
      </c>
      <c r="G60" s="430">
        <v>530</v>
      </c>
      <c r="H60" s="431">
        <v>485</v>
      </c>
      <c r="I60" s="226">
        <v>460</v>
      </c>
      <c r="K60" s="210"/>
      <c r="L60" s="211"/>
      <c r="M60" s="211"/>
      <c r="N60" s="211"/>
    </row>
    <row r="61" spans="1:14" s="209" customFormat="1" ht="13.5" customHeight="1">
      <c r="A61" s="208">
        <v>54</v>
      </c>
      <c r="B61" s="681"/>
      <c r="C61" s="227" t="s">
        <v>159</v>
      </c>
      <c r="D61" s="430">
        <v>969</v>
      </c>
      <c r="E61" s="431">
        <v>956</v>
      </c>
      <c r="F61" s="226">
        <v>937</v>
      </c>
      <c r="G61" s="430">
        <v>407</v>
      </c>
      <c r="H61" s="431">
        <v>369</v>
      </c>
      <c r="I61" s="226">
        <v>347</v>
      </c>
      <c r="K61" s="210"/>
      <c r="L61" s="211"/>
      <c r="M61" s="211"/>
      <c r="N61" s="211"/>
    </row>
    <row r="62" spans="1:14" s="209" customFormat="1" ht="13.5" customHeight="1">
      <c r="A62" s="208">
        <v>55</v>
      </c>
      <c r="B62" s="681"/>
      <c r="C62" s="227" t="s">
        <v>160</v>
      </c>
      <c r="D62" s="430">
        <v>936</v>
      </c>
      <c r="E62" s="431">
        <v>1001</v>
      </c>
      <c r="F62" s="226">
        <v>1058</v>
      </c>
      <c r="G62" s="430">
        <v>657</v>
      </c>
      <c r="H62" s="431">
        <v>596</v>
      </c>
      <c r="I62" s="226">
        <v>561</v>
      </c>
      <c r="K62" s="210"/>
      <c r="L62" s="211"/>
      <c r="M62" s="211"/>
      <c r="N62" s="211"/>
    </row>
    <row r="63" spans="1:14" s="209" customFormat="1" ht="16.5" customHeight="1">
      <c r="A63" s="214">
        <v>56</v>
      </c>
      <c r="B63" s="682"/>
      <c r="C63" s="255" t="s">
        <v>161</v>
      </c>
      <c r="D63" s="432">
        <v>306</v>
      </c>
      <c r="E63" s="433">
        <v>323</v>
      </c>
      <c r="F63" s="236">
        <v>319</v>
      </c>
      <c r="G63" s="432">
        <v>379</v>
      </c>
      <c r="H63" s="433">
        <v>336</v>
      </c>
      <c r="I63" s="236">
        <v>310</v>
      </c>
      <c r="K63" s="210"/>
      <c r="L63" s="211"/>
      <c r="M63" s="211"/>
      <c r="N63" s="211"/>
    </row>
    <row r="64" spans="1:14" s="209" customFormat="1" ht="13.9" customHeight="1">
      <c r="A64" s="241" t="s">
        <v>307</v>
      </c>
      <c r="B64" s="436"/>
      <c r="C64" s="437"/>
      <c r="D64" s="225"/>
      <c r="E64" s="225"/>
      <c r="F64" s="225"/>
      <c r="G64" s="225"/>
      <c r="H64" s="225"/>
      <c r="I64" s="225"/>
      <c r="K64" s="210"/>
      <c r="L64" s="211"/>
      <c r="M64" s="211"/>
      <c r="N64" s="211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546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096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40961" r:id="rId4"/>
      </mc:Fallback>
    </mc:AlternateContent>
  </oleObjec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547"/>
  <dimension ref="A1:K23"/>
  <sheetViews>
    <sheetView showGridLines="0" zoomScaleNormal="100" workbookViewId="0"/>
  </sheetViews>
  <sheetFormatPr defaultColWidth="11.42578125" defaultRowHeight="12.75"/>
  <cols>
    <col min="1" max="1" width="5.7109375" style="215" customWidth="1"/>
    <col min="2" max="2" width="30.85546875" style="203" customWidth="1"/>
    <col min="3" max="11" width="12.28515625" style="203" customWidth="1"/>
    <col min="12" max="16384" width="11.42578125" style="203"/>
  </cols>
  <sheetData>
    <row r="1" spans="1:11" s="195" customFormat="1" ht="10.9" customHeight="1">
      <c r="A1" s="422"/>
      <c r="B1" s="194"/>
      <c r="K1" s="196"/>
    </row>
    <row r="2" spans="1:11" s="198" customFormat="1" ht="47.45" customHeight="1">
      <c r="A2" s="503" t="s">
        <v>164</v>
      </c>
      <c r="B2" s="504"/>
      <c r="C2" s="504"/>
      <c r="D2" s="504"/>
      <c r="E2" s="504"/>
      <c r="F2" s="504"/>
      <c r="G2" s="504"/>
      <c r="H2" s="504"/>
      <c r="I2" s="504"/>
      <c r="J2" s="504"/>
      <c r="K2" s="504"/>
    </row>
    <row r="3" spans="1:11" s="200" customFormat="1" ht="17.45" customHeight="1">
      <c r="A3" s="56" t="s">
        <v>450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</row>
    <row r="4" spans="1:11" ht="30" customHeight="1">
      <c r="A4" s="201"/>
      <c r="B4" s="202"/>
      <c r="K4" s="354" t="s">
        <v>49</v>
      </c>
    </row>
    <row r="5" spans="1:11" ht="19.899999999999999" customHeight="1">
      <c r="A5" s="687" t="s">
        <v>4</v>
      </c>
      <c r="B5" s="690" t="s">
        <v>0</v>
      </c>
      <c r="C5" s="693" t="s">
        <v>165</v>
      </c>
      <c r="D5" s="694"/>
      <c r="E5" s="695"/>
      <c r="F5" s="505" t="s">
        <v>166</v>
      </c>
      <c r="G5" s="505"/>
      <c r="H5" s="505"/>
      <c r="I5" s="505"/>
      <c r="J5" s="505"/>
      <c r="K5" s="506"/>
    </row>
    <row r="6" spans="1:11" ht="19.899999999999999" customHeight="1">
      <c r="A6" s="688"/>
      <c r="B6" s="691"/>
      <c r="C6" s="696"/>
      <c r="D6" s="697"/>
      <c r="E6" s="698"/>
      <c r="F6" s="507" t="s">
        <v>5</v>
      </c>
      <c r="G6" s="508"/>
      <c r="H6" s="509"/>
      <c r="I6" s="505" t="s">
        <v>6</v>
      </c>
      <c r="J6" s="510"/>
      <c r="K6" s="511"/>
    </row>
    <row r="7" spans="1:11" ht="19.899999999999999" customHeight="1">
      <c r="A7" s="689"/>
      <c r="B7" s="692"/>
      <c r="C7" s="512" t="s">
        <v>73</v>
      </c>
      <c r="D7" s="513" t="s">
        <v>7</v>
      </c>
      <c r="E7" s="514" t="s">
        <v>8</v>
      </c>
      <c r="F7" s="512" t="s">
        <v>73</v>
      </c>
      <c r="G7" s="513" t="s">
        <v>7</v>
      </c>
      <c r="H7" s="514" t="s">
        <v>8</v>
      </c>
      <c r="I7" s="512" t="s">
        <v>73</v>
      </c>
      <c r="J7" s="513" t="s">
        <v>7</v>
      </c>
      <c r="K7" s="514" t="s">
        <v>8</v>
      </c>
    </row>
    <row r="8" spans="1:11" s="205" customFormat="1" ht="34.9" customHeight="1" thickBot="1">
      <c r="A8" s="515">
        <v>1</v>
      </c>
      <c r="B8" s="516" t="s">
        <v>61</v>
      </c>
      <c r="C8" s="517">
        <v>23859</v>
      </c>
      <c r="D8" s="518">
        <v>22858</v>
      </c>
      <c r="E8" s="519">
        <v>1001</v>
      </c>
      <c r="F8" s="517">
        <v>20209</v>
      </c>
      <c r="G8" s="518">
        <v>19372</v>
      </c>
      <c r="H8" s="519">
        <v>837</v>
      </c>
      <c r="I8" s="517">
        <v>3650</v>
      </c>
      <c r="J8" s="518">
        <v>3486</v>
      </c>
      <c r="K8" s="519">
        <v>164</v>
      </c>
    </row>
    <row r="9" spans="1:11" s="205" customFormat="1" ht="34.9" customHeight="1" thickTop="1">
      <c r="A9" s="520">
        <v>2</v>
      </c>
      <c r="B9" s="521" t="s">
        <v>294</v>
      </c>
      <c r="C9" s="522">
        <v>22521</v>
      </c>
      <c r="D9" s="523">
        <v>21564</v>
      </c>
      <c r="E9" s="524">
        <v>957</v>
      </c>
      <c r="F9" s="522">
        <v>19740</v>
      </c>
      <c r="G9" s="523">
        <v>18908</v>
      </c>
      <c r="H9" s="524">
        <v>832</v>
      </c>
      <c r="I9" s="522">
        <v>2781</v>
      </c>
      <c r="J9" s="523">
        <v>2656</v>
      </c>
      <c r="K9" s="524">
        <v>125</v>
      </c>
    </row>
    <row r="10" spans="1:11" ht="18" customHeight="1">
      <c r="A10" s="525">
        <v>3</v>
      </c>
      <c r="B10" s="526" t="s">
        <v>295</v>
      </c>
      <c r="C10" s="527">
        <v>1116</v>
      </c>
      <c r="D10" s="528">
        <v>1049</v>
      </c>
      <c r="E10" s="529">
        <v>67</v>
      </c>
      <c r="F10" s="527">
        <v>408</v>
      </c>
      <c r="G10" s="528">
        <v>404</v>
      </c>
      <c r="H10" s="529">
        <v>4</v>
      </c>
      <c r="I10" s="527">
        <v>708</v>
      </c>
      <c r="J10" s="528">
        <v>645</v>
      </c>
      <c r="K10" s="529">
        <v>63</v>
      </c>
    </row>
    <row r="11" spans="1:11" ht="18" customHeight="1">
      <c r="A11" s="525">
        <v>4</v>
      </c>
      <c r="B11" s="526" t="s">
        <v>112</v>
      </c>
      <c r="C11" s="527">
        <v>3569</v>
      </c>
      <c r="D11" s="528">
        <v>3414</v>
      </c>
      <c r="E11" s="529">
        <v>155</v>
      </c>
      <c r="F11" s="527">
        <v>2812</v>
      </c>
      <c r="G11" s="528">
        <v>2684</v>
      </c>
      <c r="H11" s="529">
        <v>128</v>
      </c>
      <c r="I11" s="527">
        <v>757</v>
      </c>
      <c r="J11" s="528">
        <v>730</v>
      </c>
      <c r="K11" s="529">
        <v>27</v>
      </c>
    </row>
    <row r="12" spans="1:11" ht="18" customHeight="1">
      <c r="A12" s="525">
        <v>5</v>
      </c>
      <c r="B12" s="526" t="s">
        <v>20</v>
      </c>
      <c r="C12" s="527">
        <v>181</v>
      </c>
      <c r="D12" s="528">
        <v>161</v>
      </c>
      <c r="E12" s="529">
        <v>20</v>
      </c>
      <c r="F12" s="527">
        <v>143</v>
      </c>
      <c r="G12" s="528">
        <v>125</v>
      </c>
      <c r="H12" s="529">
        <v>18</v>
      </c>
      <c r="I12" s="527">
        <v>38</v>
      </c>
      <c r="J12" s="528">
        <v>36</v>
      </c>
      <c r="K12" s="529">
        <v>2</v>
      </c>
    </row>
    <row r="13" spans="1:11" ht="18" customHeight="1">
      <c r="A13" s="525">
        <v>6</v>
      </c>
      <c r="B13" s="526" t="s">
        <v>113</v>
      </c>
      <c r="C13" s="527">
        <v>9154</v>
      </c>
      <c r="D13" s="528">
        <v>8900</v>
      </c>
      <c r="E13" s="529">
        <v>254</v>
      </c>
      <c r="F13" s="527">
        <v>8355</v>
      </c>
      <c r="G13" s="528">
        <v>8107</v>
      </c>
      <c r="H13" s="529">
        <v>248</v>
      </c>
      <c r="I13" s="527">
        <v>799</v>
      </c>
      <c r="J13" s="528">
        <v>793</v>
      </c>
      <c r="K13" s="529">
        <v>6</v>
      </c>
    </row>
    <row r="14" spans="1:11" ht="18" customHeight="1">
      <c r="A14" s="525">
        <v>7</v>
      </c>
      <c r="B14" s="526" t="s">
        <v>21</v>
      </c>
      <c r="C14" s="527">
        <v>5741</v>
      </c>
      <c r="D14" s="528">
        <v>5421</v>
      </c>
      <c r="E14" s="529">
        <v>320</v>
      </c>
      <c r="F14" s="527">
        <v>5593</v>
      </c>
      <c r="G14" s="528">
        <v>5281</v>
      </c>
      <c r="H14" s="529">
        <v>312</v>
      </c>
      <c r="I14" s="527">
        <v>148</v>
      </c>
      <c r="J14" s="528">
        <v>140</v>
      </c>
      <c r="K14" s="529">
        <v>8</v>
      </c>
    </row>
    <row r="15" spans="1:11" ht="18" customHeight="1">
      <c r="A15" s="525">
        <v>8</v>
      </c>
      <c r="B15" s="526" t="s">
        <v>22</v>
      </c>
      <c r="C15" s="527">
        <v>671</v>
      </c>
      <c r="D15" s="528">
        <v>655</v>
      </c>
      <c r="E15" s="529">
        <v>16</v>
      </c>
      <c r="F15" s="527">
        <v>550</v>
      </c>
      <c r="G15" s="528">
        <v>534</v>
      </c>
      <c r="H15" s="529">
        <v>16</v>
      </c>
      <c r="I15" s="527">
        <v>121</v>
      </c>
      <c r="J15" s="528">
        <v>121</v>
      </c>
      <c r="K15" s="529">
        <v>0</v>
      </c>
    </row>
    <row r="16" spans="1:11" ht="18" customHeight="1">
      <c r="A16" s="525">
        <v>9</v>
      </c>
      <c r="B16" s="526" t="s">
        <v>23</v>
      </c>
      <c r="C16" s="527">
        <v>384</v>
      </c>
      <c r="D16" s="528">
        <v>375</v>
      </c>
      <c r="E16" s="529">
        <v>9</v>
      </c>
      <c r="F16" s="527">
        <v>376</v>
      </c>
      <c r="G16" s="528">
        <v>368</v>
      </c>
      <c r="H16" s="529">
        <v>8</v>
      </c>
      <c r="I16" s="527">
        <v>8</v>
      </c>
      <c r="J16" s="528">
        <v>7</v>
      </c>
      <c r="K16" s="529">
        <v>1</v>
      </c>
    </row>
    <row r="17" spans="1:11" ht="18" customHeight="1">
      <c r="A17" s="525">
        <v>10</v>
      </c>
      <c r="B17" s="526" t="s">
        <v>15</v>
      </c>
      <c r="C17" s="527">
        <v>1135</v>
      </c>
      <c r="D17" s="528">
        <v>1096</v>
      </c>
      <c r="E17" s="529">
        <v>39</v>
      </c>
      <c r="F17" s="527">
        <v>1055</v>
      </c>
      <c r="G17" s="528">
        <v>1021</v>
      </c>
      <c r="H17" s="529">
        <v>34</v>
      </c>
      <c r="I17" s="527">
        <v>80</v>
      </c>
      <c r="J17" s="528">
        <v>75</v>
      </c>
      <c r="K17" s="529">
        <v>5</v>
      </c>
    </row>
    <row r="18" spans="1:11" ht="18" customHeight="1">
      <c r="A18" s="525">
        <v>11</v>
      </c>
      <c r="B18" s="526" t="s">
        <v>24</v>
      </c>
      <c r="C18" s="527">
        <v>570</v>
      </c>
      <c r="D18" s="528">
        <v>493</v>
      </c>
      <c r="E18" s="529">
        <v>77</v>
      </c>
      <c r="F18" s="527">
        <v>448</v>
      </c>
      <c r="G18" s="528">
        <v>384</v>
      </c>
      <c r="H18" s="529">
        <v>64</v>
      </c>
      <c r="I18" s="527">
        <v>122</v>
      </c>
      <c r="J18" s="528">
        <v>109</v>
      </c>
      <c r="K18" s="529">
        <v>13</v>
      </c>
    </row>
    <row r="19" spans="1:11" ht="34.9" customHeight="1">
      <c r="A19" s="520">
        <v>12</v>
      </c>
      <c r="B19" s="530" t="s">
        <v>296</v>
      </c>
      <c r="C19" s="522">
        <v>437</v>
      </c>
      <c r="D19" s="523">
        <v>430</v>
      </c>
      <c r="E19" s="524">
        <v>7</v>
      </c>
      <c r="F19" s="522">
        <v>405</v>
      </c>
      <c r="G19" s="523">
        <v>403</v>
      </c>
      <c r="H19" s="524">
        <v>2</v>
      </c>
      <c r="I19" s="522">
        <v>32</v>
      </c>
      <c r="J19" s="523">
        <v>27</v>
      </c>
      <c r="K19" s="524">
        <v>5</v>
      </c>
    </row>
    <row r="20" spans="1:11" s="209" customFormat="1" ht="18" customHeight="1">
      <c r="A20" s="525">
        <v>13</v>
      </c>
      <c r="B20" s="526" t="s">
        <v>297</v>
      </c>
      <c r="C20" s="527">
        <v>360</v>
      </c>
      <c r="D20" s="528">
        <v>358</v>
      </c>
      <c r="E20" s="529">
        <v>2</v>
      </c>
      <c r="F20" s="527">
        <v>341</v>
      </c>
      <c r="G20" s="528">
        <v>341</v>
      </c>
      <c r="H20" s="529">
        <v>0</v>
      </c>
      <c r="I20" s="527">
        <v>19</v>
      </c>
      <c r="J20" s="528">
        <v>17</v>
      </c>
      <c r="K20" s="529">
        <v>2</v>
      </c>
    </row>
    <row r="21" spans="1:11" s="209" customFormat="1" ht="18" customHeight="1">
      <c r="A21" s="525">
        <v>14</v>
      </c>
      <c r="B21" s="526" t="s">
        <v>298</v>
      </c>
      <c r="C21" s="527">
        <v>77</v>
      </c>
      <c r="D21" s="528">
        <v>72</v>
      </c>
      <c r="E21" s="529">
        <v>5</v>
      </c>
      <c r="F21" s="527">
        <v>64</v>
      </c>
      <c r="G21" s="528">
        <v>62</v>
      </c>
      <c r="H21" s="529">
        <v>2</v>
      </c>
      <c r="I21" s="527">
        <v>13</v>
      </c>
      <c r="J21" s="528">
        <v>10</v>
      </c>
      <c r="K21" s="529">
        <v>3</v>
      </c>
    </row>
    <row r="22" spans="1:11" s="209" customFormat="1" ht="34.9" customHeight="1">
      <c r="A22" s="583">
        <v>15</v>
      </c>
      <c r="B22" s="584" t="s">
        <v>301</v>
      </c>
      <c r="C22" s="585">
        <v>901</v>
      </c>
      <c r="D22" s="586">
        <v>864</v>
      </c>
      <c r="E22" s="587">
        <v>37</v>
      </c>
      <c r="F22" s="585">
        <v>64</v>
      </c>
      <c r="G22" s="586">
        <v>61</v>
      </c>
      <c r="H22" s="587">
        <v>3</v>
      </c>
      <c r="I22" s="585">
        <v>837</v>
      </c>
      <c r="J22" s="586">
        <v>803</v>
      </c>
      <c r="K22" s="587">
        <v>34</v>
      </c>
    </row>
    <row r="23" spans="1:11">
      <c r="A23" s="359"/>
      <c r="B23" s="360"/>
      <c r="C23" s="360"/>
      <c r="D23" s="360"/>
      <c r="E23" s="360"/>
      <c r="F23" s="36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548"/>
  <dimension ref="A1:G12"/>
  <sheetViews>
    <sheetView showGridLines="0" workbookViewId="0"/>
  </sheetViews>
  <sheetFormatPr defaultColWidth="11.42578125" defaultRowHeight="12.75"/>
  <cols>
    <col min="1" max="1" width="4.28515625" style="13" customWidth="1"/>
    <col min="2" max="2" width="10.5703125" style="13" customWidth="1"/>
    <col min="3" max="3" width="50.5703125" style="13" customWidth="1"/>
    <col min="4" max="6" width="16.7109375" style="13" customWidth="1"/>
    <col min="7" max="16384" width="11.42578125" style="13"/>
  </cols>
  <sheetData>
    <row r="1" spans="1:7" s="2" customFormat="1" ht="11.25">
      <c r="A1" s="34"/>
    </row>
    <row r="2" spans="1:7" s="44" customFormat="1" ht="36.6" customHeight="1">
      <c r="A2" s="5" t="s">
        <v>167</v>
      </c>
      <c r="B2" s="43"/>
      <c r="C2" s="43"/>
      <c r="D2" s="43"/>
      <c r="E2" s="43"/>
      <c r="F2" s="43"/>
    </row>
    <row r="3" spans="1:7" s="52" customFormat="1" ht="26.45" customHeight="1">
      <c r="A3" s="56" t="s">
        <v>461</v>
      </c>
      <c r="B3" s="51"/>
      <c r="C3" s="51"/>
      <c r="D3" s="51"/>
      <c r="E3" s="51"/>
      <c r="F3" s="51"/>
    </row>
    <row r="4" spans="1:7" s="71" customFormat="1" ht="30" customHeight="1">
      <c r="F4" s="113" t="s">
        <v>342</v>
      </c>
    </row>
    <row r="5" spans="1:7" ht="36" customHeight="1">
      <c r="A5" s="703" t="s">
        <v>4</v>
      </c>
      <c r="B5" s="701" t="s">
        <v>9</v>
      </c>
      <c r="C5" s="607"/>
      <c r="D5" s="326" t="s">
        <v>168</v>
      </c>
      <c r="E5" s="298"/>
      <c r="F5" s="299"/>
    </row>
    <row r="6" spans="1:7" ht="32.25" customHeight="1">
      <c r="A6" s="633"/>
      <c r="B6" s="702"/>
      <c r="C6" s="608"/>
      <c r="D6" s="123" t="s">
        <v>3</v>
      </c>
      <c r="E6" s="123" t="s">
        <v>7</v>
      </c>
      <c r="F6" s="123" t="s">
        <v>8</v>
      </c>
    </row>
    <row r="7" spans="1:7" ht="45" customHeight="1">
      <c r="A7" s="74">
        <v>1</v>
      </c>
      <c r="B7" s="704" t="s">
        <v>169</v>
      </c>
      <c r="C7" s="705"/>
      <c r="D7" s="300">
        <v>2398</v>
      </c>
      <c r="E7" s="301">
        <v>2378</v>
      </c>
      <c r="F7" s="301">
        <v>20</v>
      </c>
    </row>
    <row r="8" spans="1:7" ht="45" customHeight="1">
      <c r="A8" s="75">
        <v>2</v>
      </c>
      <c r="B8" s="706" t="s">
        <v>26</v>
      </c>
      <c r="C8" s="707"/>
      <c r="D8" s="302">
        <v>692</v>
      </c>
      <c r="E8" s="303">
        <v>688</v>
      </c>
      <c r="F8" s="303">
        <v>4</v>
      </c>
      <c r="G8" s="582"/>
    </row>
    <row r="9" spans="1:7" ht="52.5" customHeight="1">
      <c r="A9" s="75">
        <v>3</v>
      </c>
      <c r="B9" s="604" t="s">
        <v>27</v>
      </c>
      <c r="C9" s="304" t="s">
        <v>170</v>
      </c>
      <c r="D9" s="305">
        <v>615</v>
      </c>
      <c r="E9" s="306">
        <v>615</v>
      </c>
      <c r="F9" s="306">
        <v>0</v>
      </c>
    </row>
    <row r="10" spans="1:7" ht="52.5" customHeight="1">
      <c r="A10" s="75">
        <v>4</v>
      </c>
      <c r="B10" s="604"/>
      <c r="C10" s="304" t="s">
        <v>196</v>
      </c>
      <c r="D10" s="305">
        <v>123</v>
      </c>
      <c r="E10" s="306">
        <v>119</v>
      </c>
      <c r="F10" s="306">
        <v>4</v>
      </c>
    </row>
    <row r="11" spans="1:7" ht="45" customHeight="1">
      <c r="A11" s="76">
        <v>5</v>
      </c>
      <c r="B11" s="604"/>
      <c r="C11" s="307" t="s">
        <v>171</v>
      </c>
      <c r="D11" s="305">
        <v>53</v>
      </c>
      <c r="E11" s="306">
        <v>53</v>
      </c>
      <c r="F11" s="306">
        <v>0</v>
      </c>
    </row>
    <row r="12" spans="1:7" ht="45" customHeight="1">
      <c r="A12" s="78">
        <v>6</v>
      </c>
      <c r="B12" s="699" t="s">
        <v>172</v>
      </c>
      <c r="C12" s="700"/>
      <c r="D12" s="308">
        <v>2299</v>
      </c>
      <c r="E12" s="308">
        <v>2279</v>
      </c>
      <c r="F12" s="308">
        <v>20</v>
      </c>
    </row>
  </sheetData>
  <mergeCells count="6">
    <mergeCell ref="B12:C12"/>
    <mergeCell ref="B9:B11"/>
    <mergeCell ref="B5:C6"/>
    <mergeCell ref="A5:A6"/>
    <mergeCell ref="B7:C7"/>
    <mergeCell ref="B8:C8"/>
  </mergeCells>
  <phoneticPr fontId="0" type="noConversion"/>
  <printOptions horizontalCentered="1"/>
  <pageMargins left="3.937007874015748E-2" right="3.937007874015748E-2" top="0.71" bottom="0.19685039370078741" header="0.43307086614173229" footer="0.31496062992125984"/>
  <pageSetup paperSize="9" orientation="landscape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549"/>
  <dimension ref="A1:K14"/>
  <sheetViews>
    <sheetView showGridLines="0" workbookViewId="0"/>
  </sheetViews>
  <sheetFormatPr defaultColWidth="11.42578125" defaultRowHeight="12.75"/>
  <cols>
    <col min="1" max="1" width="4.140625" style="13" customWidth="1"/>
    <col min="2" max="2" width="14.7109375" style="13" customWidth="1"/>
    <col min="3" max="3" width="18.5703125" style="13" customWidth="1"/>
    <col min="4" max="4" width="11.140625" style="13" customWidth="1"/>
    <col min="5" max="5" width="24.7109375" style="13" customWidth="1"/>
    <col min="6" max="8" width="16.7109375" style="13" customWidth="1"/>
    <col min="9" max="16384" width="11.42578125" style="13"/>
  </cols>
  <sheetData>
    <row r="1" spans="1:11" s="2" customFormat="1" ht="11.25">
      <c r="A1" s="34"/>
    </row>
    <row r="2" spans="1:11" s="44" customFormat="1" ht="34.9" customHeight="1">
      <c r="A2" s="5" t="s">
        <v>256</v>
      </c>
      <c r="B2" s="43"/>
      <c r="C2" s="43"/>
      <c r="D2" s="43"/>
      <c r="E2" s="43"/>
      <c r="F2" s="43"/>
      <c r="G2" s="43"/>
      <c r="H2" s="43"/>
    </row>
    <row r="3" spans="1:11" s="52" customFormat="1" ht="23.45" customHeight="1">
      <c r="A3" s="56" t="s">
        <v>461</v>
      </c>
      <c r="B3" s="51"/>
      <c r="C3" s="51"/>
      <c r="D3" s="51"/>
      <c r="E3" s="51"/>
      <c r="F3" s="51"/>
      <c r="G3" s="51"/>
      <c r="H3" s="51"/>
    </row>
    <row r="4" spans="1:11" s="71" customFormat="1" ht="35.25" customHeight="1">
      <c r="H4" s="113" t="s">
        <v>343</v>
      </c>
    </row>
    <row r="5" spans="1:11" ht="30" customHeight="1">
      <c r="A5" s="708" t="s">
        <v>4</v>
      </c>
      <c r="B5" s="701" t="s">
        <v>9</v>
      </c>
      <c r="C5" s="710"/>
      <c r="D5" s="710"/>
      <c r="E5" s="607"/>
      <c r="F5" s="46" t="s">
        <v>173</v>
      </c>
      <c r="G5" s="257"/>
      <c r="H5" s="297"/>
    </row>
    <row r="6" spans="1:11" ht="35.25" customHeight="1">
      <c r="A6" s="709"/>
      <c r="B6" s="702"/>
      <c r="C6" s="711"/>
      <c r="D6" s="711"/>
      <c r="E6" s="608"/>
      <c r="F6" s="108" t="s">
        <v>3</v>
      </c>
      <c r="G6" s="311" t="s">
        <v>7</v>
      </c>
      <c r="H6" s="311" t="s">
        <v>8</v>
      </c>
    </row>
    <row r="7" spans="1:11" ht="39.950000000000003" customHeight="1">
      <c r="A7" s="74">
        <v>1</v>
      </c>
      <c r="B7" s="718" t="s">
        <v>174</v>
      </c>
      <c r="C7" s="719"/>
      <c r="D7" s="719"/>
      <c r="E7" s="720"/>
      <c r="F7" s="300">
        <v>170</v>
      </c>
      <c r="G7" s="301">
        <v>169</v>
      </c>
      <c r="H7" s="301">
        <v>1</v>
      </c>
    </row>
    <row r="8" spans="1:11" ht="39.950000000000003" customHeight="1">
      <c r="A8" s="75">
        <v>2</v>
      </c>
      <c r="B8" s="706" t="s">
        <v>175</v>
      </c>
      <c r="C8" s="721"/>
      <c r="D8" s="721"/>
      <c r="E8" s="707"/>
      <c r="F8" s="302">
        <v>723</v>
      </c>
      <c r="G8" s="303">
        <v>714</v>
      </c>
      <c r="H8" s="303">
        <v>9</v>
      </c>
      <c r="I8" s="582"/>
      <c r="J8" s="582"/>
      <c r="K8" s="582"/>
    </row>
    <row r="9" spans="1:11" ht="39.950000000000003" customHeight="1">
      <c r="A9" s="75">
        <v>3</v>
      </c>
      <c r="B9" s="715" t="s">
        <v>176</v>
      </c>
      <c r="C9" s="715" t="s">
        <v>119</v>
      </c>
      <c r="D9" s="312" t="s">
        <v>177</v>
      </c>
      <c r="E9" s="713" t="s">
        <v>178</v>
      </c>
      <c r="F9" s="309">
        <v>533</v>
      </c>
      <c r="G9" s="310">
        <v>533</v>
      </c>
      <c r="H9" s="310">
        <v>0</v>
      </c>
    </row>
    <row r="10" spans="1:11" ht="39.950000000000003" customHeight="1">
      <c r="A10" s="75">
        <v>4</v>
      </c>
      <c r="B10" s="716"/>
      <c r="C10" s="725"/>
      <c r="D10" s="312" t="s">
        <v>179</v>
      </c>
      <c r="E10" s="714"/>
      <c r="F10" s="305">
        <v>129</v>
      </c>
      <c r="G10" s="306">
        <v>125</v>
      </c>
      <c r="H10" s="306">
        <v>4</v>
      </c>
    </row>
    <row r="11" spans="1:11" ht="39.950000000000003" customHeight="1">
      <c r="A11" s="75">
        <v>5</v>
      </c>
      <c r="B11" s="716"/>
      <c r="C11" s="718" t="s">
        <v>120</v>
      </c>
      <c r="D11" s="723"/>
      <c r="E11" s="724"/>
      <c r="F11" s="305">
        <v>6</v>
      </c>
      <c r="G11" s="306">
        <v>5</v>
      </c>
      <c r="H11" s="306">
        <v>1</v>
      </c>
    </row>
    <row r="12" spans="1:11" ht="39.950000000000003" customHeight="1">
      <c r="A12" s="75">
        <v>6</v>
      </c>
      <c r="B12" s="716"/>
      <c r="C12" s="706" t="s">
        <v>180</v>
      </c>
      <c r="D12" s="721"/>
      <c r="E12" s="707"/>
      <c r="F12" s="305">
        <v>1</v>
      </c>
      <c r="G12" s="306">
        <v>1</v>
      </c>
      <c r="H12" s="306">
        <v>0</v>
      </c>
    </row>
    <row r="13" spans="1:11" ht="39.950000000000003" customHeight="1">
      <c r="A13" s="76">
        <v>7</v>
      </c>
      <c r="B13" s="717"/>
      <c r="C13" s="722" t="s">
        <v>181</v>
      </c>
      <c r="D13" s="719"/>
      <c r="E13" s="720"/>
      <c r="F13" s="305">
        <v>3</v>
      </c>
      <c r="G13" s="306">
        <v>3</v>
      </c>
      <c r="H13" s="306">
        <v>0</v>
      </c>
    </row>
    <row r="14" spans="1:11" ht="39.950000000000003" customHeight="1">
      <c r="A14" s="78">
        <v>8</v>
      </c>
      <c r="B14" s="699" t="s">
        <v>182</v>
      </c>
      <c r="C14" s="712"/>
      <c r="D14" s="712"/>
      <c r="E14" s="700"/>
      <c r="F14" s="308">
        <v>221</v>
      </c>
      <c r="G14" s="308">
        <v>216</v>
      </c>
      <c r="H14" s="308">
        <v>5</v>
      </c>
    </row>
  </sheetData>
  <mergeCells count="11">
    <mergeCell ref="A5:A6"/>
    <mergeCell ref="B5:E6"/>
    <mergeCell ref="B14:E14"/>
    <mergeCell ref="E9:E10"/>
    <mergeCell ref="B9:B13"/>
    <mergeCell ref="B7:E7"/>
    <mergeCell ref="B8:E8"/>
    <mergeCell ref="C13:E13"/>
    <mergeCell ref="C12:E12"/>
    <mergeCell ref="C11:E11"/>
    <mergeCell ref="C9:C10"/>
  </mergeCells>
  <phoneticPr fontId="0" type="noConversion"/>
  <printOptions horizontalCentered="1"/>
  <pageMargins left="3.937007874015748E-2" right="3.937007874015748E-2" top="0.70866141732283472" bottom="0.19685039370078741" header="0.43307086614173229" footer="0.31496062992125984"/>
  <pageSetup paperSize="9"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05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91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49153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506"/>
  <dimension ref="A1:L27"/>
  <sheetViews>
    <sheetView showGridLines="0" workbookViewId="0"/>
  </sheetViews>
  <sheetFormatPr defaultColWidth="11.42578125" defaultRowHeight="12.75"/>
  <cols>
    <col min="1" max="1" width="4.85546875" style="32" customWidth="1"/>
    <col min="2" max="2" width="12.7109375" style="13" customWidth="1"/>
    <col min="3" max="3" width="13.7109375" style="13" customWidth="1"/>
    <col min="4" max="12" width="11.7109375" style="13" customWidth="1"/>
    <col min="13" max="16384" width="11.42578125" style="13"/>
  </cols>
  <sheetData>
    <row r="1" spans="1:12" s="3" customFormat="1" ht="10.9" customHeight="1">
      <c r="A1" s="34"/>
      <c r="B1" s="2"/>
      <c r="L1" s="4"/>
    </row>
    <row r="2" spans="1:12" s="7" customFormat="1" ht="29.25" customHeight="1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>
      <c r="A3" s="35" t="str">
        <f>"Jahresdurchschnitte "&amp; LEFT(B6,4) &amp; "  -  " &amp;  LEFT(B26,4)</f>
        <v>Jahresdurchschnitte 2004  -  2024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>
      <c r="A4" s="36"/>
      <c r="B4" s="37"/>
      <c r="C4" s="38"/>
      <c r="D4" s="38"/>
      <c r="E4" s="38"/>
      <c r="F4" s="38"/>
      <c r="G4" s="38"/>
      <c r="H4" s="39"/>
      <c r="I4" s="38"/>
      <c r="J4" s="38"/>
      <c r="K4" s="38"/>
      <c r="L4" s="112" t="s">
        <v>197</v>
      </c>
    </row>
    <row r="5" spans="1:12" ht="55.5" customHeight="1">
      <c r="A5" s="83" t="s">
        <v>4</v>
      </c>
      <c r="B5" s="95" t="s">
        <v>53</v>
      </c>
      <c r="C5" s="96" t="s">
        <v>13</v>
      </c>
      <c r="D5" s="96" t="s">
        <v>14</v>
      </c>
      <c r="E5" s="97" t="s">
        <v>54</v>
      </c>
      <c r="F5" s="98" t="s">
        <v>20</v>
      </c>
      <c r="G5" s="95" t="s">
        <v>55</v>
      </c>
      <c r="H5" s="98" t="s">
        <v>21</v>
      </c>
      <c r="I5" s="98" t="s">
        <v>22</v>
      </c>
      <c r="J5" s="98" t="s">
        <v>23</v>
      </c>
      <c r="K5" s="98" t="s">
        <v>15</v>
      </c>
      <c r="L5" s="98" t="s">
        <v>24</v>
      </c>
    </row>
    <row r="6" spans="1:12" s="41" customFormat="1" ht="18.600000000000001" customHeight="1">
      <c r="A6" s="99">
        <v>1</v>
      </c>
      <c r="B6" s="79">
        <v>2004</v>
      </c>
      <c r="C6" s="100">
        <v>3197250</v>
      </c>
      <c r="D6" s="101">
        <v>753516</v>
      </c>
      <c r="E6" s="101">
        <v>526878</v>
      </c>
      <c r="F6" s="101">
        <v>84216</v>
      </c>
      <c r="G6" s="101">
        <v>560185</v>
      </c>
      <c r="H6" s="101">
        <v>441364</v>
      </c>
      <c r="I6" s="101">
        <v>196009</v>
      </c>
      <c r="J6" s="101">
        <v>221367</v>
      </c>
      <c r="K6" s="101">
        <v>276337</v>
      </c>
      <c r="L6" s="100">
        <v>137378</v>
      </c>
    </row>
    <row r="7" spans="1:12" s="41" customFormat="1" ht="18.600000000000001" customHeight="1">
      <c r="A7" s="99">
        <v>2</v>
      </c>
      <c r="B7" s="79">
        <f>B6+1</f>
        <v>2005</v>
      </c>
      <c r="C7" s="100">
        <v>3228777</v>
      </c>
      <c r="D7" s="101">
        <v>756506</v>
      </c>
      <c r="E7" s="101">
        <v>533564</v>
      </c>
      <c r="F7" s="101">
        <v>85068</v>
      </c>
      <c r="G7" s="101">
        <v>565641</v>
      </c>
      <c r="H7" s="101">
        <v>447657</v>
      </c>
      <c r="I7" s="101">
        <v>198132</v>
      </c>
      <c r="J7" s="101">
        <v>222910</v>
      </c>
      <c r="K7" s="101">
        <v>280504</v>
      </c>
      <c r="L7" s="100">
        <v>138795</v>
      </c>
    </row>
    <row r="8" spans="1:12" s="41" customFormat="1" ht="18.600000000000001" customHeight="1">
      <c r="A8" s="99">
        <v>3</v>
      </c>
      <c r="B8" s="79">
        <f>B7+1</f>
        <v>2006</v>
      </c>
      <c r="C8" s="100">
        <v>3278444</v>
      </c>
      <c r="D8" s="101">
        <v>763607</v>
      </c>
      <c r="E8" s="101">
        <v>541443</v>
      </c>
      <c r="F8" s="101">
        <v>86199</v>
      </c>
      <c r="G8" s="101">
        <v>576203</v>
      </c>
      <c r="H8" s="101">
        <v>454445</v>
      </c>
      <c r="I8" s="101">
        <v>201239</v>
      </c>
      <c r="J8" s="101">
        <v>227468</v>
      </c>
      <c r="K8" s="101">
        <v>286710</v>
      </c>
      <c r="L8" s="100">
        <v>141130</v>
      </c>
    </row>
    <row r="9" spans="1:12" s="41" customFormat="1" ht="18.600000000000001" customHeight="1">
      <c r="A9" s="102">
        <v>4</v>
      </c>
      <c r="B9" s="98">
        <f t="shared" ref="B9:B26" si="0">B8+1</f>
        <v>2007</v>
      </c>
      <c r="C9" s="103">
        <v>3340999</v>
      </c>
      <c r="D9" s="104">
        <v>774137</v>
      </c>
      <c r="E9" s="104">
        <v>551538</v>
      </c>
      <c r="F9" s="104">
        <v>87952</v>
      </c>
      <c r="G9" s="104">
        <v>589958</v>
      </c>
      <c r="H9" s="104">
        <v>464442</v>
      </c>
      <c r="I9" s="104">
        <v>205225</v>
      </c>
      <c r="J9" s="104">
        <v>231812</v>
      </c>
      <c r="K9" s="104">
        <v>292120</v>
      </c>
      <c r="L9" s="103">
        <v>143815</v>
      </c>
    </row>
    <row r="10" spans="1:12" s="41" customFormat="1" ht="18.600000000000001" customHeight="1">
      <c r="A10" s="350">
        <v>5</v>
      </c>
      <c r="B10" s="575">
        <f t="shared" si="0"/>
        <v>2008</v>
      </c>
      <c r="C10" s="315">
        <v>3388632</v>
      </c>
      <c r="D10" s="314">
        <v>771158</v>
      </c>
      <c r="E10" s="314">
        <v>572354</v>
      </c>
      <c r="F10" s="314">
        <v>91307</v>
      </c>
      <c r="G10" s="314">
        <v>601192</v>
      </c>
      <c r="H10" s="314">
        <v>470487</v>
      </c>
      <c r="I10" s="314">
        <v>207362</v>
      </c>
      <c r="J10" s="314">
        <v>234905</v>
      </c>
      <c r="K10" s="314">
        <v>295690</v>
      </c>
      <c r="L10" s="315">
        <v>144177</v>
      </c>
    </row>
    <row r="11" spans="1:12" s="41" customFormat="1" ht="18.600000000000001" customHeight="1">
      <c r="A11" s="99">
        <v>6</v>
      </c>
      <c r="B11" s="79">
        <f t="shared" si="0"/>
        <v>2009</v>
      </c>
      <c r="C11" s="100">
        <v>3339064</v>
      </c>
      <c r="D11" s="101">
        <v>762891</v>
      </c>
      <c r="E11" s="101">
        <v>563310</v>
      </c>
      <c r="F11" s="101">
        <v>91148</v>
      </c>
      <c r="G11" s="101">
        <v>590856</v>
      </c>
      <c r="H11" s="101">
        <v>460498</v>
      </c>
      <c r="I11" s="101">
        <v>202742</v>
      </c>
      <c r="J11" s="101">
        <v>232288</v>
      </c>
      <c r="K11" s="101">
        <v>292969</v>
      </c>
      <c r="L11" s="100">
        <v>142362</v>
      </c>
    </row>
    <row r="12" spans="1:12" s="41" customFormat="1" ht="18.600000000000001" customHeight="1">
      <c r="A12" s="99">
        <v>7</v>
      </c>
      <c r="B12" s="79">
        <f t="shared" si="0"/>
        <v>2010</v>
      </c>
      <c r="C12" s="100">
        <v>3360258</v>
      </c>
      <c r="D12" s="101">
        <v>764310</v>
      </c>
      <c r="E12" s="101">
        <v>564156</v>
      </c>
      <c r="F12" s="101">
        <v>92340</v>
      </c>
      <c r="G12" s="101">
        <v>594997</v>
      </c>
      <c r="H12" s="101">
        <v>465432</v>
      </c>
      <c r="I12" s="101">
        <v>203251</v>
      </c>
      <c r="J12" s="101">
        <v>234908</v>
      </c>
      <c r="K12" s="101">
        <v>296596</v>
      </c>
      <c r="L12" s="100">
        <v>144268</v>
      </c>
    </row>
    <row r="13" spans="1:12" s="41" customFormat="1" ht="18.600000000000001" customHeight="1">
      <c r="A13" s="99">
        <v>8</v>
      </c>
      <c r="B13" s="79">
        <f t="shared" si="0"/>
        <v>2011</v>
      </c>
      <c r="C13" s="100">
        <v>3421755</v>
      </c>
      <c r="D13" s="101">
        <v>777174</v>
      </c>
      <c r="E13" s="101">
        <v>573306</v>
      </c>
      <c r="F13" s="101">
        <v>94274</v>
      </c>
      <c r="G13" s="101">
        <v>608145</v>
      </c>
      <c r="H13" s="101">
        <v>475668</v>
      </c>
      <c r="I13" s="101">
        <v>205909</v>
      </c>
      <c r="J13" s="101">
        <v>238625</v>
      </c>
      <c r="K13" s="101">
        <v>301091</v>
      </c>
      <c r="L13" s="100">
        <v>147563</v>
      </c>
    </row>
    <row r="14" spans="1:12" s="41" customFormat="1" ht="18.600000000000001" customHeight="1">
      <c r="A14" s="99">
        <v>9</v>
      </c>
      <c r="B14" s="79">
        <f t="shared" si="0"/>
        <v>2012</v>
      </c>
      <c r="C14" s="100">
        <v>3465463</v>
      </c>
      <c r="D14" s="101">
        <v>786384</v>
      </c>
      <c r="E14" s="101">
        <v>580128</v>
      </c>
      <c r="F14" s="101">
        <v>96454</v>
      </c>
      <c r="G14" s="101">
        <v>616027</v>
      </c>
      <c r="H14" s="101">
        <v>480983</v>
      </c>
      <c r="I14" s="101">
        <v>207097</v>
      </c>
      <c r="J14" s="101">
        <v>242907</v>
      </c>
      <c r="K14" s="101">
        <v>305887</v>
      </c>
      <c r="L14" s="100">
        <v>149596</v>
      </c>
    </row>
    <row r="15" spans="1:12" s="41" customFormat="1" ht="18.600000000000001" customHeight="1">
      <c r="A15" s="99">
        <v>10</v>
      </c>
      <c r="B15" s="79">
        <f t="shared" si="0"/>
        <v>2013</v>
      </c>
      <c r="C15" s="100">
        <v>3483021</v>
      </c>
      <c r="D15" s="101">
        <v>791327</v>
      </c>
      <c r="E15" s="101">
        <v>579552</v>
      </c>
      <c r="F15" s="101">
        <v>97214</v>
      </c>
      <c r="G15" s="101">
        <v>619726</v>
      </c>
      <c r="H15" s="101">
        <v>482186</v>
      </c>
      <c r="I15" s="101">
        <v>205357</v>
      </c>
      <c r="J15" s="101">
        <v>243944</v>
      </c>
      <c r="K15" s="101">
        <v>312149</v>
      </c>
      <c r="L15" s="100">
        <v>151566</v>
      </c>
    </row>
    <row r="16" spans="1:12" s="41" customFormat="1" ht="18.600000000000001" customHeight="1">
      <c r="A16" s="99">
        <v>11</v>
      </c>
      <c r="B16" s="79">
        <f t="shared" si="0"/>
        <v>2014</v>
      </c>
      <c r="C16" s="100">
        <v>3503404</v>
      </c>
      <c r="D16" s="101">
        <v>795978</v>
      </c>
      <c r="E16" s="101">
        <v>582536</v>
      </c>
      <c r="F16" s="101">
        <v>98565</v>
      </c>
      <c r="G16" s="101">
        <v>623063</v>
      </c>
      <c r="H16" s="101">
        <v>485161</v>
      </c>
      <c r="I16" s="101">
        <v>204512</v>
      </c>
      <c r="J16" s="101">
        <v>244647</v>
      </c>
      <c r="K16" s="101">
        <v>314987</v>
      </c>
      <c r="L16" s="100">
        <v>153955</v>
      </c>
    </row>
    <row r="17" spans="1:12" s="41" customFormat="1" ht="18.600000000000001" customHeight="1">
      <c r="A17" s="99">
        <v>12</v>
      </c>
      <c r="B17" s="79">
        <f t="shared" si="0"/>
        <v>2015</v>
      </c>
      <c r="C17" s="100">
        <v>3534870</v>
      </c>
      <c r="D17" s="101">
        <v>801919</v>
      </c>
      <c r="E17" s="101">
        <v>588119</v>
      </c>
      <c r="F17" s="101">
        <v>99799</v>
      </c>
      <c r="G17" s="101">
        <v>629128</v>
      </c>
      <c r="H17" s="101">
        <v>489682</v>
      </c>
      <c r="I17" s="101">
        <v>205266</v>
      </c>
      <c r="J17" s="101">
        <v>246953</v>
      </c>
      <c r="K17" s="101">
        <v>317498</v>
      </c>
      <c r="L17" s="100">
        <v>156506</v>
      </c>
    </row>
    <row r="18" spans="1:12" s="41" customFormat="1" ht="18.600000000000001" customHeight="1">
      <c r="A18" s="99">
        <v>13</v>
      </c>
      <c r="B18" s="79">
        <f t="shared" si="0"/>
        <v>2016</v>
      </c>
      <c r="C18" s="100">
        <v>3586878</v>
      </c>
      <c r="D18" s="101">
        <v>813468</v>
      </c>
      <c r="E18" s="101">
        <v>596962</v>
      </c>
      <c r="F18" s="101">
        <v>100928</v>
      </c>
      <c r="G18" s="101">
        <v>638790</v>
      </c>
      <c r="H18" s="101">
        <v>496584</v>
      </c>
      <c r="I18" s="101">
        <v>207482</v>
      </c>
      <c r="J18" s="101">
        <v>250158</v>
      </c>
      <c r="K18" s="101">
        <v>323260</v>
      </c>
      <c r="L18" s="100">
        <v>159246</v>
      </c>
    </row>
    <row r="19" spans="1:12" s="41" customFormat="1" ht="18.600000000000001" customHeight="1">
      <c r="A19" s="99">
        <v>14</v>
      </c>
      <c r="B19" s="79">
        <f t="shared" si="0"/>
        <v>2017</v>
      </c>
      <c r="C19" s="100">
        <v>3655302</v>
      </c>
      <c r="D19" s="101">
        <v>828940</v>
      </c>
      <c r="E19" s="101">
        <v>607214</v>
      </c>
      <c r="F19" s="101">
        <v>102723</v>
      </c>
      <c r="G19" s="101">
        <v>650118</v>
      </c>
      <c r="H19" s="101">
        <v>508479</v>
      </c>
      <c r="I19" s="101">
        <v>210355</v>
      </c>
      <c r="J19" s="101">
        <v>254366</v>
      </c>
      <c r="K19" s="101">
        <v>330764</v>
      </c>
      <c r="L19" s="100">
        <v>162343</v>
      </c>
    </row>
    <row r="20" spans="1:12" s="41" customFormat="1" ht="18.600000000000001" customHeight="1">
      <c r="A20" s="99">
        <v>15</v>
      </c>
      <c r="B20" s="79">
        <f t="shared" si="0"/>
        <v>2018</v>
      </c>
      <c r="C20" s="100">
        <v>3741495</v>
      </c>
      <c r="D20" s="101">
        <v>848531</v>
      </c>
      <c r="E20" s="101">
        <v>620189</v>
      </c>
      <c r="F20" s="101">
        <v>104589</v>
      </c>
      <c r="G20" s="101">
        <v>665698</v>
      </c>
      <c r="H20" s="101">
        <v>523870</v>
      </c>
      <c r="I20" s="101">
        <v>214017</v>
      </c>
      <c r="J20" s="101">
        <v>259356</v>
      </c>
      <c r="K20" s="101">
        <v>338959</v>
      </c>
      <c r="L20" s="100">
        <v>166286</v>
      </c>
    </row>
    <row r="21" spans="1:12" s="41" customFormat="1" ht="18.600000000000001" customHeight="1">
      <c r="A21" s="99">
        <v>16</v>
      </c>
      <c r="B21" s="79">
        <f t="shared" si="0"/>
        <v>2019</v>
      </c>
      <c r="C21" s="100">
        <v>3797317</v>
      </c>
      <c r="D21" s="101">
        <v>864116</v>
      </c>
      <c r="E21" s="101">
        <v>629613</v>
      </c>
      <c r="F21" s="101">
        <v>106042</v>
      </c>
      <c r="G21" s="101">
        <v>675417</v>
      </c>
      <c r="H21" s="101">
        <v>531523</v>
      </c>
      <c r="I21" s="101">
        <v>216025</v>
      </c>
      <c r="J21" s="101">
        <v>262127</v>
      </c>
      <c r="K21" s="101">
        <v>344082</v>
      </c>
      <c r="L21" s="100">
        <v>168372</v>
      </c>
    </row>
    <row r="22" spans="1:12" s="41" customFormat="1" ht="18.600000000000001" customHeight="1">
      <c r="A22" s="99">
        <v>17</v>
      </c>
      <c r="B22" s="79">
        <f t="shared" si="0"/>
        <v>2020</v>
      </c>
      <c r="C22" s="100">
        <v>3717176</v>
      </c>
      <c r="D22" s="101">
        <v>842938</v>
      </c>
      <c r="E22" s="101">
        <v>624906</v>
      </c>
      <c r="F22" s="101">
        <v>105164</v>
      </c>
      <c r="G22" s="101">
        <v>665691</v>
      </c>
      <c r="H22" s="101">
        <v>520642</v>
      </c>
      <c r="I22" s="101">
        <v>209886</v>
      </c>
      <c r="J22" s="101">
        <v>253572</v>
      </c>
      <c r="K22" s="101">
        <v>329376</v>
      </c>
      <c r="L22" s="100">
        <v>165001</v>
      </c>
    </row>
    <row r="23" spans="1:12" s="41" customFormat="1" ht="18.600000000000001" customHeight="1">
      <c r="A23" s="99">
        <v>18</v>
      </c>
      <c r="B23" s="79">
        <f t="shared" si="0"/>
        <v>2021</v>
      </c>
      <c r="C23" s="100">
        <v>3804952</v>
      </c>
      <c r="D23" s="101">
        <v>869034</v>
      </c>
      <c r="E23" s="101">
        <v>638756</v>
      </c>
      <c r="F23" s="101">
        <v>108634</v>
      </c>
      <c r="G23" s="101">
        <v>680168</v>
      </c>
      <c r="H23" s="101">
        <v>533153</v>
      </c>
      <c r="I23" s="101">
        <v>216279</v>
      </c>
      <c r="J23" s="101">
        <v>257480</v>
      </c>
      <c r="K23" s="101">
        <v>334255</v>
      </c>
      <c r="L23" s="100">
        <v>167193</v>
      </c>
    </row>
    <row r="24" spans="1:12" s="41" customFormat="1" ht="18.600000000000001" customHeight="1">
      <c r="A24" s="99">
        <v>19</v>
      </c>
      <c r="B24" s="76">
        <f t="shared" si="0"/>
        <v>2022</v>
      </c>
      <c r="C24" s="140">
        <v>3913652</v>
      </c>
      <c r="D24" s="101">
        <v>897849</v>
      </c>
      <c r="E24" s="101">
        <v>651652</v>
      </c>
      <c r="F24" s="101">
        <v>111756</v>
      </c>
      <c r="G24" s="101">
        <v>694600</v>
      </c>
      <c r="H24" s="101">
        <v>545645</v>
      </c>
      <c r="I24" s="101">
        <v>221824</v>
      </c>
      <c r="J24" s="101">
        <v>267989</v>
      </c>
      <c r="K24" s="101">
        <v>350692</v>
      </c>
      <c r="L24" s="100">
        <v>171645</v>
      </c>
    </row>
    <row r="25" spans="1:12" s="41" customFormat="1" ht="18.600000000000001" customHeight="1">
      <c r="A25" s="99">
        <v>20</v>
      </c>
      <c r="B25" s="79">
        <f t="shared" si="0"/>
        <v>2023</v>
      </c>
      <c r="C25" s="100">
        <v>3956271</v>
      </c>
      <c r="D25" s="101">
        <v>914591</v>
      </c>
      <c r="E25" s="101">
        <v>656674</v>
      </c>
      <c r="F25" s="101">
        <v>112852</v>
      </c>
      <c r="G25" s="101">
        <v>699664</v>
      </c>
      <c r="H25" s="101">
        <v>548634</v>
      </c>
      <c r="I25" s="101">
        <v>223075</v>
      </c>
      <c r="J25" s="101">
        <v>271499</v>
      </c>
      <c r="K25" s="101">
        <v>356604</v>
      </c>
      <c r="L25" s="100">
        <v>172678</v>
      </c>
    </row>
    <row r="26" spans="1:12" s="41" customFormat="1" ht="18.600000000000001" customHeight="1">
      <c r="A26" s="102">
        <v>21</v>
      </c>
      <c r="B26" s="105">
        <f t="shared" si="0"/>
        <v>2024</v>
      </c>
      <c r="C26" s="103">
        <v>3960673</v>
      </c>
      <c r="D26" s="104">
        <v>923587</v>
      </c>
      <c r="E26" s="104">
        <v>655221</v>
      </c>
      <c r="F26" s="104">
        <v>112771</v>
      </c>
      <c r="G26" s="104">
        <v>695114</v>
      </c>
      <c r="H26" s="104">
        <v>546743</v>
      </c>
      <c r="I26" s="104">
        <v>222306</v>
      </c>
      <c r="J26" s="104">
        <v>273352</v>
      </c>
      <c r="K26" s="104">
        <v>358982</v>
      </c>
      <c r="L26" s="103">
        <v>172597</v>
      </c>
    </row>
    <row r="27" spans="1:12" ht="18" customHeight="1">
      <c r="A27" s="111" t="s">
        <v>198</v>
      </c>
    </row>
  </sheetData>
  <phoneticPr fontId="0" type="noConversion"/>
  <printOptions horizontalCentered="1"/>
  <pageMargins left="0.27559055118110237" right="0.19685039370078741" top="0.59055118110236227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507"/>
  <dimension ref="A1:L19"/>
  <sheetViews>
    <sheetView showGridLines="0" workbookViewId="0"/>
  </sheetViews>
  <sheetFormatPr defaultColWidth="11.42578125" defaultRowHeight="12.75"/>
  <cols>
    <col min="1" max="1" width="4.140625" style="32" customWidth="1"/>
    <col min="2" max="2" width="17" style="13" customWidth="1"/>
    <col min="3" max="3" width="13.7109375" style="13" customWidth="1"/>
    <col min="4" max="12" width="11.7109375" style="13" customWidth="1"/>
    <col min="13" max="16384" width="11.42578125" style="13"/>
  </cols>
  <sheetData>
    <row r="1" spans="1:12" s="3" customFormat="1" ht="10.15" customHeight="1">
      <c r="A1" s="1"/>
      <c r="B1" s="2"/>
      <c r="L1" s="4"/>
    </row>
    <row r="2" spans="1:12" s="7" customFormat="1" ht="29.25" customHeight="1">
      <c r="A2" s="5" t="s">
        <v>10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>
      <c r="A3" s="5" t="s">
        <v>450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>
      <c r="A4" s="10"/>
      <c r="B4" s="11"/>
      <c r="C4" s="11"/>
      <c r="D4" s="11"/>
      <c r="E4" s="11"/>
      <c r="F4" s="11"/>
      <c r="G4" s="11"/>
      <c r="H4" s="12"/>
      <c r="I4" s="11"/>
      <c r="J4" s="11"/>
      <c r="K4" s="11"/>
      <c r="L4" s="12" t="s">
        <v>51</v>
      </c>
    </row>
    <row r="5" spans="1:12" ht="60.75" customHeight="1">
      <c r="A5" s="83" t="s">
        <v>4</v>
      </c>
      <c r="B5" s="14" t="s">
        <v>12</v>
      </c>
      <c r="C5" s="15" t="s">
        <v>13</v>
      </c>
      <c r="D5" s="15" t="s">
        <v>14</v>
      </c>
      <c r="E5" s="107" t="s">
        <v>54</v>
      </c>
      <c r="F5" s="14" t="s">
        <v>20</v>
      </c>
      <c r="G5" s="106" t="s">
        <v>55</v>
      </c>
      <c r="H5" s="14" t="s">
        <v>21</v>
      </c>
      <c r="I5" s="14" t="s">
        <v>22</v>
      </c>
      <c r="J5" s="14" t="s">
        <v>23</v>
      </c>
      <c r="K5" s="14" t="s">
        <v>15</v>
      </c>
      <c r="L5" s="14" t="s">
        <v>24</v>
      </c>
    </row>
    <row r="6" spans="1:12" s="18" customFormat="1" ht="45" customHeight="1">
      <c r="A6" s="84">
        <v>1</v>
      </c>
      <c r="B6" s="90" t="s">
        <v>257</v>
      </c>
      <c r="C6" s="16">
        <v>3960673</v>
      </c>
      <c r="D6" s="17">
        <v>923587</v>
      </c>
      <c r="E6" s="17">
        <v>655221</v>
      </c>
      <c r="F6" s="17">
        <v>112771</v>
      </c>
      <c r="G6" s="17">
        <v>695114</v>
      </c>
      <c r="H6" s="17">
        <v>546743</v>
      </c>
      <c r="I6" s="17">
        <v>222306</v>
      </c>
      <c r="J6" s="17">
        <v>273352</v>
      </c>
      <c r="K6" s="17">
        <v>358982</v>
      </c>
      <c r="L6" s="16">
        <v>172597</v>
      </c>
    </row>
    <row r="7" spans="1:12" s="21" customFormat="1" ht="26.1" customHeight="1">
      <c r="A7" s="85">
        <v>2</v>
      </c>
      <c r="B7" s="92" t="s">
        <v>7</v>
      </c>
      <c r="C7" s="19">
        <v>2105325</v>
      </c>
      <c r="D7" s="20">
        <v>474984</v>
      </c>
      <c r="E7" s="20">
        <v>361472</v>
      </c>
      <c r="F7" s="20">
        <v>58208</v>
      </c>
      <c r="G7" s="20">
        <v>379403</v>
      </c>
      <c r="H7" s="20">
        <v>293823</v>
      </c>
      <c r="I7" s="20">
        <v>116151</v>
      </c>
      <c r="J7" s="20">
        <v>142990</v>
      </c>
      <c r="K7" s="20">
        <v>187594</v>
      </c>
      <c r="L7" s="19">
        <v>90700</v>
      </c>
    </row>
    <row r="8" spans="1:12" s="24" customFormat="1" ht="26.1" customHeight="1" thickBot="1">
      <c r="A8" s="86">
        <v>3</v>
      </c>
      <c r="B8" s="93" t="s">
        <v>8</v>
      </c>
      <c r="C8" s="22">
        <v>1855348</v>
      </c>
      <c r="D8" s="23">
        <v>448603</v>
      </c>
      <c r="E8" s="23">
        <v>293749</v>
      </c>
      <c r="F8" s="23">
        <v>54563</v>
      </c>
      <c r="G8" s="23">
        <v>315711</v>
      </c>
      <c r="H8" s="23">
        <v>252920</v>
      </c>
      <c r="I8" s="23">
        <v>106155</v>
      </c>
      <c r="J8" s="23">
        <v>130362</v>
      </c>
      <c r="K8" s="23">
        <v>171388</v>
      </c>
      <c r="L8" s="22">
        <v>81897</v>
      </c>
    </row>
    <row r="9" spans="1:12" s="25" customFormat="1" ht="48.75" customHeight="1" thickTop="1">
      <c r="A9" s="87">
        <v>4</v>
      </c>
      <c r="B9" s="90" t="s">
        <v>16</v>
      </c>
      <c r="C9" s="16">
        <v>1403007</v>
      </c>
      <c r="D9" s="17">
        <v>225460</v>
      </c>
      <c r="E9" s="17">
        <v>259867</v>
      </c>
      <c r="F9" s="17">
        <v>45626</v>
      </c>
      <c r="G9" s="17">
        <v>274858</v>
      </c>
      <c r="H9" s="17">
        <v>209770</v>
      </c>
      <c r="I9" s="17">
        <v>83253</v>
      </c>
      <c r="J9" s="17">
        <v>101496</v>
      </c>
      <c r="K9" s="17">
        <v>143233</v>
      </c>
      <c r="L9" s="16">
        <v>59444</v>
      </c>
    </row>
    <row r="10" spans="1:12" s="24" customFormat="1" ht="26.1" customHeight="1">
      <c r="A10" s="85">
        <v>5</v>
      </c>
      <c r="B10" s="92" t="s">
        <v>7</v>
      </c>
      <c r="C10" s="19">
        <v>987036</v>
      </c>
      <c r="D10" s="20">
        <v>150506</v>
      </c>
      <c r="E10" s="20">
        <v>188327</v>
      </c>
      <c r="F10" s="20">
        <v>32113</v>
      </c>
      <c r="G10" s="20">
        <v>198197</v>
      </c>
      <c r="H10" s="20">
        <v>150394</v>
      </c>
      <c r="I10" s="20">
        <v>58433</v>
      </c>
      <c r="J10" s="20">
        <v>69478</v>
      </c>
      <c r="K10" s="20">
        <v>97798</v>
      </c>
      <c r="L10" s="19">
        <v>41790</v>
      </c>
    </row>
    <row r="11" spans="1:12" s="24" customFormat="1" ht="42" customHeight="1">
      <c r="A11" s="85">
        <v>6</v>
      </c>
      <c r="B11" s="92" t="s">
        <v>8</v>
      </c>
      <c r="C11" s="19">
        <v>415971</v>
      </c>
      <c r="D11" s="20">
        <v>74954</v>
      </c>
      <c r="E11" s="20">
        <v>71540</v>
      </c>
      <c r="F11" s="20">
        <v>13513</v>
      </c>
      <c r="G11" s="20">
        <v>76661</v>
      </c>
      <c r="H11" s="20">
        <v>59376</v>
      </c>
      <c r="I11" s="20">
        <v>24820</v>
      </c>
      <c r="J11" s="20">
        <v>32018</v>
      </c>
      <c r="K11" s="20">
        <v>45435</v>
      </c>
      <c r="L11" s="19">
        <v>17654</v>
      </c>
    </row>
    <row r="12" spans="1:12" s="28" customFormat="1" ht="26.1" customHeight="1">
      <c r="A12" s="88">
        <v>7</v>
      </c>
      <c r="B12" s="91" t="s">
        <v>17</v>
      </c>
      <c r="C12" s="26">
        <v>2420996</v>
      </c>
      <c r="D12" s="27">
        <v>667832</v>
      </c>
      <c r="E12" s="27">
        <v>361234</v>
      </c>
      <c r="F12" s="27">
        <v>61155</v>
      </c>
      <c r="G12" s="27">
        <v>401991</v>
      </c>
      <c r="H12" s="27">
        <v>321478</v>
      </c>
      <c r="I12" s="27">
        <v>129776</v>
      </c>
      <c r="J12" s="27">
        <v>164072</v>
      </c>
      <c r="K12" s="27">
        <v>203501</v>
      </c>
      <c r="L12" s="26">
        <v>109957</v>
      </c>
    </row>
    <row r="13" spans="1:12" s="29" customFormat="1" ht="26.1" customHeight="1">
      <c r="A13" s="85">
        <v>8</v>
      </c>
      <c r="B13" s="92" t="s">
        <v>7</v>
      </c>
      <c r="C13" s="19">
        <v>1031431</v>
      </c>
      <c r="D13" s="20">
        <v>307265</v>
      </c>
      <c r="E13" s="20">
        <v>151409</v>
      </c>
      <c r="F13" s="20">
        <v>21622</v>
      </c>
      <c r="G13" s="20">
        <v>169711</v>
      </c>
      <c r="H13" s="20">
        <v>132267</v>
      </c>
      <c r="I13" s="20">
        <v>51329</v>
      </c>
      <c r="J13" s="20">
        <v>68363</v>
      </c>
      <c r="K13" s="20">
        <v>82529</v>
      </c>
      <c r="L13" s="19">
        <v>46936</v>
      </c>
    </row>
    <row r="14" spans="1:12" s="24" customFormat="1" ht="42" customHeight="1">
      <c r="A14" s="85">
        <v>9</v>
      </c>
      <c r="B14" s="92" t="s">
        <v>8</v>
      </c>
      <c r="C14" s="19">
        <v>1389565</v>
      </c>
      <c r="D14" s="20">
        <v>360567</v>
      </c>
      <c r="E14" s="20">
        <v>209825</v>
      </c>
      <c r="F14" s="20">
        <v>39533</v>
      </c>
      <c r="G14" s="20">
        <v>232280</v>
      </c>
      <c r="H14" s="20">
        <v>189211</v>
      </c>
      <c r="I14" s="20">
        <v>78447</v>
      </c>
      <c r="J14" s="20">
        <v>95709</v>
      </c>
      <c r="K14" s="20">
        <v>120972</v>
      </c>
      <c r="L14" s="19">
        <v>63021</v>
      </c>
    </row>
    <row r="15" spans="1:12" s="28" customFormat="1" ht="26.1" customHeight="1">
      <c r="A15" s="88">
        <v>10</v>
      </c>
      <c r="B15" s="91" t="s">
        <v>18</v>
      </c>
      <c r="C15" s="26">
        <v>136670</v>
      </c>
      <c r="D15" s="27">
        <v>30295</v>
      </c>
      <c r="E15" s="27">
        <v>34120</v>
      </c>
      <c r="F15" s="27">
        <v>5990</v>
      </c>
      <c r="G15" s="27">
        <v>18265</v>
      </c>
      <c r="H15" s="27">
        <v>15495</v>
      </c>
      <c r="I15" s="27">
        <v>9277</v>
      </c>
      <c r="J15" s="27">
        <v>7784</v>
      </c>
      <c r="K15" s="27">
        <v>12248</v>
      </c>
      <c r="L15" s="26">
        <v>3196</v>
      </c>
    </row>
    <row r="16" spans="1:12" s="24" customFormat="1" ht="26.1" customHeight="1">
      <c r="A16" s="85">
        <v>11</v>
      </c>
      <c r="B16" s="92" t="s">
        <v>7</v>
      </c>
      <c r="C16" s="19">
        <v>86858</v>
      </c>
      <c r="D16" s="20">
        <v>17213</v>
      </c>
      <c r="E16" s="20">
        <v>21736</v>
      </c>
      <c r="F16" s="20">
        <v>4473</v>
      </c>
      <c r="G16" s="20">
        <v>11495</v>
      </c>
      <c r="H16" s="20">
        <v>11162</v>
      </c>
      <c r="I16" s="20">
        <v>6389</v>
      </c>
      <c r="J16" s="20">
        <v>5149</v>
      </c>
      <c r="K16" s="20">
        <v>7267</v>
      </c>
      <c r="L16" s="19">
        <v>1974</v>
      </c>
    </row>
    <row r="17" spans="1:12" s="29" customFormat="1" ht="26.1" customHeight="1">
      <c r="A17" s="89">
        <v>12</v>
      </c>
      <c r="B17" s="94" t="s">
        <v>8</v>
      </c>
      <c r="C17" s="30">
        <v>49812</v>
      </c>
      <c r="D17" s="31">
        <v>13082</v>
      </c>
      <c r="E17" s="31">
        <v>12384</v>
      </c>
      <c r="F17" s="31">
        <v>1517</v>
      </c>
      <c r="G17" s="31">
        <v>6770</v>
      </c>
      <c r="H17" s="31">
        <v>4333</v>
      </c>
      <c r="I17" s="31">
        <v>2888</v>
      </c>
      <c r="J17" s="31">
        <v>2635</v>
      </c>
      <c r="K17" s="31">
        <v>4981</v>
      </c>
      <c r="L17" s="30">
        <v>1222</v>
      </c>
    </row>
    <row r="19" spans="1:12">
      <c r="C19" s="33"/>
      <c r="D19" s="33"/>
      <c r="E19" s="33"/>
      <c r="F19" s="33"/>
      <c r="G19" s="33"/>
      <c r="H19" s="33"/>
      <c r="I19" s="33"/>
      <c r="J19" s="33"/>
      <c r="K19" s="33"/>
      <c r="L19" s="33"/>
    </row>
  </sheetData>
  <phoneticPr fontId="0" type="noConversion"/>
  <printOptions horizontalCentered="1"/>
  <pageMargins left="0.39370078740157483" right="0.39370078740157483" top="0.55118110236220474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508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8129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48129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509"/>
  <dimension ref="A1:G29"/>
  <sheetViews>
    <sheetView showGridLines="0" zoomScale="85" workbookViewId="0"/>
  </sheetViews>
  <sheetFormatPr defaultColWidth="11.42578125" defaultRowHeight="12.75"/>
  <cols>
    <col min="1" max="1" width="4.85546875" style="32" customWidth="1"/>
    <col min="2" max="2" width="13.7109375" style="13" customWidth="1"/>
    <col min="3" max="3" width="7.140625" style="13" customWidth="1"/>
    <col min="4" max="7" width="17.7109375" style="13" customWidth="1"/>
    <col min="8" max="16384" width="11.42578125" style="13"/>
  </cols>
  <sheetData>
    <row r="1" spans="1:7" ht="10.15" customHeight="1">
      <c r="A1" s="327"/>
      <c r="B1" s="2"/>
      <c r="C1" s="2"/>
      <c r="D1" s="3"/>
    </row>
    <row r="2" spans="1:7" s="44" customFormat="1" ht="48" customHeight="1">
      <c r="A2" s="55" t="s">
        <v>274</v>
      </c>
      <c r="B2" s="43"/>
      <c r="C2" s="43"/>
      <c r="D2" s="43"/>
      <c r="E2" s="43"/>
      <c r="F2" s="43"/>
      <c r="G2" s="43"/>
    </row>
    <row r="3" spans="1:7" s="44" customFormat="1" ht="24.95" customHeight="1">
      <c r="A3" s="5" t="s">
        <v>451</v>
      </c>
      <c r="B3" s="43"/>
      <c r="C3" s="43"/>
      <c r="D3" s="43"/>
      <c r="E3" s="43"/>
      <c r="F3" s="43"/>
      <c r="G3" s="43"/>
    </row>
    <row r="4" spans="1:7" s="45" customFormat="1" ht="13.15" customHeight="1">
      <c r="A4" s="328"/>
      <c r="B4" s="53"/>
      <c r="C4" s="53"/>
      <c r="D4" s="53"/>
      <c r="E4" s="53"/>
      <c r="F4" s="53"/>
      <c r="G4" s="53"/>
    </row>
    <row r="5" spans="1:7" ht="30" customHeight="1">
      <c r="A5" s="10"/>
      <c r="B5" s="11"/>
      <c r="C5" s="11"/>
      <c r="D5" s="11"/>
      <c r="E5" s="11"/>
      <c r="F5" s="11"/>
      <c r="G5" s="12" t="s">
        <v>279</v>
      </c>
    </row>
    <row r="6" spans="1:7" ht="23.25" customHeight="1">
      <c r="A6" s="609" t="s">
        <v>4</v>
      </c>
      <c r="B6" s="599" t="s">
        <v>280</v>
      </c>
      <c r="C6" s="607" t="s">
        <v>70</v>
      </c>
      <c r="D6" s="599" t="s">
        <v>275</v>
      </c>
      <c r="E6" s="597" t="s">
        <v>270</v>
      </c>
      <c r="F6" s="598"/>
      <c r="G6" s="599" t="s">
        <v>276</v>
      </c>
    </row>
    <row r="7" spans="1:7" ht="42" customHeight="1">
      <c r="A7" s="610"/>
      <c r="B7" s="605"/>
      <c r="C7" s="608"/>
      <c r="D7" s="600"/>
      <c r="E7" s="329" t="s">
        <v>277</v>
      </c>
      <c r="F7" s="330" t="s">
        <v>278</v>
      </c>
      <c r="G7" s="600"/>
    </row>
    <row r="8" spans="1:7" ht="30" customHeight="1">
      <c r="A8" s="343">
        <v>1</v>
      </c>
      <c r="B8" s="601" t="s">
        <v>224</v>
      </c>
      <c r="C8" s="344">
        <v>2019</v>
      </c>
      <c r="D8" s="345">
        <v>8773427</v>
      </c>
      <c r="E8" s="346">
        <v>6820193</v>
      </c>
      <c r="F8" s="333">
        <v>1953234</v>
      </c>
      <c r="G8" s="271">
        <v>1615300</v>
      </c>
    </row>
    <row r="9" spans="1:7" s="21" customFormat="1" ht="26.1" customHeight="1">
      <c r="A9" s="331">
        <v>2</v>
      </c>
      <c r="B9" s="602"/>
      <c r="C9" s="341">
        <f>C8+1</f>
        <v>2020</v>
      </c>
      <c r="D9" s="274">
        <v>8780142</v>
      </c>
      <c r="E9" s="332">
        <v>6825018</v>
      </c>
      <c r="F9" s="334">
        <v>1955124</v>
      </c>
      <c r="G9" s="275">
        <v>1630704</v>
      </c>
    </row>
    <row r="10" spans="1:7" s="21" customFormat="1" ht="26.1" customHeight="1">
      <c r="A10" s="331">
        <v>3</v>
      </c>
      <c r="B10" s="602"/>
      <c r="C10" s="340">
        <f>C8+2</f>
        <v>2021</v>
      </c>
      <c r="D10" s="274">
        <v>8824812</v>
      </c>
      <c r="E10" s="332">
        <v>6880289</v>
      </c>
      <c r="F10" s="334">
        <v>1944523</v>
      </c>
      <c r="G10" s="275">
        <v>1635019</v>
      </c>
    </row>
    <row r="11" spans="1:7" s="21" customFormat="1" ht="26.1" customHeight="1">
      <c r="A11" s="331">
        <v>4</v>
      </c>
      <c r="B11" s="602"/>
      <c r="C11" s="340">
        <f>C8+3</f>
        <v>2022</v>
      </c>
      <c r="D11" s="274">
        <v>8942791</v>
      </c>
      <c r="E11" s="332">
        <v>7020285</v>
      </c>
      <c r="F11" s="334">
        <v>1922506</v>
      </c>
      <c r="G11" s="275">
        <v>1628583</v>
      </c>
    </row>
    <row r="12" spans="1:7" s="21" customFormat="1" ht="26.1" customHeight="1">
      <c r="A12" s="331">
        <v>5</v>
      </c>
      <c r="B12" s="602"/>
      <c r="C12" s="342">
        <f>C8+4</f>
        <v>2023</v>
      </c>
      <c r="D12" s="274">
        <v>9020191</v>
      </c>
      <c r="E12" s="332">
        <v>7111316</v>
      </c>
      <c r="F12" s="334">
        <v>1908875</v>
      </c>
      <c r="G12" s="275">
        <v>1630020</v>
      </c>
    </row>
    <row r="13" spans="1:7" s="24" customFormat="1" ht="35.1" customHeight="1">
      <c r="A13" s="335">
        <v>6</v>
      </c>
      <c r="B13" s="603"/>
      <c r="C13" s="347">
        <f>C8+5</f>
        <v>2024</v>
      </c>
      <c r="D13" s="277">
        <v>9063328</v>
      </c>
      <c r="E13" s="336">
        <v>7160977</v>
      </c>
      <c r="F13" s="278">
        <v>1902351</v>
      </c>
      <c r="G13" s="278">
        <v>1632807</v>
      </c>
    </row>
    <row r="14" spans="1:7" s="21" customFormat="1" ht="30" customHeight="1">
      <c r="A14" s="331">
        <v>7</v>
      </c>
      <c r="B14" s="604" t="s">
        <v>7</v>
      </c>
      <c r="C14" s="340">
        <f>C8</f>
        <v>2019</v>
      </c>
      <c r="D14" s="274">
        <v>4322239</v>
      </c>
      <c r="E14" s="332">
        <v>3476514</v>
      </c>
      <c r="F14" s="334">
        <v>845725</v>
      </c>
      <c r="G14" s="275">
        <v>809489</v>
      </c>
    </row>
    <row r="15" spans="1:7" s="21" customFormat="1" ht="26.1" customHeight="1">
      <c r="A15" s="331">
        <v>8</v>
      </c>
      <c r="B15" s="604"/>
      <c r="C15" s="341">
        <f>C8+1</f>
        <v>2020</v>
      </c>
      <c r="D15" s="274">
        <v>4326162</v>
      </c>
      <c r="E15" s="332">
        <v>3474623</v>
      </c>
      <c r="F15" s="334">
        <v>851539</v>
      </c>
      <c r="G15" s="275">
        <v>816627</v>
      </c>
    </row>
    <row r="16" spans="1:7" s="21" customFormat="1" ht="26.1" customHeight="1">
      <c r="A16" s="331">
        <v>9</v>
      </c>
      <c r="B16" s="604"/>
      <c r="C16" s="340">
        <f>C8+2</f>
        <v>2021</v>
      </c>
      <c r="D16" s="274">
        <v>4358350</v>
      </c>
      <c r="E16" s="332">
        <v>3505222</v>
      </c>
      <c r="F16" s="334">
        <v>853128</v>
      </c>
      <c r="G16" s="275">
        <v>819043</v>
      </c>
    </row>
    <row r="17" spans="1:7" s="21" customFormat="1" ht="26.1" customHeight="1">
      <c r="A17" s="331">
        <v>10</v>
      </c>
      <c r="B17" s="604"/>
      <c r="C17" s="340">
        <f>C8+3</f>
        <v>2022</v>
      </c>
      <c r="D17" s="274">
        <v>4420872</v>
      </c>
      <c r="E17" s="332">
        <v>3571174</v>
      </c>
      <c r="F17" s="334">
        <v>849698</v>
      </c>
      <c r="G17" s="275">
        <v>816033</v>
      </c>
    </row>
    <row r="18" spans="1:7" s="21" customFormat="1" ht="26.1" customHeight="1">
      <c r="A18" s="331">
        <v>11</v>
      </c>
      <c r="B18" s="604"/>
      <c r="C18" s="342">
        <f>C8+4</f>
        <v>2023</v>
      </c>
      <c r="D18" s="274">
        <v>4461755</v>
      </c>
      <c r="E18" s="332">
        <v>3611007</v>
      </c>
      <c r="F18" s="334">
        <v>850748</v>
      </c>
      <c r="G18" s="275">
        <v>816840</v>
      </c>
    </row>
    <row r="19" spans="1:7" s="24" customFormat="1" ht="35.1" customHeight="1">
      <c r="A19" s="335">
        <v>12</v>
      </c>
      <c r="B19" s="605"/>
      <c r="C19" s="106">
        <f>C8+5</f>
        <v>2024</v>
      </c>
      <c r="D19" s="278">
        <v>4482329</v>
      </c>
      <c r="E19" s="336">
        <v>3629138</v>
      </c>
      <c r="F19" s="337">
        <v>853191</v>
      </c>
      <c r="G19" s="276">
        <v>818750</v>
      </c>
    </row>
    <row r="20" spans="1:7" s="21" customFormat="1" ht="30" customHeight="1">
      <c r="A20" s="331">
        <v>13</v>
      </c>
      <c r="B20" s="606" t="s">
        <v>8</v>
      </c>
      <c r="C20" s="340">
        <f>C8</f>
        <v>2019</v>
      </c>
      <c r="D20" s="274">
        <v>4451188</v>
      </c>
      <c r="E20" s="332">
        <v>3343679</v>
      </c>
      <c r="F20" s="334">
        <v>1107509</v>
      </c>
      <c r="G20" s="275">
        <v>805811</v>
      </c>
    </row>
    <row r="21" spans="1:7" s="21" customFormat="1" ht="26.1" customHeight="1">
      <c r="A21" s="331">
        <v>14</v>
      </c>
      <c r="B21" s="606"/>
      <c r="C21" s="341">
        <f>C8+1</f>
        <v>2020</v>
      </c>
      <c r="D21" s="274">
        <v>4453980</v>
      </c>
      <c r="E21" s="332">
        <v>3350395</v>
      </c>
      <c r="F21" s="334">
        <v>1103585</v>
      </c>
      <c r="G21" s="275">
        <v>814077</v>
      </c>
    </row>
    <row r="22" spans="1:7" s="21" customFormat="1" ht="26.1" customHeight="1">
      <c r="A22" s="331">
        <v>15</v>
      </c>
      <c r="B22" s="606"/>
      <c r="C22" s="340">
        <f>C8+2</f>
        <v>2021</v>
      </c>
      <c r="D22" s="274">
        <v>4466462</v>
      </c>
      <c r="E22" s="332">
        <v>3375067</v>
      </c>
      <c r="F22" s="334">
        <v>1091395</v>
      </c>
      <c r="G22" s="275">
        <v>815976</v>
      </c>
    </row>
    <row r="23" spans="1:7" s="21" customFormat="1" ht="26.1" customHeight="1">
      <c r="A23" s="331">
        <v>16</v>
      </c>
      <c r="B23" s="606"/>
      <c r="C23" s="340">
        <f>C8+3</f>
        <v>2022</v>
      </c>
      <c r="D23" s="274">
        <v>4521919</v>
      </c>
      <c r="E23" s="332">
        <v>3449111</v>
      </c>
      <c r="F23" s="334">
        <v>1072808</v>
      </c>
      <c r="G23" s="275">
        <v>812550</v>
      </c>
    </row>
    <row r="24" spans="1:7" s="21" customFormat="1" ht="26.1" customHeight="1">
      <c r="A24" s="331">
        <v>17</v>
      </c>
      <c r="B24" s="606"/>
      <c r="C24" s="342">
        <f>C8+4</f>
        <v>2023</v>
      </c>
      <c r="D24" s="274">
        <v>4558436</v>
      </c>
      <c r="E24" s="332">
        <v>3500309</v>
      </c>
      <c r="F24" s="334">
        <v>1058127</v>
      </c>
      <c r="G24" s="275">
        <v>813180</v>
      </c>
    </row>
    <row r="25" spans="1:7" s="24" customFormat="1" ht="35.1" customHeight="1">
      <c r="A25" s="335">
        <v>18</v>
      </c>
      <c r="B25" s="600"/>
      <c r="C25" s="14">
        <f>C8+5</f>
        <v>2024</v>
      </c>
      <c r="D25" s="278">
        <v>4580999</v>
      </c>
      <c r="E25" s="336">
        <v>3531839</v>
      </c>
      <c r="F25" s="337">
        <v>1049160</v>
      </c>
      <c r="G25" s="276">
        <v>814057</v>
      </c>
    </row>
    <row r="26" spans="1:7" ht="17.100000000000001" customHeight="1">
      <c r="A26" s="338" t="s">
        <v>281</v>
      </c>
    </row>
    <row r="27" spans="1:7">
      <c r="B27" s="339"/>
    </row>
    <row r="28" spans="1:7">
      <c r="D28" s="339"/>
    </row>
    <row r="29" spans="1:7">
      <c r="B29" s="339"/>
    </row>
  </sheetData>
  <mergeCells count="9">
    <mergeCell ref="A6:A7"/>
    <mergeCell ref="D6:D7"/>
    <mergeCell ref="E6:F6"/>
    <mergeCell ref="G6:G7"/>
    <mergeCell ref="B8:B13"/>
    <mergeCell ref="B14:B19"/>
    <mergeCell ref="B20:B25"/>
    <mergeCell ref="C6:C7"/>
    <mergeCell ref="B6:B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86</vt:i4>
      </vt:variant>
    </vt:vector>
  </HeadingPairs>
  <TitlesOfParts>
    <vt:vector size="135" baseType="lpstr">
      <vt:lpstr>Deckblatt</vt:lpstr>
      <vt:lpstr>Inhalt1</vt:lpstr>
      <vt:lpstr>Inhalt2</vt:lpstr>
      <vt:lpstr>Vorwort</vt:lpstr>
      <vt:lpstr>A</vt:lpstr>
      <vt:lpstr>Tab1</vt:lpstr>
      <vt:lpstr>Tab2</vt:lpstr>
      <vt:lpstr>B</vt:lpstr>
      <vt:lpstr>Tab3</vt:lpstr>
      <vt:lpstr>Tab4</vt:lpstr>
      <vt:lpstr>Tab5</vt:lpstr>
      <vt:lpstr>Tab6</vt:lpstr>
      <vt:lpstr>C</vt:lpstr>
      <vt:lpstr>Tab7</vt:lpstr>
      <vt:lpstr>Tab8</vt:lpstr>
      <vt:lpstr>Tab9</vt:lpstr>
      <vt:lpstr>Tab10</vt:lpstr>
      <vt:lpstr>D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Tab31</vt:lpstr>
      <vt:lpstr>Tab32</vt:lpstr>
      <vt:lpstr>E</vt:lpstr>
      <vt:lpstr>Tab33</vt:lpstr>
      <vt:lpstr>Tab34</vt:lpstr>
      <vt:lpstr>Tab35</vt:lpstr>
      <vt:lpstr>Tab36</vt:lpstr>
      <vt:lpstr>F</vt:lpstr>
      <vt:lpstr>Tab37</vt:lpstr>
      <vt:lpstr>Tab38</vt:lpstr>
      <vt:lpstr>Tab39</vt:lpstr>
      <vt:lpstr>A!Print_Area</vt:lpstr>
      <vt:lpstr>B!Print_Area</vt:lpstr>
      <vt:lpstr>'C'!Print_Area</vt:lpstr>
      <vt:lpstr>D!Print_Area</vt:lpstr>
      <vt:lpstr>Deckblatt!Print_Area</vt:lpstr>
      <vt:lpstr>E!Print_Area</vt:lpstr>
      <vt:lpstr>F!Print_Area</vt:lpstr>
      <vt:lpstr>Inhalt1!Print_Area</vt:lpstr>
      <vt:lpstr>Inhalt2!Print_Area</vt:lpstr>
      <vt:lpstr>'Tab1'!Print_Area</vt:lpstr>
      <vt:lpstr>'Tab10'!Print_Area</vt:lpstr>
      <vt:lpstr>'Tab11'!Print_Area</vt:lpstr>
      <vt:lpstr>'Tab12'!Print_Area</vt:lpstr>
      <vt:lpstr>'Tab13'!Print_Area</vt:lpstr>
      <vt:lpstr>'Tab14'!Print_Area</vt:lpstr>
      <vt:lpstr>'Tab15'!Print_Area</vt:lpstr>
      <vt:lpstr>'Tab16'!Print_Area</vt:lpstr>
      <vt:lpstr>'Tab17'!Print_Area</vt:lpstr>
      <vt:lpstr>'Tab18'!Print_Area</vt:lpstr>
      <vt:lpstr>'Tab19'!Print_Area</vt:lpstr>
      <vt:lpstr>'Tab2'!Print_Area</vt:lpstr>
      <vt:lpstr>'Tab20'!Print_Area</vt:lpstr>
      <vt:lpstr>'Tab21'!Print_Area</vt:lpstr>
      <vt:lpstr>'Tab22'!Print_Area</vt:lpstr>
      <vt:lpstr>'Tab23'!Print_Area</vt:lpstr>
      <vt:lpstr>'Tab24'!Print_Area</vt:lpstr>
      <vt:lpstr>'Tab25'!Print_Area</vt:lpstr>
      <vt:lpstr>'Tab26'!Print_Area</vt:lpstr>
      <vt:lpstr>'Tab27'!Print_Area</vt:lpstr>
      <vt:lpstr>'Tab28'!Print_Area</vt:lpstr>
      <vt:lpstr>'Tab29'!Print_Area</vt:lpstr>
      <vt:lpstr>'Tab3'!Print_Area</vt:lpstr>
      <vt:lpstr>'Tab30'!Print_Area</vt:lpstr>
      <vt:lpstr>'Tab31'!Print_Area</vt:lpstr>
      <vt:lpstr>'Tab32'!Print_Area</vt:lpstr>
      <vt:lpstr>'Tab33'!Print_Area</vt:lpstr>
      <vt:lpstr>'Tab34'!Print_Area</vt:lpstr>
      <vt:lpstr>'Tab35'!Print_Area</vt:lpstr>
      <vt:lpstr>'Tab36'!Print_Area</vt:lpstr>
      <vt:lpstr>'Tab37'!Print_Area</vt:lpstr>
      <vt:lpstr>'Tab38'!Print_Area</vt:lpstr>
      <vt:lpstr>'Tab39'!Print_Area</vt:lpstr>
      <vt:lpstr>'Tab4'!Print_Area</vt:lpstr>
      <vt:lpstr>'Tab5'!Print_Area</vt:lpstr>
      <vt:lpstr>'Tab6'!Print_Area</vt:lpstr>
      <vt:lpstr>'Tab7'!Print_Area</vt:lpstr>
      <vt:lpstr>'Tab8'!Print_Area</vt:lpstr>
      <vt:lpstr>'Tab9'!Print_Area</vt:lpstr>
      <vt:lpstr>Vorwort!Print_Area</vt:lpstr>
      <vt:lpstr>'Tab1'!Print_Titles</vt:lpstr>
      <vt:lpstr>'Tab10'!Print_Titles</vt:lpstr>
      <vt:lpstr>'Tab11'!Print_Titles</vt:lpstr>
      <vt:lpstr>'Tab12'!Print_Titles</vt:lpstr>
      <vt:lpstr>'Tab13'!Print_Titles</vt:lpstr>
      <vt:lpstr>'Tab14'!Print_Titles</vt:lpstr>
      <vt:lpstr>'Tab15'!Print_Titles</vt:lpstr>
      <vt:lpstr>'Tab16'!Print_Titles</vt:lpstr>
      <vt:lpstr>'Tab17'!Print_Titles</vt:lpstr>
      <vt:lpstr>'Tab18'!Print_Titles</vt:lpstr>
      <vt:lpstr>'Tab19'!Print_Titles</vt:lpstr>
      <vt:lpstr>'Tab2'!Print_Titles</vt:lpstr>
      <vt:lpstr>'Tab20'!Print_Titles</vt:lpstr>
      <vt:lpstr>'Tab21'!Print_Titles</vt:lpstr>
      <vt:lpstr>'Tab22'!Print_Titles</vt:lpstr>
      <vt:lpstr>'Tab23'!Print_Titles</vt:lpstr>
      <vt:lpstr>'Tab24'!Print_Titles</vt:lpstr>
      <vt:lpstr>'Tab25'!Print_Titles</vt:lpstr>
      <vt:lpstr>'Tab26'!Print_Titles</vt:lpstr>
      <vt:lpstr>'Tab27'!Print_Titles</vt:lpstr>
      <vt:lpstr>'Tab28'!Print_Titles</vt:lpstr>
      <vt:lpstr>'Tab29'!Print_Titles</vt:lpstr>
      <vt:lpstr>'Tab3'!Print_Titles</vt:lpstr>
      <vt:lpstr>'Tab30'!Print_Titles</vt:lpstr>
      <vt:lpstr>'Tab31'!Print_Titles</vt:lpstr>
      <vt:lpstr>'Tab32'!Print_Titles</vt:lpstr>
      <vt:lpstr>'Tab33'!Print_Titles</vt:lpstr>
      <vt:lpstr>'Tab34'!Print_Titles</vt:lpstr>
      <vt:lpstr>'Tab35'!Print_Titles</vt:lpstr>
      <vt:lpstr>'Tab36'!Print_Titles</vt:lpstr>
      <vt:lpstr>'Tab37'!Print_Titles</vt:lpstr>
      <vt:lpstr>'Tab4'!Print_Titles</vt:lpstr>
      <vt:lpstr>'Tab5'!Print_Titles</vt:lpstr>
      <vt:lpstr>'Tab6'!Print_Titles</vt:lpstr>
      <vt:lpstr>'Tab7'!Print_Titles</vt:lpstr>
      <vt:lpstr>'Tab8'!Print_Titles</vt:lpstr>
      <vt:lpstr>'Tab9'!Print_Titles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Wimberger, Peter</cp:lastModifiedBy>
  <cp:lastPrinted>2025-01-28T14:18:26Z</cp:lastPrinted>
  <dcterms:created xsi:type="dcterms:W3CDTF">2000-02-03T12:25:24Z</dcterms:created>
  <dcterms:modified xsi:type="dcterms:W3CDTF">2025-03-17T22:25:41Z</dcterms:modified>
</cp:coreProperties>
</file>