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WU\WARRA\raw_data\2024_Anfrage\extracted_data\Beilage_13_14_15_16\"/>
    </mc:Choice>
  </mc:AlternateContent>
  <xr:revisionPtr revIDLastSave="0" documentId="13_ncr:1_{8A96FD4F-D232-4E7A-9246-C260E688CAFB}" xr6:coauthVersionLast="47" xr6:coauthVersionMax="47" xr10:uidLastSave="{00000000-0000-0000-0000-000000000000}"/>
  <bookViews>
    <workbookView xWindow="-6360" yWindow="-16320" windowWidth="29040" windowHeight="15840" activeTab="7" xr2:uid="{012DACB6-C690-4DFD-82A2-86181B8812D4}"/>
  </bookViews>
  <sheets>
    <sheet name="Beilage_13" sheetId="1" r:id="rId1"/>
    <sheet name="Beilage_13 Sanity Check" sheetId="5" r:id="rId2"/>
    <sheet name="Beilage_14" sheetId="2" r:id="rId3"/>
    <sheet name="Beilage_14 Sanity Check" sheetId="6" r:id="rId4"/>
    <sheet name="Beilage_15" sheetId="3" r:id="rId5"/>
    <sheet name="Beilage_15 Edit" sheetId="7" r:id="rId6"/>
    <sheet name="Beilage_16" sheetId="4" r:id="rId7"/>
    <sheet name="Beilage_16 Ed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8" i="7" l="1" a="1"/>
  <c r="S38" i="7" s="1"/>
  <c r="S35" i="7" a="1"/>
  <c r="S35" i="7" s="1"/>
  <c r="S32" i="7" a="1"/>
  <c r="S32" i="7" s="1"/>
  <c r="J14" i="7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50" i="8"/>
  <c r="AE20" i="6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50" i="8"/>
  <c r="L18" i="7"/>
  <c r="L19" i="7"/>
  <c r="L20" i="7"/>
  <c r="L21" i="7"/>
  <c r="L22" i="7"/>
  <c r="L23" i="7"/>
  <c r="L24" i="7"/>
  <c r="L25" i="7"/>
  <c r="L26" i="7"/>
  <c r="L27" i="7"/>
  <c r="L28" i="7"/>
  <c r="K28" i="7"/>
  <c r="J28" i="7"/>
  <c r="AC57" i="6"/>
  <c r="AB57" i="6"/>
  <c r="AA57" i="6"/>
  <c r="Z57" i="6"/>
  <c r="Y57" i="6"/>
  <c r="X57" i="6"/>
  <c r="W57" i="6"/>
  <c r="V57" i="6"/>
  <c r="U57" i="6"/>
  <c r="T57" i="6"/>
  <c r="S57" i="6"/>
  <c r="R57" i="6"/>
  <c r="AD57" i="6" s="1"/>
  <c r="AE57" i="6" s="1"/>
  <c r="Q57" i="6"/>
  <c r="AC56" i="6"/>
  <c r="AB56" i="6"/>
  <c r="AA56" i="6"/>
  <c r="Z56" i="6"/>
  <c r="Y56" i="6"/>
  <c r="X56" i="6"/>
  <c r="W56" i="6"/>
  <c r="AD56" i="6" s="1"/>
  <c r="AE56" i="6" s="1"/>
  <c r="V56" i="6"/>
  <c r="U56" i="6"/>
  <c r="T56" i="6"/>
  <c r="S56" i="6"/>
  <c r="R56" i="6"/>
  <c r="Q56" i="6"/>
  <c r="AC55" i="6"/>
  <c r="AB55" i="6"/>
  <c r="AA55" i="6"/>
  <c r="Z55" i="6"/>
  <c r="Y55" i="6"/>
  <c r="X55" i="6"/>
  <c r="W55" i="6"/>
  <c r="V55" i="6"/>
  <c r="U55" i="6"/>
  <c r="T55" i="6"/>
  <c r="S55" i="6"/>
  <c r="R55" i="6"/>
  <c r="AD55" i="6" s="1"/>
  <c r="AE55" i="6" s="1"/>
  <c r="Q55" i="6"/>
  <c r="AC54" i="6"/>
  <c r="AD54" i="6" s="1"/>
  <c r="AE54" i="6" s="1"/>
  <c r="AB54" i="6"/>
  <c r="AA54" i="6"/>
  <c r="Z54" i="6"/>
  <c r="Y54" i="6"/>
  <c r="X54" i="6"/>
  <c r="W54" i="6"/>
  <c r="V54" i="6"/>
  <c r="U54" i="6"/>
  <c r="T54" i="6"/>
  <c r="S54" i="6"/>
  <c r="R54" i="6"/>
  <c r="Q54" i="6"/>
  <c r="AC53" i="6"/>
  <c r="AB53" i="6"/>
  <c r="AA53" i="6"/>
  <c r="Z53" i="6"/>
  <c r="Y53" i="6"/>
  <c r="X53" i="6"/>
  <c r="W53" i="6"/>
  <c r="V53" i="6"/>
  <c r="U53" i="6"/>
  <c r="T53" i="6"/>
  <c r="AD53" i="6" s="1"/>
  <c r="AE53" i="6" s="1"/>
  <c r="S53" i="6"/>
  <c r="R53" i="6"/>
  <c r="Q53" i="6"/>
  <c r="AC52" i="6"/>
  <c r="AB52" i="6"/>
  <c r="AA52" i="6"/>
  <c r="Z52" i="6"/>
  <c r="Y52" i="6"/>
  <c r="X52" i="6"/>
  <c r="W52" i="6"/>
  <c r="V52" i="6"/>
  <c r="U52" i="6"/>
  <c r="T52" i="6"/>
  <c r="S52" i="6"/>
  <c r="R52" i="6"/>
  <c r="AD52" i="6" s="1"/>
  <c r="AE52" i="6" s="1"/>
  <c r="Q52" i="6"/>
  <c r="AC51" i="6"/>
  <c r="AB51" i="6"/>
  <c r="AA51" i="6"/>
  <c r="Z51" i="6"/>
  <c r="AD51" i="6" s="1"/>
  <c r="AE51" i="6" s="1"/>
  <c r="Y51" i="6"/>
  <c r="X51" i="6"/>
  <c r="W51" i="6"/>
  <c r="V51" i="6"/>
  <c r="U51" i="6"/>
  <c r="T51" i="6"/>
  <c r="S51" i="6"/>
  <c r="R51" i="6"/>
  <c r="Q51" i="6"/>
  <c r="AC50" i="6"/>
  <c r="AB50" i="6"/>
  <c r="AA50" i="6"/>
  <c r="Z50" i="6"/>
  <c r="Y50" i="6"/>
  <c r="X50" i="6"/>
  <c r="W50" i="6"/>
  <c r="V50" i="6"/>
  <c r="U50" i="6"/>
  <c r="T50" i="6"/>
  <c r="S50" i="6"/>
  <c r="R50" i="6"/>
  <c r="AD50" i="6" s="1"/>
  <c r="AE50" i="6" s="1"/>
  <c r="Q50" i="6"/>
  <c r="AC49" i="6"/>
  <c r="AB49" i="6"/>
  <c r="AA49" i="6"/>
  <c r="Z49" i="6"/>
  <c r="Y49" i="6"/>
  <c r="X49" i="6"/>
  <c r="W49" i="6"/>
  <c r="V49" i="6"/>
  <c r="U49" i="6"/>
  <c r="T49" i="6"/>
  <c r="S49" i="6"/>
  <c r="R49" i="6"/>
  <c r="AD49" i="6" s="1"/>
  <c r="AE49" i="6" s="1"/>
  <c r="Q49" i="6"/>
  <c r="AC48" i="6"/>
  <c r="AB48" i="6"/>
  <c r="AA48" i="6"/>
  <c r="Z48" i="6"/>
  <c r="Y48" i="6"/>
  <c r="X48" i="6"/>
  <c r="W48" i="6"/>
  <c r="AD48" i="6" s="1"/>
  <c r="AE48" i="6" s="1"/>
  <c r="V48" i="6"/>
  <c r="U48" i="6"/>
  <c r="T48" i="6"/>
  <c r="S48" i="6"/>
  <c r="R48" i="6"/>
  <c r="Q48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Q46" i="6"/>
  <c r="AC43" i="6"/>
  <c r="AB43" i="6"/>
  <c r="AD43" i="6" s="1"/>
  <c r="AE43" i="6" s="1"/>
  <c r="AA43" i="6"/>
  <c r="Z43" i="6"/>
  <c r="Y43" i="6"/>
  <c r="X43" i="6"/>
  <c r="W43" i="6"/>
  <c r="V43" i="6"/>
  <c r="U43" i="6"/>
  <c r="T43" i="6"/>
  <c r="S43" i="6"/>
  <c r="R43" i="6"/>
  <c r="Q43" i="6"/>
  <c r="AC42" i="6"/>
  <c r="AB42" i="6"/>
  <c r="AA42" i="6"/>
  <c r="Z42" i="6"/>
  <c r="Y42" i="6"/>
  <c r="X42" i="6"/>
  <c r="W42" i="6"/>
  <c r="V42" i="6"/>
  <c r="U42" i="6"/>
  <c r="T42" i="6"/>
  <c r="S42" i="6"/>
  <c r="R42" i="6"/>
  <c r="AD42" i="6" s="1"/>
  <c r="AE42" i="6" s="1"/>
  <c r="Q42" i="6"/>
  <c r="AC41" i="6"/>
  <c r="AB41" i="6"/>
  <c r="AA41" i="6"/>
  <c r="Z41" i="6"/>
  <c r="Y41" i="6"/>
  <c r="X41" i="6"/>
  <c r="W41" i="6"/>
  <c r="V41" i="6"/>
  <c r="U41" i="6"/>
  <c r="T41" i="6"/>
  <c r="S41" i="6"/>
  <c r="R41" i="6"/>
  <c r="AD41" i="6" s="1"/>
  <c r="AE41" i="6" s="1"/>
  <c r="Q41" i="6"/>
  <c r="AC40" i="6"/>
  <c r="AB40" i="6"/>
  <c r="AA40" i="6"/>
  <c r="Z40" i="6"/>
  <c r="Y40" i="6"/>
  <c r="AD40" i="6" s="1"/>
  <c r="AE40" i="6" s="1"/>
  <c r="X40" i="6"/>
  <c r="W40" i="6"/>
  <c r="V40" i="6"/>
  <c r="U40" i="6"/>
  <c r="T40" i="6"/>
  <c r="S40" i="6"/>
  <c r="R40" i="6"/>
  <c r="Q40" i="6"/>
  <c r="AC39" i="6"/>
  <c r="AB39" i="6"/>
  <c r="AA39" i="6"/>
  <c r="Z39" i="6"/>
  <c r="Y39" i="6"/>
  <c r="X39" i="6"/>
  <c r="W39" i="6"/>
  <c r="V39" i="6"/>
  <c r="U39" i="6"/>
  <c r="T39" i="6"/>
  <c r="S39" i="6"/>
  <c r="R39" i="6"/>
  <c r="AD39" i="6" s="1"/>
  <c r="AE39" i="6" s="1"/>
  <c r="Q39" i="6"/>
  <c r="AC38" i="6"/>
  <c r="AB38" i="6"/>
  <c r="AA38" i="6"/>
  <c r="Z38" i="6"/>
  <c r="Y38" i="6"/>
  <c r="X38" i="6"/>
  <c r="W38" i="6"/>
  <c r="V38" i="6"/>
  <c r="U38" i="6"/>
  <c r="T38" i="6"/>
  <c r="S38" i="6"/>
  <c r="R38" i="6"/>
  <c r="AD38" i="6" s="1"/>
  <c r="AE38" i="6" s="1"/>
  <c r="Q38" i="6"/>
  <c r="AC37" i="6"/>
  <c r="AB37" i="6"/>
  <c r="AA37" i="6"/>
  <c r="Z37" i="6"/>
  <c r="Y37" i="6"/>
  <c r="X37" i="6"/>
  <c r="W37" i="6"/>
  <c r="V37" i="6"/>
  <c r="AD37" i="6" s="1"/>
  <c r="AE37" i="6" s="1"/>
  <c r="U37" i="6"/>
  <c r="T37" i="6"/>
  <c r="S37" i="6"/>
  <c r="R37" i="6"/>
  <c r="Q37" i="6"/>
  <c r="AC36" i="6"/>
  <c r="AB36" i="6"/>
  <c r="AA36" i="6"/>
  <c r="Z36" i="6"/>
  <c r="Y36" i="6"/>
  <c r="X36" i="6"/>
  <c r="W36" i="6"/>
  <c r="V36" i="6"/>
  <c r="U36" i="6"/>
  <c r="T36" i="6"/>
  <c r="S36" i="6"/>
  <c r="R36" i="6"/>
  <c r="AD36" i="6" s="1"/>
  <c r="AE36" i="6" s="1"/>
  <c r="Q36" i="6"/>
  <c r="AC35" i="6"/>
  <c r="AB35" i="6"/>
  <c r="AD35" i="6" s="1"/>
  <c r="AE35" i="6" s="1"/>
  <c r="AA35" i="6"/>
  <c r="Z35" i="6"/>
  <c r="Y35" i="6"/>
  <c r="X35" i="6"/>
  <c r="W35" i="6"/>
  <c r="V35" i="6"/>
  <c r="U35" i="6"/>
  <c r="T35" i="6"/>
  <c r="S35" i="6"/>
  <c r="R35" i="6"/>
  <c r="Q35" i="6"/>
  <c r="AC34" i="6"/>
  <c r="AB34" i="6"/>
  <c r="AA34" i="6"/>
  <c r="Z34" i="6"/>
  <c r="Y34" i="6"/>
  <c r="X34" i="6"/>
  <c r="W34" i="6"/>
  <c r="V34" i="6"/>
  <c r="U34" i="6"/>
  <c r="T34" i="6"/>
  <c r="S34" i="6"/>
  <c r="R34" i="6"/>
  <c r="AD34" i="6" s="1"/>
  <c r="AE34" i="6" s="1"/>
  <c r="Q34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Q32" i="6"/>
  <c r="AC29" i="6"/>
  <c r="AB29" i="6"/>
  <c r="AA29" i="6"/>
  <c r="Z29" i="6"/>
  <c r="Y29" i="6"/>
  <c r="X29" i="6"/>
  <c r="AD29" i="6" s="1"/>
  <c r="AE29" i="6" s="1"/>
  <c r="W29" i="6"/>
  <c r="V29" i="6"/>
  <c r="U29" i="6"/>
  <c r="T29" i="6"/>
  <c r="S29" i="6"/>
  <c r="R29" i="6"/>
  <c r="Q29" i="6"/>
  <c r="AC28" i="6"/>
  <c r="AB28" i="6"/>
  <c r="AA28" i="6"/>
  <c r="Z28" i="6"/>
  <c r="Y28" i="6"/>
  <c r="X28" i="6"/>
  <c r="W28" i="6"/>
  <c r="V28" i="6"/>
  <c r="U28" i="6"/>
  <c r="T28" i="6"/>
  <c r="S28" i="6"/>
  <c r="R28" i="6"/>
  <c r="AD28" i="6" s="1"/>
  <c r="AE28" i="6" s="1"/>
  <c r="Q28" i="6"/>
  <c r="AD27" i="6"/>
  <c r="AE27" i="6" s="1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AC26" i="6"/>
  <c r="AB26" i="6"/>
  <c r="AA26" i="6"/>
  <c r="Z26" i="6"/>
  <c r="Y26" i="6"/>
  <c r="X26" i="6"/>
  <c r="W26" i="6"/>
  <c r="V26" i="6"/>
  <c r="U26" i="6"/>
  <c r="AD26" i="6" s="1"/>
  <c r="AE26" i="6" s="1"/>
  <c r="T26" i="6"/>
  <c r="S26" i="6"/>
  <c r="R26" i="6"/>
  <c r="Q26" i="6"/>
  <c r="AC25" i="6"/>
  <c r="AB25" i="6"/>
  <c r="AA25" i="6"/>
  <c r="Z25" i="6"/>
  <c r="Y25" i="6"/>
  <c r="X25" i="6"/>
  <c r="W25" i="6"/>
  <c r="V25" i="6"/>
  <c r="U25" i="6"/>
  <c r="T25" i="6"/>
  <c r="S25" i="6"/>
  <c r="R25" i="6"/>
  <c r="AD25" i="6" s="1"/>
  <c r="AE25" i="6" s="1"/>
  <c r="Q25" i="6"/>
  <c r="AC24" i="6"/>
  <c r="AB24" i="6"/>
  <c r="AA24" i="6"/>
  <c r="AD24" i="6" s="1"/>
  <c r="AE24" i="6" s="1"/>
  <c r="Z24" i="6"/>
  <c r="Y24" i="6"/>
  <c r="X24" i="6"/>
  <c r="W24" i="6"/>
  <c r="V24" i="6"/>
  <c r="U24" i="6"/>
  <c r="T24" i="6"/>
  <c r="S24" i="6"/>
  <c r="R24" i="6"/>
  <c r="Q24" i="6"/>
  <c r="AC23" i="6"/>
  <c r="AB23" i="6"/>
  <c r="AA23" i="6"/>
  <c r="Z23" i="6"/>
  <c r="Y23" i="6"/>
  <c r="X23" i="6"/>
  <c r="W23" i="6"/>
  <c r="V23" i="6"/>
  <c r="U23" i="6"/>
  <c r="T23" i="6"/>
  <c r="S23" i="6"/>
  <c r="R23" i="6"/>
  <c r="AD23" i="6" s="1"/>
  <c r="AE23" i="6" s="1"/>
  <c r="Q23" i="6"/>
  <c r="AC22" i="6"/>
  <c r="AB22" i="6"/>
  <c r="AA22" i="6"/>
  <c r="Z22" i="6"/>
  <c r="Y22" i="6"/>
  <c r="X22" i="6"/>
  <c r="W22" i="6"/>
  <c r="V22" i="6"/>
  <c r="U22" i="6"/>
  <c r="T22" i="6"/>
  <c r="S22" i="6"/>
  <c r="R22" i="6"/>
  <c r="AD22" i="6" s="1"/>
  <c r="AE22" i="6" s="1"/>
  <c r="Q22" i="6"/>
  <c r="AC21" i="6"/>
  <c r="AB21" i="6"/>
  <c r="AA21" i="6"/>
  <c r="Z21" i="6"/>
  <c r="Y21" i="6"/>
  <c r="X21" i="6"/>
  <c r="AD21" i="6" s="1"/>
  <c r="AE21" i="6" s="1"/>
  <c r="W21" i="6"/>
  <c r="V21" i="6"/>
  <c r="U21" i="6"/>
  <c r="T21" i="6"/>
  <c r="S21" i="6"/>
  <c r="R21" i="6"/>
  <c r="Q21" i="6"/>
  <c r="AC20" i="6"/>
  <c r="AB20" i="6"/>
  <c r="AA20" i="6"/>
  <c r="Z20" i="6"/>
  <c r="Y20" i="6"/>
  <c r="X20" i="6"/>
  <c r="W20" i="6"/>
  <c r="V20" i="6"/>
  <c r="U20" i="6"/>
  <c r="T20" i="6"/>
  <c r="S20" i="6"/>
  <c r="R20" i="6"/>
  <c r="AD20" i="6" s="1"/>
  <c r="Q20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Q18" i="6"/>
  <c r="T16" i="6"/>
  <c r="S16" i="6"/>
  <c r="R16" i="6"/>
  <c r="Q16" i="6"/>
  <c r="T15" i="6"/>
  <c r="S15" i="6"/>
  <c r="R15" i="6"/>
  <c r="Q15" i="6"/>
  <c r="T14" i="6"/>
  <c r="S14" i="6"/>
  <c r="R14" i="6"/>
  <c r="Q14" i="6"/>
  <c r="T13" i="6"/>
  <c r="S13" i="6"/>
  <c r="R13" i="6"/>
  <c r="Q13" i="6"/>
  <c r="T12" i="6"/>
  <c r="S12" i="6"/>
  <c r="R12" i="6"/>
  <c r="Q12" i="6"/>
  <c r="T11" i="6"/>
  <c r="S11" i="6"/>
  <c r="R11" i="6"/>
  <c r="Q11" i="6"/>
  <c r="T10" i="6"/>
  <c r="S10" i="6"/>
  <c r="R10" i="6"/>
  <c r="Q10" i="6"/>
  <c r="T9" i="6"/>
  <c r="S9" i="6"/>
  <c r="R9" i="6"/>
  <c r="Q9" i="6"/>
  <c r="T8" i="6"/>
  <c r="S8" i="6"/>
  <c r="R8" i="6"/>
  <c r="Q8" i="6"/>
  <c r="T7" i="6"/>
  <c r="S7" i="6"/>
  <c r="R7" i="6"/>
  <c r="Q7" i="6"/>
  <c r="T6" i="6"/>
  <c r="S6" i="6"/>
  <c r="R6" i="6"/>
  <c r="Q6" i="6"/>
  <c r="AC55" i="5"/>
  <c r="AB55" i="5"/>
  <c r="AA55" i="5"/>
  <c r="Z55" i="5"/>
  <c r="Y55" i="5"/>
  <c r="X55" i="5"/>
  <c r="W55" i="5"/>
  <c r="V55" i="5"/>
  <c r="U55" i="5"/>
  <c r="T55" i="5"/>
  <c r="S55" i="5"/>
  <c r="R55" i="5"/>
  <c r="AD55" i="5" s="1"/>
  <c r="AE55" i="5" s="1"/>
  <c r="Q55" i="5"/>
  <c r="AC54" i="5"/>
  <c r="AB54" i="5"/>
  <c r="AA54" i="5"/>
  <c r="Z54" i="5"/>
  <c r="Y54" i="5"/>
  <c r="X54" i="5"/>
  <c r="W54" i="5"/>
  <c r="AD54" i="5" s="1"/>
  <c r="AE54" i="5" s="1"/>
  <c r="V54" i="5"/>
  <c r="U54" i="5"/>
  <c r="T54" i="5"/>
  <c r="S54" i="5"/>
  <c r="R54" i="5"/>
  <c r="Q54" i="5"/>
  <c r="AC53" i="5"/>
  <c r="AB53" i="5"/>
  <c r="AA53" i="5"/>
  <c r="Z53" i="5"/>
  <c r="Y53" i="5"/>
  <c r="X53" i="5"/>
  <c r="W53" i="5"/>
  <c r="V53" i="5"/>
  <c r="U53" i="5"/>
  <c r="T53" i="5"/>
  <c r="S53" i="5"/>
  <c r="R53" i="5"/>
  <c r="AD53" i="5" s="1"/>
  <c r="AE53" i="5" s="1"/>
  <c r="Q53" i="5"/>
  <c r="AC52" i="5"/>
  <c r="AD52" i="5" s="1"/>
  <c r="AE52" i="5" s="1"/>
  <c r="AB52" i="5"/>
  <c r="AA52" i="5"/>
  <c r="Z52" i="5"/>
  <c r="Y52" i="5"/>
  <c r="X52" i="5"/>
  <c r="W52" i="5"/>
  <c r="V52" i="5"/>
  <c r="U52" i="5"/>
  <c r="T52" i="5"/>
  <c r="S52" i="5"/>
  <c r="R52" i="5"/>
  <c r="Q52" i="5"/>
  <c r="AC51" i="5"/>
  <c r="AB51" i="5"/>
  <c r="AA51" i="5"/>
  <c r="Z51" i="5"/>
  <c r="Y51" i="5"/>
  <c r="AD51" i="5" s="1"/>
  <c r="AE51" i="5" s="1"/>
  <c r="X51" i="5"/>
  <c r="W51" i="5"/>
  <c r="V51" i="5"/>
  <c r="U51" i="5"/>
  <c r="T51" i="5"/>
  <c r="S51" i="5"/>
  <c r="R51" i="5"/>
  <c r="Q51" i="5"/>
  <c r="AC50" i="5"/>
  <c r="AB50" i="5"/>
  <c r="AA50" i="5"/>
  <c r="Z50" i="5"/>
  <c r="Y50" i="5"/>
  <c r="X50" i="5"/>
  <c r="W50" i="5"/>
  <c r="V50" i="5"/>
  <c r="U50" i="5"/>
  <c r="T50" i="5"/>
  <c r="S50" i="5"/>
  <c r="R50" i="5"/>
  <c r="AD50" i="5" s="1"/>
  <c r="AE50" i="5" s="1"/>
  <c r="Q50" i="5"/>
  <c r="AC49" i="5"/>
  <c r="AB49" i="5"/>
  <c r="AA49" i="5"/>
  <c r="Z49" i="5"/>
  <c r="AD49" i="5" s="1"/>
  <c r="AE49" i="5" s="1"/>
  <c r="Y49" i="5"/>
  <c r="X49" i="5"/>
  <c r="W49" i="5"/>
  <c r="V49" i="5"/>
  <c r="U49" i="5"/>
  <c r="T49" i="5"/>
  <c r="S49" i="5"/>
  <c r="R49" i="5"/>
  <c r="Q49" i="5"/>
  <c r="AC48" i="5"/>
  <c r="AB48" i="5"/>
  <c r="AA48" i="5"/>
  <c r="Z48" i="5"/>
  <c r="Y48" i="5"/>
  <c r="X48" i="5"/>
  <c r="W48" i="5"/>
  <c r="V48" i="5"/>
  <c r="U48" i="5"/>
  <c r="T48" i="5"/>
  <c r="S48" i="5"/>
  <c r="R48" i="5"/>
  <c r="AD48" i="5" s="1"/>
  <c r="AE48" i="5" s="1"/>
  <c r="Q48" i="5"/>
  <c r="AC47" i="5"/>
  <c r="AB47" i="5"/>
  <c r="AA47" i="5"/>
  <c r="Z47" i="5"/>
  <c r="Y47" i="5"/>
  <c r="X47" i="5"/>
  <c r="W47" i="5"/>
  <c r="V47" i="5"/>
  <c r="U47" i="5"/>
  <c r="T47" i="5"/>
  <c r="S47" i="5"/>
  <c r="R47" i="5"/>
  <c r="AD47" i="5" s="1"/>
  <c r="AE47" i="5" s="1"/>
  <c r="Q47" i="5"/>
  <c r="AC46" i="5"/>
  <c r="AB46" i="5"/>
  <c r="AA46" i="5"/>
  <c r="Z46" i="5"/>
  <c r="Y46" i="5"/>
  <c r="X46" i="5"/>
  <c r="W46" i="5"/>
  <c r="AD46" i="5" s="1"/>
  <c r="AE46" i="5" s="1"/>
  <c r="V46" i="5"/>
  <c r="U46" i="5"/>
  <c r="T46" i="5"/>
  <c r="S46" i="5"/>
  <c r="R46" i="5"/>
  <c r="Q46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Q44" i="5"/>
  <c r="AC41" i="5"/>
  <c r="AB41" i="5"/>
  <c r="AD41" i="5" s="1"/>
  <c r="AE41" i="5" s="1"/>
  <c r="AA41" i="5"/>
  <c r="Z41" i="5"/>
  <c r="Y41" i="5"/>
  <c r="X41" i="5"/>
  <c r="W41" i="5"/>
  <c r="V41" i="5"/>
  <c r="U41" i="5"/>
  <c r="T41" i="5"/>
  <c r="S41" i="5"/>
  <c r="R41" i="5"/>
  <c r="Q41" i="5"/>
  <c r="AC40" i="5"/>
  <c r="AB40" i="5"/>
  <c r="AA40" i="5"/>
  <c r="Z40" i="5"/>
  <c r="Y40" i="5"/>
  <c r="X40" i="5"/>
  <c r="W40" i="5"/>
  <c r="V40" i="5"/>
  <c r="U40" i="5"/>
  <c r="T40" i="5"/>
  <c r="S40" i="5"/>
  <c r="AD40" i="5" s="1"/>
  <c r="AE40" i="5" s="1"/>
  <c r="R40" i="5"/>
  <c r="Q40" i="5"/>
  <c r="AC39" i="5"/>
  <c r="AB39" i="5"/>
  <c r="AA39" i="5"/>
  <c r="Z39" i="5"/>
  <c r="Y39" i="5"/>
  <c r="X39" i="5"/>
  <c r="W39" i="5"/>
  <c r="V39" i="5"/>
  <c r="U39" i="5"/>
  <c r="T39" i="5"/>
  <c r="S39" i="5"/>
  <c r="R39" i="5"/>
  <c r="AD39" i="5" s="1"/>
  <c r="AE39" i="5" s="1"/>
  <c r="Q39" i="5"/>
  <c r="AD38" i="5"/>
  <c r="AE38" i="5" s="1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AC37" i="5"/>
  <c r="AB37" i="5"/>
  <c r="AA37" i="5"/>
  <c r="Z37" i="5"/>
  <c r="Y37" i="5"/>
  <c r="X37" i="5"/>
  <c r="W37" i="5"/>
  <c r="V37" i="5"/>
  <c r="U37" i="5"/>
  <c r="T37" i="5"/>
  <c r="S37" i="5"/>
  <c r="R37" i="5"/>
  <c r="AD37" i="5" s="1"/>
  <c r="AE37" i="5" s="1"/>
  <c r="Q37" i="5"/>
  <c r="AC36" i="5"/>
  <c r="AB36" i="5"/>
  <c r="AA36" i="5"/>
  <c r="Z36" i="5"/>
  <c r="Y36" i="5"/>
  <c r="X36" i="5"/>
  <c r="W36" i="5"/>
  <c r="V36" i="5"/>
  <c r="U36" i="5"/>
  <c r="T36" i="5"/>
  <c r="S36" i="5"/>
  <c r="R36" i="5"/>
  <c r="AD36" i="5" s="1"/>
  <c r="AE36" i="5" s="1"/>
  <c r="Q36" i="5"/>
  <c r="AC35" i="5"/>
  <c r="AB35" i="5"/>
  <c r="AA35" i="5"/>
  <c r="Z35" i="5"/>
  <c r="Y35" i="5"/>
  <c r="X35" i="5"/>
  <c r="W35" i="5"/>
  <c r="V35" i="5"/>
  <c r="AD35" i="5" s="1"/>
  <c r="AE35" i="5" s="1"/>
  <c r="U35" i="5"/>
  <c r="T35" i="5"/>
  <c r="S35" i="5"/>
  <c r="R35" i="5"/>
  <c r="Q35" i="5"/>
  <c r="AC34" i="5"/>
  <c r="AB34" i="5"/>
  <c r="AA34" i="5"/>
  <c r="Z34" i="5"/>
  <c r="Y34" i="5"/>
  <c r="X34" i="5"/>
  <c r="W34" i="5"/>
  <c r="V34" i="5"/>
  <c r="U34" i="5"/>
  <c r="T34" i="5"/>
  <c r="S34" i="5"/>
  <c r="R34" i="5"/>
  <c r="AD34" i="5" s="1"/>
  <c r="AE34" i="5" s="1"/>
  <c r="Q34" i="5"/>
  <c r="AC33" i="5"/>
  <c r="AB33" i="5"/>
  <c r="AD33" i="5" s="1"/>
  <c r="AE33" i="5" s="1"/>
  <c r="AA33" i="5"/>
  <c r="Z33" i="5"/>
  <c r="Y33" i="5"/>
  <c r="X33" i="5"/>
  <c r="W33" i="5"/>
  <c r="V33" i="5"/>
  <c r="U33" i="5"/>
  <c r="T33" i="5"/>
  <c r="S33" i="5"/>
  <c r="R33" i="5"/>
  <c r="Q33" i="5"/>
  <c r="AC32" i="5"/>
  <c r="AB32" i="5"/>
  <c r="AA32" i="5"/>
  <c r="Z32" i="5"/>
  <c r="Y32" i="5"/>
  <c r="X32" i="5"/>
  <c r="W32" i="5"/>
  <c r="V32" i="5"/>
  <c r="U32" i="5"/>
  <c r="T32" i="5"/>
  <c r="S32" i="5"/>
  <c r="AD32" i="5" s="1"/>
  <c r="AE32" i="5" s="1"/>
  <c r="R32" i="5"/>
  <c r="Q32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Q30" i="5"/>
  <c r="AC27" i="5"/>
  <c r="AB27" i="5"/>
  <c r="AA27" i="5"/>
  <c r="Z27" i="5"/>
  <c r="Y27" i="5"/>
  <c r="X27" i="5"/>
  <c r="AD27" i="5" s="1"/>
  <c r="AE27" i="5" s="1"/>
  <c r="W27" i="5"/>
  <c r="V27" i="5"/>
  <c r="U27" i="5"/>
  <c r="T27" i="5"/>
  <c r="S27" i="5"/>
  <c r="R27" i="5"/>
  <c r="Q27" i="5"/>
  <c r="AC26" i="5"/>
  <c r="AB26" i="5"/>
  <c r="AA26" i="5"/>
  <c r="Z26" i="5"/>
  <c r="Y26" i="5"/>
  <c r="X26" i="5"/>
  <c r="W26" i="5"/>
  <c r="V26" i="5"/>
  <c r="U26" i="5"/>
  <c r="T26" i="5"/>
  <c r="S26" i="5"/>
  <c r="R26" i="5"/>
  <c r="AD26" i="5" s="1"/>
  <c r="AE26" i="5" s="1"/>
  <c r="Q26" i="5"/>
  <c r="AD25" i="5"/>
  <c r="AE25" i="5" s="1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AC24" i="5"/>
  <c r="AB24" i="5"/>
  <c r="AA24" i="5"/>
  <c r="Z24" i="5"/>
  <c r="Y24" i="5"/>
  <c r="X24" i="5"/>
  <c r="W24" i="5"/>
  <c r="V24" i="5"/>
  <c r="U24" i="5"/>
  <c r="AD24" i="5" s="1"/>
  <c r="AE24" i="5" s="1"/>
  <c r="T24" i="5"/>
  <c r="S24" i="5"/>
  <c r="R24" i="5"/>
  <c r="Q24" i="5"/>
  <c r="AC23" i="5"/>
  <c r="AB23" i="5"/>
  <c r="AA23" i="5"/>
  <c r="Z23" i="5"/>
  <c r="Y23" i="5"/>
  <c r="X23" i="5"/>
  <c r="W23" i="5"/>
  <c r="V23" i="5"/>
  <c r="U23" i="5"/>
  <c r="T23" i="5"/>
  <c r="S23" i="5"/>
  <c r="R23" i="5"/>
  <c r="AD23" i="5" s="1"/>
  <c r="AE23" i="5" s="1"/>
  <c r="Q23" i="5"/>
  <c r="AD22" i="5"/>
  <c r="AE22" i="5" s="1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AC21" i="5"/>
  <c r="AB21" i="5"/>
  <c r="AA21" i="5"/>
  <c r="Z21" i="5"/>
  <c r="Y21" i="5"/>
  <c r="X21" i="5"/>
  <c r="W21" i="5"/>
  <c r="V21" i="5"/>
  <c r="U21" i="5"/>
  <c r="T21" i="5"/>
  <c r="S21" i="5"/>
  <c r="R21" i="5"/>
  <c r="AD21" i="5" s="1"/>
  <c r="AE21" i="5" s="1"/>
  <c r="Q21" i="5"/>
  <c r="AC20" i="5"/>
  <c r="AB20" i="5"/>
  <c r="AA20" i="5"/>
  <c r="Z20" i="5"/>
  <c r="Y20" i="5"/>
  <c r="X20" i="5"/>
  <c r="W20" i="5"/>
  <c r="V20" i="5"/>
  <c r="U20" i="5"/>
  <c r="T20" i="5"/>
  <c r="S20" i="5"/>
  <c r="R20" i="5"/>
  <c r="AD20" i="5" s="1"/>
  <c r="AE20" i="5" s="1"/>
  <c r="Q20" i="5"/>
  <c r="AC19" i="5"/>
  <c r="AB19" i="5"/>
  <c r="AA19" i="5"/>
  <c r="Z19" i="5"/>
  <c r="Y19" i="5"/>
  <c r="X19" i="5"/>
  <c r="AD19" i="5" s="1"/>
  <c r="AE19" i="5" s="1"/>
  <c r="W19" i="5"/>
  <c r="V19" i="5"/>
  <c r="U19" i="5"/>
  <c r="T19" i="5"/>
  <c r="S19" i="5"/>
  <c r="R19" i="5"/>
  <c r="Q19" i="5"/>
  <c r="AC18" i="5"/>
  <c r="AB18" i="5"/>
  <c r="AA18" i="5"/>
  <c r="Z18" i="5"/>
  <c r="Y18" i="5"/>
  <c r="X18" i="5"/>
  <c r="W18" i="5"/>
  <c r="V18" i="5"/>
  <c r="U18" i="5"/>
  <c r="T18" i="5"/>
  <c r="S18" i="5"/>
  <c r="R18" i="5"/>
  <c r="AD18" i="5" s="1"/>
  <c r="AE18" i="5" s="1"/>
  <c r="Q18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Q16" i="5"/>
  <c r="T14" i="5"/>
  <c r="S14" i="5"/>
  <c r="R14" i="5"/>
  <c r="Q14" i="5"/>
  <c r="T13" i="5"/>
  <c r="S13" i="5"/>
  <c r="R13" i="5"/>
  <c r="Q13" i="5"/>
  <c r="T12" i="5"/>
  <c r="S12" i="5"/>
  <c r="R12" i="5"/>
  <c r="Q12" i="5"/>
  <c r="T11" i="5"/>
  <c r="S11" i="5"/>
  <c r="R11" i="5"/>
  <c r="Q11" i="5"/>
  <c r="T10" i="5"/>
  <c r="S10" i="5"/>
  <c r="R10" i="5"/>
  <c r="Q10" i="5"/>
  <c r="T9" i="5"/>
  <c r="S9" i="5"/>
  <c r="R9" i="5"/>
  <c r="Q9" i="5"/>
  <c r="T8" i="5"/>
  <c r="S8" i="5"/>
  <c r="R8" i="5"/>
  <c r="Q8" i="5"/>
  <c r="T7" i="5"/>
  <c r="S7" i="5"/>
  <c r="R7" i="5"/>
  <c r="Q7" i="5"/>
  <c r="T6" i="5"/>
  <c r="S6" i="5"/>
  <c r="R6" i="5"/>
  <c r="Q6" i="5"/>
  <c r="T5" i="5"/>
  <c r="S5" i="5"/>
  <c r="R5" i="5"/>
  <c r="Q5" i="5"/>
  <c r="T4" i="5"/>
  <c r="S4" i="5"/>
  <c r="R4" i="5"/>
  <c r="Q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<sst xmlns="http://schemas.openxmlformats.org/spreadsheetml/2006/main" count="2697" uniqueCount="1074">
  <si>
    <t>Bundesland</t>
  </si>
  <si>
    <t>Wien</t>
  </si>
  <si>
    <t>492.937,41</t>
  </si>
  <si>
    <t>564.773,06</t>
  </si>
  <si>
    <t>483.785,22</t>
  </si>
  <si>
    <t>Niederösterreich</t>
  </si>
  <si>
    <t>398.533,36</t>
  </si>
  <si>
    <t>468.493,13</t>
  </si>
  <si>
    <t>559.481,56</t>
  </si>
  <si>
    <t>Burgenland</t>
  </si>
  <si>
    <t>130.352,66</t>
  </si>
  <si>
    <t>130.210,86</t>
  </si>
  <si>
    <t>99.691,89</t>
  </si>
  <si>
    <t>Oberösterreich</t>
  </si>
  <si>
    <t>733.140,02</t>
  </si>
  <si>
    <t>893.951,01</t>
  </si>
  <si>
    <t>953.760,61</t>
  </si>
  <si>
    <t>Steiermark</t>
  </si>
  <si>
    <t>3.429.598,53</t>
  </si>
  <si>
    <t>4.064.056,90</t>
  </si>
  <si>
    <t>2.044.878,10</t>
  </si>
  <si>
    <t>Kärnten</t>
  </si>
  <si>
    <t>425.626,47</t>
  </si>
  <si>
    <t>424.425,51</t>
  </si>
  <si>
    <t>287.511,46</t>
  </si>
  <si>
    <t>Salzburg</t>
  </si>
  <si>
    <t>554.918,31</t>
  </si>
  <si>
    <t>503.421,33</t>
  </si>
  <si>
    <t>476.801,68</t>
  </si>
  <si>
    <t>Tirol</t>
  </si>
  <si>
    <t>1.135.684,18</t>
  </si>
  <si>
    <t>1.216.733,41</t>
  </si>
  <si>
    <t>776.271,02</t>
  </si>
  <si>
    <t>Vorarlberg</t>
  </si>
  <si>
    <t>739.862,96</t>
  </si>
  <si>
    <t>682.470,64</t>
  </si>
  <si>
    <t>707.551,06</t>
  </si>
  <si>
    <t>Summe</t>
  </si>
  <si>
    <t>8.040.653,90</t>
  </si>
  <si>
    <t>8.948.535,85</t>
  </si>
  <si>
    <t>6.389.732,60</t>
  </si>
  <si>
    <t xml:space="preserve">Frage 8: Wie hoch waren in den vergangenen drei Jahren die Refundierungen für Heilbehelfe in den einzelnen KV-Trägern? </t>
  </si>
  <si>
    <t>(Darstellung je KV-Träger/ÖGK-Landesstelle)</t>
  </si>
  <si>
    <t>64.570,98</t>
  </si>
  <si>
    <t>55.802,12</t>
  </si>
  <si>
    <t>37.031,65</t>
  </si>
  <si>
    <t>40.320,90</t>
  </si>
  <si>
    <t>54.076,24</t>
  </si>
  <si>
    <t>36.360,31</t>
  </si>
  <si>
    <t>29.961,39</t>
  </si>
  <si>
    <t>45.089,60</t>
  </si>
  <si>
    <t>39.602,28</t>
  </si>
  <si>
    <t>40.066,14</t>
  </si>
  <si>
    <t>31.479,57</t>
  </si>
  <si>
    <t>32.536,20</t>
  </si>
  <si>
    <t>36.526,81</t>
  </si>
  <si>
    <t>30.175,31</t>
  </si>
  <si>
    <t>35.452,67</t>
  </si>
  <si>
    <t>27.743,54</t>
  </si>
  <si>
    <t>40.970,49</t>
  </si>
  <si>
    <t>37.500,84</t>
  </si>
  <si>
    <t>28.673,75</t>
  </si>
  <si>
    <t>33.853,02</t>
  </si>
  <si>
    <t>1.384,07</t>
  </si>
  <si>
    <t>13.131,91</t>
  </si>
  <si>
    <t>12.315,99</t>
  </si>
  <si>
    <t>16.567,53</t>
  </si>
  <si>
    <t>9.560,77</t>
  </si>
  <si>
    <t>6.279,72</t>
  </si>
  <si>
    <t>5.937,41</t>
  </si>
  <si>
    <t>26.829,09</t>
  </si>
  <si>
    <t>10.239,58</t>
  </si>
  <si>
    <t>12.825,11</t>
  </si>
  <si>
    <t>67.435,89</t>
  </si>
  <si>
    <t>82.373,04</t>
  </si>
  <si>
    <t>53.924,89</t>
  </si>
  <si>
    <t>46.724,68</t>
  </si>
  <si>
    <t>57.361,94</t>
  </si>
  <si>
    <t>91.776,97</t>
  </si>
  <si>
    <t>36.536,47</t>
  </si>
  <si>
    <t>62.413,93</t>
  </si>
  <si>
    <t>54.339,56</t>
  </si>
  <si>
    <t>58.429,08</t>
  </si>
  <si>
    <t>266.124,83</t>
  </si>
  <si>
    <t>321.047,94</t>
  </si>
  <si>
    <t>315.072,81</t>
  </si>
  <si>
    <t>233.202,19</t>
  </si>
  <si>
    <t>195.512,60</t>
  </si>
  <si>
    <t>297.271,45</t>
  </si>
  <si>
    <t>232.829,61</t>
  </si>
  <si>
    <t>279.860,16</t>
  </si>
  <si>
    <t>272.460,39</t>
  </si>
  <si>
    <t>457.963,22</t>
  </si>
  <si>
    <t>34.552,26</t>
  </si>
  <si>
    <t>59.971,89</t>
  </si>
  <si>
    <t>18.668,79</t>
  </si>
  <si>
    <t>33.867,14</t>
  </si>
  <si>
    <t>36.139,63</t>
  </si>
  <si>
    <t>54.824,22</t>
  </si>
  <si>
    <t>28.151,45</t>
  </si>
  <si>
    <t>28.561,24</t>
  </si>
  <si>
    <t>29.612,44</t>
  </si>
  <si>
    <t>43.335,07</t>
  </si>
  <si>
    <t>36.459,96</t>
  </si>
  <si>
    <t>52.575,02</t>
  </si>
  <si>
    <t>74.298,82</t>
  </si>
  <si>
    <t>24.173,49</t>
  </si>
  <si>
    <t>68.526,50</t>
  </si>
  <si>
    <t>39.038,89</t>
  </si>
  <si>
    <t>37.976,77</t>
  </si>
  <si>
    <t>40.569,78</t>
  </si>
  <si>
    <t>46.016,60</t>
  </si>
  <si>
    <t>37.190,37</t>
  </si>
  <si>
    <t>86.347,32</t>
  </si>
  <si>
    <t>100.298,63</t>
  </si>
  <si>
    <t>88.507,32</t>
  </si>
  <si>
    <t>113.442,01</t>
  </si>
  <si>
    <t>97.470,17</t>
  </si>
  <si>
    <t>85.452,44</t>
  </si>
  <si>
    <t>102.346,03</t>
  </si>
  <si>
    <t>98.869,60</t>
  </si>
  <si>
    <t>92.711,38</t>
  </si>
  <si>
    <t>109.665,88</t>
  </si>
  <si>
    <t>45.796,62</t>
  </si>
  <si>
    <t>82.943,68</t>
  </si>
  <si>
    <t>59.588,07</t>
  </si>
  <si>
    <t>63.787,13</t>
  </si>
  <si>
    <t>77.160,78</t>
  </si>
  <si>
    <t>69.674,09</t>
  </si>
  <si>
    <t>77.704,97</t>
  </si>
  <si>
    <t>56.315,52</t>
  </si>
  <si>
    <t>45.630,23</t>
  </si>
  <si>
    <t>33.644,48</t>
  </si>
  <si>
    <t>634.151,50</t>
  </si>
  <si>
    <t>800.680,43</t>
  </si>
  <si>
    <t>695.935,15</t>
  </si>
  <si>
    <t>602.260,38</t>
  </si>
  <si>
    <t>631.261,30</t>
  </si>
  <si>
    <t>708.421,63</t>
  </si>
  <si>
    <t>592.414,59</t>
  </si>
  <si>
    <t>676.009,76</t>
  </si>
  <si>
    <t>619.286,21</t>
  </si>
  <si>
    <t>826.972,37</t>
  </si>
  <si>
    <t>653.505,56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</si>
  <si>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</si>
  <si>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</si>
  <si>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</si>
  <si>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</si>
  <si>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</si>
  <si>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</si>
  <si>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</si>
  <si>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</si>
  <si>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</si>
  <si>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</si>
  <si>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</si>
  <si>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</si>
  <si>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28.922,48</t>
  </si>
  <si>
    <t>21.133,32</t>
  </si>
  <si>
    <t>27.861,18</t>
  </si>
  <si>
    <t>35.759,98</t>
  </si>
  <si>
    <t>8.359,39</t>
  </si>
  <si>
    <t>6.922,09</t>
  </si>
  <si>
    <t>55.302,01</t>
  </si>
  <si>
    <t>66.521,56</t>
  </si>
  <si>
    <t>287.240,47</t>
  </si>
  <si>
    <t>271.012,86</t>
  </si>
  <si>
    <t>28.000,10</t>
  </si>
  <si>
    <t>29.942,24</t>
  </si>
  <si>
    <t>41.216,92</t>
  </si>
  <si>
    <t>56.875,19</t>
  </si>
  <si>
    <t>55.461,10</t>
  </si>
  <si>
    <t>105.112,30</t>
  </si>
  <si>
    <t>67.391,37</t>
  </si>
  <si>
    <t>60.226,02</t>
  </si>
  <si>
    <t>599.755,02</t>
  </si>
  <si>
    <t>55.823,52</t>
  </si>
  <si>
    <t>51.043,55</t>
  </si>
  <si>
    <t>38.702,72</t>
  </si>
  <si>
    <t>44.743,87</t>
  </si>
  <si>
    <t>75.540,83</t>
  </si>
  <si>
    <t>32.650,63</t>
  </si>
  <si>
    <t>40.733,37</t>
  </si>
  <si>
    <t>46.746,97</t>
  </si>
  <si>
    <t>52.017,11</t>
  </si>
  <si>
    <t>36.075,17</t>
  </si>
  <si>
    <t>47.399,09</t>
  </si>
  <si>
    <t>43.296,23</t>
  </si>
  <si>
    <t>30.361,39</t>
  </si>
  <si>
    <t>32.366,63</t>
  </si>
  <si>
    <t>51.321,83</t>
  </si>
  <si>
    <t>28.833,99</t>
  </si>
  <si>
    <t>48.455,15</t>
  </si>
  <si>
    <t>47.568,67</t>
  </si>
  <si>
    <t>28.952,18</t>
  </si>
  <si>
    <t>37.905,04</t>
  </si>
  <si>
    <t>39.854,49</t>
  </si>
  <si>
    <t>45.416,63</t>
  </si>
  <si>
    <t>45.443,94</t>
  </si>
  <si>
    <t>32.013,19</t>
  </si>
  <si>
    <t>16.378,00</t>
  </si>
  <si>
    <t>3.593,06</t>
  </si>
  <si>
    <t>12.375,16</t>
  </si>
  <si>
    <t>11.291,83</t>
  </si>
  <si>
    <t>10.829,65</t>
  </si>
  <si>
    <t>3.786,93</t>
  </si>
  <si>
    <t>10.852,22</t>
  </si>
  <si>
    <t>5.237,34</t>
  </si>
  <si>
    <t>10.760,87</t>
  </si>
  <si>
    <t>29.708,68</t>
  </si>
  <si>
    <t>6.108,51</t>
  </si>
  <si>
    <t>9.288,61</t>
  </si>
  <si>
    <t>53.314,11</t>
  </si>
  <si>
    <t>74.532,54</t>
  </si>
  <si>
    <t>93.330,61</t>
  </si>
  <si>
    <t>77.995,42</t>
  </si>
  <si>
    <t>97.616,99</t>
  </si>
  <si>
    <t>61.803,60</t>
  </si>
  <si>
    <t>66.897,33</t>
  </si>
  <si>
    <t>65.301,49</t>
  </si>
  <si>
    <t>74.526,69</t>
  </si>
  <si>
    <t>61.425,23</t>
  </si>
  <si>
    <t>90.067,87</t>
  </si>
  <si>
    <t>77.139,13</t>
  </si>
  <si>
    <t>257.107,41</t>
  </si>
  <si>
    <t>544.449,78</t>
  </si>
  <si>
    <t>380.154,15</t>
  </si>
  <si>
    <t>331.767,69</t>
  </si>
  <si>
    <t>334.713,65</t>
  </si>
  <si>
    <t>235.356,41</t>
  </si>
  <si>
    <t>354.692,78</t>
  </si>
  <si>
    <t>231.463,87</t>
  </si>
  <si>
    <t>320.621,90</t>
  </si>
  <si>
    <t>432.113,93</t>
  </si>
  <si>
    <t>463.959,12</t>
  </si>
  <si>
    <t>177.656,21</t>
  </si>
  <si>
    <t>30.627,20</t>
  </si>
  <si>
    <t>21.513,00</t>
  </si>
  <si>
    <t>45.587,95</t>
  </si>
  <si>
    <t>30.155,54</t>
  </si>
  <si>
    <t>54.801,35</t>
  </si>
  <si>
    <t>32.025,95</t>
  </si>
  <si>
    <t>38.285,25</t>
  </si>
  <si>
    <t>44.167,03</t>
  </si>
  <si>
    <t>36.339,11</t>
  </si>
  <si>
    <t>22.557,31</t>
  </si>
  <si>
    <t>30.563,50</t>
  </si>
  <si>
    <t>37.802,32</t>
  </si>
  <si>
    <t>29.243,11</t>
  </si>
  <si>
    <t>57.187,17</t>
  </si>
  <si>
    <t>49.778,61</t>
  </si>
  <si>
    <t>34.252,93</t>
  </si>
  <si>
    <t>58.587,29</t>
  </si>
  <si>
    <t>34.797,98</t>
  </si>
  <si>
    <t>29.243,81</t>
  </si>
  <si>
    <t>49.184,17</t>
  </si>
  <si>
    <t>46.511,64</t>
  </si>
  <si>
    <t>32.409,17</t>
  </si>
  <si>
    <t>26.141,63</t>
  </si>
  <si>
    <t>56.083,82</t>
  </si>
  <si>
    <t>92.695,04</t>
  </si>
  <si>
    <t>120.055,32</t>
  </si>
  <si>
    <t>117.760,18</t>
  </si>
  <si>
    <t>107.522,09</t>
  </si>
  <si>
    <t>102.023,49</t>
  </si>
  <si>
    <t>99.579,09</t>
  </si>
  <si>
    <t>93.536,72</t>
  </si>
  <si>
    <t>99.234,90</t>
  </si>
  <si>
    <t>83.313,25</t>
  </si>
  <si>
    <t>88.119,48</t>
  </si>
  <si>
    <t>102.890,24</t>
  </si>
  <si>
    <t>110.003,61</t>
  </si>
  <si>
    <t>64.021,24</t>
  </si>
  <si>
    <t>53.154,52</t>
  </si>
  <si>
    <t>64.134,07</t>
  </si>
  <si>
    <t>51.257,25</t>
  </si>
  <si>
    <t>69.212,43</t>
  </si>
  <si>
    <t>40.961,05</t>
  </si>
  <si>
    <t>63.886,01</t>
  </si>
  <si>
    <t>64.613,33</t>
  </si>
  <si>
    <t>43.512,15</t>
  </si>
  <si>
    <t>51.866,32</t>
  </si>
  <si>
    <t>64.168,79</t>
  </si>
  <si>
    <t>51.683,48</t>
  </si>
  <si>
    <t>629.571,02</t>
  </si>
  <si>
    <t>957.895,57</t>
  </si>
  <si>
    <t>853.145,28</t>
  </si>
  <si>
    <t>717.820,61</t>
  </si>
  <si>
    <t>851.780,83</t>
  </si>
  <si>
    <t>588.530,31</t>
  </si>
  <si>
    <t>727.079,67</t>
  </si>
  <si>
    <t>643.854,14</t>
  </si>
  <si>
    <t>707.457,21</t>
  </si>
  <si>
    <t>799.691,92</t>
  </si>
  <si>
    <t>876.742,69</t>
  </si>
  <si>
    <t>594.966,60</t>
  </si>
  <si>
    <t>41.566,86</t>
  </si>
  <si>
    <t>29.051,76</t>
  </si>
  <si>
    <t>42.623,10</t>
  </si>
  <si>
    <t>45.075,63</t>
  </si>
  <si>
    <t>58.771,57</t>
  </si>
  <si>
    <t>28.927,92</t>
  </si>
  <si>
    <t>36.515,99</t>
  </si>
  <si>
    <t>31.640,98</t>
  </si>
  <si>
    <t>42.594,30</t>
  </si>
  <si>
    <t>38.431,08</t>
  </si>
  <si>
    <t>54.937,08</t>
  </si>
  <si>
    <t>33.648,95</t>
  </si>
  <si>
    <t>36.491,37</t>
  </si>
  <si>
    <t>31.393,55</t>
  </si>
  <si>
    <t>32.992,47</t>
  </si>
  <si>
    <t>52.066,94</t>
  </si>
  <si>
    <t>59.251,26</t>
  </si>
  <si>
    <t>49.107,16</t>
  </si>
  <si>
    <t>49.029,56</t>
  </si>
  <si>
    <t>43.977,49</t>
  </si>
  <si>
    <t>43.228,38</t>
  </si>
  <si>
    <t>50.815,88</t>
  </si>
  <si>
    <t>65.209,46</t>
  </si>
  <si>
    <t>45.918,04</t>
  </si>
  <si>
    <t>20.752,62</t>
  </si>
  <si>
    <t>4.201,20</t>
  </si>
  <si>
    <t>5.063,84</t>
  </si>
  <si>
    <t>4.281,19</t>
  </si>
  <si>
    <t>1.956,91</t>
  </si>
  <si>
    <t>13.704,68</t>
  </si>
  <si>
    <t>6.261,80</t>
  </si>
  <si>
    <t>3.927,03</t>
  </si>
  <si>
    <t>5.202,00</t>
  </si>
  <si>
    <t>19.128,39</t>
  </si>
  <si>
    <t>2.929,85</t>
  </si>
  <si>
    <t>12.282,38</t>
  </si>
  <si>
    <t>80.345,53</t>
  </si>
  <si>
    <t>83.985,85</t>
  </si>
  <si>
    <t>77.361,82</t>
  </si>
  <si>
    <t>67.309,53</t>
  </si>
  <si>
    <t>122.930,24</t>
  </si>
  <si>
    <t>92.195,93</t>
  </si>
  <si>
    <t>68.220,02</t>
  </si>
  <si>
    <t>57.231,48</t>
  </si>
  <si>
    <t>65.309,69</t>
  </si>
  <si>
    <t>82.146,62</t>
  </si>
  <si>
    <t>97.479,63</t>
  </si>
  <si>
    <t>59.244,27</t>
  </si>
  <si>
    <t>346.396,32</t>
  </si>
  <si>
    <t>349.614,26</t>
  </si>
  <si>
    <t>265.595,81</t>
  </si>
  <si>
    <t>164.379,42</t>
  </si>
  <si>
    <t>110.692,92</t>
  </si>
  <si>
    <t>161.652,30</t>
  </si>
  <si>
    <t>102.941,67</t>
  </si>
  <si>
    <t>145.904,41</t>
  </si>
  <si>
    <t>81.536,91</t>
  </si>
  <si>
    <t>143.839,50</t>
  </si>
  <si>
    <t>91.472,56</t>
  </si>
  <si>
    <t>80.852,02</t>
  </si>
  <si>
    <t>38.344,35</t>
  </si>
  <si>
    <t>13.944,04</t>
  </si>
  <si>
    <t>52.936,93</t>
  </si>
  <si>
    <t>23.512,00</t>
  </si>
  <si>
    <t>24.025,54</t>
  </si>
  <si>
    <t>21.349,92</t>
  </si>
  <si>
    <t>8.075,29</t>
  </si>
  <si>
    <t>26.933,85</t>
  </si>
  <si>
    <t>13.110,21</t>
  </si>
  <si>
    <t>31.737,83</t>
  </si>
  <si>
    <t>18.307,23</t>
  </si>
  <si>
    <t>15.234,27</t>
  </si>
  <si>
    <t>17.123,53</t>
  </si>
  <si>
    <t>81.817,96</t>
  </si>
  <si>
    <t>32.593,53</t>
  </si>
  <si>
    <t>30.278,01</t>
  </si>
  <si>
    <t>23.799,41</t>
  </si>
  <si>
    <t>37.399,12</t>
  </si>
  <si>
    <t>21.114,17</t>
  </si>
  <si>
    <t>29.852,86</t>
  </si>
  <si>
    <t>41.553,26</t>
  </si>
  <si>
    <t>88.048,59</t>
  </si>
  <si>
    <t>34.175,15</t>
  </si>
  <si>
    <t>39.046,09</t>
  </si>
  <si>
    <t>95.623,95</t>
  </si>
  <si>
    <t>43.580,69</t>
  </si>
  <si>
    <t>84.177,96</t>
  </si>
  <si>
    <t>68.607,91</t>
  </si>
  <si>
    <t>79.793,29</t>
  </si>
  <si>
    <t>64.833,66</t>
  </si>
  <si>
    <t>63.334,38</t>
  </si>
  <si>
    <t>58.939,75</t>
  </si>
  <si>
    <t>58.610,99</t>
  </si>
  <si>
    <t>62.666,60</t>
  </si>
  <si>
    <t>46.048,19</t>
  </si>
  <si>
    <t>50.053,65</t>
  </si>
  <si>
    <t>71.041,33</t>
  </si>
  <si>
    <t>49.045,50</t>
  </si>
  <si>
    <t>60.491,99</t>
  </si>
  <si>
    <t>48.159,04</t>
  </si>
  <si>
    <t>66.500,02</t>
  </si>
  <si>
    <t>65.723,13</t>
  </si>
  <si>
    <t>65.283,11</t>
  </si>
  <si>
    <t>47.813,90</t>
  </si>
  <si>
    <t>65.611,43</t>
  </si>
  <si>
    <t>63.371,24</t>
  </si>
  <si>
    <t>52.447,39</t>
  </si>
  <si>
    <t>52.062,98</t>
  </si>
  <si>
    <t>747.685,86</t>
  </si>
  <si>
    <t>686.634,81</t>
  </si>
  <si>
    <t>653.837,45</t>
  </si>
  <si>
    <t>503.669,67</t>
  </si>
  <si>
    <t>547.721,16</t>
  </si>
  <si>
    <t>534.893,82</t>
  </si>
  <si>
    <t>420.775,99</t>
  </si>
  <si>
    <t>446.221,75</t>
  </si>
  <si>
    <t>416.757,17</t>
  </si>
  <si>
    <t>580.185,73</t>
  </si>
  <si>
    <t>463.006,54</t>
  </si>
  <si>
    <t>388.342,65</t>
  </si>
  <si>
    <t>Für alle Tabellen gilt:</t>
  </si>
  <si>
    <t>Quelle: LGK/DWH</t>
  </si>
  <si>
    <t>Stand: 02.08.2024</t>
  </si>
  <si>
    <t>Frage 9: Wie viele Anträge zur Refundierung für Heilbehelfe wurden in den vergangenen drei Jahren eingebracht? (Darstellung je KV-Träger/ÖGK-</t>
  </si>
  <si>
    <t>Landesstelle, nach Monat und Antragsart postalisch/online)?</t>
  </si>
  <si>
    <t>Frage 10: Wie viele Anträge zur Refundierung von Heilbehelfen wurden in den vergangenen drei Jahren abgearbeitet (Darstellung je KV-Träger/ÖGK-</t>
  </si>
  <si>
    <t>2.161</t>
  </si>
  <si>
    <t>2.317</t>
  </si>
  <si>
    <t>2.011</t>
  </si>
  <si>
    <t>2.484</t>
  </si>
  <si>
    <t>2.447</t>
  </si>
  <si>
    <t>2.575</t>
  </si>
  <si>
    <t>4.355</t>
  </si>
  <si>
    <t>5.160</t>
  </si>
  <si>
    <t>4.647</t>
  </si>
  <si>
    <t>7.829</t>
  </si>
  <si>
    <t>8.209</t>
  </si>
  <si>
    <t>4.703</t>
  </si>
  <si>
    <t>1.930</t>
  </si>
  <si>
    <t>1.756</t>
  </si>
  <si>
    <t>1.370</t>
  </si>
  <si>
    <t>1.784</t>
  </si>
  <si>
    <t>1.487</t>
  </si>
  <si>
    <t>1.323</t>
  </si>
  <si>
    <t>4.264</t>
  </si>
  <si>
    <t>4.386</t>
  </si>
  <si>
    <t>3.847</t>
  </si>
  <si>
    <t>8.840</t>
  </si>
  <si>
    <t>8.137</t>
  </si>
  <si>
    <t>8.051</t>
  </si>
  <si>
    <t>Gesamt</t>
  </si>
  <si>
    <t>33.964</t>
  </si>
  <si>
    <t>34.233</t>
  </si>
  <si>
    <t>28.805</t>
  </si>
  <si>
    <t>1.019</t>
  </si>
  <si>
    <t>1.036</t>
  </si>
  <si>
    <t>2.746</t>
  </si>
  <si>
    <t>2.758</t>
  </si>
  <si>
    <t>3.779</t>
  </si>
  <si>
    <t>3.047</t>
  </si>
  <si>
    <t>2.426</t>
  </si>
  <si>
    <t>2.899</t>
  </si>
  <si>
    <t>2.881</t>
  </si>
  <si>
    <t>2.679</t>
  </si>
  <si>
    <t>2.682</t>
  </si>
  <si>
    <t>2.485</t>
  </si>
  <si>
    <t>2.886</t>
  </si>
  <si>
    <t>2.696</t>
  </si>
  <si>
    <t>1.236</t>
  </si>
  <si>
    <t>2.604</t>
  </si>
  <si>
    <t>3.211</t>
  </si>
  <si>
    <t>3.274</t>
  </si>
  <si>
    <t>2.849</t>
  </si>
  <si>
    <t>3.191</t>
  </si>
  <si>
    <t>2.344</t>
  </si>
  <si>
    <t>2.920</t>
  </si>
  <si>
    <t>2.782</t>
  </si>
  <si>
    <t>2.643</t>
  </si>
  <si>
    <t>2.870</t>
  </si>
  <si>
    <t>3.212</t>
  </si>
  <si>
    <t>2.333</t>
  </si>
  <si>
    <t>2.958</t>
  </si>
  <si>
    <t>2.632</t>
  </si>
  <si>
    <t>2.866</t>
  </si>
  <si>
    <t>2.302</t>
  </si>
  <si>
    <t>2.491</t>
  </si>
  <si>
    <t>2.522</t>
  </si>
  <si>
    <t>2.199</t>
  </si>
  <si>
    <t>2.116</t>
  </si>
  <si>
    <t>2.093</t>
  </si>
  <si>
    <t>2.425</t>
  </si>
  <si>
    <t>2.192</t>
  </si>
  <si>
    <t>2.009</t>
  </si>
  <si>
    <t>Gesamtzahl der Anträge auf Wahlarztkostenrefundierung</t>
  </si>
  <si>
    <t>Fachgebiet</t>
  </si>
  <si>
    <t>SVS</t>
  </si>
  <si>
    <t>Allgemeinmedizin</t>
  </si>
  <si>
    <t>131.668</t>
  </si>
  <si>
    <t>51.537</t>
  </si>
  <si>
    <t>6.021.878,95</t>
  </si>
  <si>
    <t>2.406.501,05</t>
  </si>
  <si>
    <t>Refundierung</t>
  </si>
  <si>
    <t>16.937.867,27</t>
  </si>
  <si>
    <t>5.458.667,37</t>
  </si>
  <si>
    <t>Träger</t>
  </si>
  <si>
    <t>80.808</t>
  </si>
  <si>
    <t>Chirurgie</t>
  </si>
  <si>
    <t>20.518</t>
  </si>
  <si>
    <t>80.035</t>
  </si>
  <si>
    <t>87.008</t>
  </si>
  <si>
    <t>77.611</t>
  </si>
  <si>
    <t>Urologie</t>
  </si>
  <si>
    <t>32.213</t>
  </si>
  <si>
    <t>Psychiatrie</t>
  </si>
  <si>
    <t>23.418</t>
  </si>
  <si>
    <t>1.676</t>
  </si>
  <si>
    <t>11.315.177</t>
  </si>
  <si>
    <t>6.127.374</t>
  </si>
  <si>
    <t>5.252.005</t>
  </si>
  <si>
    <t>1.956.375</t>
  </si>
  <si>
    <t>11.175.600</t>
  </si>
  <si>
    <t>4.272.061</t>
  </si>
  <si>
    <t>10.821.124</t>
  </si>
  <si>
    <t>5.718.189</t>
  </si>
  <si>
    <t>12.050.003</t>
  </si>
  <si>
    <t>4.828.221</t>
  </si>
  <si>
    <t>5.150.755</t>
  </si>
  <si>
    <t>2.791.786</t>
  </si>
  <si>
    <t>4.536.851</t>
  </si>
  <si>
    <t>3.346.137</t>
  </si>
  <si>
    <t>328.720</t>
  </si>
  <si>
    <t>275.149</t>
  </si>
  <si>
    <t>online</t>
  </si>
  <si>
    <t>Jahr</t>
  </si>
  <si>
    <t>Bereich</t>
  </si>
  <si>
    <t>Logopädie</t>
  </si>
  <si>
    <t>2.570.697,70</t>
  </si>
  <si>
    <t>2.722.269,72</t>
  </si>
  <si>
    <t>2.934.803,03</t>
  </si>
  <si>
    <t>Ergotherapie</t>
  </si>
  <si>
    <t>2.729.491,03</t>
  </si>
  <si>
    <t>3.008.004,25</t>
  </si>
  <si>
    <t>3.316.147,29</t>
  </si>
  <si>
    <t>Wahl-Physiotherapeuten</t>
  </si>
  <si>
    <t>25.360.644,81</t>
  </si>
  <si>
    <t>26.697.690,24</t>
  </si>
  <si>
    <t>31.143.394,38</t>
  </si>
  <si>
    <t>Kinder- und Jugendheilkunde</t>
  </si>
  <si>
    <t>Refundierungen von Wahlarztkostenrechnungen</t>
  </si>
  <si>
    <t>Gesamtsumme der zur Refundierung eingereichten Wahlarztkostenrechnungen</t>
  </si>
  <si>
    <t>FA f. Augenheilkunde</t>
  </si>
  <si>
    <t>FA f. Chirurgie</t>
  </si>
  <si>
    <t>FA f. Dermatologie</t>
  </si>
  <si>
    <t>FA f. Gynäkologie</t>
  </si>
  <si>
    <t>FA f. Orthopädie/orthop.Chir.</t>
  </si>
  <si>
    <t>FA f. Urologie</t>
  </si>
  <si>
    <t>FA f. Psychiatrie</t>
  </si>
  <si>
    <t>FA f.Kinder- und Jugendpsych.</t>
  </si>
  <si>
    <t>Rechnungsbeträge und Refundierungen der Wahlarztkostenrechnungen</t>
  </si>
  <si>
    <t>Rechnungsbetrag</t>
  </si>
  <si>
    <t xml:space="preserve">Durchschnittliche Bearbeitungszeit bei postalischen Einreichungen: </t>
  </si>
  <si>
    <t>Ø Bearbeitungszeit 2022 (abgeschlossen mit einer Anweisung): rund 16 Tage</t>
  </si>
  <si>
    <t xml:space="preserve">Durchschnittliche Bearbeitungszeit bei online Einreichungen: </t>
  </si>
  <si>
    <t>Ø Bearbeitungszeit 2022 (abgeschlossen mit einer Anweisung): rund 2,5 Tage</t>
  </si>
  <si>
    <t>Ausgaben (€) im Jahr 2021 bis 2023 im Bereich Logo-, Ergo- und Physiotherapie:</t>
  </si>
  <si>
    <t>Versicherungsanstalt öffentlich Bediensteter, Eisenbahnen und Bergbau</t>
  </si>
  <si>
    <t xml:space="preserve">Zu Frage 1: </t>
  </si>
  <si>
    <t xml:space="preserve">Im Jahr 2023 wurden EUR 71.505.230,- erstattet. </t>
  </si>
  <si>
    <t xml:space="preserve">Zu Frage 1a: </t>
  </si>
  <si>
    <t xml:space="preserve">Im Jahr 2023 waren die zur Kostenerstattung eingereichten Rechnungsbeträge gesamt </t>
  </si>
  <si>
    <t>EUR 133.660.646,-</t>
  </si>
  <si>
    <t xml:space="preserve">Zu Fragen 2 und 2a: </t>
  </si>
  <si>
    <t>Anästhesiologie und Intensivmedizin</t>
  </si>
  <si>
    <t>Augenheilkunde und Optometrie</t>
  </si>
  <si>
    <t>Haut- und Geschlechtskrankheiten</t>
  </si>
  <si>
    <t>Frauenheilkunde und Geburtshilfe</t>
  </si>
  <si>
    <t>Innere Medizin</t>
  </si>
  <si>
    <t>Hals-, Nasen- und Ohrenheilkunde</t>
  </si>
  <si>
    <t>Lungenkrankheiten</t>
  </si>
  <si>
    <t>Orthopädie und orthopädische Chirurgie</t>
  </si>
  <si>
    <t>Physikalische Medizin</t>
  </si>
  <si>
    <t>Radiologie</t>
  </si>
  <si>
    <t>Unfallchirurgie</t>
  </si>
  <si>
    <t>Neurochirurgie</t>
  </si>
  <si>
    <t>Neurologie</t>
  </si>
  <si>
    <t>Plastische Chirurgie</t>
  </si>
  <si>
    <t>Kinder- und Jugendchirurgie</t>
  </si>
  <si>
    <t>Mund-, Kiefer- und Gesichtschirurgie</t>
  </si>
  <si>
    <t>Nuklearmedizin</t>
  </si>
  <si>
    <t>Strahlentherapie - Radioonkologie</t>
  </si>
  <si>
    <t>Immunologie</t>
  </si>
  <si>
    <t>Kinder- und Jugendpsychiatrie</t>
  </si>
  <si>
    <t>Histologie und Embryologie</t>
  </si>
  <si>
    <t>Gruppenpraxis</t>
  </si>
  <si>
    <t>Medizinische und Chemische Labordiagnostik</t>
  </si>
  <si>
    <t>Labor, EEG</t>
  </si>
  <si>
    <t>Labor, zytodignostisch</t>
  </si>
  <si>
    <t>Pathologie und Histologie</t>
  </si>
  <si>
    <t>Hygiene und Mikrobiologie Mikrobiologisch-serologis</t>
  </si>
  <si>
    <t>Refundierungsbetrag</t>
  </si>
  <si>
    <t>5.413.812</t>
  </si>
  <si>
    <t>178.216</t>
  </si>
  <si>
    <t>8.312.185</t>
  </si>
  <si>
    <t>2.254.427</t>
  </si>
  <si>
    <t>5.163.210</t>
  </si>
  <si>
    <t>10.189.377</t>
  </si>
  <si>
    <t>13.070.876</t>
  </si>
  <si>
    <t>4.286.072</t>
  </si>
  <si>
    <t>2.415.328</t>
  </si>
  <si>
    <t>466.562</t>
  </si>
  <si>
    <t>517.267</t>
  </si>
  <si>
    <t>4.891.825</t>
  </si>
  <si>
    <t>297.039</t>
  </si>
  <si>
    <t>237.128</t>
  </si>
  <si>
    <t>1.439.143</t>
  </si>
  <si>
    <t>3.179.340</t>
  </si>
  <si>
    <t>143.105</t>
  </si>
  <si>
    <t>1.591.964</t>
  </si>
  <si>
    <t>5.122.065</t>
  </si>
  <si>
    <t>404.699</t>
  </si>
  <si>
    <t>33.594</t>
  </si>
  <si>
    <t>1.107.788</t>
  </si>
  <si>
    <t>350.406</t>
  </si>
  <si>
    <t>27.527</t>
  </si>
  <si>
    <t>344.917</t>
  </si>
  <si>
    <t>28.246</t>
  </si>
  <si>
    <t>6.306</t>
  </si>
  <si>
    <t>71.505.230</t>
  </si>
  <si>
    <t>13.688.415</t>
  </si>
  <si>
    <t>685.838</t>
  </si>
  <si>
    <t>14.195.053</t>
  </si>
  <si>
    <t>4.710.687</t>
  </si>
  <si>
    <t>12.072.715</t>
  </si>
  <si>
    <t>18.694.636</t>
  </si>
  <si>
    <t>17.141.122</t>
  </si>
  <si>
    <t>9.050.960</t>
  </si>
  <si>
    <t>3.893.982</t>
  </si>
  <si>
    <t>779.506</t>
  </si>
  <si>
    <t>880.058</t>
  </si>
  <si>
    <t>12.203.121</t>
  </si>
  <si>
    <t>837.125</t>
  </si>
  <si>
    <t>555.104</t>
  </si>
  <si>
    <t>4.306.122</t>
  </si>
  <si>
    <t>4.871.562</t>
  </si>
  <si>
    <t>667.078</t>
  </si>
  <si>
    <t>2.442.717</t>
  </si>
  <si>
    <t>5.724.272</t>
  </si>
  <si>
    <t>1.343.522</t>
  </si>
  <si>
    <t>130.428</t>
  </si>
  <si>
    <t>3.087.332</t>
  </si>
  <si>
    <t>1.051.496</t>
  </si>
  <si>
    <t>106.490</t>
  </si>
  <si>
    <t>1.298</t>
  </si>
  <si>
    <t>357.053</t>
  </si>
  <si>
    <t>53.407</t>
  </si>
  <si>
    <t>113.217</t>
  </si>
  <si>
    <t>1.687</t>
  </si>
  <si>
    <t>13.348</t>
  </si>
  <si>
    <t>133.660.646</t>
  </si>
  <si>
    <t>Neurologie und Psychiatrie/Psychiatrie und Neurologie</t>
  </si>
  <si>
    <t>Zu Frage 3:</t>
  </si>
  <si>
    <t>Monat</t>
  </si>
  <si>
    <t>postalisch</t>
  </si>
  <si>
    <t>33.583</t>
  </si>
  <si>
    <t>34.441</t>
  </si>
  <si>
    <t>45.289</t>
  </si>
  <si>
    <t>37.855</t>
  </si>
  <si>
    <t>32.382</t>
  </si>
  <si>
    <t>31.284</t>
  </si>
  <si>
    <t>34.054</t>
  </si>
  <si>
    <t>30.452</t>
  </si>
  <si>
    <t>30.273</t>
  </si>
  <si>
    <t>34.740</t>
  </si>
  <si>
    <t>37.836</t>
  </si>
  <si>
    <t>27.008</t>
  </si>
  <si>
    <t>37.027</t>
  </si>
  <si>
    <t>38.220</t>
  </si>
  <si>
    <t>41.431</t>
  </si>
  <si>
    <t>36.514</t>
  </si>
  <si>
    <t>31.204</t>
  </si>
  <si>
    <t>32.887</t>
  </si>
  <si>
    <t>35.594</t>
  </si>
  <si>
    <t>31.406</t>
  </si>
  <si>
    <t>39.396</t>
  </si>
  <si>
    <t>31.754</t>
  </si>
  <si>
    <t>35.061</t>
  </si>
  <si>
    <t>35.406</t>
  </si>
  <si>
    <t>37.593</t>
  </si>
  <si>
    <t>35.001</t>
  </si>
  <si>
    <t>36.342</t>
  </si>
  <si>
    <t>39.569</t>
  </si>
  <si>
    <t>41.756</t>
  </si>
  <si>
    <t>29.709</t>
  </si>
  <si>
    <t>48.319</t>
  </si>
  <si>
    <t>45.465</t>
  </si>
  <si>
    <t>45.534</t>
  </si>
  <si>
    <t>46.972</t>
  </si>
  <si>
    <t>39.444</t>
  </si>
  <si>
    <t>40.996</t>
  </si>
  <si>
    <t>GESAMT</t>
  </si>
  <si>
    <t>69.177</t>
  </si>
  <si>
    <t>65.847</t>
  </si>
  <si>
    <t>84.685</t>
  </si>
  <si>
    <t>69.609</t>
  </si>
  <si>
    <t>67.443</t>
  </si>
  <si>
    <t>66.690</t>
  </si>
  <si>
    <t>71.647</t>
  </si>
  <si>
    <t>65.453</t>
  </si>
  <si>
    <t>66.615</t>
  </si>
  <si>
    <t>74.309</t>
  </si>
  <si>
    <t>79.592</t>
  </si>
  <si>
    <t>56.717</t>
  </si>
  <si>
    <t>85.346</t>
  </si>
  <si>
    <t>83.685</t>
  </si>
  <si>
    <t>86.965</t>
  </si>
  <si>
    <t>83.486</t>
  </si>
  <si>
    <t>70.648</t>
  </si>
  <si>
    <t>73.883</t>
  </si>
  <si>
    <t>Zu Frage 4:</t>
  </si>
  <si>
    <t>Da alle anderen Fragen auf das Jahr 2023 Bezug nehmen, wird davon ausgegangen, dass auch bei</t>
  </si>
  <si>
    <t>der Frage 4 die Daten ab dem Jahr 2023 gemeint sind.</t>
  </si>
  <si>
    <t>30.402</t>
  </si>
  <si>
    <t>35.282</t>
  </si>
  <si>
    <t>42.996</t>
  </si>
  <si>
    <t>41.406</t>
  </si>
  <si>
    <t>32.671</t>
  </si>
  <si>
    <t>28.968</t>
  </si>
  <si>
    <t>35.773</t>
  </si>
  <si>
    <t>30.215</t>
  </si>
  <si>
    <t>28.133</t>
  </si>
  <si>
    <t>35.948</t>
  </si>
  <si>
    <t>35.656</t>
  </si>
  <si>
    <t>31.488</t>
  </si>
  <si>
    <t>36.476</t>
  </si>
  <si>
    <t>35.840</t>
  </si>
  <si>
    <t>43.263</t>
  </si>
  <si>
    <t>37.323</t>
  </si>
  <si>
    <t>30.747</t>
  </si>
  <si>
    <t>31.321</t>
  </si>
  <si>
    <t>32.362</t>
  </si>
  <si>
    <t>32.321</t>
  </si>
  <si>
    <t>38.078</t>
  </si>
  <si>
    <t>33.936</t>
  </si>
  <si>
    <t>35.372</t>
  </si>
  <si>
    <t>32.179</t>
  </si>
  <si>
    <t>41.203</t>
  </si>
  <si>
    <t>33.225</t>
  </si>
  <si>
    <t>33.105</t>
  </si>
  <si>
    <t>44.365</t>
  </si>
  <si>
    <t>40.112</t>
  </si>
  <si>
    <t>32.593</t>
  </si>
  <si>
    <t>46.856</t>
  </si>
  <si>
    <t>42.546</t>
  </si>
  <si>
    <t>48.485</t>
  </si>
  <si>
    <t>46.808</t>
  </si>
  <si>
    <t>38.212</t>
  </si>
  <si>
    <t>39.462</t>
  </si>
  <si>
    <t>62.764</t>
  </si>
  <si>
    <t>67.603</t>
  </si>
  <si>
    <t>81.074</t>
  </si>
  <si>
    <t>75.342</t>
  </si>
  <si>
    <t>68.043</t>
  </si>
  <si>
    <t>61.147</t>
  </si>
  <si>
    <t>76.976</t>
  </si>
  <si>
    <t>61.238</t>
  </si>
  <si>
    <t>80.313</t>
  </si>
  <si>
    <t>75.768</t>
  </si>
  <si>
    <t>64.081</t>
  </si>
  <si>
    <t>83.332</t>
  </si>
  <si>
    <t>78.386</t>
  </si>
  <si>
    <t>91.748</t>
  </si>
  <si>
    <t>84.131</t>
  </si>
  <si>
    <t>68.959</t>
  </si>
  <si>
    <t>70.783</t>
  </si>
  <si>
    <t>63.440</t>
  </si>
  <si>
    <t>Zu Fragen 4a, 7a und 10a:</t>
  </si>
  <si>
    <t>Die durchschnittliche Bearbeitungszeit bezieht sich auf Anträge aller Leistungserbringer. Eine</t>
  </si>
  <si>
    <t>gesonderte Darstellung für einzelne Fachbereiche sowie eine Differenzierung nach Antragsart sind</t>
  </si>
  <si>
    <t>nicht möglich.</t>
  </si>
  <si>
    <t>durschnittliche Bearbeitungszeit in Tagen</t>
  </si>
  <si>
    <t>Zu Frage 5:</t>
  </si>
  <si>
    <t>MTD-Beruf</t>
  </si>
  <si>
    <t>Physiotherapie</t>
  </si>
  <si>
    <t>3.153.654</t>
  </si>
  <si>
    <t>2.619.346</t>
  </si>
  <si>
    <t>35.055.709</t>
  </si>
  <si>
    <t>3.442.032</t>
  </si>
  <si>
    <t>2.794.814</t>
  </si>
  <si>
    <t>36.517.244</t>
  </si>
  <si>
    <t>4.175.367</t>
  </si>
  <si>
    <t>3.359.912</t>
  </si>
  <si>
    <t>45.631.304</t>
  </si>
  <si>
    <t>Zu Frage 5a:</t>
  </si>
  <si>
    <t>3.845.047</t>
  </si>
  <si>
    <t>3.859.814</t>
  </si>
  <si>
    <t>63.228.206</t>
  </si>
  <si>
    <t>4.194.183</t>
  </si>
  <si>
    <t>3.705.527</t>
  </si>
  <si>
    <t>67.303.969</t>
  </si>
  <si>
    <t>5.182.250</t>
  </si>
  <si>
    <t>4.442.924</t>
  </si>
  <si>
    <t>76.362.610</t>
  </si>
  <si>
    <t>Zu Frage 6:</t>
  </si>
  <si>
    <t>6.485</t>
  </si>
  <si>
    <t>6.036</t>
  </si>
  <si>
    <t>7.285</t>
  </si>
  <si>
    <t>6.254</t>
  </si>
  <si>
    <t>5.651</t>
  </si>
  <si>
    <t>6.872</t>
  </si>
  <si>
    <t>6.340</t>
  </si>
  <si>
    <t>6.238</t>
  </si>
  <si>
    <t>6.094</t>
  </si>
  <si>
    <t>4.845</t>
  </si>
  <si>
    <t>5.737</t>
  </si>
  <si>
    <t>4.940</t>
  </si>
  <si>
    <t>5.033</t>
  </si>
  <si>
    <t>6.056</t>
  </si>
  <si>
    <t>6.927</t>
  </si>
  <si>
    <t>5.553</t>
  </si>
  <si>
    <t>6.004</t>
  </si>
  <si>
    <t>5.525</t>
  </si>
  <si>
    <t>5.485</t>
  </si>
  <si>
    <t>5.438</t>
  </si>
  <si>
    <t>5.396</t>
  </si>
  <si>
    <t>5.049</t>
  </si>
  <si>
    <t>5.543</t>
  </si>
  <si>
    <t>4.444</t>
  </si>
  <si>
    <t>4.275</t>
  </si>
  <si>
    <t>4.544</t>
  </si>
  <si>
    <t>5.126</t>
  </si>
  <si>
    <t>5.084</t>
  </si>
  <si>
    <t>4.209</t>
  </si>
  <si>
    <t>4.738</t>
  </si>
  <si>
    <t>4.522</t>
  </si>
  <si>
    <t>4.395</t>
  </si>
  <si>
    <t>5.174</t>
  </si>
  <si>
    <t>4.077</t>
  </si>
  <si>
    <t>4.862</t>
  </si>
  <si>
    <t>4.603</t>
  </si>
  <si>
    <t>5.586</t>
  </si>
  <si>
    <t>5.521</t>
  </si>
  <si>
    <t>5.842</t>
  </si>
  <si>
    <t>5.245</t>
  </si>
  <si>
    <t>5.920</t>
  </si>
  <si>
    <t>5.291</t>
  </si>
  <si>
    <t>5.270</t>
  </si>
  <si>
    <t>5.233</t>
  </si>
  <si>
    <t>5.812</t>
  </si>
  <si>
    <t>5.176</t>
  </si>
  <si>
    <t>5.893</t>
  </si>
  <si>
    <t>5.163</t>
  </si>
  <si>
    <t>10.760</t>
  </si>
  <si>
    <t>10.580</t>
  </si>
  <si>
    <t>12.411</t>
  </si>
  <si>
    <t>11.338</t>
  </si>
  <si>
    <t>9.860</t>
  </si>
  <si>
    <t>11.610</t>
  </si>
  <si>
    <t>10.862</t>
  </si>
  <si>
    <t>10.633</t>
  </si>
  <si>
    <t>11.268</t>
  </si>
  <si>
    <t>8.922</t>
  </si>
  <si>
    <t>10.599</t>
  </si>
  <si>
    <t>9.543</t>
  </si>
  <si>
    <t>10.619</t>
  </si>
  <si>
    <t>11.577</t>
  </si>
  <si>
    <t>12.769</t>
  </si>
  <si>
    <t>10.798</t>
  </si>
  <si>
    <t>11.924</t>
  </si>
  <si>
    <t>10.816</t>
  </si>
  <si>
    <t>10.755</t>
  </si>
  <si>
    <t>10.671</t>
  </si>
  <si>
    <t>11.208</t>
  </si>
  <si>
    <t>10.225</t>
  </si>
  <si>
    <t>11.436</t>
  </si>
  <si>
    <t>9.607</t>
  </si>
  <si>
    <t>5.592</t>
  </si>
  <si>
    <t>5.075</t>
  </si>
  <si>
    <t>6.945</t>
  </si>
  <si>
    <t>5.526</t>
  </si>
  <si>
    <t>5.313</t>
  </si>
  <si>
    <t>5.175</t>
  </si>
  <si>
    <t>5.344</t>
  </si>
  <si>
    <t>5.569</t>
  </si>
  <si>
    <t>4.910</t>
  </si>
  <si>
    <t>5.022</t>
  </si>
  <si>
    <t>5.637</t>
  </si>
  <si>
    <t>6.075</t>
  </si>
  <si>
    <t>5.797</t>
  </si>
  <si>
    <t>5.224</t>
  </si>
  <si>
    <t>5.699</t>
  </si>
  <si>
    <t>4.615</t>
  </si>
  <si>
    <t>4.932</t>
  </si>
  <si>
    <t>7.025</t>
  </si>
  <si>
    <t>6.147</t>
  </si>
  <si>
    <t>7.202</t>
  </si>
  <si>
    <t>6.853</t>
  </si>
  <si>
    <t>6.795</t>
  </si>
  <si>
    <t>7.818</t>
  </si>
  <si>
    <t>7.337</t>
  </si>
  <si>
    <t>7.072</t>
  </si>
  <si>
    <t>7.751</t>
  </si>
  <si>
    <t>7.906</t>
  </si>
  <si>
    <t>5.655</t>
  </si>
  <si>
    <t>9.937</t>
  </si>
  <si>
    <t>8.813</t>
  </si>
  <si>
    <t>7.886</t>
  </si>
  <si>
    <t>8.713</t>
  </si>
  <si>
    <t>7.352</t>
  </si>
  <si>
    <t>8.223</t>
  </si>
  <si>
    <t>4.094</t>
  </si>
  <si>
    <t>12.617</t>
  </si>
  <si>
    <t>11.222</t>
  </si>
  <si>
    <t>14.147</t>
  </si>
  <si>
    <t>11.323</t>
  </si>
  <si>
    <t>12.166</t>
  </si>
  <si>
    <t>11.970</t>
  </si>
  <si>
    <t>13.162</t>
  </si>
  <si>
    <t>12.906</t>
  </si>
  <si>
    <t>11.982</t>
  </si>
  <si>
    <t>12.773</t>
  </si>
  <si>
    <t>13.543</t>
  </si>
  <si>
    <t>9.749</t>
  </si>
  <si>
    <t>16.012</t>
  </si>
  <si>
    <t>14.610</t>
  </si>
  <si>
    <t>13.110</t>
  </si>
  <si>
    <t>14.412</t>
  </si>
  <si>
    <t>11.967</t>
  </si>
  <si>
    <t>13.155</t>
  </si>
  <si>
    <t>Zu Frage 7:</t>
  </si>
  <si>
    <t>5.759</t>
  </si>
  <si>
    <t>5.974</t>
  </si>
  <si>
    <t>7.928</t>
  </si>
  <si>
    <t>5.652</t>
  </si>
  <si>
    <t>6.275</t>
  </si>
  <si>
    <t>6.790</t>
  </si>
  <si>
    <t>5.901</t>
  </si>
  <si>
    <t>6.486</t>
  </si>
  <si>
    <t>6.133</t>
  </si>
  <si>
    <t>5.275</t>
  </si>
  <si>
    <t>5.480</t>
  </si>
  <si>
    <t>4.821</t>
  </si>
  <si>
    <t>5.935</t>
  </si>
  <si>
    <t>6.689</t>
  </si>
  <si>
    <t>6.240</t>
  </si>
  <si>
    <t>5.472</t>
  </si>
  <si>
    <t>5.276</t>
  </si>
  <si>
    <t>6.054</t>
  </si>
  <si>
    <t>5.048</t>
  </si>
  <si>
    <t>5.524</t>
  </si>
  <si>
    <t>5.469</t>
  </si>
  <si>
    <t>4.537</t>
  </si>
  <si>
    <t>3.646</t>
  </si>
  <si>
    <t>4.598</t>
  </si>
  <si>
    <t>5.629</t>
  </si>
  <si>
    <t>4.599</t>
  </si>
  <si>
    <t>4.688</t>
  </si>
  <si>
    <t>4.728</t>
  </si>
  <si>
    <t>4.140</t>
  </si>
  <si>
    <t>4.567</t>
  </si>
  <si>
    <t>5.086</t>
  </si>
  <si>
    <t>4.426</t>
  </si>
  <si>
    <t>4.536</t>
  </si>
  <si>
    <t>5.408</t>
  </si>
  <si>
    <t>5.369</t>
  </si>
  <si>
    <t>5.695</t>
  </si>
  <si>
    <t>4.982</t>
  </si>
  <si>
    <t>6.142</t>
  </si>
  <si>
    <t>5.269</t>
  </si>
  <si>
    <t>5.179</t>
  </si>
  <si>
    <t>5.625</t>
  </si>
  <si>
    <t>5.191</t>
  </si>
  <si>
    <t>5.884</t>
  </si>
  <si>
    <t>5.782</t>
  </si>
  <si>
    <t>5.283</t>
  </si>
  <si>
    <t>9.405</t>
  </si>
  <si>
    <t>10.572</t>
  </si>
  <si>
    <t>13.557</t>
  </si>
  <si>
    <t>10.251</t>
  </si>
  <si>
    <t>10.963</t>
  </si>
  <si>
    <t>11.518</t>
  </si>
  <si>
    <t>10.041</t>
  </si>
  <si>
    <t>11.053</t>
  </si>
  <si>
    <t>11.219</t>
  </si>
  <si>
    <t>9.659</t>
  </si>
  <si>
    <t>9.811</t>
  </si>
  <si>
    <t>10.502</t>
  </si>
  <si>
    <t>10.229</t>
  </si>
  <si>
    <t>11.304</t>
  </si>
  <si>
    <t>12.384</t>
  </si>
  <si>
    <t>10.257</t>
  </si>
  <si>
    <t>12.382</t>
  </si>
  <si>
    <t>10.741</t>
  </si>
  <si>
    <t>10.455</t>
  </si>
  <si>
    <t>11.679</t>
  </si>
  <si>
    <t>10.239</t>
  </si>
  <si>
    <t>11.408</t>
  </si>
  <si>
    <t>11.251</t>
  </si>
  <si>
    <t>9.820</t>
  </si>
  <si>
    <t>5.111</t>
  </si>
  <si>
    <t>5.106</t>
  </si>
  <si>
    <t>6.695</t>
  </si>
  <si>
    <t>6.126</t>
  </si>
  <si>
    <t>5.220</t>
  </si>
  <si>
    <t>4.849</t>
  </si>
  <si>
    <t>5.644</t>
  </si>
  <si>
    <t>5.341</t>
  </si>
  <si>
    <t>4.561</t>
  </si>
  <si>
    <t>5.562</t>
  </si>
  <si>
    <t>5.167</t>
  </si>
  <si>
    <t>4.780</t>
  </si>
  <si>
    <t>5.919</t>
  </si>
  <si>
    <t>5.623</t>
  </si>
  <si>
    <t>5.618</t>
  </si>
  <si>
    <t>4.555</t>
  </si>
  <si>
    <t>4.690</t>
  </si>
  <si>
    <t>6.378</t>
  </si>
  <si>
    <t>6.345</t>
  </si>
  <si>
    <t>6.949</t>
  </si>
  <si>
    <t>6.303</t>
  </si>
  <si>
    <t>6.857</t>
  </si>
  <si>
    <t>6.190</t>
  </si>
  <si>
    <t>8.440</t>
  </si>
  <si>
    <t>6.982</t>
  </si>
  <si>
    <t>6.525</t>
  </si>
  <si>
    <t>8.724</t>
  </si>
  <si>
    <t>7.588</t>
  </si>
  <si>
    <t>6.152</t>
  </si>
  <si>
    <t>9.595</t>
  </si>
  <si>
    <t>8.345</t>
  </si>
  <si>
    <t>8.483</t>
  </si>
  <si>
    <t>8.615</t>
  </si>
  <si>
    <t>7.123</t>
  </si>
  <si>
    <t>7.858</t>
  </si>
  <si>
    <t>11.489</t>
  </si>
  <si>
    <t>11.451</t>
  </si>
  <si>
    <t>13.644</t>
  </si>
  <si>
    <t>12.429</t>
  </si>
  <si>
    <t>12.077</t>
  </si>
  <si>
    <t>11.039</t>
  </si>
  <si>
    <t>14.084</t>
  </si>
  <si>
    <t>12.323</t>
  </si>
  <si>
    <t>11.086</t>
  </si>
  <si>
    <t>14.286</t>
  </si>
  <si>
    <t>12.755</t>
  </si>
  <si>
    <t>10.932</t>
  </si>
  <si>
    <t>15.514</t>
  </si>
  <si>
    <t>13.870</t>
  </si>
  <si>
    <t>14.106</t>
  </si>
  <si>
    <t>14.233</t>
  </si>
  <si>
    <t>11.678</t>
  </si>
  <si>
    <t>12.548</t>
  </si>
  <si>
    <t>Zu Fragen 8 und 8a:</t>
  </si>
  <si>
    <t>1.710.972</t>
  </si>
  <si>
    <t>1.765.040</t>
  </si>
  <si>
    <t>2.132.426</t>
  </si>
  <si>
    <t>2.630.451</t>
  </si>
  <si>
    <t>2.697.943</t>
  </si>
  <si>
    <t>3.183.784</t>
  </si>
  <si>
    <t>Zu Frage 9:</t>
  </si>
  <si>
    <t>1.014</t>
  </si>
  <si>
    <t>Zu Frage 10:</t>
  </si>
  <si>
    <t>1.088</t>
  </si>
  <si>
    <t>1.046</t>
  </si>
  <si>
    <t>Sanity Check:</t>
  </si>
  <si>
    <t>Check if the yearly sums are the same. To do this, convert Data to Excel numbers</t>
  </si>
  <si>
    <t>Gesamtzahl Anträge</t>
  </si>
  <si>
    <t>Durchschnittliche Bearbeitungszeit (abgeschlossen mit einer Anweisung )</t>
  </si>
  <si>
    <t>rund 16 Tage</t>
  </si>
  <si>
    <t>rund 2,5 Tage</t>
  </si>
  <si>
    <t>Sanity Summe</t>
  </si>
  <si>
    <t>Check</t>
  </si>
  <si>
    <t>FG-Code</t>
  </si>
  <si>
    <t>SUMME</t>
  </si>
  <si>
    <t>Year</t>
  </si>
  <si>
    <t>Fachrichtung</t>
  </si>
  <si>
    <t>Refundierungen</t>
  </si>
  <si>
    <t>Rechnungsbeträge</t>
  </si>
  <si>
    <t>Ausgaben</t>
  </si>
  <si>
    <t>Antragsanzahl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</si>
</sst>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\ * #,##0.00_-;\-&quot;€&quot;\ * #,##0.00_-;_-&quot;€&quot;\ * &quot;-&quot;??_-;_-@_-"/>
    <numFmt numFmtId="164" formatCode="_-[$€-C07]\ * #,##0.00_-;\-[$€-C07]\ * #,##0.00_-;_-[$€-C07]\ * &quot;-&quot;??_-;_-@_-"/>
    <numFmt numFmtId="165" formatCode="0.000%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center"/>
    </xf>
    <xf numFmtId="14" fontId="0" fillId="0" borderId="0" xfId="0" applyNumberFormat="1"/>
    <xf numFmtId="17" fontId="0" fillId="0" borderId="0" xfId="0" applyNumberFormat="1"/>
    <xf numFmtId="44" fontId="2" fillId="0" borderId="0" xfId="1" applyFont="1"/>
    <xf numFmtId="44" fontId="2" fillId="0" borderId="0" xfId="0" applyNumberFormat="1" applyFont="1"/>
    <xf numFmtId="44" fontId="0" fillId="0" borderId="0" xfId="1" applyFont="1"/>
    <xf numFmtId="3" fontId="0" fillId="0" borderId="0" xfId="0" applyNumberFormat="1"/>
    <xf numFmtId="0" fontId="4" fillId="0" borderId="0" xfId="0" applyFont="1"/>
    <xf numFmtId="44" fontId="0" fillId="0" borderId="0" xfId="0" applyNumberFormat="1"/>
    <xf numFmtId="165" fontId="0" fillId="0" borderId="0" xfId="2" applyNumberFormat="1" applyFont="1"/>
    <xf numFmtId="0" fontId="0" fillId="0" borderId="1" xfId="0" applyBorder="1"/>
    <xf numFmtId="44" fontId="0" fillId="0" borderId="1" xfId="1" applyFont="1" applyBorder="1"/>
    <xf numFmtId="2" fontId="0" fillId="0" borderId="0" xfId="1" applyNumberFormat="1" applyFont="1"/>
    <xf numFmtId="2" fontId="0" fillId="0" borderId="0" xfId="0" applyNumberForma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74DB-4D74-4356-BC19-BB37A4A5D381}">
  <dimension ref="A1:AD55"/>
  <sheetViews>
    <sheetView topLeftCell="B1" zoomScale="85" zoomScaleNormal="85" workbookViewId="0">
      <selection activeCell="M43" sqref="M43"/>
    </sheetView>
  </sheetViews>
  <sheetFormatPr defaultRowHeight="15.75" x14ac:dyDescent="0.25"/>
  <cols>
    <col min="1" max="1" width="19.5703125" style="2" customWidth="1"/>
    <col min="2" max="4" width="14.85546875" style="2" bestFit="1" customWidth="1"/>
    <col min="5" max="13" width="11.5703125" style="2" bestFit="1" customWidth="1"/>
    <col min="14" max="16" width="9.140625" style="2"/>
    <col min="17" max="17" width="17" style="2" bestFit="1" customWidth="1"/>
    <col min="18" max="20" width="16.5703125" style="2" bestFit="1" customWidth="1"/>
    <col min="21" max="29" width="15" style="2" bestFit="1" customWidth="1"/>
    <col min="30" max="30" width="16.5703125" style="2" bestFit="1" customWidth="1"/>
    <col min="31" max="16384" width="9.140625" style="2"/>
  </cols>
  <sheetData>
    <row r="1" spans="1:20" x14ac:dyDescent="0.25">
      <c r="A1" s="2" t="s">
        <v>41</v>
      </c>
    </row>
    <row r="2" spans="1:20" x14ac:dyDescent="0.25">
      <c r="A2" s="2" t="s">
        <v>42</v>
      </c>
    </row>
    <row r="4" spans="1:20" x14ac:dyDescent="0.25">
      <c r="A4" s="2" t="s">
        <v>0</v>
      </c>
      <c r="B4" s="2">
        <v>2021</v>
      </c>
      <c r="C4" s="2">
        <v>2022</v>
      </c>
      <c r="D4" s="2">
        <v>2023</v>
      </c>
      <c r="I4" s="2" t="s">
        <v>415</v>
      </c>
    </row>
    <row r="5" spans="1:20" x14ac:dyDescent="0.25">
      <c r="A5" s="2" t="s">
        <v>1</v>
      </c>
      <c r="B5" s="3" t="s">
        <v>2</v>
      </c>
      <c r="C5" s="3" t="s">
        <v>3</v>
      </c>
      <c r="D5" s="3" t="s">
        <v>4</v>
      </c>
      <c r="I5" s="2" t="s">
        <v>416</v>
      </c>
      <c r="R5" s="7"/>
      <c r="S5" s="7"/>
      <c r="T5" s="7"/>
    </row>
    <row r="6" spans="1:20" x14ac:dyDescent="0.25">
      <c r="A6" s="2" t="s">
        <v>5</v>
      </c>
      <c r="B6" s="3" t="s">
        <v>6</v>
      </c>
      <c r="C6" s="3" t="s">
        <v>7</v>
      </c>
      <c r="D6" s="3" t="s">
        <v>8</v>
      </c>
      <c r="I6" s="2" t="s">
        <v>417</v>
      </c>
      <c r="R6" s="7"/>
      <c r="S6" s="7"/>
      <c r="T6" s="7"/>
    </row>
    <row r="7" spans="1:20" x14ac:dyDescent="0.25">
      <c r="A7" s="2" t="s">
        <v>9</v>
      </c>
      <c r="B7" s="3" t="s">
        <v>10</v>
      </c>
      <c r="C7" s="3" t="s">
        <v>11</v>
      </c>
      <c r="D7" s="3" t="s">
        <v>12</v>
      </c>
      <c r="R7" s="7"/>
      <c r="S7" s="7"/>
      <c r="T7" s="7"/>
    </row>
    <row r="8" spans="1:20" x14ac:dyDescent="0.25">
      <c r="A8" s="2" t="s">
        <v>13</v>
      </c>
      <c r="B8" s="3" t="s">
        <v>14</v>
      </c>
      <c r="C8" s="3" t="s">
        <v>15</v>
      </c>
      <c r="D8" s="3" t="s">
        <v>16</v>
      </c>
      <c r="R8" s="7"/>
      <c r="S8" s="7"/>
      <c r="T8" s="7"/>
    </row>
    <row r="9" spans="1:20" x14ac:dyDescent="0.25">
      <c r="A9" s="2" t="s">
        <v>17</v>
      </c>
      <c r="B9" s="3" t="s">
        <v>18</v>
      </c>
      <c r="C9" s="3" t="s">
        <v>19</v>
      </c>
      <c r="D9" s="3" t="s">
        <v>20</v>
      </c>
      <c r="R9" s="7"/>
      <c r="S9" s="7"/>
      <c r="T9" s="7"/>
    </row>
    <row r="10" spans="1:20" x14ac:dyDescent="0.25">
      <c r="A10" s="2" t="s">
        <v>21</v>
      </c>
      <c r="B10" s="3" t="s">
        <v>22</v>
      </c>
      <c r="C10" s="3" t="s">
        <v>23</v>
      </c>
      <c r="D10" s="3" t="s">
        <v>24</v>
      </c>
      <c r="R10" s="7"/>
      <c r="S10" s="7"/>
      <c r="T10" s="7"/>
    </row>
    <row r="11" spans="1:20" x14ac:dyDescent="0.25">
      <c r="A11" s="2" t="s">
        <v>25</v>
      </c>
      <c r="B11" s="3" t="s">
        <v>26</v>
      </c>
      <c r="C11" s="3" t="s">
        <v>27</v>
      </c>
      <c r="D11" s="3" t="s">
        <v>28</v>
      </c>
      <c r="R11" s="7"/>
      <c r="S11" s="7"/>
      <c r="T11" s="7"/>
    </row>
    <row r="12" spans="1:20" x14ac:dyDescent="0.25">
      <c r="A12" s="2" t="s">
        <v>29</v>
      </c>
      <c r="B12" s="3" t="s">
        <v>30</v>
      </c>
      <c r="C12" s="3" t="s">
        <v>31</v>
      </c>
      <c r="D12" s="3" t="s">
        <v>32</v>
      </c>
      <c r="R12" s="7"/>
      <c r="S12" s="7"/>
      <c r="T12" s="7"/>
    </row>
    <row r="13" spans="1:20" x14ac:dyDescent="0.25">
      <c r="A13" s="2" t="s">
        <v>33</v>
      </c>
      <c r="B13" s="3" t="s">
        <v>34</v>
      </c>
      <c r="C13" s="3" t="s">
        <v>35</v>
      </c>
      <c r="D13" s="3" t="s">
        <v>36</v>
      </c>
      <c r="R13" s="7"/>
      <c r="S13" s="7"/>
      <c r="T13" s="7"/>
    </row>
    <row r="14" spans="1:20" x14ac:dyDescent="0.25">
      <c r="A14" s="2" t="s">
        <v>37</v>
      </c>
      <c r="B14" s="3" t="s">
        <v>38</v>
      </c>
      <c r="C14" s="3" t="s">
        <v>39</v>
      </c>
      <c r="D14" s="3" t="s">
        <v>40</v>
      </c>
      <c r="R14" s="7"/>
      <c r="S14" s="7"/>
      <c r="T14" s="7"/>
    </row>
    <row r="16" spans="1:20" x14ac:dyDescent="0.25">
      <c r="A16" s="2">
        <v>2021</v>
      </c>
    </row>
    <row r="17" spans="1:30" x14ac:dyDescent="0.25">
      <c r="A17" s="4" t="s">
        <v>0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  <c r="K17" s="2" t="s">
        <v>153</v>
      </c>
      <c r="L17" s="2" t="s">
        <v>154</v>
      </c>
      <c r="M17" s="2" t="s">
        <v>155</v>
      </c>
    </row>
    <row r="18" spans="1:30" x14ac:dyDescent="0.25">
      <c r="A18" s="4" t="s">
        <v>1</v>
      </c>
      <c r="B18" s="2" t="s">
        <v>156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51</v>
      </c>
      <c r="L18" s="2" t="s">
        <v>52</v>
      </c>
      <c r="M18" s="2" t="s">
        <v>157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</row>
    <row r="19" spans="1:30" x14ac:dyDescent="0.25">
      <c r="A19" s="4" t="s">
        <v>5</v>
      </c>
      <c r="B19" s="2" t="s">
        <v>158</v>
      </c>
      <c r="C19" s="2" t="s">
        <v>53</v>
      </c>
      <c r="D19" s="2" t="s">
        <v>54</v>
      </c>
      <c r="E19" s="2" t="s">
        <v>55</v>
      </c>
      <c r="F19" s="2" t="s">
        <v>56</v>
      </c>
      <c r="G19" s="2" t="s">
        <v>57</v>
      </c>
      <c r="H19" s="2" t="s">
        <v>58</v>
      </c>
      <c r="I19" s="2" t="s">
        <v>59</v>
      </c>
      <c r="J19" s="2" t="s">
        <v>60</v>
      </c>
      <c r="K19" s="2" t="s">
        <v>61</v>
      </c>
      <c r="L19" s="2" t="s">
        <v>62</v>
      </c>
      <c r="M19" s="2" t="s">
        <v>159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</row>
    <row r="20" spans="1:30" x14ac:dyDescent="0.25">
      <c r="A20" s="4" t="s">
        <v>9</v>
      </c>
      <c r="B20" s="2" t="s">
        <v>160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70</v>
      </c>
      <c r="K20" s="2" t="s">
        <v>71</v>
      </c>
      <c r="L20" s="2" t="s">
        <v>72</v>
      </c>
      <c r="M20" s="2" t="s">
        <v>161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1:30" x14ac:dyDescent="0.25">
      <c r="A21" s="4" t="s">
        <v>13</v>
      </c>
      <c r="B21" s="2" t="s">
        <v>162</v>
      </c>
      <c r="C21" s="2" t="s">
        <v>73</v>
      </c>
      <c r="D21" s="2" t="s">
        <v>74</v>
      </c>
      <c r="E21" s="2" t="s">
        <v>75</v>
      </c>
      <c r="F21" s="2" t="s">
        <v>76</v>
      </c>
      <c r="G21" s="2" t="s">
        <v>77</v>
      </c>
      <c r="H21" s="2" t="s">
        <v>78</v>
      </c>
      <c r="I21" s="2" t="s">
        <v>79</v>
      </c>
      <c r="J21" s="2" t="s">
        <v>80</v>
      </c>
      <c r="K21" s="2" t="s">
        <v>81</v>
      </c>
      <c r="L21" s="2" t="s">
        <v>82</v>
      </c>
      <c r="M21" s="2" t="s">
        <v>163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</row>
    <row r="22" spans="1:30" x14ac:dyDescent="0.25">
      <c r="A22" s="4" t="s">
        <v>17</v>
      </c>
      <c r="B22" s="2" t="s">
        <v>164</v>
      </c>
      <c r="C22" s="2" t="s">
        <v>83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165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</row>
    <row r="23" spans="1:30" x14ac:dyDescent="0.25">
      <c r="A23" s="4" t="s">
        <v>21</v>
      </c>
      <c r="B23" s="2" t="s">
        <v>166</v>
      </c>
      <c r="C23" s="2" t="s">
        <v>93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98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167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</row>
    <row r="24" spans="1:30" x14ac:dyDescent="0.25">
      <c r="A24" s="4" t="s">
        <v>25</v>
      </c>
      <c r="B24" s="2" t="s">
        <v>168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108</v>
      </c>
      <c r="I24" s="2" t="s">
        <v>109</v>
      </c>
      <c r="J24" s="2" t="s">
        <v>110</v>
      </c>
      <c r="K24" s="2" t="s">
        <v>111</v>
      </c>
      <c r="L24" s="2" t="s">
        <v>112</v>
      </c>
      <c r="M24" s="2" t="s">
        <v>169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</row>
    <row r="25" spans="1:30" x14ac:dyDescent="0.25">
      <c r="A25" s="4" t="s">
        <v>29</v>
      </c>
      <c r="B25" s="2" t="s">
        <v>170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121</v>
      </c>
      <c r="L25" s="2" t="s">
        <v>122</v>
      </c>
      <c r="M25" s="2" t="s">
        <v>171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</row>
    <row r="26" spans="1:30" x14ac:dyDescent="0.25">
      <c r="A26" s="4" t="s">
        <v>33</v>
      </c>
      <c r="B26" s="2" t="s">
        <v>172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129</v>
      </c>
      <c r="J26" s="2" t="s">
        <v>130</v>
      </c>
      <c r="K26" s="2" t="s">
        <v>131</v>
      </c>
      <c r="L26" s="2" t="s">
        <v>132</v>
      </c>
      <c r="M26" s="2" t="s">
        <v>173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</row>
    <row r="27" spans="1:30" x14ac:dyDescent="0.25">
      <c r="A27" s="4" t="s">
        <v>37</v>
      </c>
      <c r="B27" s="2" t="s">
        <v>174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137</v>
      </c>
      <c r="H27" s="2" t="s">
        <v>138</v>
      </c>
      <c r="I27" s="2" t="s">
        <v>139</v>
      </c>
      <c r="J27" s="2" t="s">
        <v>140</v>
      </c>
      <c r="K27" s="2" t="s">
        <v>141</v>
      </c>
      <c r="L27" s="2" t="s">
        <v>142</v>
      </c>
      <c r="M27" s="2" t="s">
        <v>143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</row>
    <row r="30" spans="1:30" x14ac:dyDescent="0.25">
      <c r="A30" s="2">
        <v>2022</v>
      </c>
    </row>
    <row r="31" spans="1:30" x14ac:dyDescent="0.25">
      <c r="A31" s="2" t="s">
        <v>0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149</v>
      </c>
      <c r="H31" s="2" t="s">
        <v>150</v>
      </c>
      <c r="I31" s="2" t="s">
        <v>151</v>
      </c>
      <c r="J31" s="2" t="s">
        <v>152</v>
      </c>
      <c r="K31" s="2" t="s">
        <v>153</v>
      </c>
      <c r="L31" s="2" t="s">
        <v>154</v>
      </c>
      <c r="M31" s="2" t="s">
        <v>155</v>
      </c>
    </row>
    <row r="32" spans="1:30" x14ac:dyDescent="0.25">
      <c r="A32" s="2" t="s">
        <v>1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  <c r="H32" s="2" t="s">
        <v>181</v>
      </c>
      <c r="I32" s="2" t="s">
        <v>182</v>
      </c>
      <c r="J32" s="2" t="s">
        <v>183</v>
      </c>
      <c r="K32" s="2" t="s">
        <v>184</v>
      </c>
      <c r="L32" s="2" t="s">
        <v>185</v>
      </c>
      <c r="M32" s="2" t="s">
        <v>186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/>
    </row>
    <row r="33" spans="1:30" x14ac:dyDescent="0.25">
      <c r="A33" s="2" t="s">
        <v>5</v>
      </c>
      <c r="B33" s="2" t="s">
        <v>187</v>
      </c>
      <c r="C33" s="2" t="s">
        <v>188</v>
      </c>
      <c r="D33" s="2" t="s">
        <v>189</v>
      </c>
      <c r="E33" s="2" t="s">
        <v>190</v>
      </c>
      <c r="F33" s="2" t="s">
        <v>191</v>
      </c>
      <c r="G33" s="2" t="s">
        <v>192</v>
      </c>
      <c r="H33" s="2" t="s">
        <v>193</v>
      </c>
      <c r="I33" s="2" t="s">
        <v>194</v>
      </c>
      <c r="J33" s="2" t="s">
        <v>195</v>
      </c>
      <c r="K33" s="2" t="s">
        <v>196</v>
      </c>
      <c r="L33" s="2" t="s">
        <v>197</v>
      </c>
      <c r="M33" s="2" t="s">
        <v>198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</row>
    <row r="34" spans="1:30" x14ac:dyDescent="0.25">
      <c r="A34" s="2" t="s">
        <v>9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2" t="s">
        <v>204</v>
      </c>
      <c r="H34" s="2" t="s">
        <v>205</v>
      </c>
      <c r="I34" s="2" t="s">
        <v>206</v>
      </c>
      <c r="J34" s="2" t="s">
        <v>207</v>
      </c>
      <c r="K34" s="2" t="s">
        <v>208</v>
      </c>
      <c r="L34" s="2" t="s">
        <v>209</v>
      </c>
      <c r="M34" s="2" t="s">
        <v>210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</row>
    <row r="35" spans="1:30" x14ac:dyDescent="0.25">
      <c r="A35" s="2" t="s">
        <v>13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220</v>
      </c>
      <c r="L35" s="2" t="s">
        <v>221</v>
      </c>
      <c r="M35" s="2" t="s">
        <v>222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</row>
    <row r="36" spans="1:30" x14ac:dyDescent="0.25">
      <c r="A36" s="2" t="s">
        <v>17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227</v>
      </c>
      <c r="G36" s="2" t="s">
        <v>228</v>
      </c>
      <c r="H36" s="2" t="s">
        <v>229</v>
      </c>
      <c r="I36" s="2" t="s">
        <v>230</v>
      </c>
      <c r="J36" s="2" t="s">
        <v>231</v>
      </c>
      <c r="K36" s="2" t="s">
        <v>232</v>
      </c>
      <c r="L36" s="2" t="s">
        <v>233</v>
      </c>
      <c r="M36" s="2" t="s">
        <v>234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</row>
    <row r="37" spans="1:30" x14ac:dyDescent="0.25">
      <c r="A37" s="2" t="s">
        <v>21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239</v>
      </c>
      <c r="G37" s="2" t="s">
        <v>240</v>
      </c>
      <c r="H37" s="2" t="s">
        <v>241</v>
      </c>
      <c r="I37" s="2" t="s">
        <v>242</v>
      </c>
      <c r="J37" s="2" t="s">
        <v>243</v>
      </c>
      <c r="K37" s="2" t="s">
        <v>244</v>
      </c>
      <c r="L37" s="2" t="s">
        <v>245</v>
      </c>
      <c r="M37" s="2" t="s">
        <v>246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</row>
    <row r="38" spans="1:30" x14ac:dyDescent="0.25">
      <c r="A38" s="2" t="s">
        <v>25</v>
      </c>
      <c r="B38" s="2" t="s">
        <v>247</v>
      </c>
      <c r="C38" s="2" t="s">
        <v>248</v>
      </c>
      <c r="D38" s="2" t="s">
        <v>249</v>
      </c>
      <c r="E38" s="2" t="s">
        <v>250</v>
      </c>
      <c r="F38" s="2" t="s">
        <v>251</v>
      </c>
      <c r="G38" s="2" t="s">
        <v>252</v>
      </c>
      <c r="H38" s="2" t="s">
        <v>253</v>
      </c>
      <c r="I38" s="2" t="s">
        <v>254</v>
      </c>
      <c r="J38" s="2" t="s">
        <v>255</v>
      </c>
      <c r="K38" s="2" t="s">
        <v>256</v>
      </c>
      <c r="L38" s="2" t="s">
        <v>257</v>
      </c>
      <c r="M38" s="2" t="s">
        <v>258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/>
    </row>
    <row r="39" spans="1:30" x14ac:dyDescent="0.25">
      <c r="A39" s="2" t="s">
        <v>29</v>
      </c>
      <c r="B39" s="2" t="s">
        <v>259</v>
      </c>
      <c r="C39" s="2" t="s">
        <v>260</v>
      </c>
      <c r="D39" s="2" t="s">
        <v>261</v>
      </c>
      <c r="E39" s="2" t="s">
        <v>262</v>
      </c>
      <c r="F39" s="2" t="s">
        <v>263</v>
      </c>
      <c r="G39" s="2" t="s">
        <v>264</v>
      </c>
      <c r="H39" s="2" t="s">
        <v>265</v>
      </c>
      <c r="I39" s="2" t="s">
        <v>266</v>
      </c>
      <c r="J39" s="2" t="s">
        <v>267</v>
      </c>
      <c r="K39" s="2" t="s">
        <v>268</v>
      </c>
      <c r="L39" s="2" t="s">
        <v>269</v>
      </c>
      <c r="M39" s="2" t="s">
        <v>270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</row>
    <row r="40" spans="1:30" x14ac:dyDescent="0.25">
      <c r="A40" s="2" t="s">
        <v>33</v>
      </c>
      <c r="B40" s="2" t="s">
        <v>271</v>
      </c>
      <c r="C40" s="2" t="s">
        <v>272</v>
      </c>
      <c r="D40" s="2" t="s">
        <v>273</v>
      </c>
      <c r="E40" s="2" t="s">
        <v>274</v>
      </c>
      <c r="F40" s="2" t="s">
        <v>275</v>
      </c>
      <c r="G40" s="2" t="s">
        <v>276</v>
      </c>
      <c r="H40" s="2" t="s">
        <v>277</v>
      </c>
      <c r="I40" s="2" t="s">
        <v>278</v>
      </c>
      <c r="J40" s="2" t="s">
        <v>279</v>
      </c>
      <c r="K40" s="2" t="s">
        <v>280</v>
      </c>
      <c r="L40" s="2" t="s">
        <v>281</v>
      </c>
      <c r="M40" s="2" t="s">
        <v>282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</row>
    <row r="41" spans="1:30" x14ac:dyDescent="0.25">
      <c r="A41" s="2" t="s">
        <v>37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289</v>
      </c>
      <c r="I41" s="2" t="s">
        <v>290</v>
      </c>
      <c r="J41" s="2" t="s">
        <v>291</v>
      </c>
      <c r="K41" s="2" t="s">
        <v>292</v>
      </c>
      <c r="L41" s="2" t="s">
        <v>293</v>
      </c>
      <c r="M41" s="2" t="s">
        <v>294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</row>
    <row r="44" spans="1:30" x14ac:dyDescent="0.25">
      <c r="A44" s="2">
        <v>2023</v>
      </c>
    </row>
    <row r="45" spans="1:30" x14ac:dyDescent="0.25">
      <c r="A45" s="2" t="s">
        <v>0</v>
      </c>
      <c r="B45" s="2" t="s">
        <v>144</v>
      </c>
      <c r="C45" s="2" t="s">
        <v>145</v>
      </c>
      <c r="D45" s="2" t="s">
        <v>146</v>
      </c>
      <c r="E45" s="2" t="s">
        <v>147</v>
      </c>
      <c r="F45" s="2" t="s">
        <v>148</v>
      </c>
      <c r="G45" s="2" t="s">
        <v>149</v>
      </c>
      <c r="H45" s="2" t="s">
        <v>150</v>
      </c>
      <c r="I45" s="2" t="s">
        <v>151</v>
      </c>
      <c r="J45" s="2" t="s">
        <v>152</v>
      </c>
      <c r="K45" s="2" t="s">
        <v>153</v>
      </c>
      <c r="L45" s="2" t="s">
        <v>154</v>
      </c>
      <c r="M45" s="2" t="s">
        <v>155</v>
      </c>
    </row>
    <row r="46" spans="1:30" x14ac:dyDescent="0.25">
      <c r="A46" s="2" t="s">
        <v>1</v>
      </c>
      <c r="B46" s="2" t="s">
        <v>295</v>
      </c>
      <c r="C46" s="2" t="s">
        <v>296</v>
      </c>
      <c r="D46" s="2" t="s">
        <v>297</v>
      </c>
      <c r="E46" s="2" t="s">
        <v>298</v>
      </c>
      <c r="F46" s="2" t="s">
        <v>299</v>
      </c>
      <c r="G46" s="2" t="s">
        <v>300</v>
      </c>
      <c r="H46" s="2" t="s">
        <v>301</v>
      </c>
      <c r="I46" s="2" t="s">
        <v>302</v>
      </c>
      <c r="J46" s="2" t="s">
        <v>303</v>
      </c>
      <c r="K46" s="2" t="s">
        <v>304</v>
      </c>
      <c r="L46" s="2" t="s">
        <v>305</v>
      </c>
      <c r="M46" s="2" t="s">
        <v>306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/>
    </row>
    <row r="47" spans="1:30" x14ac:dyDescent="0.25">
      <c r="A47" s="2" t="s">
        <v>5</v>
      </c>
      <c r="B47" s="2" t="s">
        <v>307</v>
      </c>
      <c r="C47" s="2" t="s">
        <v>308</v>
      </c>
      <c r="D47" s="2" t="s">
        <v>309</v>
      </c>
      <c r="E47" s="2" t="s">
        <v>310</v>
      </c>
      <c r="F47" s="2" t="s">
        <v>311</v>
      </c>
      <c r="G47" s="2" t="s">
        <v>312</v>
      </c>
      <c r="H47" s="2" t="s">
        <v>313</v>
      </c>
      <c r="I47" s="2" t="s">
        <v>314</v>
      </c>
      <c r="J47" s="2" t="s">
        <v>315</v>
      </c>
      <c r="K47" s="2" t="s">
        <v>316</v>
      </c>
      <c r="L47" s="2" t="s">
        <v>317</v>
      </c>
      <c r="M47" s="2" t="s">
        <v>318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</row>
    <row r="48" spans="1:30" x14ac:dyDescent="0.25">
      <c r="A48" s="2" t="s">
        <v>9</v>
      </c>
      <c r="B48" s="2" t="s">
        <v>319</v>
      </c>
      <c r="C48" s="2" t="s">
        <v>320</v>
      </c>
      <c r="D48" s="2" t="s">
        <v>321</v>
      </c>
      <c r="E48" s="2" t="s">
        <v>322</v>
      </c>
      <c r="F48" s="2" t="s">
        <v>323</v>
      </c>
      <c r="G48" s="2" t="s">
        <v>324</v>
      </c>
      <c r="H48" s="2" t="s">
        <v>325</v>
      </c>
      <c r="I48" s="2" t="s">
        <v>326</v>
      </c>
      <c r="J48" s="2" t="s">
        <v>327</v>
      </c>
      <c r="K48" s="2" t="s">
        <v>328</v>
      </c>
      <c r="L48" s="2" t="s">
        <v>329</v>
      </c>
      <c r="M48" s="2" t="s">
        <v>330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</row>
    <row r="49" spans="1:30" x14ac:dyDescent="0.25">
      <c r="A49" s="2" t="s">
        <v>13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s">
        <v>336</v>
      </c>
      <c r="H49" s="2" t="s">
        <v>337</v>
      </c>
      <c r="I49" s="2" t="s">
        <v>338</v>
      </c>
      <c r="J49" s="2" t="s">
        <v>339</v>
      </c>
      <c r="K49" s="2" t="s">
        <v>340</v>
      </c>
      <c r="L49" s="2" t="s">
        <v>341</v>
      </c>
      <c r="M49" s="2" t="s">
        <v>342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</row>
    <row r="50" spans="1:30" x14ac:dyDescent="0.25">
      <c r="A50" s="2" t="s">
        <v>17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  <c r="H50" s="2" t="s">
        <v>349</v>
      </c>
      <c r="I50" s="2" t="s">
        <v>350</v>
      </c>
      <c r="J50" s="2" t="s">
        <v>351</v>
      </c>
      <c r="K50" s="2" t="s">
        <v>352</v>
      </c>
      <c r="L50" s="2" t="s">
        <v>353</v>
      </c>
      <c r="M50" s="2" t="s">
        <v>354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</row>
    <row r="51" spans="1:30" x14ac:dyDescent="0.25">
      <c r="A51" s="2" t="s">
        <v>21</v>
      </c>
      <c r="B51" s="2" t="s">
        <v>355</v>
      </c>
      <c r="C51" s="2" t="s">
        <v>356</v>
      </c>
      <c r="D51" s="2" t="s">
        <v>357</v>
      </c>
      <c r="E51" s="2" t="s">
        <v>358</v>
      </c>
      <c r="F51" s="2" t="s">
        <v>359</v>
      </c>
      <c r="G51" s="2" t="s">
        <v>360</v>
      </c>
      <c r="H51" s="2" t="s">
        <v>361</v>
      </c>
      <c r="I51" s="2" t="s">
        <v>362</v>
      </c>
      <c r="J51" s="2" t="s">
        <v>363</v>
      </c>
      <c r="K51" s="2" t="s">
        <v>364</v>
      </c>
      <c r="L51" s="2" t="s">
        <v>365</v>
      </c>
      <c r="M51" s="2" t="s">
        <v>366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</row>
    <row r="52" spans="1:30" x14ac:dyDescent="0.25">
      <c r="A52" s="2" t="s">
        <v>25</v>
      </c>
      <c r="B52" s="2" t="s">
        <v>367</v>
      </c>
      <c r="C52" s="2" t="s">
        <v>368</v>
      </c>
      <c r="D52" s="2" t="s">
        <v>369</v>
      </c>
      <c r="E52" s="2" t="s">
        <v>370</v>
      </c>
      <c r="F52" s="2" t="s">
        <v>371</v>
      </c>
      <c r="G52" s="2" t="s">
        <v>372</v>
      </c>
      <c r="H52" s="2" t="s">
        <v>373</v>
      </c>
      <c r="I52" s="2" t="s">
        <v>374</v>
      </c>
      <c r="J52" s="2" t="s">
        <v>375</v>
      </c>
      <c r="K52" s="2" t="s">
        <v>376</v>
      </c>
      <c r="L52" s="2" t="s">
        <v>377</v>
      </c>
      <c r="M52" s="2" t="s">
        <v>378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</row>
    <row r="53" spans="1:30" x14ac:dyDescent="0.25">
      <c r="A53" s="2" t="s">
        <v>29</v>
      </c>
      <c r="B53" s="2" t="s">
        <v>379</v>
      </c>
      <c r="C53" s="2" t="s">
        <v>380</v>
      </c>
      <c r="D53" s="2" t="s">
        <v>381</v>
      </c>
      <c r="E53" s="2" t="s">
        <v>382</v>
      </c>
      <c r="F53" s="2" t="s">
        <v>383</v>
      </c>
      <c r="G53" s="2" t="s">
        <v>384</v>
      </c>
      <c r="H53" s="2" t="s">
        <v>385</v>
      </c>
      <c r="I53" s="2" t="s">
        <v>386</v>
      </c>
      <c r="J53" s="2" t="s">
        <v>387</v>
      </c>
      <c r="K53" s="2" t="s">
        <v>388</v>
      </c>
      <c r="L53" s="2" t="s">
        <v>389</v>
      </c>
      <c r="M53" s="2" t="s">
        <v>390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</row>
    <row r="54" spans="1:30" x14ac:dyDescent="0.25">
      <c r="A54" s="2" t="s">
        <v>33</v>
      </c>
      <c r="B54" s="2" t="s">
        <v>391</v>
      </c>
      <c r="C54" s="2" t="s">
        <v>392</v>
      </c>
      <c r="D54" s="2" t="s">
        <v>393</v>
      </c>
      <c r="E54" s="2" t="s">
        <v>394</v>
      </c>
      <c r="F54" s="2" t="s">
        <v>395</v>
      </c>
      <c r="G54" s="2" t="s">
        <v>396</v>
      </c>
      <c r="H54" s="2" t="s">
        <v>397</v>
      </c>
      <c r="I54" s="2" t="s">
        <v>398</v>
      </c>
      <c r="J54" s="2" t="s">
        <v>399</v>
      </c>
      <c r="K54" s="2" t="s">
        <v>400</v>
      </c>
      <c r="L54" s="2" t="s">
        <v>401</v>
      </c>
      <c r="M54" s="2" t="s">
        <v>402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</row>
    <row r="55" spans="1:30" x14ac:dyDescent="0.25">
      <c r="A55" s="2" t="s">
        <v>37</v>
      </c>
      <c r="B55" s="2" t="s">
        <v>403</v>
      </c>
      <c r="C55" s="2" t="s">
        <v>404</v>
      </c>
      <c r="D55" s="2" t="s">
        <v>405</v>
      </c>
      <c r="E55" s="2" t="s">
        <v>406</v>
      </c>
      <c r="F55" s="2" t="s">
        <v>407</v>
      </c>
      <c r="G55" s="2" t="s">
        <v>408</v>
      </c>
      <c r="H55" s="2" t="s">
        <v>409</v>
      </c>
      <c r="I55" s="2" t="s">
        <v>410</v>
      </c>
      <c r="J55" s="2" t="s">
        <v>411</v>
      </c>
      <c r="K55" s="2" t="s">
        <v>412</v>
      </c>
      <c r="L55" s="2" t="s">
        <v>413</v>
      </c>
      <c r="M55" s="2" t="s">
        <v>414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2749-F3ED-4D2F-A372-4F07EAD5CCBE}">
  <dimension ref="A1:AE55"/>
  <sheetViews>
    <sheetView workbookViewId="0">
      <selection activeCell="R2" sqref="R2"/>
    </sheetView>
  </sheetViews>
  <sheetFormatPr defaultRowHeight="15.75" x14ac:dyDescent="0.25"/>
  <cols>
    <col min="1" max="1" width="19.5703125" style="2" customWidth="1"/>
    <col min="2" max="4" width="14.85546875" style="2" bestFit="1" customWidth="1"/>
    <col min="5" max="13" width="11.5703125" style="2" bestFit="1" customWidth="1"/>
    <col min="14" max="16" width="9.140625" style="2"/>
    <col min="17" max="17" width="17" style="2" bestFit="1" customWidth="1"/>
    <col min="18" max="20" width="16.5703125" style="2" bestFit="1" customWidth="1"/>
    <col min="21" max="29" width="15" style="2" bestFit="1" customWidth="1"/>
    <col min="30" max="30" width="16.5703125" style="2" bestFit="1" customWidth="1"/>
    <col min="31" max="16384" width="9.140625" style="2"/>
  </cols>
  <sheetData>
    <row r="1" spans="1:20" x14ac:dyDescent="0.25">
      <c r="A1" s="2" t="s">
        <v>41</v>
      </c>
    </row>
    <row r="2" spans="1:20" x14ac:dyDescent="0.25">
      <c r="A2" s="2" t="s">
        <v>42</v>
      </c>
      <c r="Q2" s="2" t="s">
        <v>1058</v>
      </c>
      <c r="R2" s="2" t="s">
        <v>1059</v>
      </c>
    </row>
    <row r="4" spans="1:20" x14ac:dyDescent="0.25">
      <c r="A4" s="2" t="s">
        <v>0</v>
      </c>
      <c r="B4" s="2">
        <v>2021</v>
      </c>
      <c r="C4" s="2">
        <v>2022</v>
      </c>
      <c r="D4" s="2">
        <v>2023</v>
      </c>
      <c r="I4" s="2" t="s">
        <v>415</v>
      </c>
      <c r="Q4" s="2" t="str">
        <f>A4</f>
        <v>Bundesland</v>
      </c>
      <c r="R4" s="2">
        <f t="shared" ref="R4:T4" si="0">B4</f>
        <v>2021</v>
      </c>
      <c r="S4" s="2">
        <f t="shared" si="0"/>
        <v>2022</v>
      </c>
      <c r="T4" s="2">
        <f t="shared" si="0"/>
        <v>2023</v>
      </c>
    </row>
    <row r="5" spans="1:20" x14ac:dyDescent="0.25">
      <c r="A5" s="2" t="s">
        <v>1</v>
      </c>
      <c r="B5" s="3" t="s">
        <v>2</v>
      </c>
      <c r="C5" s="3" t="s">
        <v>3</v>
      </c>
      <c r="D5" s="3" t="s">
        <v>4</v>
      </c>
      <c r="I5" s="2" t="s">
        <v>416</v>
      </c>
      <c r="Q5" s="2" t="str">
        <f t="shared" ref="Q5:Q14" si="1">A5</f>
        <v>Wien</v>
      </c>
      <c r="R5" s="7">
        <f>VALUE(SUBSTITUTE(B5, ".", ""))</f>
        <v>492937.41</v>
      </c>
      <c r="S5" s="7">
        <f t="shared" ref="S5:T14" si="2">VALUE(SUBSTITUTE(C5, ".", ""))</f>
        <v>564773.06000000006</v>
      </c>
      <c r="T5" s="7">
        <f t="shared" si="2"/>
        <v>483785.22</v>
      </c>
    </row>
    <row r="6" spans="1:20" x14ac:dyDescent="0.25">
      <c r="A6" s="2" t="s">
        <v>5</v>
      </c>
      <c r="B6" s="3" t="s">
        <v>6</v>
      </c>
      <c r="C6" s="3" t="s">
        <v>7</v>
      </c>
      <c r="D6" s="3" t="s">
        <v>8</v>
      </c>
      <c r="I6" s="2" t="s">
        <v>417</v>
      </c>
      <c r="Q6" s="2" t="str">
        <f t="shared" si="1"/>
        <v>Niederösterreich</v>
      </c>
      <c r="R6" s="7">
        <f t="shared" ref="R6:R14" si="3">VALUE(SUBSTITUTE(B6, ".", ""))</f>
        <v>398533.36</v>
      </c>
      <c r="S6" s="7">
        <f t="shared" si="2"/>
        <v>468493.13</v>
      </c>
      <c r="T6" s="7">
        <f t="shared" si="2"/>
        <v>559481.56000000006</v>
      </c>
    </row>
    <row r="7" spans="1:20" x14ac:dyDescent="0.25">
      <c r="A7" s="2" t="s">
        <v>9</v>
      </c>
      <c r="B7" s="3" t="s">
        <v>10</v>
      </c>
      <c r="C7" s="3" t="s">
        <v>11</v>
      </c>
      <c r="D7" s="3" t="s">
        <v>12</v>
      </c>
      <c r="Q7" s="2" t="str">
        <f t="shared" si="1"/>
        <v>Burgenland</v>
      </c>
      <c r="R7" s="7">
        <f t="shared" si="3"/>
        <v>130352.66</v>
      </c>
      <c r="S7" s="7">
        <f t="shared" si="2"/>
        <v>130210.86</v>
      </c>
      <c r="T7" s="7">
        <f t="shared" si="2"/>
        <v>99691.89</v>
      </c>
    </row>
    <row r="8" spans="1:20" x14ac:dyDescent="0.25">
      <c r="A8" s="2" t="s">
        <v>13</v>
      </c>
      <c r="B8" s="3" t="s">
        <v>14</v>
      </c>
      <c r="C8" s="3" t="s">
        <v>15</v>
      </c>
      <c r="D8" s="3" t="s">
        <v>16</v>
      </c>
      <c r="Q8" s="2" t="str">
        <f t="shared" si="1"/>
        <v>Oberösterreich</v>
      </c>
      <c r="R8" s="7">
        <f t="shared" si="3"/>
        <v>733140.02</v>
      </c>
      <c r="S8" s="7">
        <f t="shared" si="2"/>
        <v>893951.01</v>
      </c>
      <c r="T8" s="7">
        <f t="shared" si="2"/>
        <v>953760.61</v>
      </c>
    </row>
    <row r="9" spans="1:20" x14ac:dyDescent="0.25">
      <c r="A9" s="2" t="s">
        <v>17</v>
      </c>
      <c r="B9" s="3" t="s">
        <v>18</v>
      </c>
      <c r="C9" s="3" t="s">
        <v>19</v>
      </c>
      <c r="D9" s="3" t="s">
        <v>20</v>
      </c>
      <c r="Q9" s="2" t="str">
        <f t="shared" si="1"/>
        <v>Steiermark</v>
      </c>
      <c r="R9" s="7">
        <f t="shared" si="3"/>
        <v>3429598.53</v>
      </c>
      <c r="S9" s="7">
        <f t="shared" si="2"/>
        <v>4064056.9</v>
      </c>
      <c r="T9" s="7">
        <f t="shared" si="2"/>
        <v>2044878.1</v>
      </c>
    </row>
    <row r="10" spans="1:20" x14ac:dyDescent="0.25">
      <c r="A10" s="2" t="s">
        <v>21</v>
      </c>
      <c r="B10" s="3" t="s">
        <v>22</v>
      </c>
      <c r="C10" s="3" t="s">
        <v>23</v>
      </c>
      <c r="D10" s="3" t="s">
        <v>24</v>
      </c>
      <c r="Q10" s="2" t="str">
        <f t="shared" si="1"/>
        <v>Kärnten</v>
      </c>
      <c r="R10" s="7">
        <f t="shared" si="3"/>
        <v>425626.47</v>
      </c>
      <c r="S10" s="7">
        <f t="shared" si="2"/>
        <v>424425.51</v>
      </c>
      <c r="T10" s="7">
        <f t="shared" si="2"/>
        <v>287511.46000000002</v>
      </c>
    </row>
    <row r="11" spans="1:20" x14ac:dyDescent="0.25">
      <c r="A11" s="2" t="s">
        <v>25</v>
      </c>
      <c r="B11" s="3" t="s">
        <v>26</v>
      </c>
      <c r="C11" s="3" t="s">
        <v>27</v>
      </c>
      <c r="D11" s="3" t="s">
        <v>28</v>
      </c>
      <c r="Q11" s="2" t="str">
        <f t="shared" si="1"/>
        <v>Salzburg</v>
      </c>
      <c r="R11" s="7">
        <f t="shared" si="3"/>
        <v>554918.31000000006</v>
      </c>
      <c r="S11" s="7">
        <f t="shared" si="2"/>
        <v>503421.33</v>
      </c>
      <c r="T11" s="7">
        <f t="shared" si="2"/>
        <v>476801.68</v>
      </c>
    </row>
    <row r="12" spans="1:20" x14ac:dyDescent="0.25">
      <c r="A12" s="2" t="s">
        <v>29</v>
      </c>
      <c r="B12" s="3" t="s">
        <v>30</v>
      </c>
      <c r="C12" s="3" t="s">
        <v>31</v>
      </c>
      <c r="D12" s="3" t="s">
        <v>32</v>
      </c>
      <c r="Q12" s="2" t="str">
        <f t="shared" si="1"/>
        <v>Tirol</v>
      </c>
      <c r="R12" s="7">
        <f t="shared" si="3"/>
        <v>1135684.18</v>
      </c>
      <c r="S12" s="7">
        <f t="shared" si="2"/>
        <v>1216733.4099999999</v>
      </c>
      <c r="T12" s="7">
        <f t="shared" si="2"/>
        <v>776271.02</v>
      </c>
    </row>
    <row r="13" spans="1:20" x14ac:dyDescent="0.25">
      <c r="A13" s="2" t="s">
        <v>33</v>
      </c>
      <c r="B13" s="3" t="s">
        <v>34</v>
      </c>
      <c r="C13" s="3" t="s">
        <v>35</v>
      </c>
      <c r="D13" s="3" t="s">
        <v>36</v>
      </c>
      <c r="Q13" s="2" t="str">
        <f t="shared" si="1"/>
        <v>Vorarlberg</v>
      </c>
      <c r="R13" s="7">
        <f t="shared" si="3"/>
        <v>739862.96</v>
      </c>
      <c r="S13" s="7">
        <f t="shared" si="2"/>
        <v>682470.64</v>
      </c>
      <c r="T13" s="7">
        <f t="shared" si="2"/>
        <v>707551.06</v>
      </c>
    </row>
    <row r="14" spans="1:20" x14ac:dyDescent="0.25">
      <c r="A14" s="2" t="s">
        <v>37</v>
      </c>
      <c r="B14" s="3" t="s">
        <v>38</v>
      </c>
      <c r="C14" s="3" t="s">
        <v>39</v>
      </c>
      <c r="D14" s="3" t="s">
        <v>40</v>
      </c>
      <c r="Q14" s="2" t="str">
        <f t="shared" si="1"/>
        <v>Summe</v>
      </c>
      <c r="R14" s="7">
        <f t="shared" si="3"/>
        <v>8040653.9000000004</v>
      </c>
      <c r="S14" s="7">
        <f t="shared" si="2"/>
        <v>8948535.8499999996</v>
      </c>
      <c r="T14" s="7">
        <f t="shared" si="2"/>
        <v>6389732.5999999996</v>
      </c>
    </row>
    <row r="16" spans="1:20" x14ac:dyDescent="0.25">
      <c r="A16" s="2">
        <v>2021</v>
      </c>
      <c r="Q16" s="2">
        <f>A16</f>
        <v>2021</v>
      </c>
    </row>
    <row r="17" spans="1:31" x14ac:dyDescent="0.25">
      <c r="A17" s="4" t="s">
        <v>0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  <c r="K17" s="2" t="s">
        <v>153</v>
      </c>
      <c r="L17" s="2" t="s">
        <v>154</v>
      </c>
      <c r="M17" s="2" t="s">
        <v>155</v>
      </c>
      <c r="Q17" s="2" t="str">
        <f>A17</f>
        <v>Bundesland</v>
      </c>
      <c r="R17" s="2" t="str">
        <f t="shared" ref="R17:AC17" si="4">B17</f>
        <v>Jänner</v>
      </c>
      <c r="S17" s="2" t="str">
        <f t="shared" si="4"/>
        <v>Februar</v>
      </c>
      <c r="T17" s="2" t="str">
        <f t="shared" si="4"/>
        <v>März</v>
      </c>
      <c r="U17" s="2" t="str">
        <f t="shared" si="4"/>
        <v>April</v>
      </c>
      <c r="V17" s="2" t="str">
        <f t="shared" si="4"/>
        <v>Mai</v>
      </c>
      <c r="W17" s="2" t="str">
        <f t="shared" si="4"/>
        <v>Juni</v>
      </c>
      <c r="X17" s="2" t="str">
        <f t="shared" si="4"/>
        <v>Juli</v>
      </c>
      <c r="Y17" s="2" t="str">
        <f t="shared" si="4"/>
        <v>August</v>
      </c>
      <c r="Z17" s="2" t="str">
        <f t="shared" si="4"/>
        <v>September</v>
      </c>
      <c r="AA17" s="2" t="str">
        <f t="shared" si="4"/>
        <v>Oktober</v>
      </c>
      <c r="AB17" s="2" t="str">
        <f t="shared" si="4"/>
        <v>November</v>
      </c>
      <c r="AC17" s="2" t="str">
        <f t="shared" si="4"/>
        <v>Dezember</v>
      </c>
      <c r="AD17" s="2" t="s">
        <v>37</v>
      </c>
    </row>
    <row r="18" spans="1:31" x14ac:dyDescent="0.25">
      <c r="A18" s="4" t="s">
        <v>1</v>
      </c>
      <c r="B18" s="2" t="s">
        <v>156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51</v>
      </c>
      <c r="L18" s="2" t="s">
        <v>52</v>
      </c>
      <c r="M18" s="2" t="s">
        <v>157</v>
      </c>
      <c r="Q18" s="2" t="str">
        <f t="shared" ref="Q18:Q27" si="5">A18</f>
        <v>Wien</v>
      </c>
      <c r="R18" s="7">
        <f>VALUE(SUBSTITUTE(B18, ".", ""))</f>
        <v>28922.48</v>
      </c>
      <c r="S18" s="7">
        <f t="shared" ref="S18:AC27" si="6">VALUE(SUBSTITUTE(C18, ".", ""))</f>
        <v>64570.98</v>
      </c>
      <c r="T18" s="7">
        <f t="shared" si="6"/>
        <v>55802.12</v>
      </c>
      <c r="U18" s="7">
        <f t="shared" si="6"/>
        <v>37031.65</v>
      </c>
      <c r="V18" s="7">
        <f t="shared" si="6"/>
        <v>40320.9</v>
      </c>
      <c r="W18" s="7">
        <f t="shared" si="6"/>
        <v>54076.24</v>
      </c>
      <c r="X18" s="7">
        <f t="shared" si="6"/>
        <v>36360.31</v>
      </c>
      <c r="Y18" s="7">
        <f t="shared" si="6"/>
        <v>29961.39</v>
      </c>
      <c r="Z18" s="7">
        <f t="shared" si="6"/>
        <v>45089.599999999999</v>
      </c>
      <c r="AA18" s="7">
        <f t="shared" si="6"/>
        <v>39602.28</v>
      </c>
      <c r="AB18" s="7">
        <f t="shared" si="6"/>
        <v>40066.14</v>
      </c>
      <c r="AC18" s="7">
        <f t="shared" si="6"/>
        <v>21133.32</v>
      </c>
      <c r="AD18" s="8">
        <f>SUM(R18:AC18)</f>
        <v>492937.41</v>
      </c>
      <c r="AE18" s="2" t="b">
        <f t="shared" ref="AE18:AE26" si="7">IF(AD18=R5,TRUE,FALSE)</f>
        <v>1</v>
      </c>
    </row>
    <row r="19" spans="1:31" x14ac:dyDescent="0.25">
      <c r="A19" s="4" t="s">
        <v>5</v>
      </c>
      <c r="B19" s="2" t="s">
        <v>158</v>
      </c>
      <c r="C19" s="2" t="s">
        <v>53</v>
      </c>
      <c r="D19" s="2" t="s">
        <v>54</v>
      </c>
      <c r="E19" s="2" t="s">
        <v>55</v>
      </c>
      <c r="F19" s="2" t="s">
        <v>56</v>
      </c>
      <c r="G19" s="2" t="s">
        <v>57</v>
      </c>
      <c r="H19" s="2" t="s">
        <v>58</v>
      </c>
      <c r="I19" s="2" t="s">
        <v>59</v>
      </c>
      <c r="J19" s="2" t="s">
        <v>60</v>
      </c>
      <c r="K19" s="2" t="s">
        <v>61</v>
      </c>
      <c r="L19" s="2" t="s">
        <v>62</v>
      </c>
      <c r="M19" s="2" t="s">
        <v>159</v>
      </c>
      <c r="Q19" s="2" t="str">
        <f t="shared" si="5"/>
        <v>Niederösterreich</v>
      </c>
      <c r="R19" s="7">
        <f t="shared" ref="R19:R27" si="8">VALUE(SUBSTITUTE(B19, ".", ""))</f>
        <v>27861.18</v>
      </c>
      <c r="S19" s="7">
        <f t="shared" si="6"/>
        <v>31479.57</v>
      </c>
      <c r="T19" s="7">
        <f t="shared" si="6"/>
        <v>32536.2</v>
      </c>
      <c r="U19" s="7">
        <f t="shared" si="6"/>
        <v>36526.81</v>
      </c>
      <c r="V19" s="7">
        <f t="shared" si="6"/>
        <v>30175.31</v>
      </c>
      <c r="W19" s="7">
        <f t="shared" si="6"/>
        <v>35452.67</v>
      </c>
      <c r="X19" s="7">
        <f t="shared" si="6"/>
        <v>27743.54</v>
      </c>
      <c r="Y19" s="7">
        <f t="shared" si="6"/>
        <v>40970.49</v>
      </c>
      <c r="Z19" s="7">
        <f t="shared" si="6"/>
        <v>37500.839999999997</v>
      </c>
      <c r="AA19" s="7">
        <f t="shared" si="6"/>
        <v>28673.75</v>
      </c>
      <c r="AB19" s="7">
        <f t="shared" si="6"/>
        <v>33853.019999999997</v>
      </c>
      <c r="AC19" s="7">
        <f t="shared" si="6"/>
        <v>35759.980000000003</v>
      </c>
      <c r="AD19" s="8">
        <f t="shared" ref="AD19:AD27" si="9">SUM(R19:AC19)</f>
        <v>398533.36</v>
      </c>
      <c r="AE19" s="2" t="b">
        <f t="shared" si="7"/>
        <v>1</v>
      </c>
    </row>
    <row r="20" spans="1:31" x14ac:dyDescent="0.25">
      <c r="A20" s="4" t="s">
        <v>9</v>
      </c>
      <c r="B20" s="2" t="s">
        <v>160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70</v>
      </c>
      <c r="K20" s="2" t="s">
        <v>71</v>
      </c>
      <c r="L20" s="2" t="s">
        <v>72</v>
      </c>
      <c r="M20" s="2" t="s">
        <v>161</v>
      </c>
      <c r="Q20" s="2" t="str">
        <f t="shared" si="5"/>
        <v>Burgenland</v>
      </c>
      <c r="R20" s="7">
        <f t="shared" si="8"/>
        <v>8359.39</v>
      </c>
      <c r="S20" s="7">
        <f t="shared" si="6"/>
        <v>1384.07</v>
      </c>
      <c r="T20" s="7">
        <f t="shared" si="6"/>
        <v>13131.91</v>
      </c>
      <c r="U20" s="7">
        <f t="shared" si="6"/>
        <v>12315.99</v>
      </c>
      <c r="V20" s="7">
        <f t="shared" si="6"/>
        <v>16567.53</v>
      </c>
      <c r="W20" s="7">
        <f t="shared" si="6"/>
        <v>9560.77</v>
      </c>
      <c r="X20" s="7">
        <f t="shared" si="6"/>
        <v>6279.72</v>
      </c>
      <c r="Y20" s="7">
        <f t="shared" si="6"/>
        <v>5937.41</v>
      </c>
      <c r="Z20" s="7">
        <f t="shared" si="6"/>
        <v>26829.09</v>
      </c>
      <c r="AA20" s="7">
        <f t="shared" si="6"/>
        <v>10239.58</v>
      </c>
      <c r="AB20" s="7">
        <f t="shared" si="6"/>
        <v>12825.11</v>
      </c>
      <c r="AC20" s="7">
        <f t="shared" si="6"/>
        <v>6922.09</v>
      </c>
      <c r="AD20" s="8">
        <f t="shared" si="9"/>
        <v>130352.66</v>
      </c>
      <c r="AE20" s="2" t="b">
        <f t="shared" si="7"/>
        <v>1</v>
      </c>
    </row>
    <row r="21" spans="1:31" x14ac:dyDescent="0.25">
      <c r="A21" s="4" t="s">
        <v>13</v>
      </c>
      <c r="B21" s="2" t="s">
        <v>162</v>
      </c>
      <c r="C21" s="2" t="s">
        <v>73</v>
      </c>
      <c r="D21" s="2" t="s">
        <v>74</v>
      </c>
      <c r="E21" s="2" t="s">
        <v>75</v>
      </c>
      <c r="F21" s="2" t="s">
        <v>76</v>
      </c>
      <c r="G21" s="2" t="s">
        <v>77</v>
      </c>
      <c r="H21" s="2" t="s">
        <v>78</v>
      </c>
      <c r="I21" s="2" t="s">
        <v>79</v>
      </c>
      <c r="J21" s="2" t="s">
        <v>80</v>
      </c>
      <c r="K21" s="2" t="s">
        <v>81</v>
      </c>
      <c r="L21" s="2" t="s">
        <v>82</v>
      </c>
      <c r="M21" s="2" t="s">
        <v>163</v>
      </c>
      <c r="Q21" s="2" t="str">
        <f t="shared" si="5"/>
        <v>Oberösterreich</v>
      </c>
      <c r="R21" s="7">
        <f t="shared" si="8"/>
        <v>55302.01</v>
      </c>
      <c r="S21" s="7">
        <f t="shared" si="6"/>
        <v>67435.89</v>
      </c>
      <c r="T21" s="7">
        <f t="shared" si="6"/>
        <v>82373.039999999994</v>
      </c>
      <c r="U21" s="7">
        <f t="shared" si="6"/>
        <v>53924.89</v>
      </c>
      <c r="V21" s="7">
        <f t="shared" si="6"/>
        <v>46724.68</v>
      </c>
      <c r="W21" s="7">
        <f t="shared" si="6"/>
        <v>57361.94</v>
      </c>
      <c r="X21" s="7">
        <f t="shared" si="6"/>
        <v>91776.97</v>
      </c>
      <c r="Y21" s="7">
        <f t="shared" si="6"/>
        <v>36536.47</v>
      </c>
      <c r="Z21" s="7">
        <f t="shared" si="6"/>
        <v>62413.93</v>
      </c>
      <c r="AA21" s="7">
        <f t="shared" si="6"/>
        <v>54339.56</v>
      </c>
      <c r="AB21" s="7">
        <f t="shared" si="6"/>
        <v>58429.08</v>
      </c>
      <c r="AC21" s="7">
        <f t="shared" si="6"/>
        <v>66521.56</v>
      </c>
      <c r="AD21" s="8">
        <f t="shared" si="9"/>
        <v>733140.02</v>
      </c>
      <c r="AE21" s="2" t="b">
        <f t="shared" si="7"/>
        <v>1</v>
      </c>
    </row>
    <row r="22" spans="1:31" x14ac:dyDescent="0.25">
      <c r="A22" s="4" t="s">
        <v>17</v>
      </c>
      <c r="B22" s="2" t="s">
        <v>164</v>
      </c>
      <c r="C22" s="2" t="s">
        <v>83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165</v>
      </c>
      <c r="Q22" s="2" t="str">
        <f t="shared" si="5"/>
        <v>Steiermark</v>
      </c>
      <c r="R22" s="7">
        <f t="shared" si="8"/>
        <v>287240.46999999997</v>
      </c>
      <c r="S22" s="7">
        <f t="shared" si="6"/>
        <v>266124.83</v>
      </c>
      <c r="T22" s="7">
        <f t="shared" si="6"/>
        <v>321047.94</v>
      </c>
      <c r="U22" s="7">
        <f t="shared" si="6"/>
        <v>315072.81</v>
      </c>
      <c r="V22" s="7">
        <f t="shared" si="6"/>
        <v>233202.19</v>
      </c>
      <c r="W22" s="7">
        <f t="shared" si="6"/>
        <v>195512.6</v>
      </c>
      <c r="X22" s="7">
        <f t="shared" si="6"/>
        <v>297271.45</v>
      </c>
      <c r="Y22" s="7">
        <f t="shared" si="6"/>
        <v>232829.61</v>
      </c>
      <c r="Z22" s="7">
        <f t="shared" si="6"/>
        <v>279860.15999999997</v>
      </c>
      <c r="AA22" s="7">
        <f t="shared" si="6"/>
        <v>272460.39</v>
      </c>
      <c r="AB22" s="7">
        <f t="shared" si="6"/>
        <v>457963.22</v>
      </c>
      <c r="AC22" s="7">
        <f t="shared" si="6"/>
        <v>271012.86</v>
      </c>
      <c r="AD22" s="8">
        <f t="shared" si="9"/>
        <v>3429598.53</v>
      </c>
      <c r="AE22" s="2" t="b">
        <f t="shared" si="7"/>
        <v>1</v>
      </c>
    </row>
    <row r="23" spans="1:31" x14ac:dyDescent="0.25">
      <c r="A23" s="4" t="s">
        <v>21</v>
      </c>
      <c r="B23" s="2" t="s">
        <v>166</v>
      </c>
      <c r="C23" s="2" t="s">
        <v>93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98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167</v>
      </c>
      <c r="Q23" s="2" t="str">
        <f t="shared" si="5"/>
        <v>Kärnten</v>
      </c>
      <c r="R23" s="7">
        <f t="shared" si="8"/>
        <v>28000.1</v>
      </c>
      <c r="S23" s="7">
        <f t="shared" si="6"/>
        <v>34552.26</v>
      </c>
      <c r="T23" s="7">
        <f t="shared" si="6"/>
        <v>59971.89</v>
      </c>
      <c r="U23" s="7">
        <f t="shared" si="6"/>
        <v>18668.79</v>
      </c>
      <c r="V23" s="7">
        <f t="shared" si="6"/>
        <v>33867.14</v>
      </c>
      <c r="W23" s="7">
        <f t="shared" si="6"/>
        <v>36139.629999999997</v>
      </c>
      <c r="X23" s="7">
        <f t="shared" si="6"/>
        <v>54824.22</v>
      </c>
      <c r="Y23" s="7">
        <f t="shared" si="6"/>
        <v>28151.45</v>
      </c>
      <c r="Z23" s="7">
        <f t="shared" si="6"/>
        <v>28561.24</v>
      </c>
      <c r="AA23" s="7">
        <f t="shared" si="6"/>
        <v>29612.44</v>
      </c>
      <c r="AB23" s="7">
        <f t="shared" si="6"/>
        <v>43335.07</v>
      </c>
      <c r="AC23" s="7">
        <f t="shared" si="6"/>
        <v>29942.240000000002</v>
      </c>
      <c r="AD23" s="8">
        <f t="shared" si="9"/>
        <v>425626.47000000003</v>
      </c>
      <c r="AE23" s="2" t="b">
        <f t="shared" si="7"/>
        <v>1</v>
      </c>
    </row>
    <row r="24" spans="1:31" x14ac:dyDescent="0.25">
      <c r="A24" s="4" t="s">
        <v>25</v>
      </c>
      <c r="B24" s="2" t="s">
        <v>168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108</v>
      </c>
      <c r="I24" s="2" t="s">
        <v>109</v>
      </c>
      <c r="J24" s="2" t="s">
        <v>110</v>
      </c>
      <c r="K24" s="2" t="s">
        <v>111</v>
      </c>
      <c r="L24" s="2" t="s">
        <v>112</v>
      </c>
      <c r="M24" s="2" t="s">
        <v>169</v>
      </c>
      <c r="Q24" s="2" t="str">
        <f t="shared" si="5"/>
        <v>Salzburg</v>
      </c>
      <c r="R24" s="7">
        <f t="shared" si="8"/>
        <v>41216.92</v>
      </c>
      <c r="S24" s="7">
        <f t="shared" si="6"/>
        <v>36459.96</v>
      </c>
      <c r="T24" s="7">
        <f t="shared" si="6"/>
        <v>52575.02</v>
      </c>
      <c r="U24" s="7">
        <f t="shared" si="6"/>
        <v>74298.820000000007</v>
      </c>
      <c r="V24" s="7">
        <f t="shared" si="6"/>
        <v>24173.49</v>
      </c>
      <c r="W24" s="7">
        <f t="shared" si="6"/>
        <v>68526.5</v>
      </c>
      <c r="X24" s="7">
        <f t="shared" si="6"/>
        <v>39038.89</v>
      </c>
      <c r="Y24" s="7">
        <f t="shared" si="6"/>
        <v>37976.769999999997</v>
      </c>
      <c r="Z24" s="7">
        <f t="shared" si="6"/>
        <v>40569.78</v>
      </c>
      <c r="AA24" s="7">
        <f t="shared" si="6"/>
        <v>46016.6</v>
      </c>
      <c r="AB24" s="7">
        <f t="shared" si="6"/>
        <v>37190.370000000003</v>
      </c>
      <c r="AC24" s="7">
        <f t="shared" si="6"/>
        <v>56875.19</v>
      </c>
      <c r="AD24" s="8">
        <f t="shared" si="9"/>
        <v>554918.31000000006</v>
      </c>
      <c r="AE24" s="2" t="b">
        <f t="shared" si="7"/>
        <v>1</v>
      </c>
    </row>
    <row r="25" spans="1:31" x14ac:dyDescent="0.25">
      <c r="A25" s="4" t="s">
        <v>29</v>
      </c>
      <c r="B25" s="2" t="s">
        <v>170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121</v>
      </c>
      <c r="L25" s="2" t="s">
        <v>122</v>
      </c>
      <c r="M25" s="2" t="s">
        <v>171</v>
      </c>
      <c r="Q25" s="2" t="str">
        <f t="shared" si="5"/>
        <v>Tirol</v>
      </c>
      <c r="R25" s="7">
        <f t="shared" si="8"/>
        <v>55461.1</v>
      </c>
      <c r="S25" s="7">
        <f t="shared" si="6"/>
        <v>86347.32</v>
      </c>
      <c r="T25" s="7">
        <f t="shared" si="6"/>
        <v>100298.63</v>
      </c>
      <c r="U25" s="7">
        <f t="shared" si="6"/>
        <v>88507.32</v>
      </c>
      <c r="V25" s="7">
        <f t="shared" si="6"/>
        <v>113442.01</v>
      </c>
      <c r="W25" s="7">
        <f t="shared" si="6"/>
        <v>97470.17</v>
      </c>
      <c r="X25" s="7">
        <f t="shared" si="6"/>
        <v>85452.44</v>
      </c>
      <c r="Y25" s="7">
        <f t="shared" si="6"/>
        <v>102346.03</v>
      </c>
      <c r="Z25" s="7">
        <f t="shared" si="6"/>
        <v>98869.6</v>
      </c>
      <c r="AA25" s="7">
        <f t="shared" si="6"/>
        <v>92711.38</v>
      </c>
      <c r="AB25" s="7">
        <f t="shared" si="6"/>
        <v>109665.88</v>
      </c>
      <c r="AC25" s="7">
        <f t="shared" si="6"/>
        <v>105112.3</v>
      </c>
      <c r="AD25" s="8">
        <f t="shared" si="9"/>
        <v>1135684.18</v>
      </c>
      <c r="AE25" s="2" t="b">
        <f t="shared" si="7"/>
        <v>1</v>
      </c>
    </row>
    <row r="26" spans="1:31" x14ac:dyDescent="0.25">
      <c r="A26" s="4" t="s">
        <v>33</v>
      </c>
      <c r="B26" s="2" t="s">
        <v>172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129</v>
      </c>
      <c r="J26" s="2" t="s">
        <v>130</v>
      </c>
      <c r="K26" s="2" t="s">
        <v>131</v>
      </c>
      <c r="L26" s="2" t="s">
        <v>132</v>
      </c>
      <c r="M26" s="2" t="s">
        <v>173</v>
      </c>
      <c r="Q26" s="2" t="str">
        <f t="shared" si="5"/>
        <v>Vorarlberg</v>
      </c>
      <c r="R26" s="7">
        <f t="shared" si="8"/>
        <v>67391.37</v>
      </c>
      <c r="S26" s="7">
        <f t="shared" si="6"/>
        <v>45796.62</v>
      </c>
      <c r="T26" s="7">
        <f t="shared" si="6"/>
        <v>82943.679999999993</v>
      </c>
      <c r="U26" s="7">
        <f t="shared" si="6"/>
        <v>59588.07</v>
      </c>
      <c r="V26" s="7">
        <f t="shared" si="6"/>
        <v>63787.13</v>
      </c>
      <c r="W26" s="7">
        <f t="shared" si="6"/>
        <v>77160.78</v>
      </c>
      <c r="X26" s="7">
        <f t="shared" si="6"/>
        <v>69674.09</v>
      </c>
      <c r="Y26" s="7">
        <f t="shared" si="6"/>
        <v>77704.97</v>
      </c>
      <c r="Z26" s="7">
        <f t="shared" si="6"/>
        <v>56315.519999999997</v>
      </c>
      <c r="AA26" s="7">
        <f t="shared" si="6"/>
        <v>45630.23</v>
      </c>
      <c r="AB26" s="7">
        <f t="shared" si="6"/>
        <v>33644.480000000003</v>
      </c>
      <c r="AC26" s="7">
        <f t="shared" si="6"/>
        <v>60226.02</v>
      </c>
      <c r="AD26" s="8">
        <f t="shared" si="9"/>
        <v>739862.96</v>
      </c>
      <c r="AE26" s="2" t="b">
        <f t="shared" si="7"/>
        <v>1</v>
      </c>
    </row>
    <row r="27" spans="1:31" x14ac:dyDescent="0.25">
      <c r="A27" s="4" t="s">
        <v>37</v>
      </c>
      <c r="B27" s="2" t="s">
        <v>174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137</v>
      </c>
      <c r="H27" s="2" t="s">
        <v>138</v>
      </c>
      <c r="I27" s="2" t="s">
        <v>139</v>
      </c>
      <c r="J27" s="2" t="s">
        <v>140</v>
      </c>
      <c r="K27" s="2" t="s">
        <v>141</v>
      </c>
      <c r="L27" s="2" t="s">
        <v>142</v>
      </c>
      <c r="M27" s="2" t="s">
        <v>143</v>
      </c>
      <c r="Q27" s="2" t="str">
        <f t="shared" si="5"/>
        <v>Summe</v>
      </c>
      <c r="R27" s="7">
        <f t="shared" si="8"/>
        <v>599755.02</v>
      </c>
      <c r="S27" s="7">
        <f t="shared" si="6"/>
        <v>634151.5</v>
      </c>
      <c r="T27" s="7">
        <f t="shared" si="6"/>
        <v>800680.43</v>
      </c>
      <c r="U27" s="7">
        <f t="shared" si="6"/>
        <v>695935.15</v>
      </c>
      <c r="V27" s="7">
        <f t="shared" si="6"/>
        <v>602260.38</v>
      </c>
      <c r="W27" s="7">
        <f t="shared" si="6"/>
        <v>631261.30000000005</v>
      </c>
      <c r="X27" s="7">
        <f t="shared" si="6"/>
        <v>708421.63</v>
      </c>
      <c r="Y27" s="7">
        <f t="shared" si="6"/>
        <v>592414.59</v>
      </c>
      <c r="Z27" s="7">
        <f t="shared" si="6"/>
        <v>676009.76</v>
      </c>
      <c r="AA27" s="7">
        <f t="shared" si="6"/>
        <v>619286.21</v>
      </c>
      <c r="AB27" s="7">
        <f t="shared" si="6"/>
        <v>826972.37</v>
      </c>
      <c r="AC27" s="7">
        <f t="shared" si="6"/>
        <v>653505.56000000006</v>
      </c>
      <c r="AD27" s="8">
        <f t="shared" si="9"/>
        <v>8040653.9000000004</v>
      </c>
      <c r="AE27" s="2" t="b">
        <f>IF(AD27=R14,TRUE,FALSE)</f>
        <v>1</v>
      </c>
    </row>
    <row r="30" spans="1:31" x14ac:dyDescent="0.25">
      <c r="A30" s="2">
        <v>2022</v>
      </c>
      <c r="Q30" s="2">
        <f>A30</f>
        <v>2022</v>
      </c>
    </row>
    <row r="31" spans="1:31" x14ac:dyDescent="0.25">
      <c r="A31" s="2" t="s">
        <v>0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149</v>
      </c>
      <c r="H31" s="2" t="s">
        <v>150</v>
      </c>
      <c r="I31" s="2" t="s">
        <v>151</v>
      </c>
      <c r="J31" s="2" t="s">
        <v>152</v>
      </c>
      <c r="K31" s="2" t="s">
        <v>153</v>
      </c>
      <c r="L31" s="2" t="s">
        <v>154</v>
      </c>
      <c r="M31" s="2" t="s">
        <v>155</v>
      </c>
      <c r="Q31" s="2" t="str">
        <f>A31</f>
        <v>Bundesland</v>
      </c>
      <c r="R31" s="2" t="str">
        <f t="shared" ref="R31:AC31" si="10">B31</f>
        <v>Jänner</v>
      </c>
      <c r="S31" s="2" t="str">
        <f t="shared" si="10"/>
        <v>Februar</v>
      </c>
      <c r="T31" s="2" t="str">
        <f t="shared" si="10"/>
        <v>März</v>
      </c>
      <c r="U31" s="2" t="str">
        <f t="shared" si="10"/>
        <v>April</v>
      </c>
      <c r="V31" s="2" t="str">
        <f t="shared" si="10"/>
        <v>Mai</v>
      </c>
      <c r="W31" s="2" t="str">
        <f t="shared" si="10"/>
        <v>Juni</v>
      </c>
      <c r="X31" s="2" t="str">
        <f t="shared" si="10"/>
        <v>Juli</v>
      </c>
      <c r="Y31" s="2" t="str">
        <f t="shared" si="10"/>
        <v>August</v>
      </c>
      <c r="Z31" s="2" t="str">
        <f t="shared" si="10"/>
        <v>September</v>
      </c>
      <c r="AA31" s="2" t="str">
        <f t="shared" si="10"/>
        <v>Oktober</v>
      </c>
      <c r="AB31" s="2" t="str">
        <f t="shared" si="10"/>
        <v>November</v>
      </c>
      <c r="AC31" s="2" t="str">
        <f t="shared" si="10"/>
        <v>Dezember</v>
      </c>
      <c r="AD31" s="2" t="s">
        <v>37</v>
      </c>
    </row>
    <row r="32" spans="1:31" x14ac:dyDescent="0.25">
      <c r="A32" s="2" t="s">
        <v>1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  <c r="H32" s="2" t="s">
        <v>181</v>
      </c>
      <c r="I32" s="2" t="s">
        <v>182</v>
      </c>
      <c r="J32" s="2" t="s">
        <v>183</v>
      </c>
      <c r="K32" s="2" t="s">
        <v>184</v>
      </c>
      <c r="L32" s="2" t="s">
        <v>185</v>
      </c>
      <c r="M32" s="2" t="s">
        <v>186</v>
      </c>
      <c r="Q32" s="2" t="str">
        <f t="shared" ref="Q32:Q41" si="11">A32</f>
        <v>Wien</v>
      </c>
      <c r="R32" s="7">
        <f>VALUE(SUBSTITUTE(B32, ".", ""))</f>
        <v>55823.519999999997</v>
      </c>
      <c r="S32" s="7">
        <f t="shared" ref="S32:AC41" si="12">VALUE(SUBSTITUTE(C32, ".", ""))</f>
        <v>51043.55</v>
      </c>
      <c r="T32" s="7">
        <f t="shared" si="12"/>
        <v>38702.720000000001</v>
      </c>
      <c r="U32" s="7">
        <f t="shared" si="12"/>
        <v>44743.87</v>
      </c>
      <c r="V32" s="7">
        <f t="shared" si="12"/>
        <v>75540.83</v>
      </c>
      <c r="W32" s="7">
        <f t="shared" si="12"/>
        <v>32650.63</v>
      </c>
      <c r="X32" s="7">
        <f t="shared" si="12"/>
        <v>40733.370000000003</v>
      </c>
      <c r="Y32" s="7">
        <f t="shared" si="12"/>
        <v>46746.97</v>
      </c>
      <c r="Z32" s="7">
        <f t="shared" si="12"/>
        <v>52017.11</v>
      </c>
      <c r="AA32" s="7">
        <f t="shared" si="12"/>
        <v>36075.17</v>
      </c>
      <c r="AB32" s="7">
        <f t="shared" si="12"/>
        <v>47399.09</v>
      </c>
      <c r="AC32" s="7">
        <f t="shared" si="12"/>
        <v>43296.23</v>
      </c>
      <c r="AD32" s="8">
        <f>SUM(R32:AC32)</f>
        <v>564773.05999999994</v>
      </c>
      <c r="AE32" s="2" t="b">
        <f t="shared" ref="AE32:AE40" si="13">IF(AD32=S5,TRUE,FALSE)</f>
        <v>1</v>
      </c>
    </row>
    <row r="33" spans="1:31" x14ac:dyDescent="0.25">
      <c r="A33" s="2" t="s">
        <v>5</v>
      </c>
      <c r="B33" s="2" t="s">
        <v>187</v>
      </c>
      <c r="C33" s="2" t="s">
        <v>188</v>
      </c>
      <c r="D33" s="2" t="s">
        <v>189</v>
      </c>
      <c r="E33" s="2" t="s">
        <v>190</v>
      </c>
      <c r="F33" s="2" t="s">
        <v>191</v>
      </c>
      <c r="G33" s="2" t="s">
        <v>192</v>
      </c>
      <c r="H33" s="2" t="s">
        <v>193</v>
      </c>
      <c r="I33" s="2" t="s">
        <v>194</v>
      </c>
      <c r="J33" s="2" t="s">
        <v>195</v>
      </c>
      <c r="K33" s="2" t="s">
        <v>196</v>
      </c>
      <c r="L33" s="2" t="s">
        <v>197</v>
      </c>
      <c r="M33" s="2" t="s">
        <v>198</v>
      </c>
      <c r="Q33" s="2" t="str">
        <f t="shared" si="11"/>
        <v>Niederösterreich</v>
      </c>
      <c r="R33" s="7">
        <f t="shared" ref="R33:R41" si="14">VALUE(SUBSTITUTE(B33, ".", ""))</f>
        <v>30361.39</v>
      </c>
      <c r="S33" s="7">
        <f t="shared" si="12"/>
        <v>32366.63</v>
      </c>
      <c r="T33" s="7">
        <f t="shared" si="12"/>
        <v>51321.83</v>
      </c>
      <c r="U33" s="7">
        <f t="shared" si="12"/>
        <v>28833.99</v>
      </c>
      <c r="V33" s="7">
        <f t="shared" si="12"/>
        <v>48455.15</v>
      </c>
      <c r="W33" s="7">
        <f t="shared" si="12"/>
        <v>47568.67</v>
      </c>
      <c r="X33" s="7">
        <f t="shared" si="12"/>
        <v>28952.18</v>
      </c>
      <c r="Y33" s="7">
        <f t="shared" si="12"/>
        <v>37905.040000000001</v>
      </c>
      <c r="Z33" s="7">
        <f t="shared" si="12"/>
        <v>39854.49</v>
      </c>
      <c r="AA33" s="7">
        <f t="shared" si="12"/>
        <v>45416.63</v>
      </c>
      <c r="AB33" s="7">
        <f t="shared" si="12"/>
        <v>45443.94</v>
      </c>
      <c r="AC33" s="7">
        <f t="shared" si="12"/>
        <v>32013.19</v>
      </c>
      <c r="AD33" s="8">
        <f t="shared" ref="AD33:AD41" si="15">SUM(R33:AC33)</f>
        <v>468493.12999999995</v>
      </c>
      <c r="AE33" s="2" t="b">
        <f t="shared" si="13"/>
        <v>1</v>
      </c>
    </row>
    <row r="34" spans="1:31" x14ac:dyDescent="0.25">
      <c r="A34" s="2" t="s">
        <v>9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2" t="s">
        <v>204</v>
      </c>
      <c r="H34" s="2" t="s">
        <v>205</v>
      </c>
      <c r="I34" s="2" t="s">
        <v>206</v>
      </c>
      <c r="J34" s="2" t="s">
        <v>207</v>
      </c>
      <c r="K34" s="2" t="s">
        <v>208</v>
      </c>
      <c r="L34" s="2" t="s">
        <v>209</v>
      </c>
      <c r="M34" s="2" t="s">
        <v>210</v>
      </c>
      <c r="Q34" s="2" t="str">
        <f t="shared" si="11"/>
        <v>Burgenland</v>
      </c>
      <c r="R34" s="7">
        <f t="shared" si="14"/>
        <v>16378</v>
      </c>
      <c r="S34" s="7">
        <f t="shared" si="12"/>
        <v>3593.06</v>
      </c>
      <c r="T34" s="7">
        <f t="shared" si="12"/>
        <v>12375.16</v>
      </c>
      <c r="U34" s="7">
        <f t="shared" si="12"/>
        <v>11291.83</v>
      </c>
      <c r="V34" s="7">
        <f t="shared" si="12"/>
        <v>10829.65</v>
      </c>
      <c r="W34" s="7">
        <f t="shared" si="12"/>
        <v>3786.93</v>
      </c>
      <c r="X34" s="7">
        <f t="shared" si="12"/>
        <v>10852.22</v>
      </c>
      <c r="Y34" s="7">
        <f t="shared" si="12"/>
        <v>5237.34</v>
      </c>
      <c r="Z34" s="7">
        <f t="shared" si="12"/>
        <v>10760.87</v>
      </c>
      <c r="AA34" s="7">
        <f t="shared" si="12"/>
        <v>29708.68</v>
      </c>
      <c r="AB34" s="7">
        <f t="shared" si="12"/>
        <v>6108.51</v>
      </c>
      <c r="AC34" s="7">
        <f t="shared" si="12"/>
        <v>9288.61</v>
      </c>
      <c r="AD34" s="8">
        <f t="shared" si="15"/>
        <v>130210.85999999999</v>
      </c>
      <c r="AE34" s="2" t="b">
        <f t="shared" si="13"/>
        <v>1</v>
      </c>
    </row>
    <row r="35" spans="1:31" x14ac:dyDescent="0.25">
      <c r="A35" s="2" t="s">
        <v>13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220</v>
      </c>
      <c r="L35" s="2" t="s">
        <v>221</v>
      </c>
      <c r="M35" s="2" t="s">
        <v>222</v>
      </c>
      <c r="Q35" s="2" t="str">
        <f t="shared" si="11"/>
        <v>Oberösterreich</v>
      </c>
      <c r="R35" s="7">
        <f t="shared" si="14"/>
        <v>53314.11</v>
      </c>
      <c r="S35" s="7">
        <f t="shared" si="12"/>
        <v>74532.539999999994</v>
      </c>
      <c r="T35" s="7">
        <f t="shared" si="12"/>
        <v>93330.61</v>
      </c>
      <c r="U35" s="7">
        <f t="shared" si="12"/>
        <v>77995.42</v>
      </c>
      <c r="V35" s="7">
        <f t="shared" si="12"/>
        <v>97616.99</v>
      </c>
      <c r="W35" s="7">
        <f t="shared" si="12"/>
        <v>61803.6</v>
      </c>
      <c r="X35" s="7">
        <f t="shared" si="12"/>
        <v>66897.33</v>
      </c>
      <c r="Y35" s="7">
        <f t="shared" si="12"/>
        <v>65301.49</v>
      </c>
      <c r="Z35" s="7">
        <f t="shared" si="12"/>
        <v>74526.69</v>
      </c>
      <c r="AA35" s="7">
        <f t="shared" si="12"/>
        <v>61425.23</v>
      </c>
      <c r="AB35" s="7">
        <f t="shared" si="12"/>
        <v>90067.87</v>
      </c>
      <c r="AC35" s="7">
        <f t="shared" si="12"/>
        <v>77139.13</v>
      </c>
      <c r="AD35" s="8">
        <f t="shared" si="15"/>
        <v>893951.01</v>
      </c>
      <c r="AE35" s="2" t="b">
        <f t="shared" si="13"/>
        <v>1</v>
      </c>
    </row>
    <row r="36" spans="1:31" x14ac:dyDescent="0.25">
      <c r="A36" s="2" t="s">
        <v>17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227</v>
      </c>
      <c r="G36" s="2" t="s">
        <v>228</v>
      </c>
      <c r="H36" s="2" t="s">
        <v>229</v>
      </c>
      <c r="I36" s="2" t="s">
        <v>230</v>
      </c>
      <c r="J36" s="2" t="s">
        <v>231</v>
      </c>
      <c r="K36" s="2" t="s">
        <v>232</v>
      </c>
      <c r="L36" s="2" t="s">
        <v>233</v>
      </c>
      <c r="M36" s="2" t="s">
        <v>234</v>
      </c>
      <c r="Q36" s="2" t="str">
        <f t="shared" si="11"/>
        <v>Steiermark</v>
      </c>
      <c r="R36" s="7">
        <f t="shared" si="14"/>
        <v>257107.41</v>
      </c>
      <c r="S36" s="7">
        <f t="shared" si="12"/>
        <v>544449.78</v>
      </c>
      <c r="T36" s="7">
        <f t="shared" si="12"/>
        <v>380154.15</v>
      </c>
      <c r="U36" s="7">
        <f t="shared" si="12"/>
        <v>331767.69</v>
      </c>
      <c r="V36" s="7">
        <f t="shared" si="12"/>
        <v>334713.65000000002</v>
      </c>
      <c r="W36" s="7">
        <f t="shared" si="12"/>
        <v>235356.41</v>
      </c>
      <c r="X36" s="7">
        <f t="shared" si="12"/>
        <v>354692.78</v>
      </c>
      <c r="Y36" s="7">
        <f t="shared" si="12"/>
        <v>231463.87</v>
      </c>
      <c r="Z36" s="7">
        <f t="shared" si="12"/>
        <v>320621.90000000002</v>
      </c>
      <c r="AA36" s="7">
        <f t="shared" si="12"/>
        <v>432113.93</v>
      </c>
      <c r="AB36" s="7">
        <f t="shared" si="12"/>
        <v>463959.12</v>
      </c>
      <c r="AC36" s="7">
        <f t="shared" si="12"/>
        <v>177656.21</v>
      </c>
      <c r="AD36" s="8">
        <f t="shared" si="15"/>
        <v>4064056.9000000004</v>
      </c>
      <c r="AE36" s="2" t="b">
        <f t="shared" si="13"/>
        <v>1</v>
      </c>
    </row>
    <row r="37" spans="1:31" x14ac:dyDescent="0.25">
      <c r="A37" s="2" t="s">
        <v>21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239</v>
      </c>
      <c r="G37" s="2" t="s">
        <v>240</v>
      </c>
      <c r="H37" s="2" t="s">
        <v>241</v>
      </c>
      <c r="I37" s="2" t="s">
        <v>242</v>
      </c>
      <c r="J37" s="2" t="s">
        <v>243</v>
      </c>
      <c r="K37" s="2" t="s">
        <v>244</v>
      </c>
      <c r="L37" s="2" t="s">
        <v>245</v>
      </c>
      <c r="M37" s="2" t="s">
        <v>246</v>
      </c>
      <c r="Q37" s="2" t="str">
        <f t="shared" si="11"/>
        <v>Kärnten</v>
      </c>
      <c r="R37" s="7">
        <f t="shared" si="14"/>
        <v>30627.200000000001</v>
      </c>
      <c r="S37" s="7">
        <f t="shared" si="12"/>
        <v>21513</v>
      </c>
      <c r="T37" s="7">
        <f t="shared" si="12"/>
        <v>45587.95</v>
      </c>
      <c r="U37" s="7">
        <f t="shared" si="12"/>
        <v>30155.54</v>
      </c>
      <c r="V37" s="7">
        <f t="shared" si="12"/>
        <v>54801.35</v>
      </c>
      <c r="W37" s="7">
        <f t="shared" si="12"/>
        <v>32025.95</v>
      </c>
      <c r="X37" s="7">
        <f t="shared" si="12"/>
        <v>38285.25</v>
      </c>
      <c r="Y37" s="7">
        <f t="shared" si="12"/>
        <v>44167.03</v>
      </c>
      <c r="Z37" s="7">
        <f t="shared" si="12"/>
        <v>36339.11</v>
      </c>
      <c r="AA37" s="7">
        <f t="shared" si="12"/>
        <v>22557.31</v>
      </c>
      <c r="AB37" s="7">
        <f t="shared" si="12"/>
        <v>30563.5</v>
      </c>
      <c r="AC37" s="7">
        <f t="shared" si="12"/>
        <v>37802.32</v>
      </c>
      <c r="AD37" s="8">
        <f t="shared" si="15"/>
        <v>424425.51</v>
      </c>
      <c r="AE37" s="2" t="b">
        <f t="shared" si="13"/>
        <v>1</v>
      </c>
    </row>
    <row r="38" spans="1:31" x14ac:dyDescent="0.25">
      <c r="A38" s="2" t="s">
        <v>25</v>
      </c>
      <c r="B38" s="2" t="s">
        <v>247</v>
      </c>
      <c r="C38" s="2" t="s">
        <v>248</v>
      </c>
      <c r="D38" s="2" t="s">
        <v>249</v>
      </c>
      <c r="E38" s="2" t="s">
        <v>250</v>
      </c>
      <c r="F38" s="2" t="s">
        <v>251</v>
      </c>
      <c r="G38" s="2" t="s">
        <v>252</v>
      </c>
      <c r="H38" s="2" t="s">
        <v>253</v>
      </c>
      <c r="I38" s="2" t="s">
        <v>254</v>
      </c>
      <c r="J38" s="2" t="s">
        <v>255</v>
      </c>
      <c r="K38" s="2" t="s">
        <v>256</v>
      </c>
      <c r="L38" s="2" t="s">
        <v>257</v>
      </c>
      <c r="M38" s="2" t="s">
        <v>258</v>
      </c>
      <c r="Q38" s="2" t="str">
        <f t="shared" si="11"/>
        <v>Salzburg</v>
      </c>
      <c r="R38" s="7">
        <f t="shared" si="14"/>
        <v>29243.11</v>
      </c>
      <c r="S38" s="7">
        <f t="shared" si="12"/>
        <v>57187.17</v>
      </c>
      <c r="T38" s="7">
        <f t="shared" si="12"/>
        <v>49778.61</v>
      </c>
      <c r="U38" s="7">
        <f t="shared" si="12"/>
        <v>34252.93</v>
      </c>
      <c r="V38" s="7">
        <f t="shared" si="12"/>
        <v>58587.29</v>
      </c>
      <c r="W38" s="7">
        <f t="shared" si="12"/>
        <v>34797.980000000003</v>
      </c>
      <c r="X38" s="7">
        <f t="shared" si="12"/>
        <v>29243.81</v>
      </c>
      <c r="Y38" s="7">
        <f t="shared" si="12"/>
        <v>49184.17</v>
      </c>
      <c r="Z38" s="7">
        <f t="shared" si="12"/>
        <v>46511.64</v>
      </c>
      <c r="AA38" s="7">
        <f t="shared" si="12"/>
        <v>32409.17</v>
      </c>
      <c r="AB38" s="7">
        <f t="shared" si="12"/>
        <v>26141.63</v>
      </c>
      <c r="AC38" s="7">
        <f t="shared" si="12"/>
        <v>56083.82</v>
      </c>
      <c r="AD38" s="8">
        <f t="shared" si="15"/>
        <v>503421.33</v>
      </c>
      <c r="AE38" s="2" t="b">
        <f t="shared" si="13"/>
        <v>1</v>
      </c>
    </row>
    <row r="39" spans="1:31" x14ac:dyDescent="0.25">
      <c r="A39" s="2" t="s">
        <v>29</v>
      </c>
      <c r="B39" s="2" t="s">
        <v>259</v>
      </c>
      <c r="C39" s="2" t="s">
        <v>260</v>
      </c>
      <c r="D39" s="2" t="s">
        <v>261</v>
      </c>
      <c r="E39" s="2" t="s">
        <v>262</v>
      </c>
      <c r="F39" s="2" t="s">
        <v>263</v>
      </c>
      <c r="G39" s="2" t="s">
        <v>264</v>
      </c>
      <c r="H39" s="2" t="s">
        <v>265</v>
      </c>
      <c r="I39" s="2" t="s">
        <v>266</v>
      </c>
      <c r="J39" s="2" t="s">
        <v>267</v>
      </c>
      <c r="K39" s="2" t="s">
        <v>268</v>
      </c>
      <c r="L39" s="2" t="s">
        <v>269</v>
      </c>
      <c r="M39" s="2" t="s">
        <v>270</v>
      </c>
      <c r="Q39" s="2" t="str">
        <f t="shared" si="11"/>
        <v>Tirol</v>
      </c>
      <c r="R39" s="7">
        <f t="shared" si="14"/>
        <v>92695.039999999994</v>
      </c>
      <c r="S39" s="7">
        <f t="shared" si="12"/>
        <v>120055.32</v>
      </c>
      <c r="T39" s="7">
        <f t="shared" si="12"/>
        <v>117760.18</v>
      </c>
      <c r="U39" s="7">
        <f t="shared" si="12"/>
        <v>107522.09</v>
      </c>
      <c r="V39" s="7">
        <f t="shared" si="12"/>
        <v>102023.49</v>
      </c>
      <c r="W39" s="7">
        <f t="shared" si="12"/>
        <v>99579.09</v>
      </c>
      <c r="X39" s="7">
        <f t="shared" si="12"/>
        <v>93536.72</v>
      </c>
      <c r="Y39" s="7">
        <f t="shared" si="12"/>
        <v>99234.9</v>
      </c>
      <c r="Z39" s="7">
        <f t="shared" si="12"/>
        <v>83313.25</v>
      </c>
      <c r="AA39" s="7">
        <f t="shared" si="12"/>
        <v>88119.48</v>
      </c>
      <c r="AB39" s="7">
        <f t="shared" si="12"/>
        <v>102890.24000000001</v>
      </c>
      <c r="AC39" s="7">
        <f t="shared" si="12"/>
        <v>110003.61</v>
      </c>
      <c r="AD39" s="8">
        <f t="shared" si="15"/>
        <v>1216733.4100000001</v>
      </c>
      <c r="AE39" s="2" t="b">
        <f t="shared" si="13"/>
        <v>1</v>
      </c>
    </row>
    <row r="40" spans="1:31" x14ac:dyDescent="0.25">
      <c r="A40" s="2" t="s">
        <v>33</v>
      </c>
      <c r="B40" s="2" t="s">
        <v>271</v>
      </c>
      <c r="C40" s="2" t="s">
        <v>272</v>
      </c>
      <c r="D40" s="2" t="s">
        <v>273</v>
      </c>
      <c r="E40" s="2" t="s">
        <v>274</v>
      </c>
      <c r="F40" s="2" t="s">
        <v>275</v>
      </c>
      <c r="G40" s="2" t="s">
        <v>276</v>
      </c>
      <c r="H40" s="2" t="s">
        <v>277</v>
      </c>
      <c r="I40" s="2" t="s">
        <v>278</v>
      </c>
      <c r="J40" s="2" t="s">
        <v>279</v>
      </c>
      <c r="K40" s="2" t="s">
        <v>280</v>
      </c>
      <c r="L40" s="2" t="s">
        <v>281</v>
      </c>
      <c r="M40" s="2" t="s">
        <v>282</v>
      </c>
      <c r="Q40" s="2" t="str">
        <f t="shared" si="11"/>
        <v>Vorarlberg</v>
      </c>
      <c r="R40" s="7">
        <f t="shared" si="14"/>
        <v>64021.24</v>
      </c>
      <c r="S40" s="7">
        <f t="shared" si="12"/>
        <v>53154.52</v>
      </c>
      <c r="T40" s="7">
        <f t="shared" si="12"/>
        <v>64134.07</v>
      </c>
      <c r="U40" s="7">
        <f t="shared" si="12"/>
        <v>51257.25</v>
      </c>
      <c r="V40" s="7">
        <f t="shared" si="12"/>
        <v>69212.429999999993</v>
      </c>
      <c r="W40" s="7">
        <f t="shared" si="12"/>
        <v>40961.050000000003</v>
      </c>
      <c r="X40" s="7">
        <f t="shared" si="12"/>
        <v>63886.01</v>
      </c>
      <c r="Y40" s="7">
        <f t="shared" si="12"/>
        <v>64613.33</v>
      </c>
      <c r="Z40" s="7">
        <f t="shared" si="12"/>
        <v>43512.15</v>
      </c>
      <c r="AA40" s="7">
        <f t="shared" si="12"/>
        <v>51866.32</v>
      </c>
      <c r="AB40" s="7">
        <f t="shared" si="12"/>
        <v>64168.79</v>
      </c>
      <c r="AC40" s="7">
        <f t="shared" si="12"/>
        <v>51683.48</v>
      </c>
      <c r="AD40" s="8">
        <f t="shared" si="15"/>
        <v>682470.64</v>
      </c>
      <c r="AE40" s="2" t="b">
        <f t="shared" si="13"/>
        <v>1</v>
      </c>
    </row>
    <row r="41" spans="1:31" x14ac:dyDescent="0.25">
      <c r="A41" s="2" t="s">
        <v>37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289</v>
      </c>
      <c r="I41" s="2" t="s">
        <v>290</v>
      </c>
      <c r="J41" s="2" t="s">
        <v>291</v>
      </c>
      <c r="K41" s="2" t="s">
        <v>292</v>
      </c>
      <c r="L41" s="2" t="s">
        <v>293</v>
      </c>
      <c r="M41" s="2" t="s">
        <v>294</v>
      </c>
      <c r="Q41" s="2" t="str">
        <f t="shared" si="11"/>
        <v>Summe</v>
      </c>
      <c r="R41" s="7">
        <f t="shared" si="14"/>
        <v>629571.02</v>
      </c>
      <c r="S41" s="7">
        <f t="shared" si="12"/>
        <v>957895.57</v>
      </c>
      <c r="T41" s="7">
        <f t="shared" si="12"/>
        <v>853145.28</v>
      </c>
      <c r="U41" s="7">
        <f t="shared" si="12"/>
        <v>717820.61</v>
      </c>
      <c r="V41" s="7">
        <f t="shared" si="12"/>
        <v>851780.83</v>
      </c>
      <c r="W41" s="7">
        <f t="shared" si="12"/>
        <v>588530.31000000006</v>
      </c>
      <c r="X41" s="7">
        <f t="shared" si="12"/>
        <v>727079.67</v>
      </c>
      <c r="Y41" s="7">
        <f t="shared" si="12"/>
        <v>643854.14</v>
      </c>
      <c r="Z41" s="7">
        <f t="shared" si="12"/>
        <v>707457.21</v>
      </c>
      <c r="AA41" s="7">
        <f t="shared" si="12"/>
        <v>799691.92</v>
      </c>
      <c r="AB41" s="7">
        <f t="shared" si="12"/>
        <v>876742.69</v>
      </c>
      <c r="AC41" s="7">
        <f t="shared" si="12"/>
        <v>594966.6</v>
      </c>
      <c r="AD41" s="8">
        <f t="shared" si="15"/>
        <v>8948535.8499999996</v>
      </c>
      <c r="AE41" s="2" t="b">
        <f>IF(AD41=S14,TRUE,FALSE)</f>
        <v>1</v>
      </c>
    </row>
    <row r="44" spans="1:31" x14ac:dyDescent="0.25">
      <c r="A44" s="2">
        <v>2023</v>
      </c>
      <c r="Q44" s="2">
        <f>A44</f>
        <v>2023</v>
      </c>
    </row>
    <row r="45" spans="1:31" x14ac:dyDescent="0.25">
      <c r="A45" s="2" t="s">
        <v>0</v>
      </c>
      <c r="B45" s="2" t="s">
        <v>144</v>
      </c>
      <c r="C45" s="2" t="s">
        <v>145</v>
      </c>
      <c r="D45" s="2" t="s">
        <v>146</v>
      </c>
      <c r="E45" s="2" t="s">
        <v>147</v>
      </c>
      <c r="F45" s="2" t="s">
        <v>148</v>
      </c>
      <c r="G45" s="2" t="s">
        <v>149</v>
      </c>
      <c r="H45" s="2" t="s">
        <v>150</v>
      </c>
      <c r="I45" s="2" t="s">
        <v>151</v>
      </c>
      <c r="J45" s="2" t="s">
        <v>152</v>
      </c>
      <c r="K45" s="2" t="s">
        <v>153</v>
      </c>
      <c r="L45" s="2" t="s">
        <v>154</v>
      </c>
      <c r="M45" s="2" t="s">
        <v>155</v>
      </c>
      <c r="Q45" s="2" t="str">
        <f>A45</f>
        <v>Bundesland</v>
      </c>
      <c r="R45" s="2" t="str">
        <f t="shared" ref="R45:AC45" si="16">B45</f>
        <v>Jänner</v>
      </c>
      <c r="S45" s="2" t="str">
        <f t="shared" si="16"/>
        <v>Februar</v>
      </c>
      <c r="T45" s="2" t="str">
        <f t="shared" si="16"/>
        <v>März</v>
      </c>
      <c r="U45" s="2" t="str">
        <f t="shared" si="16"/>
        <v>April</v>
      </c>
      <c r="V45" s="2" t="str">
        <f t="shared" si="16"/>
        <v>Mai</v>
      </c>
      <c r="W45" s="2" t="str">
        <f t="shared" si="16"/>
        <v>Juni</v>
      </c>
      <c r="X45" s="2" t="str">
        <f t="shared" si="16"/>
        <v>Juli</v>
      </c>
      <c r="Y45" s="2" t="str">
        <f t="shared" si="16"/>
        <v>August</v>
      </c>
      <c r="Z45" s="2" t="str">
        <f t="shared" si="16"/>
        <v>September</v>
      </c>
      <c r="AA45" s="2" t="str">
        <f t="shared" si="16"/>
        <v>Oktober</v>
      </c>
      <c r="AB45" s="2" t="str">
        <f t="shared" si="16"/>
        <v>November</v>
      </c>
      <c r="AC45" s="2" t="str">
        <f t="shared" si="16"/>
        <v>Dezember</v>
      </c>
      <c r="AD45" s="2" t="s">
        <v>37</v>
      </c>
    </row>
    <row r="46" spans="1:31" x14ac:dyDescent="0.25">
      <c r="A46" s="2" t="s">
        <v>1</v>
      </c>
      <c r="B46" s="2" t="s">
        <v>295</v>
      </c>
      <c r="C46" s="2" t="s">
        <v>296</v>
      </c>
      <c r="D46" s="2" t="s">
        <v>297</v>
      </c>
      <c r="E46" s="2" t="s">
        <v>298</v>
      </c>
      <c r="F46" s="2" t="s">
        <v>299</v>
      </c>
      <c r="G46" s="2" t="s">
        <v>300</v>
      </c>
      <c r="H46" s="2" t="s">
        <v>301</v>
      </c>
      <c r="I46" s="2" t="s">
        <v>302</v>
      </c>
      <c r="J46" s="2" t="s">
        <v>303</v>
      </c>
      <c r="K46" s="2" t="s">
        <v>304</v>
      </c>
      <c r="L46" s="2" t="s">
        <v>305</v>
      </c>
      <c r="M46" s="2" t="s">
        <v>306</v>
      </c>
      <c r="Q46" s="2" t="str">
        <f t="shared" ref="Q46:Q55" si="17">A46</f>
        <v>Wien</v>
      </c>
      <c r="R46" s="7">
        <f>VALUE(SUBSTITUTE(B46, ".", ""))</f>
        <v>41566.86</v>
      </c>
      <c r="S46" s="7">
        <f t="shared" ref="S46:AC55" si="18">VALUE(SUBSTITUTE(C46, ".", ""))</f>
        <v>29051.759999999998</v>
      </c>
      <c r="T46" s="7">
        <f t="shared" si="18"/>
        <v>42623.1</v>
      </c>
      <c r="U46" s="7">
        <f t="shared" si="18"/>
        <v>45075.63</v>
      </c>
      <c r="V46" s="7">
        <f t="shared" si="18"/>
        <v>58771.57</v>
      </c>
      <c r="W46" s="7">
        <f t="shared" si="18"/>
        <v>28927.919999999998</v>
      </c>
      <c r="X46" s="7">
        <f t="shared" si="18"/>
        <v>36515.99</v>
      </c>
      <c r="Y46" s="7">
        <f t="shared" si="18"/>
        <v>31640.98</v>
      </c>
      <c r="Z46" s="7">
        <f t="shared" si="18"/>
        <v>42594.3</v>
      </c>
      <c r="AA46" s="7">
        <f t="shared" si="18"/>
        <v>38431.08</v>
      </c>
      <c r="AB46" s="7">
        <f t="shared" si="18"/>
        <v>54937.08</v>
      </c>
      <c r="AC46" s="7">
        <f t="shared" si="18"/>
        <v>33648.949999999997</v>
      </c>
      <c r="AD46" s="8">
        <f>SUM(R46:AC46)</f>
        <v>483785.22000000003</v>
      </c>
      <c r="AE46" s="2" t="b">
        <f t="shared" ref="AE46:AE54" si="19">IF(AD46=T5,TRUE,FALSE)</f>
        <v>1</v>
      </c>
    </row>
    <row r="47" spans="1:31" x14ac:dyDescent="0.25">
      <c r="A47" s="2" t="s">
        <v>5</v>
      </c>
      <c r="B47" s="2" t="s">
        <v>307</v>
      </c>
      <c r="C47" s="2" t="s">
        <v>308</v>
      </c>
      <c r="D47" s="2" t="s">
        <v>309</v>
      </c>
      <c r="E47" s="2" t="s">
        <v>310</v>
      </c>
      <c r="F47" s="2" t="s">
        <v>311</v>
      </c>
      <c r="G47" s="2" t="s">
        <v>312</v>
      </c>
      <c r="H47" s="2" t="s">
        <v>313</v>
      </c>
      <c r="I47" s="2" t="s">
        <v>314</v>
      </c>
      <c r="J47" s="2" t="s">
        <v>315</v>
      </c>
      <c r="K47" s="2" t="s">
        <v>316</v>
      </c>
      <c r="L47" s="2" t="s">
        <v>317</v>
      </c>
      <c r="M47" s="2" t="s">
        <v>318</v>
      </c>
      <c r="Q47" s="2" t="str">
        <f t="shared" si="17"/>
        <v>Niederösterreich</v>
      </c>
      <c r="R47" s="7">
        <f t="shared" ref="R47:R55" si="20">VALUE(SUBSTITUTE(B47, ".", ""))</f>
        <v>36491.370000000003</v>
      </c>
      <c r="S47" s="7">
        <f t="shared" si="18"/>
        <v>31393.55</v>
      </c>
      <c r="T47" s="7">
        <f t="shared" si="18"/>
        <v>32992.47</v>
      </c>
      <c r="U47" s="7">
        <f t="shared" si="18"/>
        <v>52066.94</v>
      </c>
      <c r="V47" s="7">
        <f t="shared" si="18"/>
        <v>59251.26</v>
      </c>
      <c r="W47" s="7">
        <f t="shared" si="18"/>
        <v>49107.16</v>
      </c>
      <c r="X47" s="7">
        <f t="shared" si="18"/>
        <v>49029.56</v>
      </c>
      <c r="Y47" s="7">
        <f t="shared" si="18"/>
        <v>43977.49</v>
      </c>
      <c r="Z47" s="7">
        <f t="shared" si="18"/>
        <v>43228.38</v>
      </c>
      <c r="AA47" s="7">
        <f t="shared" si="18"/>
        <v>50815.88</v>
      </c>
      <c r="AB47" s="7">
        <f t="shared" si="18"/>
        <v>65209.46</v>
      </c>
      <c r="AC47" s="7">
        <f t="shared" si="18"/>
        <v>45918.04</v>
      </c>
      <c r="AD47" s="8">
        <f t="shared" ref="AD47:AD55" si="21">SUM(R47:AC47)</f>
        <v>559481.56000000006</v>
      </c>
      <c r="AE47" s="2" t="b">
        <f t="shared" si="19"/>
        <v>1</v>
      </c>
    </row>
    <row r="48" spans="1:31" x14ac:dyDescent="0.25">
      <c r="A48" s="2" t="s">
        <v>9</v>
      </c>
      <c r="B48" s="2" t="s">
        <v>319</v>
      </c>
      <c r="C48" s="2" t="s">
        <v>320</v>
      </c>
      <c r="D48" s="2" t="s">
        <v>321</v>
      </c>
      <c r="E48" s="2" t="s">
        <v>322</v>
      </c>
      <c r="F48" s="2" t="s">
        <v>323</v>
      </c>
      <c r="G48" s="2" t="s">
        <v>324</v>
      </c>
      <c r="H48" s="2" t="s">
        <v>325</v>
      </c>
      <c r="I48" s="2" t="s">
        <v>326</v>
      </c>
      <c r="J48" s="2" t="s">
        <v>327</v>
      </c>
      <c r="K48" s="2" t="s">
        <v>328</v>
      </c>
      <c r="L48" s="2" t="s">
        <v>329</v>
      </c>
      <c r="M48" s="2" t="s">
        <v>330</v>
      </c>
      <c r="Q48" s="2" t="str">
        <f t="shared" si="17"/>
        <v>Burgenland</v>
      </c>
      <c r="R48" s="7">
        <f t="shared" si="20"/>
        <v>20752.62</v>
      </c>
      <c r="S48" s="7">
        <f t="shared" si="18"/>
        <v>4201.2</v>
      </c>
      <c r="T48" s="7">
        <f t="shared" si="18"/>
        <v>5063.84</v>
      </c>
      <c r="U48" s="7">
        <f t="shared" si="18"/>
        <v>4281.1899999999996</v>
      </c>
      <c r="V48" s="7">
        <f t="shared" si="18"/>
        <v>1956.91</v>
      </c>
      <c r="W48" s="7">
        <f t="shared" si="18"/>
        <v>13704.68</v>
      </c>
      <c r="X48" s="7">
        <f t="shared" si="18"/>
        <v>6261.8</v>
      </c>
      <c r="Y48" s="7">
        <f t="shared" si="18"/>
        <v>3927.03</v>
      </c>
      <c r="Z48" s="7">
        <f t="shared" si="18"/>
        <v>5202</v>
      </c>
      <c r="AA48" s="7">
        <f t="shared" si="18"/>
        <v>19128.39</v>
      </c>
      <c r="AB48" s="7">
        <f t="shared" si="18"/>
        <v>2929.85</v>
      </c>
      <c r="AC48" s="7">
        <f t="shared" si="18"/>
        <v>12282.38</v>
      </c>
      <c r="AD48" s="8">
        <f t="shared" si="21"/>
        <v>99691.890000000014</v>
      </c>
      <c r="AE48" s="2" t="b">
        <f t="shared" si="19"/>
        <v>1</v>
      </c>
    </row>
    <row r="49" spans="1:31" x14ac:dyDescent="0.25">
      <c r="A49" s="2" t="s">
        <v>13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s">
        <v>336</v>
      </c>
      <c r="H49" s="2" t="s">
        <v>337</v>
      </c>
      <c r="I49" s="2" t="s">
        <v>338</v>
      </c>
      <c r="J49" s="2" t="s">
        <v>339</v>
      </c>
      <c r="K49" s="2" t="s">
        <v>340</v>
      </c>
      <c r="L49" s="2" t="s">
        <v>341</v>
      </c>
      <c r="M49" s="2" t="s">
        <v>342</v>
      </c>
      <c r="Q49" s="2" t="str">
        <f t="shared" si="17"/>
        <v>Oberösterreich</v>
      </c>
      <c r="R49" s="7">
        <f t="shared" si="20"/>
        <v>80345.53</v>
      </c>
      <c r="S49" s="7">
        <f t="shared" si="18"/>
        <v>83985.85</v>
      </c>
      <c r="T49" s="7">
        <f t="shared" si="18"/>
        <v>77361.820000000007</v>
      </c>
      <c r="U49" s="7">
        <f t="shared" si="18"/>
        <v>67309.53</v>
      </c>
      <c r="V49" s="7">
        <f t="shared" si="18"/>
        <v>122930.24000000001</v>
      </c>
      <c r="W49" s="7">
        <f t="shared" si="18"/>
        <v>92195.93</v>
      </c>
      <c r="X49" s="7">
        <f t="shared" si="18"/>
        <v>68220.02</v>
      </c>
      <c r="Y49" s="7">
        <f t="shared" si="18"/>
        <v>57231.48</v>
      </c>
      <c r="Z49" s="7">
        <f t="shared" si="18"/>
        <v>65309.69</v>
      </c>
      <c r="AA49" s="7">
        <f t="shared" si="18"/>
        <v>82146.62</v>
      </c>
      <c r="AB49" s="7">
        <f t="shared" si="18"/>
        <v>97479.63</v>
      </c>
      <c r="AC49" s="7">
        <f t="shared" si="18"/>
        <v>59244.27</v>
      </c>
      <c r="AD49" s="8">
        <f t="shared" si="21"/>
        <v>953760.60999999987</v>
      </c>
      <c r="AE49" s="2" t="b">
        <f t="shared" si="19"/>
        <v>1</v>
      </c>
    </row>
    <row r="50" spans="1:31" x14ac:dyDescent="0.25">
      <c r="A50" s="2" t="s">
        <v>17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  <c r="H50" s="2" t="s">
        <v>349</v>
      </c>
      <c r="I50" s="2" t="s">
        <v>350</v>
      </c>
      <c r="J50" s="2" t="s">
        <v>351</v>
      </c>
      <c r="K50" s="2" t="s">
        <v>352</v>
      </c>
      <c r="L50" s="2" t="s">
        <v>353</v>
      </c>
      <c r="M50" s="2" t="s">
        <v>354</v>
      </c>
      <c r="Q50" s="2" t="str">
        <f t="shared" si="17"/>
        <v>Steiermark</v>
      </c>
      <c r="R50" s="7">
        <f t="shared" si="20"/>
        <v>346396.32</v>
      </c>
      <c r="S50" s="7">
        <f t="shared" si="18"/>
        <v>349614.26</v>
      </c>
      <c r="T50" s="7">
        <f t="shared" si="18"/>
        <v>265595.81</v>
      </c>
      <c r="U50" s="7">
        <f t="shared" si="18"/>
        <v>164379.42000000001</v>
      </c>
      <c r="V50" s="7">
        <f t="shared" si="18"/>
        <v>110692.92</v>
      </c>
      <c r="W50" s="7">
        <f t="shared" si="18"/>
        <v>161652.29999999999</v>
      </c>
      <c r="X50" s="7">
        <f t="shared" si="18"/>
        <v>102941.67</v>
      </c>
      <c r="Y50" s="7">
        <f t="shared" si="18"/>
        <v>145904.41</v>
      </c>
      <c r="Z50" s="7">
        <f t="shared" si="18"/>
        <v>81536.91</v>
      </c>
      <c r="AA50" s="7">
        <f t="shared" si="18"/>
        <v>143839.5</v>
      </c>
      <c r="AB50" s="7">
        <f t="shared" si="18"/>
        <v>91472.56</v>
      </c>
      <c r="AC50" s="7">
        <f t="shared" si="18"/>
        <v>80852.02</v>
      </c>
      <c r="AD50" s="8">
        <f t="shared" si="21"/>
        <v>2044878.0999999999</v>
      </c>
      <c r="AE50" s="2" t="b">
        <f t="shared" si="19"/>
        <v>1</v>
      </c>
    </row>
    <row r="51" spans="1:31" x14ac:dyDescent="0.25">
      <c r="A51" s="2" t="s">
        <v>21</v>
      </c>
      <c r="B51" s="2" t="s">
        <v>355</v>
      </c>
      <c r="C51" s="2" t="s">
        <v>356</v>
      </c>
      <c r="D51" s="2" t="s">
        <v>357</v>
      </c>
      <c r="E51" s="2" t="s">
        <v>358</v>
      </c>
      <c r="F51" s="2" t="s">
        <v>359</v>
      </c>
      <c r="G51" s="2" t="s">
        <v>360</v>
      </c>
      <c r="H51" s="2" t="s">
        <v>361</v>
      </c>
      <c r="I51" s="2" t="s">
        <v>362</v>
      </c>
      <c r="J51" s="2" t="s">
        <v>363</v>
      </c>
      <c r="K51" s="2" t="s">
        <v>364</v>
      </c>
      <c r="L51" s="2" t="s">
        <v>365</v>
      </c>
      <c r="M51" s="2" t="s">
        <v>366</v>
      </c>
      <c r="Q51" s="2" t="str">
        <f t="shared" si="17"/>
        <v>Kärnten</v>
      </c>
      <c r="R51" s="7">
        <f t="shared" si="20"/>
        <v>38344.35</v>
      </c>
      <c r="S51" s="7">
        <f t="shared" si="18"/>
        <v>13944.04</v>
      </c>
      <c r="T51" s="7">
        <f t="shared" si="18"/>
        <v>52936.93</v>
      </c>
      <c r="U51" s="7">
        <f t="shared" si="18"/>
        <v>23512</v>
      </c>
      <c r="V51" s="7">
        <f t="shared" si="18"/>
        <v>24025.54</v>
      </c>
      <c r="W51" s="7">
        <f t="shared" si="18"/>
        <v>21349.919999999998</v>
      </c>
      <c r="X51" s="7">
        <f t="shared" si="18"/>
        <v>8075.29</v>
      </c>
      <c r="Y51" s="7">
        <f t="shared" si="18"/>
        <v>26933.85</v>
      </c>
      <c r="Z51" s="7">
        <f t="shared" si="18"/>
        <v>13110.21</v>
      </c>
      <c r="AA51" s="7">
        <f t="shared" si="18"/>
        <v>31737.83</v>
      </c>
      <c r="AB51" s="7">
        <f t="shared" si="18"/>
        <v>18307.23</v>
      </c>
      <c r="AC51" s="7">
        <f t="shared" si="18"/>
        <v>15234.27</v>
      </c>
      <c r="AD51" s="8">
        <f t="shared" si="21"/>
        <v>287511.46000000002</v>
      </c>
      <c r="AE51" s="2" t="b">
        <f t="shared" si="19"/>
        <v>1</v>
      </c>
    </row>
    <row r="52" spans="1:31" x14ac:dyDescent="0.25">
      <c r="A52" s="2" t="s">
        <v>25</v>
      </c>
      <c r="B52" s="2" t="s">
        <v>367</v>
      </c>
      <c r="C52" s="2" t="s">
        <v>368</v>
      </c>
      <c r="D52" s="2" t="s">
        <v>369</v>
      </c>
      <c r="E52" s="2" t="s">
        <v>370</v>
      </c>
      <c r="F52" s="2" t="s">
        <v>371</v>
      </c>
      <c r="G52" s="2" t="s">
        <v>372</v>
      </c>
      <c r="H52" s="2" t="s">
        <v>373</v>
      </c>
      <c r="I52" s="2" t="s">
        <v>374</v>
      </c>
      <c r="J52" s="2" t="s">
        <v>375</v>
      </c>
      <c r="K52" s="2" t="s">
        <v>376</v>
      </c>
      <c r="L52" s="2" t="s">
        <v>377</v>
      </c>
      <c r="M52" s="2" t="s">
        <v>378</v>
      </c>
      <c r="Q52" s="2" t="str">
        <f t="shared" si="17"/>
        <v>Salzburg</v>
      </c>
      <c r="R52" s="7">
        <f t="shared" si="20"/>
        <v>17123.53</v>
      </c>
      <c r="S52" s="7">
        <f t="shared" si="18"/>
        <v>81817.960000000006</v>
      </c>
      <c r="T52" s="7">
        <f t="shared" si="18"/>
        <v>32593.53</v>
      </c>
      <c r="U52" s="7">
        <f t="shared" si="18"/>
        <v>30278.01</v>
      </c>
      <c r="V52" s="7">
        <f t="shared" si="18"/>
        <v>23799.41</v>
      </c>
      <c r="W52" s="7">
        <f t="shared" si="18"/>
        <v>37399.120000000003</v>
      </c>
      <c r="X52" s="7">
        <f t="shared" si="18"/>
        <v>21114.17</v>
      </c>
      <c r="Y52" s="7">
        <f t="shared" si="18"/>
        <v>29852.86</v>
      </c>
      <c r="Z52" s="7">
        <f t="shared" si="18"/>
        <v>41553.26</v>
      </c>
      <c r="AA52" s="7">
        <f t="shared" si="18"/>
        <v>88048.59</v>
      </c>
      <c r="AB52" s="7">
        <f t="shared" si="18"/>
        <v>34175.15</v>
      </c>
      <c r="AC52" s="7">
        <f t="shared" si="18"/>
        <v>39046.089999999997</v>
      </c>
      <c r="AD52" s="8">
        <f t="shared" si="21"/>
        <v>476801.68000000005</v>
      </c>
      <c r="AE52" s="2" t="b">
        <f t="shared" si="19"/>
        <v>1</v>
      </c>
    </row>
    <row r="53" spans="1:31" x14ac:dyDescent="0.25">
      <c r="A53" s="2" t="s">
        <v>29</v>
      </c>
      <c r="B53" s="2" t="s">
        <v>379</v>
      </c>
      <c r="C53" s="2" t="s">
        <v>380</v>
      </c>
      <c r="D53" s="2" t="s">
        <v>381</v>
      </c>
      <c r="E53" s="2" t="s">
        <v>382</v>
      </c>
      <c r="F53" s="2" t="s">
        <v>383</v>
      </c>
      <c r="G53" s="2" t="s">
        <v>384</v>
      </c>
      <c r="H53" s="2" t="s">
        <v>385</v>
      </c>
      <c r="I53" s="2" t="s">
        <v>386</v>
      </c>
      <c r="J53" s="2" t="s">
        <v>387</v>
      </c>
      <c r="K53" s="2" t="s">
        <v>388</v>
      </c>
      <c r="L53" s="2" t="s">
        <v>389</v>
      </c>
      <c r="M53" s="2" t="s">
        <v>390</v>
      </c>
      <c r="Q53" s="2" t="str">
        <f t="shared" si="17"/>
        <v>Tirol</v>
      </c>
      <c r="R53" s="7">
        <f t="shared" si="20"/>
        <v>95623.95</v>
      </c>
      <c r="S53" s="7">
        <f t="shared" si="18"/>
        <v>43580.69</v>
      </c>
      <c r="T53" s="7">
        <f t="shared" si="18"/>
        <v>84177.96</v>
      </c>
      <c r="U53" s="7">
        <f t="shared" si="18"/>
        <v>68607.91</v>
      </c>
      <c r="V53" s="7">
        <f t="shared" si="18"/>
        <v>79793.289999999994</v>
      </c>
      <c r="W53" s="7">
        <f t="shared" si="18"/>
        <v>64833.66</v>
      </c>
      <c r="X53" s="7">
        <f t="shared" si="18"/>
        <v>63334.38</v>
      </c>
      <c r="Y53" s="7">
        <f t="shared" si="18"/>
        <v>58939.75</v>
      </c>
      <c r="Z53" s="7">
        <f t="shared" si="18"/>
        <v>58610.99</v>
      </c>
      <c r="AA53" s="7">
        <f t="shared" si="18"/>
        <v>62666.6</v>
      </c>
      <c r="AB53" s="7">
        <f t="shared" si="18"/>
        <v>46048.19</v>
      </c>
      <c r="AC53" s="7">
        <f t="shared" si="18"/>
        <v>50053.65</v>
      </c>
      <c r="AD53" s="8">
        <f t="shared" si="21"/>
        <v>776271.0199999999</v>
      </c>
      <c r="AE53" s="2" t="b">
        <f t="shared" si="19"/>
        <v>1</v>
      </c>
    </row>
    <row r="54" spans="1:31" x14ac:dyDescent="0.25">
      <c r="A54" s="2" t="s">
        <v>33</v>
      </c>
      <c r="B54" s="2" t="s">
        <v>391</v>
      </c>
      <c r="C54" s="2" t="s">
        <v>392</v>
      </c>
      <c r="D54" s="2" t="s">
        <v>393</v>
      </c>
      <c r="E54" s="2" t="s">
        <v>394</v>
      </c>
      <c r="F54" s="2" t="s">
        <v>395</v>
      </c>
      <c r="G54" s="2" t="s">
        <v>396</v>
      </c>
      <c r="H54" s="2" t="s">
        <v>397</v>
      </c>
      <c r="I54" s="2" t="s">
        <v>398</v>
      </c>
      <c r="J54" s="2" t="s">
        <v>399</v>
      </c>
      <c r="K54" s="2" t="s">
        <v>400</v>
      </c>
      <c r="L54" s="2" t="s">
        <v>401</v>
      </c>
      <c r="M54" s="2" t="s">
        <v>402</v>
      </c>
      <c r="Q54" s="2" t="str">
        <f t="shared" si="17"/>
        <v>Vorarlberg</v>
      </c>
      <c r="R54" s="7">
        <f t="shared" si="20"/>
        <v>71041.33</v>
      </c>
      <c r="S54" s="7">
        <f t="shared" si="18"/>
        <v>49045.5</v>
      </c>
      <c r="T54" s="7">
        <f t="shared" si="18"/>
        <v>60491.99</v>
      </c>
      <c r="U54" s="7">
        <f t="shared" si="18"/>
        <v>48159.040000000001</v>
      </c>
      <c r="V54" s="7">
        <f t="shared" si="18"/>
        <v>66500.02</v>
      </c>
      <c r="W54" s="7">
        <f t="shared" si="18"/>
        <v>65723.13</v>
      </c>
      <c r="X54" s="7">
        <f t="shared" si="18"/>
        <v>65283.11</v>
      </c>
      <c r="Y54" s="7">
        <f t="shared" si="18"/>
        <v>47813.9</v>
      </c>
      <c r="Z54" s="7">
        <f t="shared" si="18"/>
        <v>65611.429999999993</v>
      </c>
      <c r="AA54" s="7">
        <f t="shared" si="18"/>
        <v>63371.24</v>
      </c>
      <c r="AB54" s="7">
        <f t="shared" si="18"/>
        <v>52447.39</v>
      </c>
      <c r="AC54" s="7">
        <f t="shared" si="18"/>
        <v>52062.98</v>
      </c>
      <c r="AD54" s="8">
        <f t="shared" si="21"/>
        <v>707551.05999999994</v>
      </c>
      <c r="AE54" s="2" t="b">
        <f t="shared" si="19"/>
        <v>1</v>
      </c>
    </row>
    <row r="55" spans="1:31" x14ac:dyDescent="0.25">
      <c r="A55" s="2" t="s">
        <v>37</v>
      </c>
      <c r="B55" s="2" t="s">
        <v>403</v>
      </c>
      <c r="C55" s="2" t="s">
        <v>404</v>
      </c>
      <c r="D55" s="2" t="s">
        <v>405</v>
      </c>
      <c r="E55" s="2" t="s">
        <v>406</v>
      </c>
      <c r="F55" s="2" t="s">
        <v>407</v>
      </c>
      <c r="G55" s="2" t="s">
        <v>408</v>
      </c>
      <c r="H55" s="2" t="s">
        <v>409</v>
      </c>
      <c r="I55" s="2" t="s">
        <v>410</v>
      </c>
      <c r="J55" s="2" t="s">
        <v>411</v>
      </c>
      <c r="K55" s="2" t="s">
        <v>412</v>
      </c>
      <c r="L55" s="2" t="s">
        <v>413</v>
      </c>
      <c r="M55" s="2" t="s">
        <v>414</v>
      </c>
      <c r="Q55" s="2" t="str">
        <f t="shared" si="17"/>
        <v>Summe</v>
      </c>
      <c r="R55" s="7">
        <f t="shared" si="20"/>
        <v>747685.86</v>
      </c>
      <c r="S55" s="7">
        <f t="shared" si="18"/>
        <v>686634.81</v>
      </c>
      <c r="T55" s="7">
        <f t="shared" si="18"/>
        <v>653837.44999999995</v>
      </c>
      <c r="U55" s="7">
        <f t="shared" si="18"/>
        <v>503669.67</v>
      </c>
      <c r="V55" s="7">
        <f t="shared" si="18"/>
        <v>547721.16</v>
      </c>
      <c r="W55" s="7">
        <f t="shared" si="18"/>
        <v>534893.81999999995</v>
      </c>
      <c r="X55" s="7">
        <f t="shared" si="18"/>
        <v>420775.99</v>
      </c>
      <c r="Y55" s="7">
        <f t="shared" si="18"/>
        <v>446221.75</v>
      </c>
      <c r="Z55" s="7">
        <f t="shared" si="18"/>
        <v>416757.17</v>
      </c>
      <c r="AA55" s="7">
        <f t="shared" si="18"/>
        <v>580185.73</v>
      </c>
      <c r="AB55" s="7">
        <f t="shared" si="18"/>
        <v>463006.54</v>
      </c>
      <c r="AC55" s="7">
        <f t="shared" si="18"/>
        <v>388342.65</v>
      </c>
      <c r="AD55" s="8">
        <f t="shared" si="21"/>
        <v>6389732.6000000006</v>
      </c>
      <c r="AE55" s="2" t="b">
        <f>IF(AD55=T14,TRUE,FALSE)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0A38-EEC0-4600-BF52-7D4965936F0B}">
  <dimension ref="A1:AE57"/>
  <sheetViews>
    <sheetView zoomScale="70" zoomScaleNormal="70" workbookViewId="0">
      <selection activeCell="Q4" sqref="Q4:AE58"/>
    </sheetView>
  </sheetViews>
  <sheetFormatPr defaultRowHeight="15.75" x14ac:dyDescent="0.25"/>
  <cols>
    <col min="1" max="1" width="18.42578125" style="1" customWidth="1"/>
    <col min="2" max="2" width="7.42578125" style="1" bestFit="1" customWidth="1"/>
    <col min="3" max="3" width="8.140625" style="1" bestFit="1" customWidth="1"/>
    <col min="4" max="4" width="7.42578125" style="1" bestFit="1" customWidth="1"/>
    <col min="5" max="8" width="6.28515625" style="1" bestFit="1" customWidth="1"/>
    <col min="9" max="9" width="8" style="1" customWidth="1"/>
    <col min="10" max="10" width="11.28515625" style="1" bestFit="1" customWidth="1"/>
    <col min="11" max="11" width="8.5703125" style="1" bestFit="1" customWidth="1"/>
    <col min="12" max="12" width="10.7109375" style="1" bestFit="1" customWidth="1"/>
    <col min="13" max="13" width="10.5703125" style="1" bestFit="1" customWidth="1"/>
    <col min="14" max="16" width="9.140625" style="1"/>
    <col min="17" max="17" width="16.7109375" style="1" bestFit="1" customWidth="1"/>
    <col min="18" max="20" width="13.85546875" style="1" bestFit="1" customWidth="1"/>
    <col min="21" max="29" width="12.5703125" style="1" bestFit="1" customWidth="1"/>
    <col min="30" max="30" width="13.85546875" style="1" bestFit="1" customWidth="1"/>
    <col min="31" max="31" width="9.28515625" style="1" bestFit="1" customWidth="1"/>
    <col min="32" max="16384" width="9.140625" style="1"/>
  </cols>
  <sheetData>
    <row r="1" spans="1:31" x14ac:dyDescent="0.25">
      <c r="A1" s="1" t="s">
        <v>418</v>
      </c>
    </row>
    <row r="2" spans="1:31" x14ac:dyDescent="0.25">
      <c r="A2" s="1" t="s">
        <v>419</v>
      </c>
    </row>
    <row r="3" spans="1:31" x14ac:dyDescent="0.25">
      <c r="A3" s="1" t="s">
        <v>420</v>
      </c>
    </row>
    <row r="4" spans="1:31" x14ac:dyDescent="0.25">
      <c r="A4" s="1" t="s">
        <v>419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1" t="s">
        <v>0</v>
      </c>
      <c r="B6" s="1">
        <v>2021</v>
      </c>
      <c r="C6" s="1">
        <v>2022</v>
      </c>
      <c r="D6" s="1">
        <v>2023</v>
      </c>
      <c r="I6" s="2" t="s">
        <v>415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1" t="s">
        <v>1</v>
      </c>
      <c r="B7" s="1" t="s">
        <v>421</v>
      </c>
      <c r="C7" s="1" t="s">
        <v>422</v>
      </c>
      <c r="D7" s="1" t="s">
        <v>423</v>
      </c>
      <c r="I7" s="2" t="s">
        <v>416</v>
      </c>
      <c r="Q7" s="2"/>
      <c r="R7" s="7"/>
      <c r="S7" s="7"/>
      <c r="T7" s="7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1" t="s">
        <v>5</v>
      </c>
      <c r="B8" s="1" t="s">
        <v>424</v>
      </c>
      <c r="C8" s="1" t="s">
        <v>425</v>
      </c>
      <c r="D8" s="1" t="s">
        <v>426</v>
      </c>
      <c r="I8" s="2" t="s">
        <v>417</v>
      </c>
      <c r="Q8" s="2"/>
      <c r="R8" s="7"/>
      <c r="S8" s="7"/>
      <c r="T8" s="7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1" t="s">
        <v>9</v>
      </c>
      <c r="B9" s="1">
        <v>317</v>
      </c>
      <c r="C9" s="1">
        <v>334</v>
      </c>
      <c r="D9" s="1">
        <v>278</v>
      </c>
      <c r="Q9" s="2"/>
      <c r="R9" s="7"/>
      <c r="S9" s="7"/>
      <c r="T9" s="7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1" t="s">
        <v>13</v>
      </c>
      <c r="B10" s="1" t="s">
        <v>427</v>
      </c>
      <c r="C10" s="1" t="s">
        <v>428</v>
      </c>
      <c r="D10" s="1" t="s">
        <v>429</v>
      </c>
      <c r="Q10" s="2"/>
      <c r="R10" s="7"/>
      <c r="S10" s="7"/>
      <c r="T10" s="7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 t="s">
        <v>17</v>
      </c>
      <c r="B11" s="1" t="s">
        <v>430</v>
      </c>
      <c r="C11" s="1" t="s">
        <v>431</v>
      </c>
      <c r="D11" s="1" t="s">
        <v>432</v>
      </c>
      <c r="Q11" s="2"/>
      <c r="R11" s="7"/>
      <c r="S11" s="7"/>
      <c r="T11" s="7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1" t="s">
        <v>21</v>
      </c>
      <c r="B12" s="1" t="s">
        <v>433</v>
      </c>
      <c r="C12" s="1" t="s">
        <v>434</v>
      </c>
      <c r="D12" s="1" t="s">
        <v>435</v>
      </c>
      <c r="Q12" s="2"/>
      <c r="R12" s="7"/>
      <c r="S12" s="7"/>
      <c r="T12" s="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1" t="s">
        <v>25</v>
      </c>
      <c r="B13" s="1" t="s">
        <v>436</v>
      </c>
      <c r="C13" s="1" t="s">
        <v>437</v>
      </c>
      <c r="D13" s="1" t="s">
        <v>438</v>
      </c>
      <c r="Q13" s="2"/>
      <c r="R13" s="7"/>
      <c r="S13" s="7"/>
      <c r="T13" s="7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 t="s">
        <v>29</v>
      </c>
      <c r="B14" s="1" t="s">
        <v>439</v>
      </c>
      <c r="C14" s="1" t="s">
        <v>440</v>
      </c>
      <c r="D14" s="1" t="s">
        <v>441</v>
      </c>
      <c r="Q14" s="2"/>
      <c r="R14" s="7"/>
      <c r="S14" s="7"/>
      <c r="T14" s="7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1" t="s">
        <v>33</v>
      </c>
      <c r="B15" s="1" t="s">
        <v>442</v>
      </c>
      <c r="C15" s="1" t="s">
        <v>443</v>
      </c>
      <c r="D15" s="1" t="s">
        <v>444</v>
      </c>
      <c r="Q15" s="2"/>
      <c r="R15" s="7"/>
      <c r="S15" s="7"/>
      <c r="T15" s="7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1" t="s">
        <v>445</v>
      </c>
      <c r="B16" s="1" t="s">
        <v>446</v>
      </c>
      <c r="C16" s="1" t="s">
        <v>447</v>
      </c>
      <c r="D16" s="1" t="s">
        <v>448</v>
      </c>
      <c r="Q16" s="2"/>
      <c r="R16" s="7"/>
      <c r="S16" s="7"/>
      <c r="T16" s="7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1">
        <v>2021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1" t="s">
        <v>0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153</v>
      </c>
      <c r="L19" s="1" t="s">
        <v>154</v>
      </c>
      <c r="M19" s="1" t="s">
        <v>155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1" t="s">
        <v>1</v>
      </c>
      <c r="B20" s="1">
        <v>120</v>
      </c>
      <c r="C20" s="1">
        <v>212</v>
      </c>
      <c r="D20" s="1">
        <v>301</v>
      </c>
      <c r="E20" s="1">
        <v>202</v>
      </c>
      <c r="F20" s="1">
        <v>168</v>
      </c>
      <c r="G20" s="1">
        <v>188</v>
      </c>
      <c r="H20" s="1">
        <v>171</v>
      </c>
      <c r="I20" s="1">
        <v>92</v>
      </c>
      <c r="J20" s="1">
        <v>169</v>
      </c>
      <c r="K20" s="1">
        <v>200</v>
      </c>
      <c r="L20" s="1">
        <v>196</v>
      </c>
      <c r="M20" s="1">
        <v>142</v>
      </c>
      <c r="Q20" s="2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  <c r="AE20" s="2"/>
    </row>
    <row r="21" spans="1:31" x14ac:dyDescent="0.25">
      <c r="A21" s="1" t="s">
        <v>5</v>
      </c>
      <c r="B21" s="1">
        <v>200</v>
      </c>
      <c r="C21" s="1">
        <v>192</v>
      </c>
      <c r="D21" s="1">
        <v>265</v>
      </c>
      <c r="E21" s="1">
        <v>239</v>
      </c>
      <c r="F21" s="1">
        <v>196</v>
      </c>
      <c r="G21" s="1">
        <v>213</v>
      </c>
      <c r="H21" s="1">
        <v>193</v>
      </c>
      <c r="I21" s="1">
        <v>166</v>
      </c>
      <c r="J21" s="1">
        <v>223</v>
      </c>
      <c r="K21" s="1">
        <v>182</v>
      </c>
      <c r="L21" s="1">
        <v>236</v>
      </c>
      <c r="M21" s="1">
        <v>179</v>
      </c>
      <c r="Q21" s="2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  <c r="AE21" s="2"/>
    </row>
    <row r="22" spans="1:31" x14ac:dyDescent="0.25">
      <c r="A22" s="1" t="s">
        <v>9</v>
      </c>
      <c r="B22" s="1">
        <v>29</v>
      </c>
      <c r="C22" s="1">
        <v>9</v>
      </c>
      <c r="D22" s="1">
        <v>37</v>
      </c>
      <c r="E22" s="1">
        <v>26</v>
      </c>
      <c r="F22" s="1">
        <v>33</v>
      </c>
      <c r="G22" s="1">
        <v>18</v>
      </c>
      <c r="H22" s="1">
        <v>20</v>
      </c>
      <c r="I22" s="1">
        <v>13</v>
      </c>
      <c r="J22" s="1">
        <v>57</v>
      </c>
      <c r="K22" s="1">
        <v>23</v>
      </c>
      <c r="L22" s="1">
        <v>28</v>
      </c>
      <c r="M22" s="1">
        <v>24</v>
      </c>
      <c r="Q22" s="2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  <c r="AE22" s="2"/>
    </row>
    <row r="23" spans="1:31" x14ac:dyDescent="0.25">
      <c r="A23" s="1" t="s">
        <v>13</v>
      </c>
      <c r="B23" s="1">
        <v>309</v>
      </c>
      <c r="C23" s="1">
        <v>340</v>
      </c>
      <c r="D23" s="1">
        <v>421</v>
      </c>
      <c r="E23" s="1">
        <v>350</v>
      </c>
      <c r="F23" s="1">
        <v>313</v>
      </c>
      <c r="G23" s="1">
        <v>363</v>
      </c>
      <c r="H23" s="1">
        <v>489</v>
      </c>
      <c r="I23" s="1">
        <v>232</v>
      </c>
      <c r="J23" s="1">
        <v>430</v>
      </c>
      <c r="K23" s="1">
        <v>371</v>
      </c>
      <c r="L23" s="1">
        <v>348</v>
      </c>
      <c r="M23" s="1">
        <v>389</v>
      </c>
      <c r="Q23" s="2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2"/>
    </row>
    <row r="24" spans="1:31" x14ac:dyDescent="0.25">
      <c r="A24" s="1" t="s">
        <v>17</v>
      </c>
      <c r="B24" s="1">
        <v>713</v>
      </c>
      <c r="C24" s="1">
        <v>722</v>
      </c>
      <c r="D24" s="1">
        <v>909</v>
      </c>
      <c r="E24" s="1">
        <v>698</v>
      </c>
      <c r="F24" s="1">
        <v>442</v>
      </c>
      <c r="G24" s="1">
        <v>465</v>
      </c>
      <c r="H24" s="1">
        <v>631</v>
      </c>
      <c r="I24" s="1">
        <v>551</v>
      </c>
      <c r="J24" s="1">
        <v>606</v>
      </c>
      <c r="K24" s="1">
        <v>464</v>
      </c>
      <c r="L24" s="1" t="s">
        <v>449</v>
      </c>
      <c r="M24" s="1">
        <v>609</v>
      </c>
      <c r="Q24" s="2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  <c r="AE24" s="2"/>
    </row>
    <row r="25" spans="1:31" x14ac:dyDescent="0.25">
      <c r="A25" s="1" t="s">
        <v>21</v>
      </c>
      <c r="B25" s="1">
        <v>124</v>
      </c>
      <c r="C25" s="1">
        <v>188</v>
      </c>
      <c r="D25" s="1">
        <v>250</v>
      </c>
      <c r="E25" s="1">
        <v>117</v>
      </c>
      <c r="F25" s="1">
        <v>168</v>
      </c>
      <c r="G25" s="1">
        <v>182</v>
      </c>
      <c r="H25" s="1">
        <v>163</v>
      </c>
      <c r="I25" s="1">
        <v>125</v>
      </c>
      <c r="J25" s="1">
        <v>168</v>
      </c>
      <c r="K25" s="1">
        <v>136</v>
      </c>
      <c r="L25" s="1">
        <v>193</v>
      </c>
      <c r="M25" s="1">
        <v>116</v>
      </c>
      <c r="Q25" s="2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  <c r="AE25" s="2"/>
    </row>
    <row r="26" spans="1:31" x14ac:dyDescent="0.25">
      <c r="A26" s="1" t="s">
        <v>25</v>
      </c>
      <c r="B26" s="1">
        <v>106</v>
      </c>
      <c r="C26" s="1">
        <v>150</v>
      </c>
      <c r="D26" s="1">
        <v>181</v>
      </c>
      <c r="E26" s="1">
        <v>246</v>
      </c>
      <c r="F26" s="1">
        <v>90</v>
      </c>
      <c r="G26" s="1">
        <v>221</v>
      </c>
      <c r="H26" s="1">
        <v>102</v>
      </c>
      <c r="I26" s="1">
        <v>123</v>
      </c>
      <c r="J26" s="1">
        <v>107</v>
      </c>
      <c r="K26" s="1">
        <v>155</v>
      </c>
      <c r="L26" s="1">
        <v>106</v>
      </c>
      <c r="M26" s="1">
        <v>197</v>
      </c>
      <c r="Q26" s="2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  <c r="AE26" s="2"/>
    </row>
    <row r="27" spans="1:31" x14ac:dyDescent="0.25">
      <c r="A27" s="1" t="s">
        <v>29</v>
      </c>
      <c r="B27" s="1">
        <v>262</v>
      </c>
      <c r="C27" s="1">
        <v>403</v>
      </c>
      <c r="D27" s="1">
        <v>423</v>
      </c>
      <c r="E27" s="1">
        <v>396</v>
      </c>
      <c r="F27" s="1">
        <v>309</v>
      </c>
      <c r="G27" s="1">
        <v>383</v>
      </c>
      <c r="H27" s="1">
        <v>309</v>
      </c>
      <c r="I27" s="1">
        <v>341</v>
      </c>
      <c r="J27" s="1">
        <v>358</v>
      </c>
      <c r="K27" s="1">
        <v>348</v>
      </c>
      <c r="L27" s="1">
        <v>370</v>
      </c>
      <c r="M27" s="1">
        <v>362</v>
      </c>
      <c r="Q27" s="2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  <c r="AE27" s="2"/>
    </row>
    <row r="28" spans="1:31" x14ac:dyDescent="0.25">
      <c r="A28" s="1" t="s">
        <v>33</v>
      </c>
      <c r="B28" s="1">
        <v>883</v>
      </c>
      <c r="C28" s="1">
        <v>542</v>
      </c>
      <c r="D28" s="1">
        <v>992</v>
      </c>
      <c r="E28" s="1">
        <v>773</v>
      </c>
      <c r="F28" s="1">
        <v>707</v>
      </c>
      <c r="G28" s="1">
        <v>866</v>
      </c>
      <c r="H28" s="1">
        <v>803</v>
      </c>
      <c r="I28" s="1" t="s">
        <v>450</v>
      </c>
      <c r="J28" s="1">
        <v>564</v>
      </c>
      <c r="K28" s="1">
        <v>606</v>
      </c>
      <c r="L28" s="1">
        <v>390</v>
      </c>
      <c r="M28" s="1">
        <v>678</v>
      </c>
      <c r="Q28" s="2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  <c r="AE28" s="2"/>
    </row>
    <row r="29" spans="1:31" x14ac:dyDescent="0.25">
      <c r="A29" s="1" t="s">
        <v>445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456</v>
      </c>
      <c r="H29" s="1" t="s">
        <v>457</v>
      </c>
      <c r="I29" s="1" t="s">
        <v>458</v>
      </c>
      <c r="J29" s="1" t="s">
        <v>459</v>
      </c>
      <c r="K29" s="1" t="s">
        <v>460</v>
      </c>
      <c r="L29" s="1" t="s">
        <v>461</v>
      </c>
      <c r="M29" s="1" t="s">
        <v>462</v>
      </c>
      <c r="Q29" s="2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2"/>
    </row>
    <row r="30" spans="1:31" x14ac:dyDescent="0.25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1">
        <v>2022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1" t="s">
        <v>0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">
        <v>151</v>
      </c>
      <c r="J33" s="1" t="s">
        <v>152</v>
      </c>
      <c r="K33" s="1" t="s">
        <v>153</v>
      </c>
      <c r="L33" s="1" t="s">
        <v>154</v>
      </c>
      <c r="M33" s="1" t="s">
        <v>155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1" t="s">
        <v>1</v>
      </c>
      <c r="B34" s="1">
        <v>228</v>
      </c>
      <c r="C34" s="1">
        <v>169</v>
      </c>
      <c r="D34" s="1">
        <v>169</v>
      </c>
      <c r="E34" s="1">
        <v>177</v>
      </c>
      <c r="F34" s="1">
        <v>315</v>
      </c>
      <c r="G34" s="1">
        <v>148</v>
      </c>
      <c r="H34" s="1">
        <v>190</v>
      </c>
      <c r="I34" s="1">
        <v>190</v>
      </c>
      <c r="J34" s="1">
        <v>185</v>
      </c>
      <c r="K34" s="1">
        <v>191</v>
      </c>
      <c r="L34" s="1">
        <v>179</v>
      </c>
      <c r="M34" s="1">
        <v>176</v>
      </c>
      <c r="Q34" s="2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2"/>
    </row>
    <row r="35" spans="1:31" x14ac:dyDescent="0.25">
      <c r="A35" s="1" t="s">
        <v>5</v>
      </c>
      <c r="B35" s="1">
        <v>165</v>
      </c>
      <c r="C35" s="1">
        <v>206</v>
      </c>
      <c r="D35" s="1">
        <v>251</v>
      </c>
      <c r="E35" s="1">
        <v>216</v>
      </c>
      <c r="F35" s="1">
        <v>195</v>
      </c>
      <c r="G35" s="1">
        <v>211</v>
      </c>
      <c r="H35" s="1">
        <v>170</v>
      </c>
      <c r="I35" s="1">
        <v>155</v>
      </c>
      <c r="J35" s="1">
        <v>222</v>
      </c>
      <c r="K35" s="1">
        <v>224</v>
      </c>
      <c r="L35" s="1">
        <v>244</v>
      </c>
      <c r="M35" s="1">
        <v>188</v>
      </c>
      <c r="Q35" s="2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  <c r="AE35" s="2"/>
    </row>
    <row r="36" spans="1:31" x14ac:dyDescent="0.25">
      <c r="A36" s="1" t="s">
        <v>9</v>
      </c>
      <c r="B36" s="1">
        <v>27</v>
      </c>
      <c r="C36" s="1">
        <v>18</v>
      </c>
      <c r="D36" s="1">
        <v>28</v>
      </c>
      <c r="E36" s="1">
        <v>31</v>
      </c>
      <c r="F36" s="1">
        <v>38</v>
      </c>
      <c r="G36" s="1">
        <v>5</v>
      </c>
      <c r="H36" s="1">
        <v>39</v>
      </c>
      <c r="I36" s="1">
        <v>20</v>
      </c>
      <c r="J36" s="1">
        <v>28</v>
      </c>
      <c r="K36" s="1">
        <v>60</v>
      </c>
      <c r="L36" s="1">
        <v>22</v>
      </c>
      <c r="M36" s="1">
        <v>18</v>
      </c>
      <c r="Q36" s="2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  <c r="AE36" s="2"/>
    </row>
    <row r="37" spans="1:31" x14ac:dyDescent="0.25">
      <c r="A37" s="1" t="s">
        <v>13</v>
      </c>
      <c r="B37" s="1">
        <v>348</v>
      </c>
      <c r="C37" s="1">
        <v>402</v>
      </c>
      <c r="D37" s="1">
        <v>508</v>
      </c>
      <c r="E37" s="1">
        <v>473</v>
      </c>
      <c r="F37" s="1">
        <v>508</v>
      </c>
      <c r="G37" s="1">
        <v>422</v>
      </c>
      <c r="H37" s="1">
        <v>419</v>
      </c>
      <c r="I37" s="1">
        <v>371</v>
      </c>
      <c r="J37" s="1">
        <v>401</v>
      </c>
      <c r="K37" s="1">
        <v>410</v>
      </c>
      <c r="L37" s="1">
        <v>499</v>
      </c>
      <c r="M37" s="1">
        <v>399</v>
      </c>
      <c r="Q37" s="2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  <c r="AE37" s="2"/>
    </row>
    <row r="38" spans="1:31" x14ac:dyDescent="0.25">
      <c r="A38" s="1" t="s">
        <v>17</v>
      </c>
      <c r="B38" s="1">
        <v>480</v>
      </c>
      <c r="C38" s="1" t="s">
        <v>463</v>
      </c>
      <c r="D38" s="1">
        <v>764</v>
      </c>
      <c r="E38" s="1">
        <v>694</v>
      </c>
      <c r="F38" s="1">
        <v>678</v>
      </c>
      <c r="G38" s="1">
        <v>495</v>
      </c>
      <c r="H38" s="1">
        <v>674</v>
      </c>
      <c r="I38" s="1">
        <v>476</v>
      </c>
      <c r="J38" s="1">
        <v>613</v>
      </c>
      <c r="K38" s="1">
        <v>869</v>
      </c>
      <c r="L38" s="1">
        <v>904</v>
      </c>
      <c r="M38" s="1">
        <v>326</v>
      </c>
      <c r="Q38" s="2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/>
      <c r="AE38" s="2"/>
    </row>
    <row r="39" spans="1:31" x14ac:dyDescent="0.25">
      <c r="A39" s="1" t="s">
        <v>21</v>
      </c>
      <c r="B39" s="1">
        <v>135</v>
      </c>
      <c r="C39" s="1">
        <v>107</v>
      </c>
      <c r="D39" s="1">
        <v>200</v>
      </c>
      <c r="E39" s="1">
        <v>154</v>
      </c>
      <c r="F39" s="1">
        <v>186</v>
      </c>
      <c r="G39" s="1">
        <v>130</v>
      </c>
      <c r="H39" s="1">
        <v>160</v>
      </c>
      <c r="I39" s="1">
        <v>155</v>
      </c>
      <c r="J39" s="1">
        <v>150</v>
      </c>
      <c r="K39" s="1">
        <v>81</v>
      </c>
      <c r="L39" s="1">
        <v>135</v>
      </c>
      <c r="M39" s="1">
        <v>163</v>
      </c>
      <c r="Q39" s="2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  <c r="AE39" s="2"/>
    </row>
    <row r="40" spans="1:31" x14ac:dyDescent="0.25">
      <c r="A40" s="1" t="s">
        <v>25</v>
      </c>
      <c r="B40" s="1">
        <v>107</v>
      </c>
      <c r="C40" s="1">
        <v>143</v>
      </c>
      <c r="D40" s="1">
        <v>148</v>
      </c>
      <c r="E40" s="1">
        <v>111</v>
      </c>
      <c r="F40" s="1">
        <v>135</v>
      </c>
      <c r="G40" s="1">
        <v>121</v>
      </c>
      <c r="H40" s="1">
        <v>101</v>
      </c>
      <c r="I40" s="1">
        <v>163</v>
      </c>
      <c r="J40" s="1">
        <v>113</v>
      </c>
      <c r="K40" s="1">
        <v>117</v>
      </c>
      <c r="L40" s="1">
        <v>105</v>
      </c>
      <c r="M40" s="1">
        <v>123</v>
      </c>
      <c r="Q40" s="2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2"/>
    </row>
    <row r="41" spans="1:31" x14ac:dyDescent="0.25">
      <c r="A41" s="1" t="s">
        <v>29</v>
      </c>
      <c r="B41" s="1">
        <v>318</v>
      </c>
      <c r="C41" s="1">
        <v>365</v>
      </c>
      <c r="D41" s="1">
        <v>398</v>
      </c>
      <c r="E41" s="1">
        <v>378</v>
      </c>
      <c r="F41" s="1">
        <v>383</v>
      </c>
      <c r="G41" s="1">
        <v>360</v>
      </c>
      <c r="H41" s="1">
        <v>330</v>
      </c>
      <c r="I41" s="1">
        <v>386</v>
      </c>
      <c r="J41" s="1">
        <v>336</v>
      </c>
      <c r="K41" s="1">
        <v>362</v>
      </c>
      <c r="L41" s="1">
        <v>397</v>
      </c>
      <c r="M41" s="1">
        <v>373</v>
      </c>
      <c r="Q41" s="2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  <c r="AE41" s="2"/>
    </row>
    <row r="42" spans="1:31" x14ac:dyDescent="0.25">
      <c r="A42" s="1" t="s">
        <v>33</v>
      </c>
      <c r="B42" s="1">
        <v>796</v>
      </c>
      <c r="C42" s="1">
        <v>565</v>
      </c>
      <c r="D42" s="1">
        <v>808</v>
      </c>
      <c r="E42" s="1">
        <v>615</v>
      </c>
      <c r="F42" s="1">
        <v>753</v>
      </c>
      <c r="G42" s="1">
        <v>452</v>
      </c>
      <c r="H42" s="1">
        <v>837</v>
      </c>
      <c r="I42" s="1">
        <v>866</v>
      </c>
      <c r="J42" s="1">
        <v>595</v>
      </c>
      <c r="K42" s="1">
        <v>556</v>
      </c>
      <c r="L42" s="1">
        <v>727</v>
      </c>
      <c r="M42" s="1">
        <v>567</v>
      </c>
      <c r="Q42" s="2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  <c r="AE42" s="2"/>
    </row>
    <row r="43" spans="1:31" x14ac:dyDescent="0.25">
      <c r="A43" s="1" t="s">
        <v>445</v>
      </c>
      <c r="B43" s="1" t="s">
        <v>464</v>
      </c>
      <c r="C43" s="1" t="s">
        <v>465</v>
      </c>
      <c r="D43" s="1" t="s">
        <v>466</v>
      </c>
      <c r="E43" s="1" t="s">
        <v>467</v>
      </c>
      <c r="F43" s="1" t="s">
        <v>468</v>
      </c>
      <c r="G43" s="1" t="s">
        <v>469</v>
      </c>
      <c r="H43" s="1" t="s">
        <v>470</v>
      </c>
      <c r="I43" s="1" t="s">
        <v>471</v>
      </c>
      <c r="J43" s="1" t="s">
        <v>472</v>
      </c>
      <c r="K43" s="1" t="s">
        <v>473</v>
      </c>
      <c r="L43" s="1" t="s">
        <v>474</v>
      </c>
      <c r="M43" s="1" t="s">
        <v>475</v>
      </c>
      <c r="Q43" s="2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  <c r="AE43" s="2"/>
    </row>
    <row r="44" spans="1:31" x14ac:dyDescent="0.25"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1">
        <v>2023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1" t="s">
        <v>0</v>
      </c>
      <c r="B47" s="1" t="s">
        <v>144</v>
      </c>
      <c r="C47" s="1" t="s">
        <v>145</v>
      </c>
      <c r="D47" s="1" t="s">
        <v>146</v>
      </c>
      <c r="E47" s="1" t="s">
        <v>147</v>
      </c>
      <c r="F47" s="1" t="s">
        <v>148</v>
      </c>
      <c r="G47" s="1" t="s">
        <v>149</v>
      </c>
      <c r="H47" s="1" t="s">
        <v>150</v>
      </c>
      <c r="I47" s="1" t="s">
        <v>151</v>
      </c>
      <c r="J47" s="1" t="s">
        <v>152</v>
      </c>
      <c r="K47" s="1" t="s">
        <v>153</v>
      </c>
      <c r="L47" s="1" t="s">
        <v>154</v>
      </c>
      <c r="M47" s="1" t="s">
        <v>155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1" t="s">
        <v>1</v>
      </c>
      <c r="B48" s="1">
        <v>164</v>
      </c>
      <c r="C48" s="1">
        <v>166</v>
      </c>
      <c r="D48" s="1">
        <v>200</v>
      </c>
      <c r="E48" s="1">
        <v>158</v>
      </c>
      <c r="F48" s="1">
        <v>180</v>
      </c>
      <c r="G48" s="1">
        <v>169</v>
      </c>
      <c r="H48" s="1">
        <v>182</v>
      </c>
      <c r="I48" s="1">
        <v>152</v>
      </c>
      <c r="J48" s="1">
        <v>165</v>
      </c>
      <c r="K48" s="1">
        <v>165</v>
      </c>
      <c r="L48" s="1">
        <v>191</v>
      </c>
      <c r="M48" s="1">
        <v>119</v>
      </c>
      <c r="Q48" s="2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E48" s="2"/>
    </row>
    <row r="49" spans="1:31" x14ac:dyDescent="0.25">
      <c r="A49" s="1" t="s">
        <v>5</v>
      </c>
      <c r="B49" s="1">
        <v>201</v>
      </c>
      <c r="C49" s="1">
        <v>202</v>
      </c>
      <c r="D49" s="1">
        <v>181</v>
      </c>
      <c r="E49" s="1">
        <v>252</v>
      </c>
      <c r="F49" s="1">
        <v>214</v>
      </c>
      <c r="G49" s="1">
        <v>212</v>
      </c>
      <c r="H49" s="1">
        <v>199</v>
      </c>
      <c r="I49" s="1">
        <v>200</v>
      </c>
      <c r="J49" s="1">
        <v>167</v>
      </c>
      <c r="K49" s="1">
        <v>246</v>
      </c>
      <c r="L49" s="1">
        <v>276</v>
      </c>
      <c r="M49" s="1">
        <v>225</v>
      </c>
      <c r="Q49" s="2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  <c r="AE49" s="2"/>
    </row>
    <row r="50" spans="1:31" x14ac:dyDescent="0.25">
      <c r="A50" s="1" t="s">
        <v>9</v>
      </c>
      <c r="B50" s="1">
        <v>45</v>
      </c>
      <c r="C50" s="1">
        <v>12</v>
      </c>
      <c r="D50" s="1">
        <v>15</v>
      </c>
      <c r="E50" s="1">
        <v>10</v>
      </c>
      <c r="F50" s="1">
        <v>8</v>
      </c>
      <c r="G50" s="1">
        <v>32</v>
      </c>
      <c r="H50" s="1">
        <v>23</v>
      </c>
      <c r="I50" s="1">
        <v>20</v>
      </c>
      <c r="J50" s="1">
        <v>22</v>
      </c>
      <c r="K50" s="1">
        <v>48</v>
      </c>
      <c r="L50" s="1">
        <v>12</v>
      </c>
      <c r="M50" s="1">
        <v>31</v>
      </c>
      <c r="Q50" s="2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  <c r="AE50" s="2"/>
    </row>
    <row r="51" spans="1:31" x14ac:dyDescent="0.25">
      <c r="A51" s="1" t="s">
        <v>13</v>
      </c>
      <c r="B51" s="1">
        <v>487</v>
      </c>
      <c r="C51" s="1">
        <v>368</v>
      </c>
      <c r="D51" s="1">
        <v>449</v>
      </c>
      <c r="E51" s="1">
        <v>406</v>
      </c>
      <c r="F51" s="1">
        <v>491</v>
      </c>
      <c r="G51" s="1">
        <v>377</v>
      </c>
      <c r="H51" s="1">
        <v>323</v>
      </c>
      <c r="I51" s="1">
        <v>294</v>
      </c>
      <c r="J51" s="1">
        <v>402</v>
      </c>
      <c r="K51" s="1">
        <v>394</v>
      </c>
      <c r="L51" s="1">
        <v>381</v>
      </c>
      <c r="M51" s="1">
        <v>275</v>
      </c>
      <c r="Q51" s="2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  <c r="AE51" s="2"/>
    </row>
    <row r="52" spans="1:31" x14ac:dyDescent="0.25">
      <c r="A52" s="1" t="s">
        <v>17</v>
      </c>
      <c r="B52" s="1">
        <v>663</v>
      </c>
      <c r="C52" s="1">
        <v>690</v>
      </c>
      <c r="D52" s="1">
        <v>630</v>
      </c>
      <c r="E52" s="1">
        <v>379</v>
      </c>
      <c r="F52" s="1">
        <v>279</v>
      </c>
      <c r="G52" s="1">
        <v>394</v>
      </c>
      <c r="H52" s="1">
        <v>279</v>
      </c>
      <c r="I52" s="1">
        <v>380</v>
      </c>
      <c r="J52" s="1">
        <v>174</v>
      </c>
      <c r="K52" s="1">
        <v>372</v>
      </c>
      <c r="L52" s="1">
        <v>257</v>
      </c>
      <c r="M52" s="1">
        <v>206</v>
      </c>
      <c r="Q52" s="2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  <c r="AE52" s="2"/>
    </row>
    <row r="53" spans="1:31" x14ac:dyDescent="0.25">
      <c r="A53" s="1" t="s">
        <v>21</v>
      </c>
      <c r="B53" s="1">
        <v>172</v>
      </c>
      <c r="C53" s="1">
        <v>96</v>
      </c>
      <c r="D53" s="1">
        <v>159</v>
      </c>
      <c r="E53" s="1">
        <v>96</v>
      </c>
      <c r="F53" s="1">
        <v>132</v>
      </c>
      <c r="G53" s="1">
        <v>98</v>
      </c>
      <c r="H53" s="1">
        <v>39</v>
      </c>
      <c r="I53" s="1">
        <v>140</v>
      </c>
      <c r="J53" s="1">
        <v>83</v>
      </c>
      <c r="K53" s="1">
        <v>148</v>
      </c>
      <c r="L53" s="1">
        <v>108</v>
      </c>
      <c r="M53" s="1">
        <v>99</v>
      </c>
      <c r="Q53" s="2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  <c r="AE53" s="2"/>
    </row>
    <row r="54" spans="1:31" x14ac:dyDescent="0.25">
      <c r="A54" s="1" t="s">
        <v>25</v>
      </c>
      <c r="B54" s="1">
        <v>60</v>
      </c>
      <c r="C54" s="1">
        <v>211</v>
      </c>
      <c r="D54" s="1">
        <v>122</v>
      </c>
      <c r="E54" s="1">
        <v>120</v>
      </c>
      <c r="F54" s="1">
        <v>74</v>
      </c>
      <c r="G54" s="1">
        <v>153</v>
      </c>
      <c r="H54" s="1">
        <v>73</v>
      </c>
      <c r="I54" s="1">
        <v>133</v>
      </c>
      <c r="J54" s="1">
        <v>104</v>
      </c>
      <c r="K54" s="1">
        <v>55</v>
      </c>
      <c r="L54" s="1">
        <v>87</v>
      </c>
      <c r="M54" s="1">
        <v>131</v>
      </c>
      <c r="Q54" s="2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  <c r="AE54" s="2"/>
    </row>
    <row r="55" spans="1:31" x14ac:dyDescent="0.25">
      <c r="A55" s="1" t="s">
        <v>29</v>
      </c>
      <c r="B55" s="1">
        <v>331</v>
      </c>
      <c r="C55" s="1">
        <v>253</v>
      </c>
      <c r="D55" s="1">
        <v>434</v>
      </c>
      <c r="E55" s="1">
        <v>326</v>
      </c>
      <c r="F55" s="1">
        <v>351</v>
      </c>
      <c r="G55" s="1">
        <v>302</v>
      </c>
      <c r="H55" s="1">
        <v>318</v>
      </c>
      <c r="I55" s="1">
        <v>287</v>
      </c>
      <c r="J55" s="1">
        <v>290</v>
      </c>
      <c r="K55" s="1">
        <v>330</v>
      </c>
      <c r="L55" s="1">
        <v>319</v>
      </c>
      <c r="M55" s="1">
        <v>306</v>
      </c>
      <c r="Q55" s="2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  <c r="AE55" s="2"/>
    </row>
    <row r="56" spans="1:31" x14ac:dyDescent="0.25">
      <c r="A56" s="1" t="s">
        <v>33</v>
      </c>
      <c r="B56" s="1">
        <v>835</v>
      </c>
      <c r="C56" s="1">
        <v>634</v>
      </c>
      <c r="D56" s="1">
        <v>676</v>
      </c>
      <c r="E56" s="1">
        <v>555</v>
      </c>
      <c r="F56" s="1">
        <v>762</v>
      </c>
      <c r="G56" s="1">
        <v>785</v>
      </c>
      <c r="H56" s="1">
        <v>763</v>
      </c>
      <c r="I56" s="1">
        <v>510</v>
      </c>
      <c r="J56" s="1">
        <v>686</v>
      </c>
      <c r="K56" s="1">
        <v>667</v>
      </c>
      <c r="L56" s="1">
        <v>561</v>
      </c>
      <c r="M56" s="1">
        <v>617</v>
      </c>
      <c r="Q56" s="2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  <c r="AE56" s="2"/>
    </row>
    <row r="57" spans="1:31" x14ac:dyDescent="0.25">
      <c r="A57" s="1" t="s">
        <v>445</v>
      </c>
      <c r="B57" s="1" t="s">
        <v>476</v>
      </c>
      <c r="C57" s="1" t="s">
        <v>477</v>
      </c>
      <c r="D57" s="1" t="s">
        <v>478</v>
      </c>
      <c r="E57" s="1" t="s">
        <v>479</v>
      </c>
      <c r="F57" s="1" t="s">
        <v>480</v>
      </c>
      <c r="G57" s="1" t="s">
        <v>481</v>
      </c>
      <c r="H57" s="1" t="s">
        <v>482</v>
      </c>
      <c r="I57" s="1" t="s">
        <v>483</v>
      </c>
      <c r="J57" s="1" t="s">
        <v>484</v>
      </c>
      <c r="K57" s="1" t="s">
        <v>485</v>
      </c>
      <c r="L57" s="1" t="s">
        <v>486</v>
      </c>
      <c r="M57" s="1" t="s">
        <v>487</v>
      </c>
      <c r="Q57" s="2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8"/>
      <c r="AE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2302-809B-4471-BB0E-2584A472612A}">
  <dimension ref="A1:AE57"/>
  <sheetViews>
    <sheetView workbookViewId="0">
      <selection activeCell="M50" sqref="M50"/>
    </sheetView>
  </sheetViews>
  <sheetFormatPr defaultRowHeight="15.75" x14ac:dyDescent="0.25"/>
  <cols>
    <col min="1" max="1" width="18.42578125" style="1" customWidth="1"/>
    <col min="2" max="2" width="7.42578125" style="1" bestFit="1" customWidth="1"/>
    <col min="3" max="3" width="8.140625" style="1" bestFit="1" customWidth="1"/>
    <col min="4" max="4" width="7.42578125" style="1" bestFit="1" customWidth="1"/>
    <col min="5" max="8" width="6.28515625" style="1" bestFit="1" customWidth="1"/>
    <col min="9" max="9" width="8" style="1" customWidth="1"/>
    <col min="10" max="10" width="11.28515625" style="1" bestFit="1" customWidth="1"/>
    <col min="11" max="11" width="8.5703125" style="1" bestFit="1" customWidth="1"/>
    <col min="12" max="12" width="10.7109375" style="1" bestFit="1" customWidth="1"/>
    <col min="13" max="13" width="10.5703125" style="1" bestFit="1" customWidth="1"/>
    <col min="14" max="16" width="9.140625" style="1"/>
    <col min="17" max="17" width="16.7109375" style="1" bestFit="1" customWidth="1"/>
    <col min="18" max="20" width="13.85546875" style="1" bestFit="1" customWidth="1"/>
    <col min="21" max="29" width="12.5703125" style="1" bestFit="1" customWidth="1"/>
    <col min="30" max="30" width="13.85546875" style="1" bestFit="1" customWidth="1"/>
    <col min="31" max="31" width="9.28515625" style="1" bestFit="1" customWidth="1"/>
    <col min="32" max="16384" width="9.140625" style="1"/>
  </cols>
  <sheetData>
    <row r="1" spans="1:31" x14ac:dyDescent="0.25">
      <c r="A1" s="1" t="s">
        <v>418</v>
      </c>
    </row>
    <row r="2" spans="1:31" x14ac:dyDescent="0.25">
      <c r="A2" s="1" t="s">
        <v>419</v>
      </c>
    </row>
    <row r="3" spans="1:31" x14ac:dyDescent="0.25">
      <c r="A3" s="1" t="s">
        <v>420</v>
      </c>
    </row>
    <row r="4" spans="1:31" x14ac:dyDescent="0.25">
      <c r="A4" s="1" t="s">
        <v>419</v>
      </c>
      <c r="Q4" s="2" t="s">
        <v>1058</v>
      </c>
      <c r="R4" s="2" t="s">
        <v>1059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1" t="s">
        <v>0</v>
      </c>
      <c r="B6" s="1">
        <v>2021</v>
      </c>
      <c r="C6" s="1">
        <v>2022</v>
      </c>
      <c r="D6" s="1">
        <v>2023</v>
      </c>
      <c r="I6" s="2" t="s">
        <v>415</v>
      </c>
      <c r="Q6" s="2" t="str">
        <f>A6</f>
        <v>Bundesland</v>
      </c>
      <c r="R6" s="2">
        <f t="shared" ref="R6:T6" si="0">B6</f>
        <v>2021</v>
      </c>
      <c r="S6" s="2">
        <f t="shared" si="0"/>
        <v>2022</v>
      </c>
      <c r="T6" s="2">
        <f t="shared" si="0"/>
        <v>2023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1" t="s">
        <v>1</v>
      </c>
      <c r="B7" s="1" t="s">
        <v>421</v>
      </c>
      <c r="C7" s="1" t="s">
        <v>422</v>
      </c>
      <c r="D7" s="1" t="s">
        <v>423</v>
      </c>
      <c r="I7" s="2" t="s">
        <v>416</v>
      </c>
      <c r="Q7" s="2" t="str">
        <f t="shared" ref="Q7:Q16" si="1">A7</f>
        <v>Wien</v>
      </c>
      <c r="R7" s="7">
        <f>VALUE(SUBSTITUTE(B7, ".", ""))</f>
        <v>2161</v>
      </c>
      <c r="S7" s="7">
        <f t="shared" ref="S7:T16" si="2">VALUE(SUBSTITUTE(C7, ".", ""))</f>
        <v>2317</v>
      </c>
      <c r="T7" s="7">
        <f t="shared" si="2"/>
        <v>2011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1" t="s">
        <v>5</v>
      </c>
      <c r="B8" s="1" t="s">
        <v>424</v>
      </c>
      <c r="C8" s="1" t="s">
        <v>425</v>
      </c>
      <c r="D8" s="1" t="s">
        <v>426</v>
      </c>
      <c r="I8" s="2" t="s">
        <v>417</v>
      </c>
      <c r="Q8" s="2" t="str">
        <f t="shared" si="1"/>
        <v>Niederösterreich</v>
      </c>
      <c r="R8" s="7">
        <f t="shared" ref="R8:R16" si="3">VALUE(SUBSTITUTE(B8, ".", ""))</f>
        <v>2484</v>
      </c>
      <c r="S8" s="7">
        <f t="shared" si="2"/>
        <v>2447</v>
      </c>
      <c r="T8" s="7">
        <f t="shared" si="2"/>
        <v>2575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1" t="s">
        <v>9</v>
      </c>
      <c r="B9" s="1">
        <v>317</v>
      </c>
      <c r="C9" s="1">
        <v>334</v>
      </c>
      <c r="D9" s="1">
        <v>278</v>
      </c>
      <c r="Q9" s="2" t="str">
        <f t="shared" si="1"/>
        <v>Burgenland</v>
      </c>
      <c r="R9" s="7">
        <f t="shared" si="3"/>
        <v>317</v>
      </c>
      <c r="S9" s="7">
        <f t="shared" si="2"/>
        <v>334</v>
      </c>
      <c r="T9" s="7">
        <f t="shared" si="2"/>
        <v>278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1" t="s">
        <v>13</v>
      </c>
      <c r="B10" s="1" t="s">
        <v>427</v>
      </c>
      <c r="C10" s="1" t="s">
        <v>428</v>
      </c>
      <c r="D10" s="1" t="s">
        <v>429</v>
      </c>
      <c r="Q10" s="2" t="str">
        <f t="shared" si="1"/>
        <v>Oberösterreich</v>
      </c>
      <c r="R10" s="7">
        <f t="shared" si="3"/>
        <v>4355</v>
      </c>
      <c r="S10" s="7">
        <f t="shared" si="2"/>
        <v>5160</v>
      </c>
      <c r="T10" s="7">
        <f t="shared" si="2"/>
        <v>4647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 t="s">
        <v>17</v>
      </c>
      <c r="B11" s="1" t="s">
        <v>430</v>
      </c>
      <c r="C11" s="1" t="s">
        <v>431</v>
      </c>
      <c r="D11" s="1" t="s">
        <v>432</v>
      </c>
      <c r="Q11" s="2" t="str">
        <f t="shared" si="1"/>
        <v>Steiermark</v>
      </c>
      <c r="R11" s="7">
        <f t="shared" si="3"/>
        <v>7829</v>
      </c>
      <c r="S11" s="7">
        <f t="shared" si="2"/>
        <v>8209</v>
      </c>
      <c r="T11" s="7">
        <f t="shared" si="2"/>
        <v>4703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1" t="s">
        <v>21</v>
      </c>
      <c r="B12" s="1" t="s">
        <v>433</v>
      </c>
      <c r="C12" s="1" t="s">
        <v>434</v>
      </c>
      <c r="D12" s="1" t="s">
        <v>435</v>
      </c>
      <c r="Q12" s="2" t="str">
        <f t="shared" si="1"/>
        <v>Kärnten</v>
      </c>
      <c r="R12" s="7">
        <f t="shared" si="3"/>
        <v>1930</v>
      </c>
      <c r="S12" s="7">
        <f t="shared" si="2"/>
        <v>1756</v>
      </c>
      <c r="T12" s="7">
        <f t="shared" si="2"/>
        <v>1370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1" t="s">
        <v>25</v>
      </c>
      <c r="B13" s="1" t="s">
        <v>436</v>
      </c>
      <c r="C13" s="1" t="s">
        <v>437</v>
      </c>
      <c r="D13" s="1" t="s">
        <v>438</v>
      </c>
      <c r="Q13" s="2" t="str">
        <f t="shared" si="1"/>
        <v>Salzburg</v>
      </c>
      <c r="R13" s="7">
        <f t="shared" si="3"/>
        <v>1784</v>
      </c>
      <c r="S13" s="7">
        <f t="shared" si="2"/>
        <v>1487</v>
      </c>
      <c r="T13" s="7">
        <f t="shared" si="2"/>
        <v>1323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 t="s">
        <v>29</v>
      </c>
      <c r="B14" s="1" t="s">
        <v>439</v>
      </c>
      <c r="C14" s="1" t="s">
        <v>440</v>
      </c>
      <c r="D14" s="1" t="s">
        <v>441</v>
      </c>
      <c r="Q14" s="2" t="str">
        <f t="shared" si="1"/>
        <v>Tirol</v>
      </c>
      <c r="R14" s="7">
        <f t="shared" si="3"/>
        <v>4264</v>
      </c>
      <c r="S14" s="7">
        <f t="shared" si="2"/>
        <v>4386</v>
      </c>
      <c r="T14" s="7">
        <f t="shared" si="2"/>
        <v>3847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1" t="s">
        <v>33</v>
      </c>
      <c r="B15" s="1" t="s">
        <v>442</v>
      </c>
      <c r="C15" s="1" t="s">
        <v>443</v>
      </c>
      <c r="D15" s="1" t="s">
        <v>444</v>
      </c>
      <c r="Q15" s="2" t="str">
        <f t="shared" si="1"/>
        <v>Vorarlberg</v>
      </c>
      <c r="R15" s="7">
        <f t="shared" si="3"/>
        <v>8840</v>
      </c>
      <c r="S15" s="7">
        <f t="shared" si="2"/>
        <v>8137</v>
      </c>
      <c r="T15" s="7">
        <f t="shared" si="2"/>
        <v>8051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1" t="s">
        <v>445</v>
      </c>
      <c r="B16" s="1" t="s">
        <v>446</v>
      </c>
      <c r="C16" s="1" t="s">
        <v>447</v>
      </c>
      <c r="D16" s="1" t="s">
        <v>448</v>
      </c>
      <c r="Q16" s="2" t="str">
        <f t="shared" si="1"/>
        <v>Gesamt</v>
      </c>
      <c r="R16" s="7">
        <f t="shared" si="3"/>
        <v>33964</v>
      </c>
      <c r="S16" s="7">
        <f t="shared" si="2"/>
        <v>34233</v>
      </c>
      <c r="T16" s="7">
        <f t="shared" si="2"/>
        <v>28805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1">
        <v>2021</v>
      </c>
      <c r="Q18" s="2">
        <f>A18</f>
        <v>2021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1" t="s">
        <v>0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153</v>
      </c>
      <c r="L19" s="1" t="s">
        <v>154</v>
      </c>
      <c r="M19" s="1" t="s">
        <v>155</v>
      </c>
      <c r="Q19" s="2" t="str">
        <f>A19</f>
        <v>Bundesland</v>
      </c>
      <c r="R19" s="2" t="str">
        <f t="shared" ref="R19:AC19" si="4">B19</f>
        <v>Jänner</v>
      </c>
      <c r="S19" s="2" t="str">
        <f t="shared" si="4"/>
        <v>Februar</v>
      </c>
      <c r="T19" s="2" t="str">
        <f t="shared" si="4"/>
        <v>März</v>
      </c>
      <c r="U19" s="2" t="str">
        <f t="shared" si="4"/>
        <v>April</v>
      </c>
      <c r="V19" s="2" t="str">
        <f t="shared" si="4"/>
        <v>Mai</v>
      </c>
      <c r="W19" s="2" t="str">
        <f t="shared" si="4"/>
        <v>Juni</v>
      </c>
      <c r="X19" s="2" t="str">
        <f t="shared" si="4"/>
        <v>Juli</v>
      </c>
      <c r="Y19" s="2" t="str">
        <f t="shared" si="4"/>
        <v>August</v>
      </c>
      <c r="Z19" s="2" t="str">
        <f t="shared" si="4"/>
        <v>September</v>
      </c>
      <c r="AA19" s="2" t="str">
        <f t="shared" si="4"/>
        <v>Oktober</v>
      </c>
      <c r="AB19" s="2" t="str">
        <f t="shared" si="4"/>
        <v>November</v>
      </c>
      <c r="AC19" s="2" t="str">
        <f t="shared" si="4"/>
        <v>Dezember</v>
      </c>
      <c r="AD19" s="2" t="s">
        <v>37</v>
      </c>
      <c r="AE19" s="2"/>
    </row>
    <row r="20" spans="1:31" x14ac:dyDescent="0.25">
      <c r="A20" s="1" t="s">
        <v>1</v>
      </c>
      <c r="B20" s="1">
        <v>120</v>
      </c>
      <c r="C20" s="1">
        <v>212</v>
      </c>
      <c r="D20" s="1">
        <v>301</v>
      </c>
      <c r="E20" s="1">
        <v>202</v>
      </c>
      <c r="F20" s="1">
        <v>168</v>
      </c>
      <c r="G20" s="1">
        <v>188</v>
      </c>
      <c r="H20" s="1">
        <v>171</v>
      </c>
      <c r="I20" s="1">
        <v>92</v>
      </c>
      <c r="J20" s="1">
        <v>169</v>
      </c>
      <c r="K20" s="1">
        <v>200</v>
      </c>
      <c r="L20" s="1">
        <v>196</v>
      </c>
      <c r="M20" s="1">
        <v>142</v>
      </c>
      <c r="Q20" s="2" t="str">
        <f t="shared" ref="Q20:Q29" si="5">A20</f>
        <v>Wien</v>
      </c>
      <c r="R20" s="7">
        <f>VALUE(SUBSTITUTE(B20, ".", ""))</f>
        <v>120</v>
      </c>
      <c r="S20" s="7">
        <f t="shared" ref="S20:AC29" si="6">VALUE(SUBSTITUTE(C20, ".", ""))</f>
        <v>212</v>
      </c>
      <c r="T20" s="7">
        <f t="shared" si="6"/>
        <v>301</v>
      </c>
      <c r="U20" s="7">
        <f t="shared" si="6"/>
        <v>202</v>
      </c>
      <c r="V20" s="7">
        <f t="shared" si="6"/>
        <v>168</v>
      </c>
      <c r="W20" s="7">
        <f t="shared" si="6"/>
        <v>188</v>
      </c>
      <c r="X20" s="7">
        <f t="shared" si="6"/>
        <v>171</v>
      </c>
      <c r="Y20" s="7">
        <f t="shared" si="6"/>
        <v>92</v>
      </c>
      <c r="Z20" s="7">
        <f t="shared" si="6"/>
        <v>169</v>
      </c>
      <c r="AA20" s="7">
        <f t="shared" si="6"/>
        <v>200</v>
      </c>
      <c r="AB20" s="7">
        <f t="shared" si="6"/>
        <v>196</v>
      </c>
      <c r="AC20" s="7">
        <f t="shared" si="6"/>
        <v>142</v>
      </c>
      <c r="AD20" s="8">
        <f>SUM(R20:AC20)</f>
        <v>2161</v>
      </c>
      <c r="AE20" s="2" t="b">
        <f t="shared" ref="AE20:AE28" si="7">IF(AD20=R7,TRUE,FALSE)</f>
        <v>1</v>
      </c>
    </row>
    <row r="21" spans="1:31" x14ac:dyDescent="0.25">
      <c r="A21" s="1" t="s">
        <v>5</v>
      </c>
      <c r="B21" s="1">
        <v>200</v>
      </c>
      <c r="C21" s="1">
        <v>192</v>
      </c>
      <c r="D21" s="1">
        <v>265</v>
      </c>
      <c r="E21" s="1">
        <v>239</v>
      </c>
      <c r="F21" s="1">
        <v>196</v>
      </c>
      <c r="G21" s="1">
        <v>213</v>
      </c>
      <c r="H21" s="1">
        <v>193</v>
      </c>
      <c r="I21" s="1">
        <v>166</v>
      </c>
      <c r="J21" s="1">
        <v>223</v>
      </c>
      <c r="K21" s="1">
        <v>182</v>
      </c>
      <c r="L21" s="1">
        <v>236</v>
      </c>
      <c r="M21" s="1">
        <v>179</v>
      </c>
      <c r="Q21" s="2" t="str">
        <f t="shared" si="5"/>
        <v>Niederösterreich</v>
      </c>
      <c r="R21" s="7">
        <f t="shared" ref="R21:R29" si="8">VALUE(SUBSTITUTE(B21, ".", ""))</f>
        <v>200</v>
      </c>
      <c r="S21" s="7">
        <f t="shared" si="6"/>
        <v>192</v>
      </c>
      <c r="T21" s="7">
        <f t="shared" si="6"/>
        <v>265</v>
      </c>
      <c r="U21" s="7">
        <f t="shared" si="6"/>
        <v>239</v>
      </c>
      <c r="V21" s="7">
        <f t="shared" si="6"/>
        <v>196</v>
      </c>
      <c r="W21" s="7">
        <f t="shared" si="6"/>
        <v>213</v>
      </c>
      <c r="X21" s="7">
        <f t="shared" si="6"/>
        <v>193</v>
      </c>
      <c r="Y21" s="7">
        <f t="shared" si="6"/>
        <v>166</v>
      </c>
      <c r="Z21" s="7">
        <f t="shared" si="6"/>
        <v>223</v>
      </c>
      <c r="AA21" s="7">
        <f t="shared" si="6"/>
        <v>182</v>
      </c>
      <c r="AB21" s="7">
        <f t="shared" si="6"/>
        <v>236</v>
      </c>
      <c r="AC21" s="7">
        <f t="shared" si="6"/>
        <v>179</v>
      </c>
      <c r="AD21" s="8">
        <f t="shared" ref="AD21:AD29" si="9">SUM(R21:AC21)</f>
        <v>2484</v>
      </c>
      <c r="AE21" s="2" t="b">
        <f t="shared" si="7"/>
        <v>1</v>
      </c>
    </row>
    <row r="22" spans="1:31" x14ac:dyDescent="0.25">
      <c r="A22" s="1" t="s">
        <v>9</v>
      </c>
      <c r="B22" s="1">
        <v>29</v>
      </c>
      <c r="C22" s="1">
        <v>9</v>
      </c>
      <c r="D22" s="1">
        <v>37</v>
      </c>
      <c r="E22" s="1">
        <v>26</v>
      </c>
      <c r="F22" s="1">
        <v>33</v>
      </c>
      <c r="G22" s="1">
        <v>18</v>
      </c>
      <c r="H22" s="1">
        <v>20</v>
      </c>
      <c r="I22" s="1">
        <v>13</v>
      </c>
      <c r="J22" s="1">
        <v>57</v>
      </c>
      <c r="K22" s="1">
        <v>23</v>
      </c>
      <c r="L22" s="1">
        <v>28</v>
      </c>
      <c r="M22" s="1">
        <v>24</v>
      </c>
      <c r="Q22" s="2" t="str">
        <f t="shared" si="5"/>
        <v>Burgenland</v>
      </c>
      <c r="R22" s="7">
        <f t="shared" si="8"/>
        <v>29</v>
      </c>
      <c r="S22" s="7">
        <f t="shared" si="6"/>
        <v>9</v>
      </c>
      <c r="T22" s="7">
        <f t="shared" si="6"/>
        <v>37</v>
      </c>
      <c r="U22" s="7">
        <f t="shared" si="6"/>
        <v>26</v>
      </c>
      <c r="V22" s="7">
        <f t="shared" si="6"/>
        <v>33</v>
      </c>
      <c r="W22" s="7">
        <f t="shared" si="6"/>
        <v>18</v>
      </c>
      <c r="X22" s="7">
        <f t="shared" si="6"/>
        <v>20</v>
      </c>
      <c r="Y22" s="7">
        <f t="shared" si="6"/>
        <v>13</v>
      </c>
      <c r="Z22" s="7">
        <f t="shared" si="6"/>
        <v>57</v>
      </c>
      <c r="AA22" s="7">
        <f t="shared" si="6"/>
        <v>23</v>
      </c>
      <c r="AB22" s="7">
        <f t="shared" si="6"/>
        <v>28</v>
      </c>
      <c r="AC22" s="7">
        <f t="shared" si="6"/>
        <v>24</v>
      </c>
      <c r="AD22" s="8">
        <f t="shared" si="9"/>
        <v>317</v>
      </c>
      <c r="AE22" s="2" t="b">
        <f t="shared" si="7"/>
        <v>1</v>
      </c>
    </row>
    <row r="23" spans="1:31" x14ac:dyDescent="0.25">
      <c r="A23" s="1" t="s">
        <v>13</v>
      </c>
      <c r="B23" s="1">
        <v>309</v>
      </c>
      <c r="C23" s="1">
        <v>340</v>
      </c>
      <c r="D23" s="1">
        <v>421</v>
      </c>
      <c r="E23" s="1">
        <v>350</v>
      </c>
      <c r="F23" s="1">
        <v>313</v>
      </c>
      <c r="G23" s="1">
        <v>363</v>
      </c>
      <c r="H23" s="1">
        <v>489</v>
      </c>
      <c r="I23" s="1">
        <v>232</v>
      </c>
      <c r="J23" s="1">
        <v>430</v>
      </c>
      <c r="K23" s="1">
        <v>371</v>
      </c>
      <c r="L23" s="1">
        <v>348</v>
      </c>
      <c r="M23" s="1">
        <v>389</v>
      </c>
      <c r="Q23" s="2" t="str">
        <f t="shared" si="5"/>
        <v>Oberösterreich</v>
      </c>
      <c r="R23" s="7">
        <f t="shared" si="8"/>
        <v>309</v>
      </c>
      <c r="S23" s="7">
        <f t="shared" si="6"/>
        <v>340</v>
      </c>
      <c r="T23" s="7">
        <f t="shared" si="6"/>
        <v>421</v>
      </c>
      <c r="U23" s="7">
        <f t="shared" si="6"/>
        <v>350</v>
      </c>
      <c r="V23" s="7">
        <f t="shared" si="6"/>
        <v>313</v>
      </c>
      <c r="W23" s="7">
        <f t="shared" si="6"/>
        <v>363</v>
      </c>
      <c r="X23" s="7">
        <f t="shared" si="6"/>
        <v>489</v>
      </c>
      <c r="Y23" s="7">
        <f t="shared" si="6"/>
        <v>232</v>
      </c>
      <c r="Z23" s="7">
        <f t="shared" si="6"/>
        <v>430</v>
      </c>
      <c r="AA23" s="7">
        <f t="shared" si="6"/>
        <v>371</v>
      </c>
      <c r="AB23" s="7">
        <f t="shared" si="6"/>
        <v>348</v>
      </c>
      <c r="AC23" s="7">
        <f t="shared" si="6"/>
        <v>389</v>
      </c>
      <c r="AD23" s="8">
        <f t="shared" si="9"/>
        <v>4355</v>
      </c>
      <c r="AE23" s="2" t="b">
        <f t="shared" si="7"/>
        <v>1</v>
      </c>
    </row>
    <row r="24" spans="1:31" x14ac:dyDescent="0.25">
      <c r="A24" s="1" t="s">
        <v>17</v>
      </c>
      <c r="B24" s="1">
        <v>713</v>
      </c>
      <c r="C24" s="1">
        <v>722</v>
      </c>
      <c r="D24" s="1">
        <v>909</v>
      </c>
      <c r="E24" s="1">
        <v>698</v>
      </c>
      <c r="F24" s="1">
        <v>442</v>
      </c>
      <c r="G24" s="1">
        <v>465</v>
      </c>
      <c r="H24" s="1">
        <v>631</v>
      </c>
      <c r="I24" s="1">
        <v>551</v>
      </c>
      <c r="J24" s="1">
        <v>606</v>
      </c>
      <c r="K24" s="1">
        <v>464</v>
      </c>
      <c r="L24" s="1" t="s">
        <v>449</v>
      </c>
      <c r="M24" s="1">
        <v>609</v>
      </c>
      <c r="Q24" s="2" t="str">
        <f t="shared" si="5"/>
        <v>Steiermark</v>
      </c>
      <c r="R24" s="7">
        <f t="shared" si="8"/>
        <v>713</v>
      </c>
      <c r="S24" s="7">
        <f t="shared" si="6"/>
        <v>722</v>
      </c>
      <c r="T24" s="7">
        <f t="shared" si="6"/>
        <v>909</v>
      </c>
      <c r="U24" s="7">
        <f t="shared" si="6"/>
        <v>698</v>
      </c>
      <c r="V24" s="7">
        <f t="shared" si="6"/>
        <v>442</v>
      </c>
      <c r="W24" s="7">
        <f t="shared" si="6"/>
        <v>465</v>
      </c>
      <c r="X24" s="7">
        <f t="shared" si="6"/>
        <v>631</v>
      </c>
      <c r="Y24" s="7">
        <f t="shared" si="6"/>
        <v>551</v>
      </c>
      <c r="Z24" s="7">
        <f t="shared" si="6"/>
        <v>606</v>
      </c>
      <c r="AA24" s="7">
        <f t="shared" si="6"/>
        <v>464</v>
      </c>
      <c r="AB24" s="7">
        <f t="shared" si="6"/>
        <v>1019</v>
      </c>
      <c r="AC24" s="7">
        <f t="shared" si="6"/>
        <v>609</v>
      </c>
      <c r="AD24" s="8">
        <f t="shared" si="9"/>
        <v>7829</v>
      </c>
      <c r="AE24" s="2" t="b">
        <f t="shared" si="7"/>
        <v>1</v>
      </c>
    </row>
    <row r="25" spans="1:31" x14ac:dyDescent="0.25">
      <c r="A25" s="1" t="s">
        <v>21</v>
      </c>
      <c r="B25" s="1">
        <v>124</v>
      </c>
      <c r="C25" s="1">
        <v>188</v>
      </c>
      <c r="D25" s="1">
        <v>250</v>
      </c>
      <c r="E25" s="1">
        <v>117</v>
      </c>
      <c r="F25" s="1">
        <v>168</v>
      </c>
      <c r="G25" s="1">
        <v>182</v>
      </c>
      <c r="H25" s="1">
        <v>163</v>
      </c>
      <c r="I25" s="1">
        <v>125</v>
      </c>
      <c r="J25" s="1">
        <v>168</v>
      </c>
      <c r="K25" s="1">
        <v>136</v>
      </c>
      <c r="L25" s="1">
        <v>193</v>
      </c>
      <c r="M25" s="1">
        <v>116</v>
      </c>
      <c r="Q25" s="2" t="str">
        <f t="shared" si="5"/>
        <v>Kärnten</v>
      </c>
      <c r="R25" s="7">
        <f t="shared" si="8"/>
        <v>124</v>
      </c>
      <c r="S25" s="7">
        <f t="shared" si="6"/>
        <v>188</v>
      </c>
      <c r="T25" s="7">
        <f t="shared" si="6"/>
        <v>250</v>
      </c>
      <c r="U25" s="7">
        <f t="shared" si="6"/>
        <v>117</v>
      </c>
      <c r="V25" s="7">
        <f t="shared" si="6"/>
        <v>168</v>
      </c>
      <c r="W25" s="7">
        <f t="shared" si="6"/>
        <v>182</v>
      </c>
      <c r="X25" s="7">
        <f t="shared" si="6"/>
        <v>163</v>
      </c>
      <c r="Y25" s="7">
        <f t="shared" si="6"/>
        <v>125</v>
      </c>
      <c r="Z25" s="7">
        <f t="shared" si="6"/>
        <v>168</v>
      </c>
      <c r="AA25" s="7">
        <f t="shared" si="6"/>
        <v>136</v>
      </c>
      <c r="AB25" s="7">
        <f t="shared" si="6"/>
        <v>193</v>
      </c>
      <c r="AC25" s="7">
        <f t="shared" si="6"/>
        <v>116</v>
      </c>
      <c r="AD25" s="8">
        <f t="shared" si="9"/>
        <v>1930</v>
      </c>
      <c r="AE25" s="2" t="b">
        <f t="shared" si="7"/>
        <v>1</v>
      </c>
    </row>
    <row r="26" spans="1:31" x14ac:dyDescent="0.25">
      <c r="A26" s="1" t="s">
        <v>25</v>
      </c>
      <c r="B26" s="1">
        <v>106</v>
      </c>
      <c r="C26" s="1">
        <v>150</v>
      </c>
      <c r="D26" s="1">
        <v>181</v>
      </c>
      <c r="E26" s="1">
        <v>246</v>
      </c>
      <c r="F26" s="1">
        <v>90</v>
      </c>
      <c r="G26" s="1">
        <v>221</v>
      </c>
      <c r="H26" s="1">
        <v>102</v>
      </c>
      <c r="I26" s="1">
        <v>123</v>
      </c>
      <c r="J26" s="1">
        <v>107</v>
      </c>
      <c r="K26" s="1">
        <v>155</v>
      </c>
      <c r="L26" s="1">
        <v>106</v>
      </c>
      <c r="M26" s="1">
        <v>197</v>
      </c>
      <c r="Q26" s="2" t="str">
        <f t="shared" si="5"/>
        <v>Salzburg</v>
      </c>
      <c r="R26" s="7">
        <f t="shared" si="8"/>
        <v>106</v>
      </c>
      <c r="S26" s="7">
        <f t="shared" si="6"/>
        <v>150</v>
      </c>
      <c r="T26" s="7">
        <f t="shared" si="6"/>
        <v>181</v>
      </c>
      <c r="U26" s="7">
        <f t="shared" si="6"/>
        <v>246</v>
      </c>
      <c r="V26" s="7">
        <f t="shared" si="6"/>
        <v>90</v>
      </c>
      <c r="W26" s="7">
        <f t="shared" si="6"/>
        <v>221</v>
      </c>
      <c r="X26" s="7">
        <f t="shared" si="6"/>
        <v>102</v>
      </c>
      <c r="Y26" s="7">
        <f t="shared" si="6"/>
        <v>123</v>
      </c>
      <c r="Z26" s="7">
        <f t="shared" si="6"/>
        <v>107</v>
      </c>
      <c r="AA26" s="7">
        <f t="shared" si="6"/>
        <v>155</v>
      </c>
      <c r="AB26" s="7">
        <f t="shared" si="6"/>
        <v>106</v>
      </c>
      <c r="AC26" s="7">
        <f t="shared" si="6"/>
        <v>197</v>
      </c>
      <c r="AD26" s="8">
        <f t="shared" si="9"/>
        <v>1784</v>
      </c>
      <c r="AE26" s="2" t="b">
        <f t="shared" si="7"/>
        <v>1</v>
      </c>
    </row>
    <row r="27" spans="1:31" x14ac:dyDescent="0.25">
      <c r="A27" s="1" t="s">
        <v>29</v>
      </c>
      <c r="B27" s="1">
        <v>262</v>
      </c>
      <c r="C27" s="1">
        <v>403</v>
      </c>
      <c r="D27" s="1">
        <v>423</v>
      </c>
      <c r="E27" s="1">
        <v>396</v>
      </c>
      <c r="F27" s="1">
        <v>309</v>
      </c>
      <c r="G27" s="1">
        <v>383</v>
      </c>
      <c r="H27" s="1">
        <v>309</v>
      </c>
      <c r="I27" s="1">
        <v>341</v>
      </c>
      <c r="J27" s="1">
        <v>358</v>
      </c>
      <c r="K27" s="1">
        <v>348</v>
      </c>
      <c r="L27" s="1">
        <v>370</v>
      </c>
      <c r="M27" s="1">
        <v>362</v>
      </c>
      <c r="Q27" s="2" t="str">
        <f t="shared" si="5"/>
        <v>Tirol</v>
      </c>
      <c r="R27" s="7">
        <f t="shared" si="8"/>
        <v>262</v>
      </c>
      <c r="S27" s="7">
        <f t="shared" si="6"/>
        <v>403</v>
      </c>
      <c r="T27" s="7">
        <f t="shared" si="6"/>
        <v>423</v>
      </c>
      <c r="U27" s="7">
        <f t="shared" si="6"/>
        <v>396</v>
      </c>
      <c r="V27" s="7">
        <f t="shared" si="6"/>
        <v>309</v>
      </c>
      <c r="W27" s="7">
        <f t="shared" si="6"/>
        <v>383</v>
      </c>
      <c r="X27" s="7">
        <f t="shared" si="6"/>
        <v>309</v>
      </c>
      <c r="Y27" s="7">
        <f t="shared" si="6"/>
        <v>341</v>
      </c>
      <c r="Z27" s="7">
        <f t="shared" si="6"/>
        <v>358</v>
      </c>
      <c r="AA27" s="7">
        <f t="shared" si="6"/>
        <v>348</v>
      </c>
      <c r="AB27" s="7">
        <f t="shared" si="6"/>
        <v>370</v>
      </c>
      <c r="AC27" s="7">
        <f t="shared" si="6"/>
        <v>362</v>
      </c>
      <c r="AD27" s="8">
        <f t="shared" si="9"/>
        <v>4264</v>
      </c>
      <c r="AE27" s="2" t="b">
        <f t="shared" si="7"/>
        <v>1</v>
      </c>
    </row>
    <row r="28" spans="1:31" x14ac:dyDescent="0.25">
      <c r="A28" s="1" t="s">
        <v>33</v>
      </c>
      <c r="B28" s="1">
        <v>883</v>
      </c>
      <c r="C28" s="1">
        <v>542</v>
      </c>
      <c r="D28" s="1">
        <v>992</v>
      </c>
      <c r="E28" s="1">
        <v>773</v>
      </c>
      <c r="F28" s="1">
        <v>707</v>
      </c>
      <c r="G28" s="1">
        <v>866</v>
      </c>
      <c r="H28" s="1">
        <v>803</v>
      </c>
      <c r="I28" s="1" t="s">
        <v>450</v>
      </c>
      <c r="J28" s="1">
        <v>564</v>
      </c>
      <c r="K28" s="1">
        <v>606</v>
      </c>
      <c r="L28" s="1">
        <v>390</v>
      </c>
      <c r="M28" s="1">
        <v>678</v>
      </c>
      <c r="Q28" s="2" t="str">
        <f t="shared" si="5"/>
        <v>Vorarlberg</v>
      </c>
      <c r="R28" s="7">
        <f t="shared" si="8"/>
        <v>883</v>
      </c>
      <c r="S28" s="7">
        <f t="shared" si="6"/>
        <v>542</v>
      </c>
      <c r="T28" s="7">
        <f t="shared" si="6"/>
        <v>992</v>
      </c>
      <c r="U28" s="7">
        <f t="shared" si="6"/>
        <v>773</v>
      </c>
      <c r="V28" s="7">
        <f t="shared" si="6"/>
        <v>707</v>
      </c>
      <c r="W28" s="7">
        <f t="shared" si="6"/>
        <v>866</v>
      </c>
      <c r="X28" s="7">
        <f t="shared" si="6"/>
        <v>803</v>
      </c>
      <c r="Y28" s="7">
        <f t="shared" si="6"/>
        <v>1036</v>
      </c>
      <c r="Z28" s="7">
        <f t="shared" si="6"/>
        <v>564</v>
      </c>
      <c r="AA28" s="7">
        <f t="shared" si="6"/>
        <v>606</v>
      </c>
      <c r="AB28" s="7">
        <f t="shared" si="6"/>
        <v>390</v>
      </c>
      <c r="AC28" s="7">
        <f t="shared" si="6"/>
        <v>678</v>
      </c>
      <c r="AD28" s="8">
        <f t="shared" si="9"/>
        <v>8840</v>
      </c>
      <c r="AE28" s="2" t="b">
        <f t="shared" si="7"/>
        <v>1</v>
      </c>
    </row>
    <row r="29" spans="1:31" x14ac:dyDescent="0.25">
      <c r="A29" s="1" t="s">
        <v>445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456</v>
      </c>
      <c r="H29" s="1" t="s">
        <v>457</v>
      </c>
      <c r="I29" s="1" t="s">
        <v>458</v>
      </c>
      <c r="J29" s="1" t="s">
        <v>459</v>
      </c>
      <c r="K29" s="1" t="s">
        <v>460</v>
      </c>
      <c r="L29" s="1" t="s">
        <v>461</v>
      </c>
      <c r="M29" s="1" t="s">
        <v>462</v>
      </c>
      <c r="Q29" s="2" t="str">
        <f t="shared" si="5"/>
        <v>Gesamt</v>
      </c>
      <c r="R29" s="7">
        <f t="shared" si="8"/>
        <v>2746</v>
      </c>
      <c r="S29" s="7">
        <f t="shared" si="6"/>
        <v>2758</v>
      </c>
      <c r="T29" s="7">
        <f t="shared" si="6"/>
        <v>3779</v>
      </c>
      <c r="U29" s="7">
        <f t="shared" si="6"/>
        <v>3047</v>
      </c>
      <c r="V29" s="7">
        <f t="shared" si="6"/>
        <v>2426</v>
      </c>
      <c r="W29" s="7">
        <f t="shared" si="6"/>
        <v>2899</v>
      </c>
      <c r="X29" s="7">
        <f t="shared" si="6"/>
        <v>2881</v>
      </c>
      <c r="Y29" s="7">
        <f t="shared" si="6"/>
        <v>2679</v>
      </c>
      <c r="Z29" s="7">
        <f t="shared" si="6"/>
        <v>2682</v>
      </c>
      <c r="AA29" s="7">
        <f t="shared" si="6"/>
        <v>2485</v>
      </c>
      <c r="AB29" s="7">
        <f t="shared" si="6"/>
        <v>2886</v>
      </c>
      <c r="AC29" s="7">
        <f t="shared" si="6"/>
        <v>2696</v>
      </c>
      <c r="AD29" s="8">
        <f t="shared" si="9"/>
        <v>33964</v>
      </c>
      <c r="AE29" s="2" t="b">
        <f>IF(AD29=R16,TRUE,FALSE)</f>
        <v>1</v>
      </c>
    </row>
    <row r="30" spans="1:31" x14ac:dyDescent="0.25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1">
        <v>2022</v>
      </c>
      <c r="Q32" s="2">
        <f>A32</f>
        <v>2022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1" t="s">
        <v>0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">
        <v>151</v>
      </c>
      <c r="J33" s="1" t="s">
        <v>152</v>
      </c>
      <c r="K33" s="1" t="s">
        <v>153</v>
      </c>
      <c r="L33" s="1" t="s">
        <v>154</v>
      </c>
      <c r="M33" s="1" t="s">
        <v>155</v>
      </c>
      <c r="Q33" s="2" t="str">
        <f>A33</f>
        <v>Bundesland</v>
      </c>
      <c r="R33" s="2" t="str">
        <f t="shared" ref="R33:AC33" si="10">B33</f>
        <v>Jänner</v>
      </c>
      <c r="S33" s="2" t="str">
        <f t="shared" si="10"/>
        <v>Februar</v>
      </c>
      <c r="T33" s="2" t="str">
        <f t="shared" si="10"/>
        <v>März</v>
      </c>
      <c r="U33" s="2" t="str">
        <f t="shared" si="10"/>
        <v>April</v>
      </c>
      <c r="V33" s="2" t="str">
        <f t="shared" si="10"/>
        <v>Mai</v>
      </c>
      <c r="W33" s="2" t="str">
        <f t="shared" si="10"/>
        <v>Juni</v>
      </c>
      <c r="X33" s="2" t="str">
        <f t="shared" si="10"/>
        <v>Juli</v>
      </c>
      <c r="Y33" s="2" t="str">
        <f t="shared" si="10"/>
        <v>August</v>
      </c>
      <c r="Z33" s="2" t="str">
        <f t="shared" si="10"/>
        <v>September</v>
      </c>
      <c r="AA33" s="2" t="str">
        <f t="shared" si="10"/>
        <v>Oktober</v>
      </c>
      <c r="AB33" s="2" t="str">
        <f t="shared" si="10"/>
        <v>November</v>
      </c>
      <c r="AC33" s="2" t="str">
        <f t="shared" si="10"/>
        <v>Dezember</v>
      </c>
      <c r="AD33" s="2" t="s">
        <v>37</v>
      </c>
      <c r="AE33" s="2"/>
    </row>
    <row r="34" spans="1:31" x14ac:dyDescent="0.25">
      <c r="A34" s="1" t="s">
        <v>1</v>
      </c>
      <c r="B34" s="1">
        <v>228</v>
      </c>
      <c r="C34" s="1">
        <v>169</v>
      </c>
      <c r="D34" s="1">
        <v>169</v>
      </c>
      <c r="E34" s="1">
        <v>177</v>
      </c>
      <c r="F34" s="1">
        <v>315</v>
      </c>
      <c r="G34" s="1">
        <v>148</v>
      </c>
      <c r="H34" s="1">
        <v>190</v>
      </c>
      <c r="I34" s="1">
        <v>190</v>
      </c>
      <c r="J34" s="1">
        <v>185</v>
      </c>
      <c r="K34" s="1">
        <v>191</v>
      </c>
      <c r="L34" s="1">
        <v>179</v>
      </c>
      <c r="M34" s="1">
        <v>176</v>
      </c>
      <c r="Q34" s="2" t="str">
        <f t="shared" ref="Q34:Q43" si="11">A34</f>
        <v>Wien</v>
      </c>
      <c r="R34" s="7">
        <f>VALUE(SUBSTITUTE(B34, ".", ""))</f>
        <v>228</v>
      </c>
      <c r="S34" s="7">
        <f t="shared" ref="S34:AC43" si="12">VALUE(SUBSTITUTE(C34, ".", ""))</f>
        <v>169</v>
      </c>
      <c r="T34" s="7">
        <f t="shared" si="12"/>
        <v>169</v>
      </c>
      <c r="U34" s="7">
        <f t="shared" si="12"/>
        <v>177</v>
      </c>
      <c r="V34" s="7">
        <f t="shared" si="12"/>
        <v>315</v>
      </c>
      <c r="W34" s="7">
        <f t="shared" si="12"/>
        <v>148</v>
      </c>
      <c r="X34" s="7">
        <f t="shared" si="12"/>
        <v>190</v>
      </c>
      <c r="Y34" s="7">
        <f t="shared" si="12"/>
        <v>190</v>
      </c>
      <c r="Z34" s="7">
        <f t="shared" si="12"/>
        <v>185</v>
      </c>
      <c r="AA34" s="7">
        <f t="shared" si="12"/>
        <v>191</v>
      </c>
      <c r="AB34" s="7">
        <f t="shared" si="12"/>
        <v>179</v>
      </c>
      <c r="AC34" s="7">
        <f t="shared" si="12"/>
        <v>176</v>
      </c>
      <c r="AD34" s="8">
        <f>SUM(R34:AC34)</f>
        <v>2317</v>
      </c>
      <c r="AE34" s="2" t="b">
        <f t="shared" ref="AE34:AE42" si="13">IF(AD34=S7,TRUE,FALSE)</f>
        <v>1</v>
      </c>
    </row>
    <row r="35" spans="1:31" x14ac:dyDescent="0.25">
      <c r="A35" s="1" t="s">
        <v>5</v>
      </c>
      <c r="B35" s="1">
        <v>165</v>
      </c>
      <c r="C35" s="1">
        <v>206</v>
      </c>
      <c r="D35" s="1">
        <v>251</v>
      </c>
      <c r="E35" s="1">
        <v>216</v>
      </c>
      <c r="F35" s="1">
        <v>195</v>
      </c>
      <c r="G35" s="1">
        <v>211</v>
      </c>
      <c r="H35" s="1">
        <v>170</v>
      </c>
      <c r="I35" s="1">
        <v>155</v>
      </c>
      <c r="J35" s="1">
        <v>222</v>
      </c>
      <c r="K35" s="1">
        <v>224</v>
      </c>
      <c r="L35" s="1">
        <v>244</v>
      </c>
      <c r="M35" s="1">
        <v>188</v>
      </c>
      <c r="Q35" s="2" t="str">
        <f t="shared" si="11"/>
        <v>Niederösterreich</v>
      </c>
      <c r="R35" s="7">
        <f t="shared" ref="R35:R43" si="14">VALUE(SUBSTITUTE(B35, ".", ""))</f>
        <v>165</v>
      </c>
      <c r="S35" s="7">
        <f t="shared" si="12"/>
        <v>206</v>
      </c>
      <c r="T35" s="7">
        <f t="shared" si="12"/>
        <v>251</v>
      </c>
      <c r="U35" s="7">
        <f t="shared" si="12"/>
        <v>216</v>
      </c>
      <c r="V35" s="7">
        <f t="shared" si="12"/>
        <v>195</v>
      </c>
      <c r="W35" s="7">
        <f t="shared" si="12"/>
        <v>211</v>
      </c>
      <c r="X35" s="7">
        <f t="shared" si="12"/>
        <v>170</v>
      </c>
      <c r="Y35" s="7">
        <f t="shared" si="12"/>
        <v>155</v>
      </c>
      <c r="Z35" s="7">
        <f t="shared" si="12"/>
        <v>222</v>
      </c>
      <c r="AA35" s="7">
        <f t="shared" si="12"/>
        <v>224</v>
      </c>
      <c r="AB35" s="7">
        <f t="shared" si="12"/>
        <v>244</v>
      </c>
      <c r="AC35" s="7">
        <f t="shared" si="12"/>
        <v>188</v>
      </c>
      <c r="AD35" s="8">
        <f t="shared" ref="AD35:AD43" si="15">SUM(R35:AC35)</f>
        <v>2447</v>
      </c>
      <c r="AE35" s="2" t="b">
        <f t="shared" si="13"/>
        <v>1</v>
      </c>
    </row>
    <row r="36" spans="1:31" x14ac:dyDescent="0.25">
      <c r="A36" s="1" t="s">
        <v>9</v>
      </c>
      <c r="B36" s="1">
        <v>27</v>
      </c>
      <c r="C36" s="1">
        <v>18</v>
      </c>
      <c r="D36" s="1">
        <v>28</v>
      </c>
      <c r="E36" s="1">
        <v>31</v>
      </c>
      <c r="F36" s="1">
        <v>38</v>
      </c>
      <c r="G36" s="1">
        <v>5</v>
      </c>
      <c r="H36" s="1">
        <v>39</v>
      </c>
      <c r="I36" s="1">
        <v>20</v>
      </c>
      <c r="J36" s="1">
        <v>28</v>
      </c>
      <c r="K36" s="1">
        <v>60</v>
      </c>
      <c r="L36" s="1">
        <v>22</v>
      </c>
      <c r="M36" s="1">
        <v>18</v>
      </c>
      <c r="Q36" s="2" t="str">
        <f t="shared" si="11"/>
        <v>Burgenland</v>
      </c>
      <c r="R36" s="7">
        <f t="shared" si="14"/>
        <v>27</v>
      </c>
      <c r="S36" s="7">
        <f t="shared" si="12"/>
        <v>18</v>
      </c>
      <c r="T36" s="7">
        <f t="shared" si="12"/>
        <v>28</v>
      </c>
      <c r="U36" s="7">
        <f t="shared" si="12"/>
        <v>31</v>
      </c>
      <c r="V36" s="7">
        <f t="shared" si="12"/>
        <v>38</v>
      </c>
      <c r="W36" s="7">
        <f t="shared" si="12"/>
        <v>5</v>
      </c>
      <c r="X36" s="7">
        <f t="shared" si="12"/>
        <v>39</v>
      </c>
      <c r="Y36" s="7">
        <f t="shared" si="12"/>
        <v>20</v>
      </c>
      <c r="Z36" s="7">
        <f t="shared" si="12"/>
        <v>28</v>
      </c>
      <c r="AA36" s="7">
        <f t="shared" si="12"/>
        <v>60</v>
      </c>
      <c r="AB36" s="7">
        <f t="shared" si="12"/>
        <v>22</v>
      </c>
      <c r="AC36" s="7">
        <f t="shared" si="12"/>
        <v>18</v>
      </c>
      <c r="AD36" s="8">
        <f t="shared" si="15"/>
        <v>334</v>
      </c>
      <c r="AE36" s="2" t="b">
        <f t="shared" si="13"/>
        <v>1</v>
      </c>
    </row>
    <row r="37" spans="1:31" x14ac:dyDescent="0.25">
      <c r="A37" s="1" t="s">
        <v>13</v>
      </c>
      <c r="B37" s="1">
        <v>348</v>
      </c>
      <c r="C37" s="1">
        <v>402</v>
      </c>
      <c r="D37" s="1">
        <v>508</v>
      </c>
      <c r="E37" s="1">
        <v>473</v>
      </c>
      <c r="F37" s="1">
        <v>508</v>
      </c>
      <c r="G37" s="1">
        <v>422</v>
      </c>
      <c r="H37" s="1">
        <v>419</v>
      </c>
      <c r="I37" s="1">
        <v>371</v>
      </c>
      <c r="J37" s="1">
        <v>401</v>
      </c>
      <c r="K37" s="1">
        <v>410</v>
      </c>
      <c r="L37" s="1">
        <v>499</v>
      </c>
      <c r="M37" s="1">
        <v>399</v>
      </c>
      <c r="Q37" s="2" t="str">
        <f t="shared" si="11"/>
        <v>Oberösterreich</v>
      </c>
      <c r="R37" s="7">
        <f t="shared" si="14"/>
        <v>348</v>
      </c>
      <c r="S37" s="7">
        <f t="shared" si="12"/>
        <v>402</v>
      </c>
      <c r="T37" s="7">
        <f t="shared" si="12"/>
        <v>508</v>
      </c>
      <c r="U37" s="7">
        <f t="shared" si="12"/>
        <v>473</v>
      </c>
      <c r="V37" s="7">
        <f t="shared" si="12"/>
        <v>508</v>
      </c>
      <c r="W37" s="7">
        <f t="shared" si="12"/>
        <v>422</v>
      </c>
      <c r="X37" s="7">
        <f t="shared" si="12"/>
        <v>419</v>
      </c>
      <c r="Y37" s="7">
        <f t="shared" si="12"/>
        <v>371</v>
      </c>
      <c r="Z37" s="7">
        <f t="shared" si="12"/>
        <v>401</v>
      </c>
      <c r="AA37" s="7">
        <f t="shared" si="12"/>
        <v>410</v>
      </c>
      <c r="AB37" s="7">
        <f t="shared" si="12"/>
        <v>499</v>
      </c>
      <c r="AC37" s="7">
        <f t="shared" si="12"/>
        <v>399</v>
      </c>
      <c r="AD37" s="8">
        <f t="shared" si="15"/>
        <v>5160</v>
      </c>
      <c r="AE37" s="2" t="b">
        <f t="shared" si="13"/>
        <v>1</v>
      </c>
    </row>
    <row r="38" spans="1:31" x14ac:dyDescent="0.25">
      <c r="A38" s="1" t="s">
        <v>17</v>
      </c>
      <c r="B38" s="1">
        <v>480</v>
      </c>
      <c r="C38" s="1" t="s">
        <v>463</v>
      </c>
      <c r="D38" s="1">
        <v>764</v>
      </c>
      <c r="E38" s="1">
        <v>694</v>
      </c>
      <c r="F38" s="1">
        <v>678</v>
      </c>
      <c r="G38" s="1">
        <v>495</v>
      </c>
      <c r="H38" s="1">
        <v>674</v>
      </c>
      <c r="I38" s="1">
        <v>476</v>
      </c>
      <c r="J38" s="1">
        <v>613</v>
      </c>
      <c r="K38" s="1">
        <v>869</v>
      </c>
      <c r="L38" s="1">
        <v>904</v>
      </c>
      <c r="M38" s="1">
        <v>326</v>
      </c>
      <c r="Q38" s="2" t="str">
        <f t="shared" si="11"/>
        <v>Steiermark</v>
      </c>
      <c r="R38" s="7">
        <f t="shared" si="14"/>
        <v>480</v>
      </c>
      <c r="S38" s="7">
        <f t="shared" si="12"/>
        <v>1236</v>
      </c>
      <c r="T38" s="7">
        <f t="shared" si="12"/>
        <v>764</v>
      </c>
      <c r="U38" s="7">
        <f t="shared" si="12"/>
        <v>694</v>
      </c>
      <c r="V38" s="7">
        <f t="shared" si="12"/>
        <v>678</v>
      </c>
      <c r="W38" s="7">
        <f t="shared" si="12"/>
        <v>495</v>
      </c>
      <c r="X38" s="7">
        <f t="shared" si="12"/>
        <v>674</v>
      </c>
      <c r="Y38" s="7">
        <f t="shared" si="12"/>
        <v>476</v>
      </c>
      <c r="Z38" s="7">
        <f t="shared" si="12"/>
        <v>613</v>
      </c>
      <c r="AA38" s="7">
        <f t="shared" si="12"/>
        <v>869</v>
      </c>
      <c r="AB38" s="7">
        <f t="shared" si="12"/>
        <v>904</v>
      </c>
      <c r="AC38" s="7">
        <f t="shared" si="12"/>
        <v>326</v>
      </c>
      <c r="AD38" s="8">
        <f t="shared" si="15"/>
        <v>8209</v>
      </c>
      <c r="AE38" s="2" t="b">
        <f t="shared" si="13"/>
        <v>1</v>
      </c>
    </row>
    <row r="39" spans="1:31" x14ac:dyDescent="0.25">
      <c r="A39" s="1" t="s">
        <v>21</v>
      </c>
      <c r="B39" s="1">
        <v>135</v>
      </c>
      <c r="C39" s="1">
        <v>107</v>
      </c>
      <c r="D39" s="1">
        <v>200</v>
      </c>
      <c r="E39" s="1">
        <v>154</v>
      </c>
      <c r="F39" s="1">
        <v>186</v>
      </c>
      <c r="G39" s="1">
        <v>130</v>
      </c>
      <c r="H39" s="1">
        <v>160</v>
      </c>
      <c r="I39" s="1">
        <v>155</v>
      </c>
      <c r="J39" s="1">
        <v>150</v>
      </c>
      <c r="K39" s="1">
        <v>81</v>
      </c>
      <c r="L39" s="1">
        <v>135</v>
      </c>
      <c r="M39" s="1">
        <v>163</v>
      </c>
      <c r="Q39" s="2" t="str">
        <f t="shared" si="11"/>
        <v>Kärnten</v>
      </c>
      <c r="R39" s="7">
        <f t="shared" si="14"/>
        <v>135</v>
      </c>
      <c r="S39" s="7">
        <f t="shared" si="12"/>
        <v>107</v>
      </c>
      <c r="T39" s="7">
        <f t="shared" si="12"/>
        <v>200</v>
      </c>
      <c r="U39" s="7">
        <f t="shared" si="12"/>
        <v>154</v>
      </c>
      <c r="V39" s="7">
        <f t="shared" si="12"/>
        <v>186</v>
      </c>
      <c r="W39" s="7">
        <f t="shared" si="12"/>
        <v>130</v>
      </c>
      <c r="X39" s="7">
        <f t="shared" si="12"/>
        <v>160</v>
      </c>
      <c r="Y39" s="7">
        <f t="shared" si="12"/>
        <v>155</v>
      </c>
      <c r="Z39" s="7">
        <f t="shared" si="12"/>
        <v>150</v>
      </c>
      <c r="AA39" s="7">
        <f t="shared" si="12"/>
        <v>81</v>
      </c>
      <c r="AB39" s="7">
        <f t="shared" si="12"/>
        <v>135</v>
      </c>
      <c r="AC39" s="7">
        <f t="shared" si="12"/>
        <v>163</v>
      </c>
      <c r="AD39" s="8">
        <f t="shared" si="15"/>
        <v>1756</v>
      </c>
      <c r="AE39" s="2" t="b">
        <f t="shared" si="13"/>
        <v>1</v>
      </c>
    </row>
    <row r="40" spans="1:31" x14ac:dyDescent="0.25">
      <c r="A40" s="1" t="s">
        <v>25</v>
      </c>
      <c r="B40" s="1">
        <v>107</v>
      </c>
      <c r="C40" s="1">
        <v>143</v>
      </c>
      <c r="D40" s="1">
        <v>148</v>
      </c>
      <c r="E40" s="1">
        <v>111</v>
      </c>
      <c r="F40" s="1">
        <v>135</v>
      </c>
      <c r="G40" s="1">
        <v>121</v>
      </c>
      <c r="H40" s="1">
        <v>101</v>
      </c>
      <c r="I40" s="1">
        <v>163</v>
      </c>
      <c r="J40" s="1">
        <v>113</v>
      </c>
      <c r="K40" s="1">
        <v>117</v>
      </c>
      <c r="L40" s="1">
        <v>105</v>
      </c>
      <c r="M40" s="1">
        <v>123</v>
      </c>
      <c r="Q40" s="2" t="str">
        <f t="shared" si="11"/>
        <v>Salzburg</v>
      </c>
      <c r="R40" s="7">
        <f t="shared" si="14"/>
        <v>107</v>
      </c>
      <c r="S40" s="7">
        <f t="shared" si="12"/>
        <v>143</v>
      </c>
      <c r="T40" s="7">
        <f t="shared" si="12"/>
        <v>148</v>
      </c>
      <c r="U40" s="7">
        <f t="shared" si="12"/>
        <v>111</v>
      </c>
      <c r="V40" s="7">
        <f t="shared" si="12"/>
        <v>135</v>
      </c>
      <c r="W40" s="7">
        <f t="shared" si="12"/>
        <v>121</v>
      </c>
      <c r="X40" s="7">
        <f t="shared" si="12"/>
        <v>101</v>
      </c>
      <c r="Y40" s="7">
        <f t="shared" si="12"/>
        <v>163</v>
      </c>
      <c r="Z40" s="7">
        <f t="shared" si="12"/>
        <v>113</v>
      </c>
      <c r="AA40" s="7">
        <f t="shared" si="12"/>
        <v>117</v>
      </c>
      <c r="AB40" s="7">
        <f t="shared" si="12"/>
        <v>105</v>
      </c>
      <c r="AC40" s="7">
        <f t="shared" si="12"/>
        <v>123</v>
      </c>
      <c r="AD40" s="8">
        <f t="shared" si="15"/>
        <v>1487</v>
      </c>
      <c r="AE40" s="2" t="b">
        <f t="shared" si="13"/>
        <v>1</v>
      </c>
    </row>
    <row r="41" spans="1:31" x14ac:dyDescent="0.25">
      <c r="A41" s="1" t="s">
        <v>29</v>
      </c>
      <c r="B41" s="1">
        <v>318</v>
      </c>
      <c r="C41" s="1">
        <v>365</v>
      </c>
      <c r="D41" s="1">
        <v>398</v>
      </c>
      <c r="E41" s="1">
        <v>378</v>
      </c>
      <c r="F41" s="1">
        <v>383</v>
      </c>
      <c r="G41" s="1">
        <v>360</v>
      </c>
      <c r="H41" s="1">
        <v>330</v>
      </c>
      <c r="I41" s="1">
        <v>386</v>
      </c>
      <c r="J41" s="1">
        <v>336</v>
      </c>
      <c r="K41" s="1">
        <v>362</v>
      </c>
      <c r="L41" s="1">
        <v>397</v>
      </c>
      <c r="M41" s="1">
        <v>373</v>
      </c>
      <c r="Q41" s="2" t="str">
        <f t="shared" si="11"/>
        <v>Tirol</v>
      </c>
      <c r="R41" s="7">
        <f t="shared" si="14"/>
        <v>318</v>
      </c>
      <c r="S41" s="7">
        <f t="shared" si="12"/>
        <v>365</v>
      </c>
      <c r="T41" s="7">
        <f t="shared" si="12"/>
        <v>398</v>
      </c>
      <c r="U41" s="7">
        <f t="shared" si="12"/>
        <v>378</v>
      </c>
      <c r="V41" s="7">
        <f t="shared" si="12"/>
        <v>383</v>
      </c>
      <c r="W41" s="7">
        <f t="shared" si="12"/>
        <v>360</v>
      </c>
      <c r="X41" s="7">
        <f t="shared" si="12"/>
        <v>330</v>
      </c>
      <c r="Y41" s="7">
        <f t="shared" si="12"/>
        <v>386</v>
      </c>
      <c r="Z41" s="7">
        <f t="shared" si="12"/>
        <v>336</v>
      </c>
      <c r="AA41" s="7">
        <f t="shared" si="12"/>
        <v>362</v>
      </c>
      <c r="AB41" s="7">
        <f t="shared" si="12"/>
        <v>397</v>
      </c>
      <c r="AC41" s="7">
        <f t="shared" si="12"/>
        <v>373</v>
      </c>
      <c r="AD41" s="8">
        <f t="shared" si="15"/>
        <v>4386</v>
      </c>
      <c r="AE41" s="2" t="b">
        <f t="shared" si="13"/>
        <v>1</v>
      </c>
    </row>
    <row r="42" spans="1:31" x14ac:dyDescent="0.25">
      <c r="A42" s="1" t="s">
        <v>33</v>
      </c>
      <c r="B42" s="1">
        <v>796</v>
      </c>
      <c r="C42" s="1">
        <v>565</v>
      </c>
      <c r="D42" s="1">
        <v>808</v>
      </c>
      <c r="E42" s="1">
        <v>615</v>
      </c>
      <c r="F42" s="1">
        <v>753</v>
      </c>
      <c r="G42" s="1">
        <v>452</v>
      </c>
      <c r="H42" s="1">
        <v>837</v>
      </c>
      <c r="I42" s="1">
        <v>866</v>
      </c>
      <c r="J42" s="1">
        <v>595</v>
      </c>
      <c r="K42" s="1">
        <v>556</v>
      </c>
      <c r="L42" s="1">
        <v>727</v>
      </c>
      <c r="M42" s="1">
        <v>567</v>
      </c>
      <c r="Q42" s="2" t="str">
        <f t="shared" si="11"/>
        <v>Vorarlberg</v>
      </c>
      <c r="R42" s="7">
        <f t="shared" si="14"/>
        <v>796</v>
      </c>
      <c r="S42" s="7">
        <f t="shared" si="12"/>
        <v>565</v>
      </c>
      <c r="T42" s="7">
        <f t="shared" si="12"/>
        <v>808</v>
      </c>
      <c r="U42" s="7">
        <f t="shared" si="12"/>
        <v>615</v>
      </c>
      <c r="V42" s="7">
        <f t="shared" si="12"/>
        <v>753</v>
      </c>
      <c r="W42" s="7">
        <f t="shared" si="12"/>
        <v>452</v>
      </c>
      <c r="X42" s="7">
        <f t="shared" si="12"/>
        <v>837</v>
      </c>
      <c r="Y42" s="7">
        <f t="shared" si="12"/>
        <v>866</v>
      </c>
      <c r="Z42" s="7">
        <f t="shared" si="12"/>
        <v>595</v>
      </c>
      <c r="AA42" s="7">
        <f t="shared" si="12"/>
        <v>556</v>
      </c>
      <c r="AB42" s="7">
        <f t="shared" si="12"/>
        <v>727</v>
      </c>
      <c r="AC42" s="7">
        <f t="shared" si="12"/>
        <v>567</v>
      </c>
      <c r="AD42" s="8">
        <f t="shared" si="15"/>
        <v>8137</v>
      </c>
      <c r="AE42" s="2" t="b">
        <f t="shared" si="13"/>
        <v>1</v>
      </c>
    </row>
    <row r="43" spans="1:31" x14ac:dyDescent="0.25">
      <c r="A43" s="1" t="s">
        <v>445</v>
      </c>
      <c r="B43" s="1" t="s">
        <v>464</v>
      </c>
      <c r="C43" s="1" t="s">
        <v>465</v>
      </c>
      <c r="D43" s="1" t="s">
        <v>466</v>
      </c>
      <c r="E43" s="1" t="s">
        <v>467</v>
      </c>
      <c r="F43" s="1" t="s">
        <v>468</v>
      </c>
      <c r="G43" s="1" t="s">
        <v>469</v>
      </c>
      <c r="H43" s="1" t="s">
        <v>470</v>
      </c>
      <c r="I43" s="1" t="s">
        <v>471</v>
      </c>
      <c r="J43" s="1" t="s">
        <v>472</v>
      </c>
      <c r="K43" s="1" t="s">
        <v>473</v>
      </c>
      <c r="L43" s="1" t="s">
        <v>474</v>
      </c>
      <c r="M43" s="1" t="s">
        <v>475</v>
      </c>
      <c r="Q43" s="2" t="str">
        <f t="shared" si="11"/>
        <v>Gesamt</v>
      </c>
      <c r="R43" s="7">
        <f t="shared" si="14"/>
        <v>2604</v>
      </c>
      <c r="S43" s="7">
        <f t="shared" si="12"/>
        <v>3211</v>
      </c>
      <c r="T43" s="7">
        <f t="shared" si="12"/>
        <v>3274</v>
      </c>
      <c r="U43" s="7">
        <f t="shared" si="12"/>
        <v>2849</v>
      </c>
      <c r="V43" s="7">
        <f t="shared" si="12"/>
        <v>3191</v>
      </c>
      <c r="W43" s="7">
        <f t="shared" si="12"/>
        <v>2344</v>
      </c>
      <c r="X43" s="7">
        <f t="shared" si="12"/>
        <v>2920</v>
      </c>
      <c r="Y43" s="7">
        <f t="shared" si="12"/>
        <v>2782</v>
      </c>
      <c r="Z43" s="7">
        <f t="shared" si="12"/>
        <v>2643</v>
      </c>
      <c r="AA43" s="7">
        <f t="shared" si="12"/>
        <v>2870</v>
      </c>
      <c r="AB43" s="7">
        <f t="shared" si="12"/>
        <v>3212</v>
      </c>
      <c r="AC43" s="7">
        <f t="shared" si="12"/>
        <v>2333</v>
      </c>
      <c r="AD43" s="8">
        <f t="shared" si="15"/>
        <v>34233</v>
      </c>
      <c r="AE43" s="2" t="b">
        <f>IF(AD43=S16,TRUE,FALSE)</f>
        <v>1</v>
      </c>
    </row>
    <row r="44" spans="1:31" x14ac:dyDescent="0.25"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1">
        <v>2023</v>
      </c>
      <c r="Q46" s="2">
        <f>A46</f>
        <v>2023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1" t="s">
        <v>0</v>
      </c>
      <c r="B47" s="1" t="s">
        <v>144</v>
      </c>
      <c r="C47" s="1" t="s">
        <v>145</v>
      </c>
      <c r="D47" s="1" t="s">
        <v>146</v>
      </c>
      <c r="E47" s="1" t="s">
        <v>147</v>
      </c>
      <c r="F47" s="1" t="s">
        <v>148</v>
      </c>
      <c r="G47" s="1" t="s">
        <v>149</v>
      </c>
      <c r="H47" s="1" t="s">
        <v>150</v>
      </c>
      <c r="I47" s="1" t="s">
        <v>151</v>
      </c>
      <c r="J47" s="1" t="s">
        <v>152</v>
      </c>
      <c r="K47" s="1" t="s">
        <v>153</v>
      </c>
      <c r="L47" s="1" t="s">
        <v>154</v>
      </c>
      <c r="M47" s="1" t="s">
        <v>155</v>
      </c>
      <c r="Q47" s="2" t="str">
        <f>A47</f>
        <v>Bundesland</v>
      </c>
      <c r="R47" s="2" t="str">
        <f t="shared" ref="R47:AC47" si="16">B47</f>
        <v>Jänner</v>
      </c>
      <c r="S47" s="2" t="str">
        <f t="shared" si="16"/>
        <v>Februar</v>
      </c>
      <c r="T47" s="2" t="str">
        <f t="shared" si="16"/>
        <v>März</v>
      </c>
      <c r="U47" s="2" t="str">
        <f t="shared" si="16"/>
        <v>April</v>
      </c>
      <c r="V47" s="2" t="str">
        <f t="shared" si="16"/>
        <v>Mai</v>
      </c>
      <c r="W47" s="2" t="str">
        <f t="shared" si="16"/>
        <v>Juni</v>
      </c>
      <c r="X47" s="2" t="str">
        <f t="shared" si="16"/>
        <v>Juli</v>
      </c>
      <c r="Y47" s="2" t="str">
        <f t="shared" si="16"/>
        <v>August</v>
      </c>
      <c r="Z47" s="2" t="str">
        <f t="shared" si="16"/>
        <v>September</v>
      </c>
      <c r="AA47" s="2" t="str">
        <f t="shared" si="16"/>
        <v>Oktober</v>
      </c>
      <c r="AB47" s="2" t="str">
        <f t="shared" si="16"/>
        <v>November</v>
      </c>
      <c r="AC47" s="2" t="str">
        <f t="shared" si="16"/>
        <v>Dezember</v>
      </c>
      <c r="AD47" s="2" t="s">
        <v>37</v>
      </c>
      <c r="AE47" s="2"/>
    </row>
    <row r="48" spans="1:31" x14ac:dyDescent="0.25">
      <c r="A48" s="1" t="s">
        <v>1</v>
      </c>
      <c r="B48" s="1">
        <v>164</v>
      </c>
      <c r="C48" s="1">
        <v>166</v>
      </c>
      <c r="D48" s="1">
        <v>200</v>
      </c>
      <c r="E48" s="1">
        <v>158</v>
      </c>
      <c r="F48" s="1">
        <v>180</v>
      </c>
      <c r="G48" s="1">
        <v>169</v>
      </c>
      <c r="H48" s="1">
        <v>182</v>
      </c>
      <c r="I48" s="1">
        <v>152</v>
      </c>
      <c r="J48" s="1">
        <v>165</v>
      </c>
      <c r="K48" s="1">
        <v>165</v>
      </c>
      <c r="L48" s="1">
        <v>191</v>
      </c>
      <c r="M48" s="1">
        <v>119</v>
      </c>
      <c r="Q48" s="2" t="str">
        <f t="shared" ref="Q48:Q57" si="17">A48</f>
        <v>Wien</v>
      </c>
      <c r="R48" s="7">
        <f>VALUE(SUBSTITUTE(B48, ".", ""))</f>
        <v>164</v>
      </c>
      <c r="S48" s="7">
        <f t="shared" ref="S48:AC57" si="18">VALUE(SUBSTITUTE(C48, ".", ""))</f>
        <v>166</v>
      </c>
      <c r="T48" s="7">
        <f t="shared" si="18"/>
        <v>200</v>
      </c>
      <c r="U48" s="7">
        <f t="shared" si="18"/>
        <v>158</v>
      </c>
      <c r="V48" s="7">
        <f t="shared" si="18"/>
        <v>180</v>
      </c>
      <c r="W48" s="7">
        <f t="shared" si="18"/>
        <v>169</v>
      </c>
      <c r="X48" s="7">
        <f t="shared" si="18"/>
        <v>182</v>
      </c>
      <c r="Y48" s="7">
        <f t="shared" si="18"/>
        <v>152</v>
      </c>
      <c r="Z48" s="7">
        <f t="shared" si="18"/>
        <v>165</v>
      </c>
      <c r="AA48" s="7">
        <f t="shared" si="18"/>
        <v>165</v>
      </c>
      <c r="AB48" s="7">
        <f t="shared" si="18"/>
        <v>191</v>
      </c>
      <c r="AC48" s="7">
        <f t="shared" si="18"/>
        <v>119</v>
      </c>
      <c r="AD48" s="8">
        <f>SUM(R48:AC48)</f>
        <v>2011</v>
      </c>
      <c r="AE48" s="2" t="b">
        <f t="shared" ref="AE48:AE56" si="19">IF(AD48=T7,TRUE,FALSE)</f>
        <v>1</v>
      </c>
    </row>
    <row r="49" spans="1:31" x14ac:dyDescent="0.25">
      <c r="A49" s="1" t="s">
        <v>5</v>
      </c>
      <c r="B49" s="1">
        <v>201</v>
      </c>
      <c r="C49" s="1">
        <v>202</v>
      </c>
      <c r="D49" s="1">
        <v>181</v>
      </c>
      <c r="E49" s="1">
        <v>252</v>
      </c>
      <c r="F49" s="1">
        <v>214</v>
      </c>
      <c r="G49" s="1">
        <v>212</v>
      </c>
      <c r="H49" s="1">
        <v>199</v>
      </c>
      <c r="I49" s="1">
        <v>200</v>
      </c>
      <c r="J49" s="1">
        <v>167</v>
      </c>
      <c r="K49" s="1">
        <v>246</v>
      </c>
      <c r="L49" s="1">
        <v>276</v>
      </c>
      <c r="M49" s="1">
        <v>225</v>
      </c>
      <c r="Q49" s="2" t="str">
        <f t="shared" si="17"/>
        <v>Niederösterreich</v>
      </c>
      <c r="R49" s="7">
        <f t="shared" ref="R49:R57" si="20">VALUE(SUBSTITUTE(B49, ".", ""))</f>
        <v>201</v>
      </c>
      <c r="S49" s="7">
        <f t="shared" si="18"/>
        <v>202</v>
      </c>
      <c r="T49" s="7">
        <f t="shared" si="18"/>
        <v>181</v>
      </c>
      <c r="U49" s="7">
        <f t="shared" si="18"/>
        <v>252</v>
      </c>
      <c r="V49" s="7">
        <f t="shared" si="18"/>
        <v>214</v>
      </c>
      <c r="W49" s="7">
        <f t="shared" si="18"/>
        <v>212</v>
      </c>
      <c r="X49" s="7">
        <f t="shared" si="18"/>
        <v>199</v>
      </c>
      <c r="Y49" s="7">
        <f t="shared" si="18"/>
        <v>200</v>
      </c>
      <c r="Z49" s="7">
        <f t="shared" si="18"/>
        <v>167</v>
      </c>
      <c r="AA49" s="7">
        <f t="shared" si="18"/>
        <v>246</v>
      </c>
      <c r="AB49" s="7">
        <f t="shared" si="18"/>
        <v>276</v>
      </c>
      <c r="AC49" s="7">
        <f t="shared" si="18"/>
        <v>225</v>
      </c>
      <c r="AD49" s="8">
        <f t="shared" ref="AD49:AD57" si="21">SUM(R49:AC49)</f>
        <v>2575</v>
      </c>
      <c r="AE49" s="2" t="b">
        <f t="shared" si="19"/>
        <v>1</v>
      </c>
    </row>
    <row r="50" spans="1:31" x14ac:dyDescent="0.25">
      <c r="A50" s="1" t="s">
        <v>9</v>
      </c>
      <c r="B50" s="1">
        <v>45</v>
      </c>
      <c r="C50" s="1">
        <v>12</v>
      </c>
      <c r="D50" s="1">
        <v>15</v>
      </c>
      <c r="E50" s="1">
        <v>10</v>
      </c>
      <c r="F50" s="1">
        <v>8</v>
      </c>
      <c r="G50" s="1">
        <v>32</v>
      </c>
      <c r="H50" s="1">
        <v>23</v>
      </c>
      <c r="I50" s="1">
        <v>20</v>
      </c>
      <c r="J50" s="1">
        <v>22</v>
      </c>
      <c r="K50" s="1">
        <v>48</v>
      </c>
      <c r="L50" s="1">
        <v>12</v>
      </c>
      <c r="M50" s="1">
        <v>31</v>
      </c>
      <c r="Q50" s="2" t="str">
        <f t="shared" si="17"/>
        <v>Burgenland</v>
      </c>
      <c r="R50" s="7">
        <f t="shared" si="20"/>
        <v>45</v>
      </c>
      <c r="S50" s="7">
        <f t="shared" si="18"/>
        <v>12</v>
      </c>
      <c r="T50" s="7">
        <f t="shared" si="18"/>
        <v>15</v>
      </c>
      <c r="U50" s="7">
        <f t="shared" si="18"/>
        <v>10</v>
      </c>
      <c r="V50" s="7">
        <f t="shared" si="18"/>
        <v>8</v>
      </c>
      <c r="W50" s="7">
        <f t="shared" si="18"/>
        <v>32</v>
      </c>
      <c r="X50" s="7">
        <f t="shared" si="18"/>
        <v>23</v>
      </c>
      <c r="Y50" s="7">
        <f t="shared" si="18"/>
        <v>20</v>
      </c>
      <c r="Z50" s="7">
        <f t="shared" si="18"/>
        <v>22</v>
      </c>
      <c r="AA50" s="7">
        <f t="shared" si="18"/>
        <v>48</v>
      </c>
      <c r="AB50" s="7">
        <f t="shared" si="18"/>
        <v>12</v>
      </c>
      <c r="AC50" s="7">
        <f t="shared" si="18"/>
        <v>31</v>
      </c>
      <c r="AD50" s="8">
        <f t="shared" si="21"/>
        <v>278</v>
      </c>
      <c r="AE50" s="2" t="b">
        <f t="shared" si="19"/>
        <v>1</v>
      </c>
    </row>
    <row r="51" spans="1:31" x14ac:dyDescent="0.25">
      <c r="A51" s="1" t="s">
        <v>13</v>
      </c>
      <c r="B51" s="1">
        <v>487</v>
      </c>
      <c r="C51" s="1">
        <v>368</v>
      </c>
      <c r="D51" s="1">
        <v>449</v>
      </c>
      <c r="E51" s="1">
        <v>406</v>
      </c>
      <c r="F51" s="1">
        <v>491</v>
      </c>
      <c r="G51" s="1">
        <v>377</v>
      </c>
      <c r="H51" s="1">
        <v>323</v>
      </c>
      <c r="I51" s="1">
        <v>294</v>
      </c>
      <c r="J51" s="1">
        <v>402</v>
      </c>
      <c r="K51" s="1">
        <v>394</v>
      </c>
      <c r="L51" s="1">
        <v>381</v>
      </c>
      <c r="M51" s="1">
        <v>275</v>
      </c>
      <c r="Q51" s="2" t="str">
        <f t="shared" si="17"/>
        <v>Oberösterreich</v>
      </c>
      <c r="R51" s="7">
        <f t="shared" si="20"/>
        <v>487</v>
      </c>
      <c r="S51" s="7">
        <f t="shared" si="18"/>
        <v>368</v>
      </c>
      <c r="T51" s="7">
        <f t="shared" si="18"/>
        <v>449</v>
      </c>
      <c r="U51" s="7">
        <f t="shared" si="18"/>
        <v>406</v>
      </c>
      <c r="V51" s="7">
        <f t="shared" si="18"/>
        <v>491</v>
      </c>
      <c r="W51" s="7">
        <f t="shared" si="18"/>
        <v>377</v>
      </c>
      <c r="X51" s="7">
        <f t="shared" si="18"/>
        <v>323</v>
      </c>
      <c r="Y51" s="7">
        <f t="shared" si="18"/>
        <v>294</v>
      </c>
      <c r="Z51" s="7">
        <f t="shared" si="18"/>
        <v>402</v>
      </c>
      <c r="AA51" s="7">
        <f t="shared" si="18"/>
        <v>394</v>
      </c>
      <c r="AB51" s="7">
        <f t="shared" si="18"/>
        <v>381</v>
      </c>
      <c r="AC51" s="7">
        <f t="shared" si="18"/>
        <v>275</v>
      </c>
      <c r="AD51" s="8">
        <f t="shared" si="21"/>
        <v>4647</v>
      </c>
      <c r="AE51" s="2" t="b">
        <f t="shared" si="19"/>
        <v>1</v>
      </c>
    </row>
    <row r="52" spans="1:31" x14ac:dyDescent="0.25">
      <c r="A52" s="1" t="s">
        <v>17</v>
      </c>
      <c r="B52" s="1">
        <v>663</v>
      </c>
      <c r="C52" s="1">
        <v>690</v>
      </c>
      <c r="D52" s="1">
        <v>630</v>
      </c>
      <c r="E52" s="1">
        <v>379</v>
      </c>
      <c r="F52" s="1">
        <v>279</v>
      </c>
      <c r="G52" s="1">
        <v>394</v>
      </c>
      <c r="H52" s="1">
        <v>279</v>
      </c>
      <c r="I52" s="1">
        <v>380</v>
      </c>
      <c r="J52" s="1">
        <v>174</v>
      </c>
      <c r="K52" s="1">
        <v>372</v>
      </c>
      <c r="L52" s="1">
        <v>257</v>
      </c>
      <c r="M52" s="1">
        <v>206</v>
      </c>
      <c r="Q52" s="2" t="str">
        <f t="shared" si="17"/>
        <v>Steiermark</v>
      </c>
      <c r="R52" s="7">
        <f t="shared" si="20"/>
        <v>663</v>
      </c>
      <c r="S52" s="7">
        <f t="shared" si="18"/>
        <v>690</v>
      </c>
      <c r="T52" s="7">
        <f t="shared" si="18"/>
        <v>630</v>
      </c>
      <c r="U52" s="7">
        <f t="shared" si="18"/>
        <v>379</v>
      </c>
      <c r="V52" s="7">
        <f t="shared" si="18"/>
        <v>279</v>
      </c>
      <c r="W52" s="7">
        <f t="shared" si="18"/>
        <v>394</v>
      </c>
      <c r="X52" s="7">
        <f t="shared" si="18"/>
        <v>279</v>
      </c>
      <c r="Y52" s="7">
        <f t="shared" si="18"/>
        <v>380</v>
      </c>
      <c r="Z52" s="7">
        <f t="shared" si="18"/>
        <v>174</v>
      </c>
      <c r="AA52" s="7">
        <f t="shared" si="18"/>
        <v>372</v>
      </c>
      <c r="AB52" s="7">
        <f t="shared" si="18"/>
        <v>257</v>
      </c>
      <c r="AC52" s="7">
        <f t="shared" si="18"/>
        <v>206</v>
      </c>
      <c r="AD52" s="8">
        <f t="shared" si="21"/>
        <v>4703</v>
      </c>
      <c r="AE52" s="2" t="b">
        <f t="shared" si="19"/>
        <v>1</v>
      </c>
    </row>
    <row r="53" spans="1:31" x14ac:dyDescent="0.25">
      <c r="A53" s="1" t="s">
        <v>21</v>
      </c>
      <c r="B53" s="1">
        <v>172</v>
      </c>
      <c r="C53" s="1">
        <v>96</v>
      </c>
      <c r="D53" s="1">
        <v>159</v>
      </c>
      <c r="E53" s="1">
        <v>96</v>
      </c>
      <c r="F53" s="1">
        <v>132</v>
      </c>
      <c r="G53" s="1">
        <v>98</v>
      </c>
      <c r="H53" s="1">
        <v>39</v>
      </c>
      <c r="I53" s="1">
        <v>140</v>
      </c>
      <c r="J53" s="1">
        <v>83</v>
      </c>
      <c r="K53" s="1">
        <v>148</v>
      </c>
      <c r="L53" s="1">
        <v>108</v>
      </c>
      <c r="M53" s="1">
        <v>99</v>
      </c>
      <c r="Q53" s="2" t="str">
        <f t="shared" si="17"/>
        <v>Kärnten</v>
      </c>
      <c r="R53" s="7">
        <f t="shared" si="20"/>
        <v>172</v>
      </c>
      <c r="S53" s="7">
        <f t="shared" si="18"/>
        <v>96</v>
      </c>
      <c r="T53" s="7">
        <f t="shared" si="18"/>
        <v>159</v>
      </c>
      <c r="U53" s="7">
        <f t="shared" si="18"/>
        <v>96</v>
      </c>
      <c r="V53" s="7">
        <f t="shared" si="18"/>
        <v>132</v>
      </c>
      <c r="W53" s="7">
        <f t="shared" si="18"/>
        <v>98</v>
      </c>
      <c r="X53" s="7">
        <f t="shared" si="18"/>
        <v>39</v>
      </c>
      <c r="Y53" s="7">
        <f t="shared" si="18"/>
        <v>140</v>
      </c>
      <c r="Z53" s="7">
        <f t="shared" si="18"/>
        <v>83</v>
      </c>
      <c r="AA53" s="7">
        <f t="shared" si="18"/>
        <v>148</v>
      </c>
      <c r="AB53" s="7">
        <f t="shared" si="18"/>
        <v>108</v>
      </c>
      <c r="AC53" s="7">
        <f t="shared" si="18"/>
        <v>99</v>
      </c>
      <c r="AD53" s="8">
        <f t="shared" si="21"/>
        <v>1370</v>
      </c>
      <c r="AE53" s="2" t="b">
        <f t="shared" si="19"/>
        <v>1</v>
      </c>
    </row>
    <row r="54" spans="1:31" x14ac:dyDescent="0.25">
      <c r="A54" s="1" t="s">
        <v>25</v>
      </c>
      <c r="B54" s="1">
        <v>60</v>
      </c>
      <c r="C54" s="1">
        <v>211</v>
      </c>
      <c r="D54" s="1">
        <v>122</v>
      </c>
      <c r="E54" s="1">
        <v>120</v>
      </c>
      <c r="F54" s="1">
        <v>74</v>
      </c>
      <c r="G54" s="1">
        <v>153</v>
      </c>
      <c r="H54" s="1">
        <v>73</v>
      </c>
      <c r="I54" s="1">
        <v>133</v>
      </c>
      <c r="J54" s="1">
        <v>104</v>
      </c>
      <c r="K54" s="1">
        <v>55</v>
      </c>
      <c r="L54" s="1">
        <v>87</v>
      </c>
      <c r="M54" s="1">
        <v>131</v>
      </c>
      <c r="Q54" s="2" t="str">
        <f t="shared" si="17"/>
        <v>Salzburg</v>
      </c>
      <c r="R54" s="7">
        <f t="shared" si="20"/>
        <v>60</v>
      </c>
      <c r="S54" s="7">
        <f t="shared" si="18"/>
        <v>211</v>
      </c>
      <c r="T54" s="7">
        <f t="shared" si="18"/>
        <v>122</v>
      </c>
      <c r="U54" s="7">
        <f t="shared" si="18"/>
        <v>120</v>
      </c>
      <c r="V54" s="7">
        <f t="shared" si="18"/>
        <v>74</v>
      </c>
      <c r="W54" s="7">
        <f t="shared" si="18"/>
        <v>153</v>
      </c>
      <c r="X54" s="7">
        <f t="shared" si="18"/>
        <v>73</v>
      </c>
      <c r="Y54" s="7">
        <f t="shared" si="18"/>
        <v>133</v>
      </c>
      <c r="Z54" s="7">
        <f t="shared" si="18"/>
        <v>104</v>
      </c>
      <c r="AA54" s="7">
        <f t="shared" si="18"/>
        <v>55</v>
      </c>
      <c r="AB54" s="7">
        <f t="shared" si="18"/>
        <v>87</v>
      </c>
      <c r="AC54" s="7">
        <f t="shared" si="18"/>
        <v>131</v>
      </c>
      <c r="AD54" s="8">
        <f t="shared" si="21"/>
        <v>1323</v>
      </c>
      <c r="AE54" s="2" t="b">
        <f t="shared" si="19"/>
        <v>1</v>
      </c>
    </row>
    <row r="55" spans="1:31" x14ac:dyDescent="0.25">
      <c r="A55" s="1" t="s">
        <v>29</v>
      </c>
      <c r="B55" s="1">
        <v>331</v>
      </c>
      <c r="C55" s="1">
        <v>253</v>
      </c>
      <c r="D55" s="1">
        <v>434</v>
      </c>
      <c r="E55" s="1">
        <v>326</v>
      </c>
      <c r="F55" s="1">
        <v>351</v>
      </c>
      <c r="G55" s="1">
        <v>302</v>
      </c>
      <c r="H55" s="1">
        <v>318</v>
      </c>
      <c r="I55" s="1">
        <v>287</v>
      </c>
      <c r="J55" s="1">
        <v>290</v>
      </c>
      <c r="K55" s="1">
        <v>330</v>
      </c>
      <c r="L55" s="1">
        <v>319</v>
      </c>
      <c r="M55" s="1">
        <v>306</v>
      </c>
      <c r="Q55" s="2" t="str">
        <f t="shared" si="17"/>
        <v>Tirol</v>
      </c>
      <c r="R55" s="7">
        <f t="shared" si="20"/>
        <v>331</v>
      </c>
      <c r="S55" s="7">
        <f t="shared" si="18"/>
        <v>253</v>
      </c>
      <c r="T55" s="7">
        <f t="shared" si="18"/>
        <v>434</v>
      </c>
      <c r="U55" s="7">
        <f t="shared" si="18"/>
        <v>326</v>
      </c>
      <c r="V55" s="7">
        <f t="shared" si="18"/>
        <v>351</v>
      </c>
      <c r="W55" s="7">
        <f t="shared" si="18"/>
        <v>302</v>
      </c>
      <c r="X55" s="7">
        <f t="shared" si="18"/>
        <v>318</v>
      </c>
      <c r="Y55" s="7">
        <f t="shared" si="18"/>
        <v>287</v>
      </c>
      <c r="Z55" s="7">
        <f t="shared" si="18"/>
        <v>290</v>
      </c>
      <c r="AA55" s="7">
        <f t="shared" si="18"/>
        <v>330</v>
      </c>
      <c r="AB55" s="7">
        <f t="shared" si="18"/>
        <v>319</v>
      </c>
      <c r="AC55" s="7">
        <f t="shared" si="18"/>
        <v>306</v>
      </c>
      <c r="AD55" s="8">
        <f t="shared" si="21"/>
        <v>3847</v>
      </c>
      <c r="AE55" s="2" t="b">
        <f t="shared" si="19"/>
        <v>1</v>
      </c>
    </row>
    <row r="56" spans="1:31" x14ac:dyDescent="0.25">
      <c r="A56" s="1" t="s">
        <v>33</v>
      </c>
      <c r="B56" s="1">
        <v>835</v>
      </c>
      <c r="C56" s="1">
        <v>634</v>
      </c>
      <c r="D56" s="1">
        <v>676</v>
      </c>
      <c r="E56" s="1">
        <v>555</v>
      </c>
      <c r="F56" s="1">
        <v>762</v>
      </c>
      <c r="G56" s="1">
        <v>785</v>
      </c>
      <c r="H56" s="1">
        <v>763</v>
      </c>
      <c r="I56" s="1">
        <v>510</v>
      </c>
      <c r="J56" s="1">
        <v>686</v>
      </c>
      <c r="K56" s="1">
        <v>667</v>
      </c>
      <c r="L56" s="1">
        <v>561</v>
      </c>
      <c r="M56" s="1">
        <v>617</v>
      </c>
      <c r="Q56" s="2" t="str">
        <f t="shared" si="17"/>
        <v>Vorarlberg</v>
      </c>
      <c r="R56" s="7">
        <f t="shared" si="20"/>
        <v>835</v>
      </c>
      <c r="S56" s="7">
        <f t="shared" si="18"/>
        <v>634</v>
      </c>
      <c r="T56" s="7">
        <f t="shared" si="18"/>
        <v>676</v>
      </c>
      <c r="U56" s="7">
        <f t="shared" si="18"/>
        <v>555</v>
      </c>
      <c r="V56" s="7">
        <f t="shared" si="18"/>
        <v>762</v>
      </c>
      <c r="W56" s="7">
        <f t="shared" si="18"/>
        <v>785</v>
      </c>
      <c r="X56" s="7">
        <f t="shared" si="18"/>
        <v>763</v>
      </c>
      <c r="Y56" s="7">
        <f t="shared" si="18"/>
        <v>510</v>
      </c>
      <c r="Z56" s="7">
        <f t="shared" si="18"/>
        <v>686</v>
      </c>
      <c r="AA56" s="7">
        <f t="shared" si="18"/>
        <v>667</v>
      </c>
      <c r="AB56" s="7">
        <f t="shared" si="18"/>
        <v>561</v>
      </c>
      <c r="AC56" s="7">
        <f t="shared" si="18"/>
        <v>617</v>
      </c>
      <c r="AD56" s="8">
        <f t="shared" si="21"/>
        <v>8051</v>
      </c>
      <c r="AE56" s="2" t="b">
        <f t="shared" si="19"/>
        <v>1</v>
      </c>
    </row>
    <row r="57" spans="1:31" x14ac:dyDescent="0.25">
      <c r="A57" s="1" t="s">
        <v>445</v>
      </c>
      <c r="B57" s="1" t="s">
        <v>476</v>
      </c>
      <c r="C57" s="1" t="s">
        <v>477</v>
      </c>
      <c r="D57" s="1" t="s">
        <v>478</v>
      </c>
      <c r="E57" s="1" t="s">
        <v>479</v>
      </c>
      <c r="F57" s="1" t="s">
        <v>480</v>
      </c>
      <c r="G57" s="1" t="s">
        <v>481</v>
      </c>
      <c r="H57" s="1" t="s">
        <v>482</v>
      </c>
      <c r="I57" s="1" t="s">
        <v>483</v>
      </c>
      <c r="J57" s="1" t="s">
        <v>484</v>
      </c>
      <c r="K57" s="1" t="s">
        <v>485</v>
      </c>
      <c r="L57" s="1" t="s">
        <v>486</v>
      </c>
      <c r="M57" s="1" t="s">
        <v>487</v>
      </c>
      <c r="Q57" s="2" t="str">
        <f t="shared" si="17"/>
        <v>Gesamt</v>
      </c>
      <c r="R57" s="7">
        <f t="shared" si="20"/>
        <v>2958</v>
      </c>
      <c r="S57" s="7">
        <f t="shared" si="18"/>
        <v>2632</v>
      </c>
      <c r="T57" s="7">
        <f t="shared" si="18"/>
        <v>2866</v>
      </c>
      <c r="U57" s="7">
        <f t="shared" si="18"/>
        <v>2302</v>
      </c>
      <c r="V57" s="7">
        <f t="shared" si="18"/>
        <v>2491</v>
      </c>
      <c r="W57" s="7">
        <f t="shared" si="18"/>
        <v>2522</v>
      </c>
      <c r="X57" s="7">
        <f t="shared" si="18"/>
        <v>2199</v>
      </c>
      <c r="Y57" s="7">
        <f t="shared" si="18"/>
        <v>2116</v>
      </c>
      <c r="Z57" s="7">
        <f t="shared" si="18"/>
        <v>2093</v>
      </c>
      <c r="AA57" s="7">
        <f t="shared" si="18"/>
        <v>2425</v>
      </c>
      <c r="AB57" s="7">
        <f t="shared" si="18"/>
        <v>2192</v>
      </c>
      <c r="AC57" s="7">
        <f t="shared" si="18"/>
        <v>2009</v>
      </c>
      <c r="AD57" s="8">
        <f t="shared" si="21"/>
        <v>28805</v>
      </c>
      <c r="AE57" s="2" t="b">
        <f>IF(AD57=T16,TRUE,FALSE)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D914-C723-4BD9-86E8-F8D5DCF74F8F}">
  <dimension ref="B4:F54"/>
  <sheetViews>
    <sheetView workbookViewId="0">
      <selection activeCell="G50" sqref="A1:XFD1048576"/>
    </sheetView>
  </sheetViews>
  <sheetFormatPr defaultRowHeight="15" x14ac:dyDescent="0.25"/>
  <cols>
    <col min="2" max="2" width="29.5703125" customWidth="1"/>
    <col min="3" max="3" width="27.85546875" bestFit="1" customWidth="1"/>
    <col min="4" max="4" width="16.42578125" bestFit="1" customWidth="1"/>
    <col min="5" max="6" width="12.7109375" bestFit="1" customWidth="1"/>
  </cols>
  <sheetData>
    <row r="4" spans="2:4" x14ac:dyDescent="0.25">
      <c r="B4" t="s">
        <v>488</v>
      </c>
    </row>
    <row r="5" spans="2:4" x14ac:dyDescent="0.25">
      <c r="C5" t="s">
        <v>489</v>
      </c>
      <c r="D5">
        <v>2023</v>
      </c>
    </row>
    <row r="6" spans="2:4" x14ac:dyDescent="0.25">
      <c r="B6" t="s">
        <v>490</v>
      </c>
      <c r="C6" t="s">
        <v>491</v>
      </c>
      <c r="D6" t="s">
        <v>492</v>
      </c>
    </row>
    <row r="7" spans="2:4" x14ac:dyDescent="0.25">
      <c r="B7" t="s">
        <v>490</v>
      </c>
      <c r="C7" t="s">
        <v>542</v>
      </c>
      <c r="D7" t="s">
        <v>493</v>
      </c>
    </row>
    <row r="9" spans="2:4" x14ac:dyDescent="0.25">
      <c r="B9" t="s">
        <v>543</v>
      </c>
    </row>
    <row r="10" spans="2:4" x14ac:dyDescent="0.25">
      <c r="C10" t="s">
        <v>489</v>
      </c>
      <c r="D10">
        <v>2023</v>
      </c>
    </row>
    <row r="11" spans="2:4" x14ac:dyDescent="0.25">
      <c r="B11" t="s">
        <v>490</v>
      </c>
      <c r="C11" t="s">
        <v>491</v>
      </c>
      <c r="D11" t="s">
        <v>494</v>
      </c>
    </row>
    <row r="12" spans="2:4" x14ac:dyDescent="0.25">
      <c r="B12" t="s">
        <v>490</v>
      </c>
      <c r="C12" t="s">
        <v>542</v>
      </c>
      <c r="D12" t="s">
        <v>495</v>
      </c>
    </row>
    <row r="14" spans="2:4" x14ac:dyDescent="0.25">
      <c r="B14" t="s">
        <v>544</v>
      </c>
    </row>
    <row r="15" spans="2:4" x14ac:dyDescent="0.25">
      <c r="C15" t="s">
        <v>489</v>
      </c>
      <c r="D15">
        <v>2023</v>
      </c>
    </row>
    <row r="16" spans="2:4" x14ac:dyDescent="0.25">
      <c r="B16" t="s">
        <v>490</v>
      </c>
      <c r="C16" t="s">
        <v>491</v>
      </c>
      <c r="D16" t="s">
        <v>497</v>
      </c>
    </row>
    <row r="17" spans="2:4" x14ac:dyDescent="0.25">
      <c r="B17" t="s">
        <v>490</v>
      </c>
      <c r="C17" t="s">
        <v>542</v>
      </c>
      <c r="D17" t="s">
        <v>498</v>
      </c>
    </row>
    <row r="20" spans="2:4" x14ac:dyDescent="0.25">
      <c r="B20" t="s">
        <v>488</v>
      </c>
    </row>
    <row r="21" spans="2:4" x14ac:dyDescent="0.25">
      <c r="B21" t="s">
        <v>499</v>
      </c>
      <c r="C21" t="s">
        <v>489</v>
      </c>
      <c r="D21">
        <v>2023</v>
      </c>
    </row>
    <row r="22" spans="2:4" x14ac:dyDescent="0.25">
      <c r="B22" t="s">
        <v>490</v>
      </c>
      <c r="C22" t="s">
        <v>545</v>
      </c>
      <c r="D22" t="s">
        <v>500</v>
      </c>
    </row>
    <row r="23" spans="2:4" x14ac:dyDescent="0.25">
      <c r="B23" t="s">
        <v>490</v>
      </c>
      <c r="C23" t="s">
        <v>546</v>
      </c>
      <c r="D23" t="s">
        <v>502</v>
      </c>
    </row>
    <row r="24" spans="2:4" x14ac:dyDescent="0.25">
      <c r="B24" t="s">
        <v>490</v>
      </c>
      <c r="C24" t="s">
        <v>547</v>
      </c>
      <c r="D24" t="s">
        <v>503</v>
      </c>
    </row>
    <row r="25" spans="2:4" x14ac:dyDescent="0.25">
      <c r="B25" t="s">
        <v>490</v>
      </c>
      <c r="C25" t="s">
        <v>548</v>
      </c>
      <c r="D25" t="s">
        <v>504</v>
      </c>
    </row>
    <row r="26" spans="2:4" x14ac:dyDescent="0.25">
      <c r="B26" t="s">
        <v>490</v>
      </c>
      <c r="C26" t="s">
        <v>549</v>
      </c>
      <c r="D26" t="s">
        <v>505</v>
      </c>
    </row>
    <row r="27" spans="2:4" x14ac:dyDescent="0.25">
      <c r="B27" t="s">
        <v>490</v>
      </c>
      <c r="C27" t="s">
        <v>550</v>
      </c>
      <c r="D27" t="s">
        <v>507</v>
      </c>
    </row>
    <row r="28" spans="2:4" x14ac:dyDescent="0.25">
      <c r="B28" t="s">
        <v>490</v>
      </c>
      <c r="C28" t="s">
        <v>551</v>
      </c>
      <c r="D28" t="s">
        <v>509</v>
      </c>
    </row>
    <row r="29" spans="2:4" x14ac:dyDescent="0.25">
      <c r="B29" t="s">
        <v>490</v>
      </c>
      <c r="C29" t="s">
        <v>552</v>
      </c>
      <c r="D29" t="s">
        <v>510</v>
      </c>
    </row>
    <row r="31" spans="2:4" x14ac:dyDescent="0.25">
      <c r="B31" t="s">
        <v>553</v>
      </c>
    </row>
    <row r="32" spans="2:4" x14ac:dyDescent="0.25">
      <c r="B32" t="s">
        <v>499</v>
      </c>
      <c r="C32" t="s">
        <v>489</v>
      </c>
      <c r="D32">
        <v>2023</v>
      </c>
    </row>
    <row r="33" spans="2:5" x14ac:dyDescent="0.25">
      <c r="D33" t="s">
        <v>554</v>
      </c>
      <c r="E33" t="s">
        <v>496</v>
      </c>
    </row>
    <row r="34" spans="2:5" x14ac:dyDescent="0.25">
      <c r="B34" t="s">
        <v>490</v>
      </c>
      <c r="C34" t="s">
        <v>545</v>
      </c>
      <c r="D34" t="s">
        <v>511</v>
      </c>
      <c r="E34" t="s">
        <v>512</v>
      </c>
    </row>
    <row r="35" spans="2:5" x14ac:dyDescent="0.25">
      <c r="B35" t="s">
        <v>490</v>
      </c>
      <c r="C35" t="s">
        <v>546</v>
      </c>
      <c r="D35" t="s">
        <v>513</v>
      </c>
      <c r="E35" t="s">
        <v>514</v>
      </c>
    </row>
    <row r="36" spans="2:5" x14ac:dyDescent="0.25">
      <c r="B36" t="s">
        <v>490</v>
      </c>
      <c r="C36" t="s">
        <v>547</v>
      </c>
      <c r="D36" t="s">
        <v>515</v>
      </c>
      <c r="E36" t="s">
        <v>516</v>
      </c>
    </row>
    <row r="37" spans="2:5" x14ac:dyDescent="0.25">
      <c r="B37" t="s">
        <v>490</v>
      </c>
      <c r="C37" t="s">
        <v>548</v>
      </c>
      <c r="D37" t="s">
        <v>517</v>
      </c>
      <c r="E37" t="s">
        <v>518</v>
      </c>
    </row>
    <row r="38" spans="2:5" x14ac:dyDescent="0.25">
      <c r="B38" t="s">
        <v>490</v>
      </c>
      <c r="C38" t="s">
        <v>549</v>
      </c>
      <c r="D38" t="s">
        <v>519</v>
      </c>
      <c r="E38" t="s">
        <v>520</v>
      </c>
    </row>
    <row r="39" spans="2:5" x14ac:dyDescent="0.25">
      <c r="B39" t="s">
        <v>490</v>
      </c>
      <c r="C39" t="s">
        <v>550</v>
      </c>
      <c r="D39" t="s">
        <v>521</v>
      </c>
      <c r="E39" t="s">
        <v>522</v>
      </c>
    </row>
    <row r="40" spans="2:5" x14ac:dyDescent="0.25">
      <c r="B40" t="s">
        <v>490</v>
      </c>
      <c r="C40" t="s">
        <v>551</v>
      </c>
      <c r="D40" t="s">
        <v>523</v>
      </c>
      <c r="E40" t="s">
        <v>524</v>
      </c>
    </row>
    <row r="41" spans="2:5" x14ac:dyDescent="0.25">
      <c r="B41" t="s">
        <v>490</v>
      </c>
      <c r="C41" t="s">
        <v>552</v>
      </c>
      <c r="D41" t="s">
        <v>525</v>
      </c>
      <c r="E41" t="s">
        <v>526</v>
      </c>
    </row>
    <row r="44" spans="2:5" x14ac:dyDescent="0.25">
      <c r="B44" t="s">
        <v>555</v>
      </c>
    </row>
    <row r="45" spans="2:5" x14ac:dyDescent="0.25">
      <c r="B45" t="s">
        <v>556</v>
      </c>
    </row>
    <row r="46" spans="2:5" x14ac:dyDescent="0.25">
      <c r="B46" t="s">
        <v>557</v>
      </c>
      <c r="C46" s="5"/>
    </row>
    <row r="47" spans="2:5" x14ac:dyDescent="0.25">
      <c r="B47" t="s">
        <v>558</v>
      </c>
    </row>
    <row r="50" spans="2:6" x14ac:dyDescent="0.25">
      <c r="B50" t="s">
        <v>559</v>
      </c>
    </row>
    <row r="51" spans="2:6" x14ac:dyDescent="0.25">
      <c r="B51" t="s">
        <v>489</v>
      </c>
      <c r="C51" t="s">
        <v>529</v>
      </c>
      <c r="D51">
        <v>2021</v>
      </c>
      <c r="E51">
        <v>2022</v>
      </c>
      <c r="F51">
        <v>2023</v>
      </c>
    </row>
    <row r="52" spans="2:6" x14ac:dyDescent="0.25">
      <c r="B52" t="s">
        <v>530</v>
      </c>
      <c r="C52" t="s">
        <v>490</v>
      </c>
      <c r="D52" t="s">
        <v>531</v>
      </c>
      <c r="E52" t="s">
        <v>532</v>
      </c>
      <c r="F52" t="s">
        <v>533</v>
      </c>
    </row>
    <row r="53" spans="2:6" x14ac:dyDescent="0.25">
      <c r="B53" t="s">
        <v>534</v>
      </c>
      <c r="C53" t="s">
        <v>490</v>
      </c>
      <c r="D53" t="s">
        <v>535</v>
      </c>
      <c r="E53" t="s">
        <v>536</v>
      </c>
      <c r="F53" t="s">
        <v>537</v>
      </c>
    </row>
    <row r="54" spans="2:6" x14ac:dyDescent="0.25">
      <c r="B54" t="s">
        <v>538</v>
      </c>
      <c r="C54" t="s">
        <v>490</v>
      </c>
      <c r="D54" t="s">
        <v>539</v>
      </c>
      <c r="E54" t="s">
        <v>540</v>
      </c>
      <c r="F54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AB0A-4216-4800-A1AC-84107E7F88ED}">
  <dimension ref="B2:T54"/>
  <sheetViews>
    <sheetView workbookViewId="0">
      <selection activeCell="T34" sqref="T34"/>
    </sheetView>
  </sheetViews>
  <sheetFormatPr defaultRowHeight="15" x14ac:dyDescent="0.25"/>
  <cols>
    <col min="2" max="2" width="29.5703125" customWidth="1"/>
    <col min="3" max="3" width="27.85546875" bestFit="1" customWidth="1"/>
    <col min="4" max="4" width="16.5703125" bestFit="1" customWidth="1"/>
    <col min="5" max="6" width="15.42578125" bestFit="1" customWidth="1"/>
    <col min="9" max="9" width="29.7109375" customWidth="1"/>
    <col min="10" max="12" width="15.42578125" bestFit="1" customWidth="1"/>
    <col min="18" max="18" width="27.85546875" bestFit="1" customWidth="1"/>
    <col min="19" max="19" width="19.28515625" customWidth="1"/>
    <col min="20" max="20" width="18.28515625" customWidth="1"/>
    <col min="21" max="21" width="14.7109375" customWidth="1"/>
  </cols>
  <sheetData>
    <row r="2" spans="2:19" ht="24" x14ac:dyDescent="0.4">
      <c r="B2" s="11" t="s">
        <v>490</v>
      </c>
      <c r="C2">
        <v>2023</v>
      </c>
    </row>
    <row r="3" spans="2:19" x14ac:dyDescent="0.25">
      <c r="I3" t="s">
        <v>1060</v>
      </c>
      <c r="P3" t="s">
        <v>1068</v>
      </c>
      <c r="Q3" t="s">
        <v>1066</v>
      </c>
      <c r="R3" t="s">
        <v>1069</v>
      </c>
      <c r="S3" t="s">
        <v>1073</v>
      </c>
    </row>
    <row r="4" spans="2:19" x14ac:dyDescent="0.25">
      <c r="B4" t="s">
        <v>488</v>
      </c>
      <c r="I4" t="s">
        <v>491</v>
      </c>
      <c r="J4" s="10">
        <v>131668</v>
      </c>
      <c r="P4">
        <v>2023</v>
      </c>
      <c r="Q4">
        <v>1</v>
      </c>
      <c r="R4" t="s">
        <v>491</v>
      </c>
      <c r="S4" s="10">
        <v>131668</v>
      </c>
    </row>
    <row r="5" spans="2:19" x14ac:dyDescent="0.25">
      <c r="C5" t="s">
        <v>489</v>
      </c>
      <c r="D5">
        <v>2023</v>
      </c>
      <c r="I5" t="s">
        <v>542</v>
      </c>
      <c r="J5" s="10">
        <v>51537</v>
      </c>
      <c r="P5">
        <v>2023</v>
      </c>
      <c r="Q5">
        <v>8</v>
      </c>
      <c r="R5" t="s">
        <v>542</v>
      </c>
      <c r="S5" s="10">
        <v>51537</v>
      </c>
    </row>
    <row r="6" spans="2:19" x14ac:dyDescent="0.25">
      <c r="B6" t="s">
        <v>490</v>
      </c>
      <c r="C6" t="s">
        <v>491</v>
      </c>
      <c r="D6" t="s">
        <v>492</v>
      </c>
      <c r="I6" t="s">
        <v>545</v>
      </c>
      <c r="J6" s="10">
        <v>80808</v>
      </c>
      <c r="P6">
        <v>2023</v>
      </c>
      <c r="Q6">
        <v>3</v>
      </c>
      <c r="R6" t="s">
        <v>545</v>
      </c>
      <c r="S6" s="10">
        <v>80808</v>
      </c>
    </row>
    <row r="7" spans="2:19" x14ac:dyDescent="0.25">
      <c r="B7" t="s">
        <v>490</v>
      </c>
      <c r="C7" t="s">
        <v>542</v>
      </c>
      <c r="D7" t="s">
        <v>493</v>
      </c>
      <c r="I7" t="s">
        <v>546</v>
      </c>
      <c r="J7" s="10">
        <v>20518</v>
      </c>
      <c r="P7">
        <v>2023</v>
      </c>
      <c r="Q7">
        <v>4</v>
      </c>
      <c r="R7" t="s">
        <v>546</v>
      </c>
      <c r="S7" s="10">
        <v>20518</v>
      </c>
    </row>
    <row r="8" spans="2:19" x14ac:dyDescent="0.25">
      <c r="I8" t="s">
        <v>547</v>
      </c>
      <c r="J8" s="10">
        <v>80035</v>
      </c>
      <c r="P8">
        <v>2023</v>
      </c>
      <c r="Q8">
        <v>5</v>
      </c>
      <c r="R8" t="s">
        <v>547</v>
      </c>
      <c r="S8" s="10">
        <v>80035</v>
      </c>
    </row>
    <row r="9" spans="2:19" x14ac:dyDescent="0.25">
      <c r="B9" t="s">
        <v>543</v>
      </c>
      <c r="I9" t="s">
        <v>548</v>
      </c>
      <c r="J9" s="10">
        <v>87008</v>
      </c>
      <c r="P9">
        <v>2023</v>
      </c>
      <c r="Q9">
        <v>6</v>
      </c>
      <c r="R9" t="s">
        <v>548</v>
      </c>
      <c r="S9" s="10">
        <v>87008</v>
      </c>
    </row>
    <row r="10" spans="2:19" x14ac:dyDescent="0.25">
      <c r="C10" t="s">
        <v>489</v>
      </c>
      <c r="D10">
        <v>2023</v>
      </c>
      <c r="I10" t="s">
        <v>549</v>
      </c>
      <c r="J10" s="10">
        <v>77611</v>
      </c>
      <c r="P10">
        <v>2023</v>
      </c>
      <c r="Q10">
        <v>12</v>
      </c>
      <c r="R10" t="s">
        <v>549</v>
      </c>
      <c r="S10" s="10">
        <v>77611</v>
      </c>
    </row>
    <row r="11" spans="2:19" x14ac:dyDescent="0.25">
      <c r="B11" t="s">
        <v>490</v>
      </c>
      <c r="C11" t="s">
        <v>491</v>
      </c>
      <c r="D11" s="9">
        <v>6021878.9500000002</v>
      </c>
      <c r="I11" t="s">
        <v>550</v>
      </c>
      <c r="J11" s="10">
        <v>32213</v>
      </c>
      <c r="P11">
        <v>2023</v>
      </c>
      <c r="Q11">
        <v>16</v>
      </c>
      <c r="R11" t="s">
        <v>550</v>
      </c>
      <c r="S11" s="10">
        <v>32213</v>
      </c>
    </row>
    <row r="12" spans="2:19" x14ac:dyDescent="0.25">
      <c r="B12" t="s">
        <v>490</v>
      </c>
      <c r="C12" t="s">
        <v>542</v>
      </c>
      <c r="D12" s="9">
        <v>2406501.0499999998</v>
      </c>
      <c r="I12" t="s">
        <v>551</v>
      </c>
      <c r="J12" s="10">
        <v>23418</v>
      </c>
      <c r="P12">
        <v>2023</v>
      </c>
      <c r="Q12">
        <v>20</v>
      </c>
      <c r="R12" t="s">
        <v>551</v>
      </c>
      <c r="S12" s="10">
        <v>23418</v>
      </c>
    </row>
    <row r="13" spans="2:19" x14ac:dyDescent="0.25">
      <c r="I13" t="s">
        <v>552</v>
      </c>
      <c r="J13" s="10">
        <v>1676</v>
      </c>
      <c r="P13">
        <v>2023</v>
      </c>
      <c r="Q13">
        <v>32</v>
      </c>
      <c r="R13" t="s">
        <v>552</v>
      </c>
      <c r="S13" s="10">
        <v>1676</v>
      </c>
    </row>
    <row r="14" spans="2:19" x14ac:dyDescent="0.25">
      <c r="B14" t="s">
        <v>544</v>
      </c>
      <c r="I14" t="s">
        <v>1067</v>
      </c>
      <c r="J14">
        <f>SUM(J4:J13)</f>
        <v>586492</v>
      </c>
    </row>
    <row r="15" spans="2:19" x14ac:dyDescent="0.25">
      <c r="C15" t="s">
        <v>489</v>
      </c>
      <c r="D15">
        <v>2023</v>
      </c>
    </row>
    <row r="16" spans="2:19" x14ac:dyDescent="0.25">
      <c r="B16" t="s">
        <v>490</v>
      </c>
      <c r="C16" t="s">
        <v>491</v>
      </c>
      <c r="D16" s="9">
        <v>16937867.27</v>
      </c>
      <c r="I16" t="s">
        <v>553</v>
      </c>
    </row>
    <row r="17" spans="2:20" x14ac:dyDescent="0.25">
      <c r="B17" t="s">
        <v>490</v>
      </c>
      <c r="C17" t="s">
        <v>542</v>
      </c>
      <c r="D17" s="9">
        <v>5458667.3700000001</v>
      </c>
      <c r="I17" t="s">
        <v>489</v>
      </c>
      <c r="J17" t="s">
        <v>554</v>
      </c>
      <c r="K17" t="s">
        <v>496</v>
      </c>
    </row>
    <row r="18" spans="2:20" x14ac:dyDescent="0.25">
      <c r="I18" t="s">
        <v>491</v>
      </c>
      <c r="J18" s="9">
        <v>16937867.27</v>
      </c>
      <c r="K18" s="9">
        <v>6021878.9500000002</v>
      </c>
      <c r="L18" s="13">
        <f t="shared" ref="L18:L27" si="0">K18/J18</f>
        <v>0.35552757935857887</v>
      </c>
      <c r="P18" t="s">
        <v>1068</v>
      </c>
      <c r="Q18" t="s">
        <v>1066</v>
      </c>
      <c r="R18" t="s">
        <v>1069</v>
      </c>
      <c r="S18" t="s">
        <v>1070</v>
      </c>
      <c r="T18" t="s">
        <v>1071</v>
      </c>
    </row>
    <row r="19" spans="2:20" x14ac:dyDescent="0.25">
      <c r="I19" t="s">
        <v>542</v>
      </c>
      <c r="J19" s="9">
        <v>5458667.3700000001</v>
      </c>
      <c r="K19" s="9">
        <v>2406501.0499999998</v>
      </c>
      <c r="L19" s="13">
        <f t="shared" si="0"/>
        <v>0.44085870907352975</v>
      </c>
      <c r="P19">
        <v>2023</v>
      </c>
      <c r="Q19">
        <v>1</v>
      </c>
      <c r="R19" t="s">
        <v>491</v>
      </c>
      <c r="S19" s="16">
        <v>6021878.9500000002</v>
      </c>
      <c r="T19" s="16">
        <v>16937867.27</v>
      </c>
    </row>
    <row r="20" spans="2:20" x14ac:dyDescent="0.25">
      <c r="B20" t="s">
        <v>488</v>
      </c>
      <c r="I20" t="s">
        <v>545</v>
      </c>
      <c r="J20" s="9">
        <v>11315177</v>
      </c>
      <c r="K20" s="9">
        <v>6127374</v>
      </c>
      <c r="L20" s="13">
        <f t="shared" si="0"/>
        <v>0.54151817510234268</v>
      </c>
      <c r="P20">
        <v>2023</v>
      </c>
      <c r="Q20">
        <v>8</v>
      </c>
      <c r="R20" t="s">
        <v>542</v>
      </c>
      <c r="S20" s="16">
        <v>2406501.0499999998</v>
      </c>
      <c r="T20" s="16">
        <v>5458667.3700000001</v>
      </c>
    </row>
    <row r="21" spans="2:20" x14ac:dyDescent="0.25">
      <c r="B21" t="s">
        <v>499</v>
      </c>
      <c r="C21" t="s">
        <v>489</v>
      </c>
      <c r="D21">
        <v>2023</v>
      </c>
      <c r="I21" t="s">
        <v>546</v>
      </c>
      <c r="J21" s="9">
        <v>5252005</v>
      </c>
      <c r="K21" s="9">
        <v>1956375</v>
      </c>
      <c r="L21" s="13">
        <f t="shared" si="0"/>
        <v>0.37250059739090119</v>
      </c>
      <c r="P21">
        <v>2023</v>
      </c>
      <c r="Q21">
        <v>3</v>
      </c>
      <c r="R21" t="s">
        <v>545</v>
      </c>
      <c r="S21" s="16">
        <v>6127374</v>
      </c>
      <c r="T21" s="16">
        <v>11315177</v>
      </c>
    </row>
    <row r="22" spans="2:20" x14ac:dyDescent="0.25">
      <c r="B22" t="s">
        <v>490</v>
      </c>
      <c r="C22" t="s">
        <v>545</v>
      </c>
      <c r="D22" t="s">
        <v>500</v>
      </c>
      <c r="I22" t="s">
        <v>547</v>
      </c>
      <c r="J22" s="9">
        <v>11175600</v>
      </c>
      <c r="K22" s="9">
        <v>4272061</v>
      </c>
      <c r="L22" s="13">
        <f t="shared" si="0"/>
        <v>0.38226681341493968</v>
      </c>
      <c r="P22">
        <v>2023</v>
      </c>
      <c r="Q22">
        <v>4</v>
      </c>
      <c r="R22" t="s">
        <v>546</v>
      </c>
      <c r="S22" s="16">
        <v>1956375</v>
      </c>
      <c r="T22" s="16">
        <v>5252005</v>
      </c>
    </row>
    <row r="23" spans="2:20" x14ac:dyDescent="0.25">
      <c r="B23" t="s">
        <v>490</v>
      </c>
      <c r="C23" t="s">
        <v>546</v>
      </c>
      <c r="D23" t="s">
        <v>502</v>
      </c>
      <c r="I23" t="s">
        <v>548</v>
      </c>
      <c r="J23" s="9">
        <v>10821124</v>
      </c>
      <c r="K23" s="9">
        <v>5718189</v>
      </c>
      <c r="L23" s="13">
        <f t="shared" si="0"/>
        <v>0.52842837768054407</v>
      </c>
      <c r="P23">
        <v>2023</v>
      </c>
      <c r="Q23">
        <v>5</v>
      </c>
      <c r="R23" t="s">
        <v>547</v>
      </c>
      <c r="S23" s="16">
        <v>4272061</v>
      </c>
      <c r="T23" s="16">
        <v>11175600</v>
      </c>
    </row>
    <row r="24" spans="2:20" x14ac:dyDescent="0.25">
      <c r="B24" t="s">
        <v>490</v>
      </c>
      <c r="C24" t="s">
        <v>547</v>
      </c>
      <c r="D24" t="s">
        <v>503</v>
      </c>
      <c r="I24" t="s">
        <v>549</v>
      </c>
      <c r="J24" s="9">
        <v>12050003</v>
      </c>
      <c r="K24" s="9">
        <v>4828221</v>
      </c>
      <c r="L24" s="13">
        <f t="shared" si="0"/>
        <v>0.40068214090901055</v>
      </c>
      <c r="P24">
        <v>2023</v>
      </c>
      <c r="Q24">
        <v>6</v>
      </c>
      <c r="R24" t="s">
        <v>548</v>
      </c>
      <c r="S24" s="16">
        <v>5718189</v>
      </c>
      <c r="T24" s="16">
        <v>10821124</v>
      </c>
    </row>
    <row r="25" spans="2:20" x14ac:dyDescent="0.25">
      <c r="B25" t="s">
        <v>490</v>
      </c>
      <c r="C25" t="s">
        <v>548</v>
      </c>
      <c r="D25" t="s">
        <v>504</v>
      </c>
      <c r="I25" t="s">
        <v>550</v>
      </c>
      <c r="J25" s="9">
        <v>5150755</v>
      </c>
      <c r="K25" s="9">
        <v>2791786</v>
      </c>
      <c r="L25" s="13">
        <f t="shared" si="0"/>
        <v>0.54201490849399747</v>
      </c>
      <c r="P25">
        <v>2023</v>
      </c>
      <c r="Q25">
        <v>12</v>
      </c>
      <c r="R25" t="s">
        <v>549</v>
      </c>
      <c r="S25" s="16">
        <v>4828221</v>
      </c>
      <c r="T25" s="16">
        <v>12050003</v>
      </c>
    </row>
    <row r="26" spans="2:20" x14ac:dyDescent="0.25">
      <c r="B26" t="s">
        <v>490</v>
      </c>
      <c r="C26" t="s">
        <v>549</v>
      </c>
      <c r="D26" t="s">
        <v>505</v>
      </c>
      <c r="I26" t="s">
        <v>551</v>
      </c>
      <c r="J26" s="9">
        <v>4536851</v>
      </c>
      <c r="K26" s="9">
        <v>3346137</v>
      </c>
      <c r="L26" s="13">
        <f t="shared" si="0"/>
        <v>0.73754615260673095</v>
      </c>
      <c r="P26">
        <v>2023</v>
      </c>
      <c r="Q26">
        <v>16</v>
      </c>
      <c r="R26" t="s">
        <v>550</v>
      </c>
      <c r="S26" s="16">
        <v>2791786</v>
      </c>
      <c r="T26" s="16">
        <v>5150755</v>
      </c>
    </row>
    <row r="27" spans="2:20" x14ac:dyDescent="0.25">
      <c r="B27" t="s">
        <v>490</v>
      </c>
      <c r="C27" t="s">
        <v>550</v>
      </c>
      <c r="D27" t="s">
        <v>507</v>
      </c>
      <c r="I27" t="s">
        <v>552</v>
      </c>
      <c r="J27" s="9">
        <v>328720</v>
      </c>
      <c r="K27" s="9">
        <v>275149</v>
      </c>
      <c r="L27" s="13">
        <f t="shared" si="0"/>
        <v>0.83703151618398641</v>
      </c>
      <c r="P27">
        <v>2023</v>
      </c>
      <c r="Q27">
        <v>20</v>
      </c>
      <c r="R27" t="s">
        <v>551</v>
      </c>
      <c r="S27" s="16">
        <v>3346137</v>
      </c>
      <c r="T27" s="16">
        <v>4536851</v>
      </c>
    </row>
    <row r="28" spans="2:20" x14ac:dyDescent="0.25">
      <c r="B28" t="s">
        <v>490</v>
      </c>
      <c r="C28" t="s">
        <v>551</v>
      </c>
      <c r="D28" t="s">
        <v>509</v>
      </c>
      <c r="I28" t="s">
        <v>1067</v>
      </c>
      <c r="J28" s="12">
        <f>SUM(J18:J27)</f>
        <v>83026769.640000001</v>
      </c>
      <c r="K28" s="12">
        <f>SUM(K18:K27)</f>
        <v>37743672</v>
      </c>
      <c r="L28" s="13">
        <f>K28/J28</f>
        <v>0.45459641707915061</v>
      </c>
      <c r="P28">
        <v>2023</v>
      </c>
      <c r="Q28">
        <v>32</v>
      </c>
      <c r="R28" t="s">
        <v>552</v>
      </c>
      <c r="S28" s="16">
        <v>275149</v>
      </c>
      <c r="T28" s="16">
        <v>328720</v>
      </c>
    </row>
    <row r="29" spans="2:20" x14ac:dyDescent="0.25">
      <c r="B29" t="s">
        <v>490</v>
      </c>
      <c r="C29" t="s">
        <v>552</v>
      </c>
      <c r="D29" t="s">
        <v>510</v>
      </c>
    </row>
    <row r="30" spans="2:20" x14ac:dyDescent="0.25">
      <c r="I30" t="s">
        <v>1061</v>
      </c>
    </row>
    <row r="31" spans="2:20" x14ac:dyDescent="0.25">
      <c r="B31" t="s">
        <v>553</v>
      </c>
      <c r="I31" t="s">
        <v>657</v>
      </c>
      <c r="J31" t="s">
        <v>1062</v>
      </c>
      <c r="P31" t="s">
        <v>1068</v>
      </c>
      <c r="Q31" t="s">
        <v>1066</v>
      </c>
      <c r="R31" t="s">
        <v>1069</v>
      </c>
      <c r="S31" t="s">
        <v>1072</v>
      </c>
    </row>
    <row r="32" spans="2:20" x14ac:dyDescent="0.25">
      <c r="B32" t="s">
        <v>499</v>
      </c>
      <c r="C32" t="s">
        <v>489</v>
      </c>
      <c r="D32">
        <v>2023</v>
      </c>
      <c r="I32" t="s">
        <v>527</v>
      </c>
      <c r="J32" t="s">
        <v>1063</v>
      </c>
      <c r="P32">
        <v>2021</v>
      </c>
      <c r="Q32">
        <v>66</v>
      </c>
      <c r="R32" t="s">
        <v>530</v>
      </c>
      <c r="S32" s="16" cm="1">
        <f t="array" ref="S32:S34">TRANSPOSE(J35:L35)</f>
        <v>2570697.7000000002</v>
      </c>
    </row>
    <row r="33" spans="2:19" x14ac:dyDescent="0.25">
      <c r="D33" t="s">
        <v>554</v>
      </c>
      <c r="E33" t="s">
        <v>496</v>
      </c>
      <c r="P33">
        <v>2022</v>
      </c>
      <c r="Q33">
        <v>66</v>
      </c>
      <c r="R33" t="s">
        <v>530</v>
      </c>
      <c r="S33" s="16">
        <v>2722269.72</v>
      </c>
    </row>
    <row r="34" spans="2:19" x14ac:dyDescent="0.25">
      <c r="B34" t="s">
        <v>490</v>
      </c>
      <c r="C34" t="s">
        <v>545</v>
      </c>
      <c r="D34" s="9">
        <v>11315177</v>
      </c>
      <c r="E34" s="9">
        <v>6127374</v>
      </c>
      <c r="I34" t="s">
        <v>489</v>
      </c>
      <c r="J34">
        <v>2021</v>
      </c>
      <c r="K34">
        <v>2022</v>
      </c>
      <c r="L34">
        <v>2023</v>
      </c>
      <c r="P34">
        <v>2023</v>
      </c>
      <c r="Q34">
        <v>66</v>
      </c>
      <c r="R34" t="s">
        <v>530</v>
      </c>
      <c r="S34" s="16">
        <v>2934803.03</v>
      </c>
    </row>
    <row r="35" spans="2:19" x14ac:dyDescent="0.25">
      <c r="B35" t="s">
        <v>490</v>
      </c>
      <c r="C35" t="s">
        <v>546</v>
      </c>
      <c r="D35" s="9">
        <v>5252005</v>
      </c>
      <c r="E35" s="9">
        <v>1956375</v>
      </c>
      <c r="I35" t="s">
        <v>530</v>
      </c>
      <c r="J35" s="9">
        <v>2570697.7000000002</v>
      </c>
      <c r="K35" s="9">
        <v>2722269.72</v>
      </c>
      <c r="L35" s="9">
        <v>2934803.03</v>
      </c>
      <c r="P35">
        <v>2021</v>
      </c>
      <c r="Q35">
        <v>75</v>
      </c>
      <c r="R35" t="s">
        <v>534</v>
      </c>
      <c r="S35" s="16" cm="1">
        <f t="array" ref="S35:S37">TRANSPOSE(J36:L36)</f>
        <v>2729491.03</v>
      </c>
    </row>
    <row r="36" spans="2:19" x14ac:dyDescent="0.25">
      <c r="B36" t="s">
        <v>490</v>
      </c>
      <c r="C36" t="s">
        <v>547</v>
      </c>
      <c r="D36" s="9">
        <v>11175600</v>
      </c>
      <c r="E36" s="9">
        <v>4272061</v>
      </c>
      <c r="I36" t="s">
        <v>534</v>
      </c>
      <c r="J36" s="9">
        <v>2729491.03</v>
      </c>
      <c r="K36" s="9">
        <v>3008004.25</v>
      </c>
      <c r="L36" s="9">
        <v>3316147.29</v>
      </c>
      <c r="P36">
        <v>2022</v>
      </c>
      <c r="Q36">
        <v>75</v>
      </c>
      <c r="R36" t="s">
        <v>534</v>
      </c>
      <c r="S36" s="17">
        <v>3008004.25</v>
      </c>
    </row>
    <row r="37" spans="2:19" x14ac:dyDescent="0.25">
      <c r="B37" t="s">
        <v>490</v>
      </c>
      <c r="C37" t="s">
        <v>548</v>
      </c>
      <c r="D37" s="9">
        <v>10821124</v>
      </c>
      <c r="E37" s="9">
        <v>5718189</v>
      </c>
      <c r="I37" t="s">
        <v>538</v>
      </c>
      <c r="J37" s="9">
        <v>25360644.809999999</v>
      </c>
      <c r="K37" s="9">
        <v>26697690.239999998</v>
      </c>
      <c r="L37" s="9">
        <v>31143394.379999999</v>
      </c>
      <c r="P37">
        <v>2023</v>
      </c>
      <c r="Q37">
        <v>75</v>
      </c>
      <c r="R37" t="s">
        <v>534</v>
      </c>
      <c r="S37" s="17">
        <v>3316147.29</v>
      </c>
    </row>
    <row r="38" spans="2:19" x14ac:dyDescent="0.25">
      <c r="B38" t="s">
        <v>490</v>
      </c>
      <c r="C38" t="s">
        <v>549</v>
      </c>
      <c r="D38" s="9">
        <v>12050003</v>
      </c>
      <c r="E38" s="9">
        <v>4828221</v>
      </c>
      <c r="P38">
        <v>2021</v>
      </c>
      <c r="Q38">
        <v>63</v>
      </c>
      <c r="R38" t="s">
        <v>538</v>
      </c>
      <c r="S38" s="16" cm="1">
        <f t="array" ref="S38:S40">TRANSPOSE(J37:L37)</f>
        <v>25360644.809999999</v>
      </c>
    </row>
    <row r="39" spans="2:19" x14ac:dyDescent="0.25">
      <c r="B39" t="s">
        <v>490</v>
      </c>
      <c r="C39" t="s">
        <v>550</v>
      </c>
      <c r="D39" s="9">
        <v>5150755</v>
      </c>
      <c r="E39" s="9">
        <v>2791786</v>
      </c>
      <c r="P39">
        <v>2022</v>
      </c>
      <c r="Q39">
        <v>63</v>
      </c>
      <c r="R39" t="s">
        <v>538</v>
      </c>
      <c r="S39" s="17">
        <v>26697690.239999998</v>
      </c>
    </row>
    <row r="40" spans="2:19" x14ac:dyDescent="0.25">
      <c r="B40" t="s">
        <v>490</v>
      </c>
      <c r="C40" t="s">
        <v>551</v>
      </c>
      <c r="D40" s="9">
        <v>4536851</v>
      </c>
      <c r="E40" s="9">
        <v>3346137</v>
      </c>
      <c r="P40">
        <v>2023</v>
      </c>
      <c r="Q40">
        <v>63</v>
      </c>
      <c r="R40" t="s">
        <v>538</v>
      </c>
      <c r="S40" s="17">
        <v>31143394.379999999</v>
      </c>
    </row>
    <row r="41" spans="2:19" x14ac:dyDescent="0.25">
      <c r="B41" t="s">
        <v>490</v>
      </c>
      <c r="C41" t="s">
        <v>552</v>
      </c>
      <c r="D41" s="9">
        <v>328720</v>
      </c>
      <c r="E41" s="9">
        <v>275149</v>
      </c>
    </row>
    <row r="44" spans="2:19" x14ac:dyDescent="0.25">
      <c r="B44" t="s">
        <v>555</v>
      </c>
    </row>
    <row r="45" spans="2:19" x14ac:dyDescent="0.25">
      <c r="B45" t="s">
        <v>556</v>
      </c>
    </row>
    <row r="46" spans="2:19" x14ac:dyDescent="0.25">
      <c r="B46" t="s">
        <v>557</v>
      </c>
      <c r="C46" s="5"/>
    </row>
    <row r="47" spans="2:19" x14ac:dyDescent="0.25">
      <c r="B47" t="s">
        <v>558</v>
      </c>
    </row>
    <row r="50" spans="2:6" x14ac:dyDescent="0.25">
      <c r="B50" t="s">
        <v>559</v>
      </c>
    </row>
    <row r="51" spans="2:6" x14ac:dyDescent="0.25">
      <c r="B51" t="s">
        <v>489</v>
      </c>
      <c r="C51" t="s">
        <v>529</v>
      </c>
      <c r="D51">
        <v>2021</v>
      </c>
      <c r="E51">
        <v>2022</v>
      </c>
      <c r="F51">
        <v>2023</v>
      </c>
    </row>
    <row r="52" spans="2:6" x14ac:dyDescent="0.25">
      <c r="B52" t="s">
        <v>530</v>
      </c>
      <c r="C52" t="s">
        <v>490</v>
      </c>
      <c r="D52" s="9">
        <v>2570697.7000000002</v>
      </c>
      <c r="E52" s="9">
        <v>2722269.72</v>
      </c>
      <c r="F52" s="9">
        <v>2934803.03</v>
      </c>
    </row>
    <row r="53" spans="2:6" x14ac:dyDescent="0.25">
      <c r="B53" t="s">
        <v>534</v>
      </c>
      <c r="C53" t="s">
        <v>490</v>
      </c>
      <c r="D53" s="9">
        <v>2729491.03</v>
      </c>
      <c r="E53" s="9">
        <v>3008004.25</v>
      </c>
      <c r="F53" s="9">
        <v>3316147.29</v>
      </c>
    </row>
    <row r="54" spans="2:6" x14ac:dyDescent="0.25">
      <c r="B54" t="s">
        <v>538</v>
      </c>
      <c r="C54" t="s">
        <v>490</v>
      </c>
      <c r="D54" s="9">
        <v>25360644.809999999</v>
      </c>
      <c r="E54" s="9">
        <v>26697690.239999998</v>
      </c>
      <c r="F54" s="9">
        <v>31143394.379999999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050A-79CD-4A91-BECA-63ECC406100B}">
  <dimension ref="A1:D319"/>
  <sheetViews>
    <sheetView zoomScaleNormal="100" workbookViewId="0">
      <selection activeCell="A4" sqref="A1:XFD1048576"/>
    </sheetView>
  </sheetViews>
  <sheetFormatPr defaultRowHeight="15" x14ac:dyDescent="0.25"/>
  <cols>
    <col min="1" max="1" width="44.5703125" customWidth="1"/>
    <col min="2" max="2" width="17.7109375" customWidth="1"/>
    <col min="3" max="3" width="17.28515625" customWidth="1"/>
  </cols>
  <sheetData>
    <row r="1" spans="1:3" x14ac:dyDescent="0.25">
      <c r="A1" t="s">
        <v>560</v>
      </c>
    </row>
    <row r="3" spans="1:3" x14ac:dyDescent="0.25">
      <c r="A3" t="s">
        <v>561</v>
      </c>
    </row>
    <row r="4" spans="1:3" x14ac:dyDescent="0.25">
      <c r="A4" t="s">
        <v>562</v>
      </c>
    </row>
    <row r="6" spans="1:3" x14ac:dyDescent="0.25">
      <c r="A6" t="s">
        <v>563</v>
      </c>
    </row>
    <row r="7" spans="1:3" x14ac:dyDescent="0.25">
      <c r="A7" t="s">
        <v>564</v>
      </c>
    </row>
    <row r="8" spans="1:3" x14ac:dyDescent="0.25">
      <c r="A8" t="s">
        <v>565</v>
      </c>
    </row>
    <row r="10" spans="1:3" x14ac:dyDescent="0.25">
      <c r="A10" t="s">
        <v>566</v>
      </c>
    </row>
    <row r="12" spans="1:3" x14ac:dyDescent="0.25">
      <c r="A12" t="s">
        <v>489</v>
      </c>
      <c r="B12" t="s">
        <v>594</v>
      </c>
      <c r="C12" t="s">
        <v>554</v>
      </c>
    </row>
    <row r="13" spans="1:3" x14ac:dyDescent="0.25">
      <c r="A13" t="s">
        <v>491</v>
      </c>
      <c r="B13" t="s">
        <v>595</v>
      </c>
      <c r="C13" t="s">
        <v>623</v>
      </c>
    </row>
    <row r="14" spans="1:3" x14ac:dyDescent="0.25">
      <c r="A14" t="s">
        <v>567</v>
      </c>
      <c r="B14" t="s">
        <v>596</v>
      </c>
      <c r="C14" t="s">
        <v>624</v>
      </c>
    </row>
    <row r="15" spans="1:3" x14ac:dyDescent="0.25">
      <c r="A15" t="s">
        <v>568</v>
      </c>
      <c r="B15" t="s">
        <v>597</v>
      </c>
      <c r="C15" t="s">
        <v>625</v>
      </c>
    </row>
    <row r="16" spans="1:3" x14ac:dyDescent="0.25">
      <c r="A16" t="s">
        <v>501</v>
      </c>
      <c r="B16" t="s">
        <v>598</v>
      </c>
      <c r="C16" t="s">
        <v>626</v>
      </c>
    </row>
    <row r="17" spans="1:3" x14ac:dyDescent="0.25">
      <c r="A17" t="s">
        <v>569</v>
      </c>
      <c r="B17" t="s">
        <v>599</v>
      </c>
      <c r="C17" t="s">
        <v>627</v>
      </c>
    </row>
    <row r="18" spans="1:3" x14ac:dyDescent="0.25">
      <c r="A18" t="s">
        <v>570</v>
      </c>
      <c r="B18" t="s">
        <v>600</v>
      </c>
      <c r="C18" t="s">
        <v>628</v>
      </c>
    </row>
    <row r="19" spans="1:3" x14ac:dyDescent="0.25">
      <c r="A19" t="s">
        <v>571</v>
      </c>
      <c r="B19" t="s">
        <v>601</v>
      </c>
      <c r="C19" t="s">
        <v>629</v>
      </c>
    </row>
    <row r="20" spans="1:3" x14ac:dyDescent="0.25">
      <c r="A20" t="s">
        <v>542</v>
      </c>
      <c r="B20" t="s">
        <v>602</v>
      </c>
      <c r="C20" t="s">
        <v>630</v>
      </c>
    </row>
    <row r="21" spans="1:3" x14ac:dyDescent="0.25">
      <c r="A21" t="s">
        <v>572</v>
      </c>
      <c r="B21" t="s">
        <v>603</v>
      </c>
      <c r="C21" t="s">
        <v>631</v>
      </c>
    </row>
    <row r="22" spans="1:3" x14ac:dyDescent="0.25">
      <c r="A22" t="s">
        <v>573</v>
      </c>
      <c r="B22" t="s">
        <v>604</v>
      </c>
      <c r="C22" t="s">
        <v>632</v>
      </c>
    </row>
    <row r="23" spans="1:3" x14ac:dyDescent="0.25">
      <c r="A23" t="s">
        <v>654</v>
      </c>
      <c r="B23" t="s">
        <v>605</v>
      </c>
      <c r="C23" t="s">
        <v>633</v>
      </c>
    </row>
    <row r="24" spans="1:3" x14ac:dyDescent="0.25">
      <c r="A24" t="s">
        <v>574</v>
      </c>
      <c r="B24" t="s">
        <v>606</v>
      </c>
      <c r="C24" t="s">
        <v>634</v>
      </c>
    </row>
    <row r="25" spans="1:3" x14ac:dyDescent="0.25">
      <c r="A25" t="s">
        <v>575</v>
      </c>
      <c r="B25" t="s">
        <v>607</v>
      </c>
      <c r="C25" t="s">
        <v>635</v>
      </c>
    </row>
    <row r="26" spans="1:3" x14ac:dyDescent="0.25">
      <c r="A26" t="s">
        <v>576</v>
      </c>
      <c r="B26" t="s">
        <v>608</v>
      </c>
      <c r="C26" t="s">
        <v>636</v>
      </c>
    </row>
    <row r="27" spans="1:3" x14ac:dyDescent="0.25">
      <c r="A27" t="s">
        <v>577</v>
      </c>
      <c r="B27" t="s">
        <v>609</v>
      </c>
      <c r="C27" t="s">
        <v>637</v>
      </c>
    </row>
    <row r="28" spans="1:3" x14ac:dyDescent="0.25">
      <c r="A28" t="s">
        <v>506</v>
      </c>
      <c r="B28" t="s">
        <v>610</v>
      </c>
      <c r="C28" t="s">
        <v>638</v>
      </c>
    </row>
    <row r="29" spans="1:3" x14ac:dyDescent="0.25">
      <c r="A29" t="s">
        <v>578</v>
      </c>
      <c r="B29" t="s">
        <v>611</v>
      </c>
      <c r="C29" t="s">
        <v>639</v>
      </c>
    </row>
    <row r="30" spans="1:3" x14ac:dyDescent="0.25">
      <c r="A30" t="s">
        <v>579</v>
      </c>
      <c r="B30" t="s">
        <v>612</v>
      </c>
      <c r="C30" t="s">
        <v>640</v>
      </c>
    </row>
    <row r="31" spans="1:3" x14ac:dyDescent="0.25">
      <c r="A31" t="s">
        <v>508</v>
      </c>
      <c r="B31" t="s">
        <v>613</v>
      </c>
      <c r="C31" t="s">
        <v>641</v>
      </c>
    </row>
    <row r="32" spans="1:3" x14ac:dyDescent="0.25">
      <c r="A32" t="s">
        <v>580</v>
      </c>
      <c r="B32" t="s">
        <v>614</v>
      </c>
      <c r="C32" t="s">
        <v>642</v>
      </c>
    </row>
    <row r="33" spans="1:3" x14ac:dyDescent="0.25">
      <c r="A33" t="s">
        <v>581</v>
      </c>
      <c r="B33" t="s">
        <v>615</v>
      </c>
      <c r="C33" t="s">
        <v>643</v>
      </c>
    </row>
    <row r="34" spans="1:3" x14ac:dyDescent="0.25">
      <c r="A34" t="s">
        <v>582</v>
      </c>
      <c r="B34" t="s">
        <v>616</v>
      </c>
      <c r="C34" t="s">
        <v>644</v>
      </c>
    </row>
    <row r="35" spans="1:3" x14ac:dyDescent="0.25">
      <c r="A35" t="s">
        <v>583</v>
      </c>
      <c r="B35" t="s">
        <v>617</v>
      </c>
      <c r="C35" t="s">
        <v>645</v>
      </c>
    </row>
    <row r="36" spans="1:3" x14ac:dyDescent="0.25">
      <c r="A36" t="s">
        <v>584</v>
      </c>
      <c r="B36" t="s">
        <v>618</v>
      </c>
      <c r="C36" t="s">
        <v>646</v>
      </c>
    </row>
    <row r="37" spans="1:3" x14ac:dyDescent="0.25">
      <c r="A37" t="s">
        <v>585</v>
      </c>
      <c r="B37">
        <v>253</v>
      </c>
      <c r="C37" t="s">
        <v>647</v>
      </c>
    </row>
    <row r="38" spans="1:3" x14ac:dyDescent="0.25">
      <c r="A38" t="s">
        <v>586</v>
      </c>
      <c r="B38" t="s">
        <v>619</v>
      </c>
      <c r="C38" t="s">
        <v>648</v>
      </c>
    </row>
    <row r="39" spans="1:3" x14ac:dyDescent="0.25">
      <c r="A39" t="s">
        <v>587</v>
      </c>
      <c r="B39">
        <v>51</v>
      </c>
      <c r="C39">
        <v>92</v>
      </c>
    </row>
    <row r="40" spans="1:3" x14ac:dyDescent="0.25">
      <c r="A40" t="s">
        <v>588</v>
      </c>
      <c r="B40" t="s">
        <v>620</v>
      </c>
      <c r="C40" t="s">
        <v>649</v>
      </c>
    </row>
    <row r="41" spans="1:3" x14ac:dyDescent="0.25">
      <c r="A41" t="s">
        <v>589</v>
      </c>
      <c r="B41">
        <v>31.698</v>
      </c>
      <c r="C41" t="s">
        <v>650</v>
      </c>
    </row>
    <row r="42" spans="1:3" x14ac:dyDescent="0.25">
      <c r="A42" t="s">
        <v>590</v>
      </c>
      <c r="B42">
        <v>601</v>
      </c>
      <c r="C42" t="s">
        <v>651</v>
      </c>
    </row>
    <row r="43" spans="1:3" x14ac:dyDescent="0.25">
      <c r="A43" t="s">
        <v>591</v>
      </c>
      <c r="B43">
        <v>134</v>
      </c>
      <c r="C43">
        <v>648</v>
      </c>
    </row>
    <row r="44" spans="1:3" x14ac:dyDescent="0.25">
      <c r="A44" t="s">
        <v>592</v>
      </c>
      <c r="B44" t="s">
        <v>621</v>
      </c>
      <c r="C44" t="s">
        <v>652</v>
      </c>
    </row>
    <row r="45" spans="1:3" x14ac:dyDescent="0.25">
      <c r="A45" t="s">
        <v>593</v>
      </c>
      <c r="B45">
        <v>68</v>
      </c>
      <c r="C45">
        <v>522</v>
      </c>
    </row>
    <row r="46" spans="1:3" x14ac:dyDescent="0.25">
      <c r="B46" t="s">
        <v>622</v>
      </c>
      <c r="C46" t="s">
        <v>653</v>
      </c>
    </row>
    <row r="48" spans="1:3" x14ac:dyDescent="0.25">
      <c r="A48" t="s">
        <v>655</v>
      </c>
    </row>
    <row r="49" spans="1:4" x14ac:dyDescent="0.25">
      <c r="A49" t="s">
        <v>656</v>
      </c>
      <c r="B49" t="s">
        <v>657</v>
      </c>
      <c r="C49" t="s">
        <v>527</v>
      </c>
      <c r="D49" t="s">
        <v>694</v>
      </c>
    </row>
    <row r="50" spans="1:4" x14ac:dyDescent="0.25">
      <c r="A50" s="6">
        <v>44927</v>
      </c>
      <c r="B50" t="s">
        <v>658</v>
      </c>
      <c r="C50" t="s">
        <v>676</v>
      </c>
      <c r="D50" t="s">
        <v>695</v>
      </c>
    </row>
    <row r="51" spans="1:4" x14ac:dyDescent="0.25">
      <c r="A51" s="6">
        <v>44958</v>
      </c>
      <c r="B51" t="s">
        <v>659</v>
      </c>
      <c r="C51" t="s">
        <v>677</v>
      </c>
      <c r="D51" t="s">
        <v>696</v>
      </c>
    </row>
    <row r="52" spans="1:4" x14ac:dyDescent="0.25">
      <c r="A52" s="6">
        <v>44986</v>
      </c>
      <c r="B52" t="s">
        <v>660</v>
      </c>
      <c r="C52" t="s">
        <v>678</v>
      </c>
      <c r="D52" t="s">
        <v>697</v>
      </c>
    </row>
    <row r="53" spans="1:4" x14ac:dyDescent="0.25">
      <c r="A53" s="6">
        <v>45017</v>
      </c>
      <c r="B53" t="s">
        <v>661</v>
      </c>
      <c r="C53" t="s">
        <v>679</v>
      </c>
      <c r="D53" t="s">
        <v>698</v>
      </c>
    </row>
    <row r="54" spans="1:4" x14ac:dyDescent="0.25">
      <c r="A54" s="6">
        <v>45047</v>
      </c>
      <c r="B54" t="s">
        <v>662</v>
      </c>
      <c r="C54" t="s">
        <v>680</v>
      </c>
      <c r="D54" t="s">
        <v>699</v>
      </c>
    </row>
    <row r="55" spans="1:4" x14ac:dyDescent="0.25">
      <c r="A55" s="6">
        <v>45078</v>
      </c>
      <c r="B55" t="s">
        <v>663</v>
      </c>
      <c r="C55" t="s">
        <v>681</v>
      </c>
      <c r="D55" t="s">
        <v>700</v>
      </c>
    </row>
    <row r="56" spans="1:4" x14ac:dyDescent="0.25">
      <c r="A56" s="6">
        <v>45108</v>
      </c>
      <c r="B56" t="s">
        <v>664</v>
      </c>
      <c r="C56" t="s">
        <v>682</v>
      </c>
      <c r="D56" t="s">
        <v>701</v>
      </c>
    </row>
    <row r="57" spans="1:4" x14ac:dyDescent="0.25">
      <c r="A57" s="6">
        <v>45139</v>
      </c>
      <c r="B57" t="s">
        <v>665</v>
      </c>
      <c r="C57" t="s">
        <v>683</v>
      </c>
      <c r="D57" t="s">
        <v>702</v>
      </c>
    </row>
    <row r="58" spans="1:4" x14ac:dyDescent="0.25">
      <c r="A58" s="6">
        <v>45170</v>
      </c>
      <c r="B58" t="s">
        <v>666</v>
      </c>
      <c r="C58" t="s">
        <v>684</v>
      </c>
      <c r="D58" t="s">
        <v>703</v>
      </c>
    </row>
    <row r="59" spans="1:4" x14ac:dyDescent="0.25">
      <c r="A59" s="6">
        <v>45200</v>
      </c>
      <c r="B59" t="s">
        <v>667</v>
      </c>
      <c r="C59" t="s">
        <v>685</v>
      </c>
      <c r="D59" t="s">
        <v>704</v>
      </c>
    </row>
    <row r="60" spans="1:4" x14ac:dyDescent="0.25">
      <c r="A60" s="6">
        <v>45231</v>
      </c>
      <c r="B60" t="s">
        <v>668</v>
      </c>
      <c r="C60" t="s">
        <v>686</v>
      </c>
      <c r="D60" t="s">
        <v>705</v>
      </c>
    </row>
    <row r="61" spans="1:4" x14ac:dyDescent="0.25">
      <c r="A61" s="6">
        <v>45261</v>
      </c>
      <c r="B61" t="s">
        <v>669</v>
      </c>
      <c r="C61" t="s">
        <v>687</v>
      </c>
      <c r="D61" t="s">
        <v>706</v>
      </c>
    </row>
    <row r="62" spans="1:4" x14ac:dyDescent="0.25">
      <c r="A62" s="6">
        <v>45292</v>
      </c>
      <c r="B62" t="s">
        <v>670</v>
      </c>
      <c r="C62" t="s">
        <v>688</v>
      </c>
      <c r="D62" t="s">
        <v>707</v>
      </c>
    </row>
    <row r="63" spans="1:4" x14ac:dyDescent="0.25">
      <c r="A63" s="6">
        <v>45323</v>
      </c>
      <c r="B63" t="s">
        <v>671</v>
      </c>
      <c r="C63" t="s">
        <v>689</v>
      </c>
      <c r="D63" t="s">
        <v>708</v>
      </c>
    </row>
    <row r="64" spans="1:4" x14ac:dyDescent="0.25">
      <c r="A64" s="6">
        <v>45352</v>
      </c>
      <c r="B64" t="s">
        <v>672</v>
      </c>
      <c r="C64" t="s">
        <v>690</v>
      </c>
      <c r="D64" t="s">
        <v>709</v>
      </c>
    </row>
    <row r="65" spans="1:4" x14ac:dyDescent="0.25">
      <c r="A65" s="6">
        <v>45383</v>
      </c>
      <c r="B65" t="s">
        <v>673</v>
      </c>
      <c r="C65" t="s">
        <v>691</v>
      </c>
      <c r="D65" t="s">
        <v>710</v>
      </c>
    </row>
    <row r="66" spans="1:4" x14ac:dyDescent="0.25">
      <c r="A66" s="6">
        <v>45413</v>
      </c>
      <c r="B66" t="s">
        <v>674</v>
      </c>
      <c r="C66" t="s">
        <v>692</v>
      </c>
      <c r="D66" t="s">
        <v>711</v>
      </c>
    </row>
    <row r="67" spans="1:4" x14ac:dyDescent="0.25">
      <c r="A67" s="6">
        <v>45444</v>
      </c>
      <c r="B67" t="s">
        <v>675</v>
      </c>
      <c r="C67" t="s">
        <v>693</v>
      </c>
      <c r="D67" t="s">
        <v>712</v>
      </c>
    </row>
    <row r="69" spans="1:4" x14ac:dyDescent="0.25">
      <c r="A69" t="s">
        <v>713</v>
      </c>
    </row>
    <row r="70" spans="1:4" x14ac:dyDescent="0.25">
      <c r="A70" t="s">
        <v>714</v>
      </c>
    </row>
    <row r="71" spans="1:4" x14ac:dyDescent="0.25">
      <c r="A71" t="s">
        <v>715</v>
      </c>
    </row>
    <row r="73" spans="1:4" x14ac:dyDescent="0.25">
      <c r="A73" t="s">
        <v>656</v>
      </c>
      <c r="B73" t="s">
        <v>657</v>
      </c>
      <c r="C73" t="s">
        <v>527</v>
      </c>
      <c r="D73" t="s">
        <v>694</v>
      </c>
    </row>
    <row r="74" spans="1:4" x14ac:dyDescent="0.25">
      <c r="A74" s="6">
        <v>44927</v>
      </c>
      <c r="B74" t="s">
        <v>716</v>
      </c>
      <c r="C74" t="s">
        <v>734</v>
      </c>
      <c r="D74" t="s">
        <v>752</v>
      </c>
    </row>
    <row r="75" spans="1:4" x14ac:dyDescent="0.25">
      <c r="A75" s="6">
        <v>44958</v>
      </c>
      <c r="B75" t="s">
        <v>717</v>
      </c>
      <c r="C75" t="s">
        <v>735</v>
      </c>
      <c r="D75" t="s">
        <v>753</v>
      </c>
    </row>
    <row r="76" spans="1:4" x14ac:dyDescent="0.25">
      <c r="A76" s="6">
        <v>44986</v>
      </c>
      <c r="B76" t="s">
        <v>718</v>
      </c>
      <c r="C76" t="s">
        <v>736</v>
      </c>
      <c r="D76" t="s">
        <v>754</v>
      </c>
    </row>
    <row r="77" spans="1:4" x14ac:dyDescent="0.25">
      <c r="A77" s="6">
        <v>45017</v>
      </c>
      <c r="B77" t="s">
        <v>719</v>
      </c>
      <c r="C77" t="s">
        <v>737</v>
      </c>
      <c r="D77" t="s">
        <v>755</v>
      </c>
    </row>
    <row r="78" spans="1:4" x14ac:dyDescent="0.25">
      <c r="A78" s="6">
        <v>45047</v>
      </c>
      <c r="B78" t="s">
        <v>720</v>
      </c>
      <c r="C78" t="s">
        <v>738</v>
      </c>
      <c r="D78" t="s">
        <v>756</v>
      </c>
    </row>
    <row r="79" spans="1:4" x14ac:dyDescent="0.25">
      <c r="A79" s="6">
        <v>45078</v>
      </c>
      <c r="B79" t="s">
        <v>721</v>
      </c>
      <c r="C79" t="s">
        <v>739</v>
      </c>
      <c r="D79" t="s">
        <v>757</v>
      </c>
    </row>
    <row r="80" spans="1:4" x14ac:dyDescent="0.25">
      <c r="A80" s="6">
        <v>45108</v>
      </c>
      <c r="B80" t="s">
        <v>722</v>
      </c>
      <c r="C80" t="s">
        <v>740</v>
      </c>
      <c r="D80" t="s">
        <v>758</v>
      </c>
    </row>
    <row r="81" spans="1:4" x14ac:dyDescent="0.25">
      <c r="A81" s="6">
        <v>45139</v>
      </c>
      <c r="B81" t="s">
        <v>723</v>
      </c>
      <c r="C81" t="s">
        <v>741</v>
      </c>
      <c r="D81" t="s">
        <v>769</v>
      </c>
    </row>
    <row r="82" spans="1:4" x14ac:dyDescent="0.25">
      <c r="A82" s="6">
        <v>45170</v>
      </c>
      <c r="B82" t="s">
        <v>724</v>
      </c>
      <c r="C82" t="s">
        <v>742</v>
      </c>
      <c r="D82" t="s">
        <v>759</v>
      </c>
    </row>
    <row r="83" spans="1:4" x14ac:dyDescent="0.25">
      <c r="A83" s="6">
        <v>45200</v>
      </c>
      <c r="B83" t="s">
        <v>725</v>
      </c>
      <c r="C83" t="s">
        <v>743</v>
      </c>
      <c r="D83" t="s">
        <v>760</v>
      </c>
    </row>
    <row r="84" spans="1:4" x14ac:dyDescent="0.25">
      <c r="A84" s="6">
        <v>45231</v>
      </c>
      <c r="B84" t="s">
        <v>726</v>
      </c>
      <c r="C84" t="s">
        <v>744</v>
      </c>
      <c r="D84" t="s">
        <v>761</v>
      </c>
    </row>
    <row r="85" spans="1:4" x14ac:dyDescent="0.25">
      <c r="A85" s="6">
        <v>45261</v>
      </c>
      <c r="B85" t="s">
        <v>727</v>
      </c>
      <c r="C85" t="s">
        <v>745</v>
      </c>
      <c r="D85" t="s">
        <v>762</v>
      </c>
    </row>
    <row r="86" spans="1:4" x14ac:dyDescent="0.25">
      <c r="A86" s="6">
        <v>45292</v>
      </c>
      <c r="B86" t="s">
        <v>728</v>
      </c>
      <c r="C86" t="s">
        <v>746</v>
      </c>
      <c r="D86" t="s">
        <v>763</v>
      </c>
    </row>
    <row r="87" spans="1:4" x14ac:dyDescent="0.25">
      <c r="A87" s="6">
        <v>45323</v>
      </c>
      <c r="B87" t="s">
        <v>729</v>
      </c>
      <c r="C87" t="s">
        <v>747</v>
      </c>
      <c r="D87" t="s">
        <v>764</v>
      </c>
    </row>
    <row r="88" spans="1:4" x14ac:dyDescent="0.25">
      <c r="A88" s="6">
        <v>45352</v>
      </c>
      <c r="B88" t="s">
        <v>730</v>
      </c>
      <c r="C88" t="s">
        <v>748</v>
      </c>
      <c r="D88" t="s">
        <v>765</v>
      </c>
    </row>
    <row r="89" spans="1:4" x14ac:dyDescent="0.25">
      <c r="A89" s="6">
        <v>45383</v>
      </c>
      <c r="B89" t="s">
        <v>731</v>
      </c>
      <c r="C89" t="s">
        <v>749</v>
      </c>
      <c r="D89" t="s">
        <v>766</v>
      </c>
    </row>
    <row r="90" spans="1:4" x14ac:dyDescent="0.25">
      <c r="A90" s="6">
        <v>45413</v>
      </c>
      <c r="B90" t="s">
        <v>732</v>
      </c>
      <c r="C90" t="s">
        <v>750</v>
      </c>
      <c r="D90" t="s">
        <v>767</v>
      </c>
    </row>
    <row r="91" spans="1:4" x14ac:dyDescent="0.25">
      <c r="A91" s="6">
        <v>45444</v>
      </c>
      <c r="B91" t="s">
        <v>733</v>
      </c>
      <c r="C91" t="s">
        <v>751</v>
      </c>
      <c r="D91" t="s">
        <v>768</v>
      </c>
    </row>
    <row r="93" spans="1:4" x14ac:dyDescent="0.25">
      <c r="A93" t="s">
        <v>770</v>
      </c>
    </row>
    <row r="94" spans="1:4" x14ac:dyDescent="0.25">
      <c r="A94" t="s">
        <v>771</v>
      </c>
    </row>
    <row r="95" spans="1:4" x14ac:dyDescent="0.25">
      <c r="A95" t="s">
        <v>772</v>
      </c>
    </row>
    <row r="96" spans="1:4" x14ac:dyDescent="0.25">
      <c r="A96" t="s">
        <v>773</v>
      </c>
    </row>
    <row r="98" spans="1:2" x14ac:dyDescent="0.25">
      <c r="A98" t="s">
        <v>656</v>
      </c>
      <c r="B98" t="s">
        <v>774</v>
      </c>
    </row>
    <row r="99" spans="1:2" x14ac:dyDescent="0.25">
      <c r="A99" s="6">
        <v>44927</v>
      </c>
      <c r="B99">
        <v>24.84</v>
      </c>
    </row>
    <row r="100" spans="1:2" x14ac:dyDescent="0.25">
      <c r="A100" s="6">
        <v>44958</v>
      </c>
      <c r="B100">
        <v>25.16</v>
      </c>
    </row>
    <row r="101" spans="1:2" x14ac:dyDescent="0.25">
      <c r="A101" s="6">
        <v>44986</v>
      </c>
      <c r="B101">
        <v>25.55</v>
      </c>
    </row>
    <row r="102" spans="1:2" x14ac:dyDescent="0.25">
      <c r="A102" s="6">
        <v>45017</v>
      </c>
      <c r="B102">
        <v>21.21</v>
      </c>
    </row>
    <row r="103" spans="1:2" x14ac:dyDescent="0.25">
      <c r="A103" s="6">
        <v>45047</v>
      </c>
      <c r="B103">
        <v>23.18</v>
      </c>
    </row>
    <row r="104" spans="1:2" x14ac:dyDescent="0.25">
      <c r="A104" s="6">
        <v>45078</v>
      </c>
      <c r="B104">
        <v>27.95</v>
      </c>
    </row>
    <row r="105" spans="1:2" x14ac:dyDescent="0.25">
      <c r="A105" s="6">
        <v>45108</v>
      </c>
      <c r="B105">
        <v>27.16</v>
      </c>
    </row>
    <row r="106" spans="1:2" x14ac:dyDescent="0.25">
      <c r="A106" s="6">
        <v>45139</v>
      </c>
      <c r="B106">
        <v>29.09</v>
      </c>
    </row>
    <row r="107" spans="1:2" x14ac:dyDescent="0.25">
      <c r="A107" s="6">
        <v>45170</v>
      </c>
      <c r="B107">
        <v>29.65</v>
      </c>
    </row>
    <row r="108" spans="1:2" x14ac:dyDescent="0.25">
      <c r="A108" s="6">
        <v>45200</v>
      </c>
      <c r="B108">
        <v>25.8</v>
      </c>
    </row>
    <row r="109" spans="1:2" x14ac:dyDescent="0.25">
      <c r="A109" s="6">
        <v>45231</v>
      </c>
      <c r="B109">
        <v>24.91</v>
      </c>
    </row>
    <row r="110" spans="1:2" x14ac:dyDescent="0.25">
      <c r="A110" s="6">
        <v>45261</v>
      </c>
      <c r="B110">
        <v>20.91</v>
      </c>
    </row>
    <row r="111" spans="1:2" x14ac:dyDescent="0.25">
      <c r="A111" s="6">
        <v>45292</v>
      </c>
      <c r="B111">
        <v>29.28</v>
      </c>
    </row>
    <row r="112" spans="1:2" x14ac:dyDescent="0.25">
      <c r="A112" s="6">
        <v>45323</v>
      </c>
      <c r="B112">
        <v>26.93</v>
      </c>
    </row>
    <row r="113" spans="1:4" x14ac:dyDescent="0.25">
      <c r="A113" s="6">
        <v>45352</v>
      </c>
      <c r="B113">
        <v>22.72</v>
      </c>
    </row>
    <row r="114" spans="1:4" x14ac:dyDescent="0.25">
      <c r="A114" s="6">
        <v>45383</v>
      </c>
      <c r="B114">
        <v>23.93</v>
      </c>
    </row>
    <row r="115" spans="1:4" x14ac:dyDescent="0.25">
      <c r="A115" s="6">
        <v>45413</v>
      </c>
      <c r="B115">
        <v>21.53</v>
      </c>
    </row>
    <row r="116" spans="1:4" x14ac:dyDescent="0.25">
      <c r="A116" s="6">
        <v>45444</v>
      </c>
      <c r="B116">
        <v>25.17</v>
      </c>
    </row>
    <row r="118" spans="1:4" x14ac:dyDescent="0.25">
      <c r="A118" t="s">
        <v>775</v>
      </c>
    </row>
    <row r="120" spans="1:4" x14ac:dyDescent="0.25">
      <c r="A120" t="s">
        <v>776</v>
      </c>
      <c r="B120">
        <v>2021</v>
      </c>
      <c r="C120">
        <v>2022</v>
      </c>
      <c r="D120">
        <v>2023</v>
      </c>
    </row>
    <row r="121" spans="1:4" x14ac:dyDescent="0.25">
      <c r="A121" t="s">
        <v>534</v>
      </c>
      <c r="B121" t="s">
        <v>778</v>
      </c>
      <c r="C121" t="s">
        <v>781</v>
      </c>
      <c r="D121" t="s">
        <v>784</v>
      </c>
    </row>
    <row r="122" spans="1:4" x14ac:dyDescent="0.25">
      <c r="A122" t="s">
        <v>530</v>
      </c>
      <c r="B122" t="s">
        <v>779</v>
      </c>
      <c r="C122" t="s">
        <v>782</v>
      </c>
      <c r="D122" t="s">
        <v>785</v>
      </c>
    </row>
    <row r="123" spans="1:4" x14ac:dyDescent="0.25">
      <c r="A123" t="s">
        <v>777</v>
      </c>
      <c r="B123" t="s">
        <v>780</v>
      </c>
      <c r="C123" t="s">
        <v>783</v>
      </c>
      <c r="D123" t="s">
        <v>786</v>
      </c>
    </row>
    <row r="125" spans="1:4" x14ac:dyDescent="0.25">
      <c r="A125" t="s">
        <v>787</v>
      </c>
    </row>
    <row r="127" spans="1:4" x14ac:dyDescent="0.25">
      <c r="A127" t="s">
        <v>776</v>
      </c>
      <c r="B127">
        <v>2021</v>
      </c>
      <c r="C127">
        <v>2022</v>
      </c>
      <c r="D127">
        <v>2023</v>
      </c>
    </row>
    <row r="128" spans="1:4" x14ac:dyDescent="0.25">
      <c r="A128" t="s">
        <v>534</v>
      </c>
      <c r="B128" t="s">
        <v>788</v>
      </c>
      <c r="C128" t="s">
        <v>791</v>
      </c>
      <c r="D128" t="s">
        <v>794</v>
      </c>
    </row>
    <row r="129" spans="1:4" x14ac:dyDescent="0.25">
      <c r="A129" t="s">
        <v>530</v>
      </c>
      <c r="B129" t="s">
        <v>789</v>
      </c>
      <c r="C129" t="s">
        <v>792</v>
      </c>
      <c r="D129" t="s">
        <v>795</v>
      </c>
    </row>
    <row r="130" spans="1:4" x14ac:dyDescent="0.25">
      <c r="A130" t="s">
        <v>777</v>
      </c>
      <c r="B130" t="s">
        <v>790</v>
      </c>
      <c r="C130" t="s">
        <v>793</v>
      </c>
      <c r="D130" t="s">
        <v>796</v>
      </c>
    </row>
    <row r="132" spans="1:4" x14ac:dyDescent="0.25">
      <c r="A132" t="s">
        <v>797</v>
      </c>
    </row>
    <row r="134" spans="1:4" x14ac:dyDescent="0.25">
      <c r="A134" t="s">
        <v>656</v>
      </c>
      <c r="B134" t="s">
        <v>657</v>
      </c>
      <c r="C134" t="s">
        <v>527</v>
      </c>
      <c r="D134" t="s">
        <v>694</v>
      </c>
    </row>
    <row r="135" spans="1:4" x14ac:dyDescent="0.25">
      <c r="A135" s="6">
        <v>44197</v>
      </c>
      <c r="B135" t="s">
        <v>798</v>
      </c>
      <c r="C135" t="s">
        <v>822</v>
      </c>
      <c r="D135" t="s">
        <v>846</v>
      </c>
    </row>
    <row r="136" spans="1:4" x14ac:dyDescent="0.25">
      <c r="A136" s="6">
        <v>44228</v>
      </c>
      <c r="B136" t="s">
        <v>799</v>
      </c>
      <c r="C136" t="s">
        <v>823</v>
      </c>
      <c r="D136" t="s">
        <v>847</v>
      </c>
    </row>
    <row r="137" spans="1:4" x14ac:dyDescent="0.25">
      <c r="A137" s="6">
        <v>44256</v>
      </c>
      <c r="B137" t="s">
        <v>800</v>
      </c>
      <c r="C137" t="s">
        <v>824</v>
      </c>
      <c r="D137" t="s">
        <v>848</v>
      </c>
    </row>
    <row r="138" spans="1:4" x14ac:dyDescent="0.25">
      <c r="A138" s="6">
        <v>44287</v>
      </c>
      <c r="B138" t="s">
        <v>801</v>
      </c>
      <c r="C138" t="s">
        <v>825</v>
      </c>
      <c r="D138" t="s">
        <v>849</v>
      </c>
    </row>
    <row r="139" spans="1:4" x14ac:dyDescent="0.25">
      <c r="A139" s="6">
        <v>44317</v>
      </c>
      <c r="B139" t="s">
        <v>802</v>
      </c>
      <c r="C139" t="s">
        <v>826</v>
      </c>
      <c r="D139" t="s">
        <v>850</v>
      </c>
    </row>
    <row r="140" spans="1:4" x14ac:dyDescent="0.25">
      <c r="A140" s="6">
        <v>44348</v>
      </c>
      <c r="B140" t="s">
        <v>803</v>
      </c>
      <c r="C140" t="s">
        <v>827</v>
      </c>
      <c r="D140" t="s">
        <v>851</v>
      </c>
    </row>
    <row r="141" spans="1:4" x14ac:dyDescent="0.25">
      <c r="A141" s="6">
        <v>44378</v>
      </c>
      <c r="B141" t="s">
        <v>804</v>
      </c>
      <c r="C141" t="s">
        <v>828</v>
      </c>
      <c r="D141" t="s">
        <v>852</v>
      </c>
    </row>
    <row r="142" spans="1:4" x14ac:dyDescent="0.25">
      <c r="A142" s="6">
        <v>44409</v>
      </c>
      <c r="B142" t="s">
        <v>805</v>
      </c>
      <c r="C142" t="s">
        <v>829</v>
      </c>
      <c r="D142" t="s">
        <v>853</v>
      </c>
    </row>
    <row r="143" spans="1:4" x14ac:dyDescent="0.25">
      <c r="A143" s="6">
        <v>44440</v>
      </c>
      <c r="B143" t="s">
        <v>806</v>
      </c>
      <c r="C143" t="s">
        <v>830</v>
      </c>
      <c r="D143" t="s">
        <v>854</v>
      </c>
    </row>
    <row r="144" spans="1:4" x14ac:dyDescent="0.25">
      <c r="A144" s="6">
        <v>44470</v>
      </c>
      <c r="B144" t="s">
        <v>807</v>
      </c>
      <c r="C144" t="s">
        <v>831</v>
      </c>
      <c r="D144" t="s">
        <v>855</v>
      </c>
    </row>
    <row r="145" spans="1:4" x14ac:dyDescent="0.25">
      <c r="A145" s="6">
        <v>44501</v>
      </c>
      <c r="B145" t="s">
        <v>808</v>
      </c>
      <c r="C145" t="s">
        <v>832</v>
      </c>
      <c r="D145" t="s">
        <v>856</v>
      </c>
    </row>
    <row r="146" spans="1:4" x14ac:dyDescent="0.25">
      <c r="A146" s="6">
        <v>44531</v>
      </c>
      <c r="B146" t="s">
        <v>809</v>
      </c>
      <c r="C146" t="s">
        <v>833</v>
      </c>
      <c r="D146" t="s">
        <v>857</v>
      </c>
    </row>
    <row r="147" spans="1:4" x14ac:dyDescent="0.25">
      <c r="A147" s="6">
        <v>44562</v>
      </c>
      <c r="B147" t="s">
        <v>810</v>
      </c>
      <c r="C147" t="s">
        <v>834</v>
      </c>
      <c r="D147" t="s">
        <v>858</v>
      </c>
    </row>
    <row r="148" spans="1:4" x14ac:dyDescent="0.25">
      <c r="A148" s="6">
        <v>44593</v>
      </c>
      <c r="B148" t="s">
        <v>811</v>
      </c>
      <c r="C148" t="s">
        <v>835</v>
      </c>
      <c r="D148" t="s">
        <v>859</v>
      </c>
    </row>
    <row r="149" spans="1:4" x14ac:dyDescent="0.25">
      <c r="A149" s="6">
        <v>44621</v>
      </c>
      <c r="B149" t="s">
        <v>812</v>
      </c>
      <c r="C149" t="s">
        <v>836</v>
      </c>
      <c r="D149" t="s">
        <v>860</v>
      </c>
    </row>
    <row r="150" spans="1:4" x14ac:dyDescent="0.25">
      <c r="A150" s="6">
        <v>44652</v>
      </c>
      <c r="B150" t="s">
        <v>813</v>
      </c>
      <c r="C150" t="s">
        <v>837</v>
      </c>
      <c r="D150" t="s">
        <v>861</v>
      </c>
    </row>
    <row r="151" spans="1:4" x14ac:dyDescent="0.25">
      <c r="A151" s="6">
        <v>44682</v>
      </c>
      <c r="B151" t="s">
        <v>814</v>
      </c>
      <c r="C151" t="s">
        <v>838</v>
      </c>
      <c r="D151" t="s">
        <v>862</v>
      </c>
    </row>
    <row r="152" spans="1:4" x14ac:dyDescent="0.25">
      <c r="A152" s="6">
        <v>44713</v>
      </c>
      <c r="B152" t="s">
        <v>815</v>
      </c>
      <c r="C152" t="s">
        <v>839</v>
      </c>
      <c r="D152" t="s">
        <v>863</v>
      </c>
    </row>
    <row r="153" spans="1:4" x14ac:dyDescent="0.25">
      <c r="A153" s="6">
        <v>44743</v>
      </c>
      <c r="B153" t="s">
        <v>816</v>
      </c>
      <c r="C153" t="s">
        <v>840</v>
      </c>
      <c r="D153" t="s">
        <v>864</v>
      </c>
    </row>
    <row r="154" spans="1:4" x14ac:dyDescent="0.25">
      <c r="A154" s="6">
        <v>44774</v>
      </c>
      <c r="B154" t="s">
        <v>817</v>
      </c>
      <c r="C154" t="s">
        <v>841</v>
      </c>
      <c r="D154" t="s">
        <v>865</v>
      </c>
    </row>
    <row r="155" spans="1:4" x14ac:dyDescent="0.25">
      <c r="A155" s="6">
        <v>44805</v>
      </c>
      <c r="B155" t="s">
        <v>818</v>
      </c>
      <c r="C155" t="s">
        <v>842</v>
      </c>
      <c r="D155" t="s">
        <v>866</v>
      </c>
    </row>
    <row r="156" spans="1:4" x14ac:dyDescent="0.25">
      <c r="A156" s="6">
        <v>44835</v>
      </c>
      <c r="B156" t="s">
        <v>819</v>
      </c>
      <c r="C156" t="s">
        <v>843</v>
      </c>
      <c r="D156" t="s">
        <v>867</v>
      </c>
    </row>
    <row r="157" spans="1:4" x14ac:dyDescent="0.25">
      <c r="A157" s="6">
        <v>44866</v>
      </c>
      <c r="B157" t="s">
        <v>820</v>
      </c>
      <c r="C157" t="s">
        <v>844</v>
      </c>
      <c r="D157" t="s">
        <v>868</v>
      </c>
    </row>
    <row r="158" spans="1:4" x14ac:dyDescent="0.25">
      <c r="A158" s="6">
        <v>44896</v>
      </c>
      <c r="B158" t="s">
        <v>821</v>
      </c>
      <c r="C158" t="s">
        <v>845</v>
      </c>
      <c r="D158" t="s">
        <v>869</v>
      </c>
    </row>
    <row r="159" spans="1:4" x14ac:dyDescent="0.25">
      <c r="A159" s="6">
        <v>44927</v>
      </c>
      <c r="B159" t="s">
        <v>870</v>
      </c>
      <c r="C159" t="s">
        <v>887</v>
      </c>
      <c r="D159" t="s">
        <v>905</v>
      </c>
    </row>
    <row r="160" spans="1:4" x14ac:dyDescent="0.25">
      <c r="A160" s="6">
        <v>44958</v>
      </c>
      <c r="B160" t="s">
        <v>871</v>
      </c>
      <c r="C160" t="s">
        <v>888</v>
      </c>
      <c r="D160" t="s">
        <v>906</v>
      </c>
    </row>
    <row r="161" spans="1:4" x14ac:dyDescent="0.25">
      <c r="A161" s="6">
        <v>44986</v>
      </c>
      <c r="B161" t="s">
        <v>872</v>
      </c>
      <c r="C161" t="s">
        <v>889</v>
      </c>
      <c r="D161" t="s">
        <v>907</v>
      </c>
    </row>
    <row r="162" spans="1:4" x14ac:dyDescent="0.25">
      <c r="A162" s="6">
        <v>45017</v>
      </c>
      <c r="B162" t="s">
        <v>873</v>
      </c>
      <c r="C162" t="s">
        <v>882</v>
      </c>
      <c r="D162" t="s">
        <v>908</v>
      </c>
    </row>
    <row r="163" spans="1:4" x14ac:dyDescent="0.25">
      <c r="A163" s="6">
        <v>45047</v>
      </c>
      <c r="B163" t="s">
        <v>874</v>
      </c>
      <c r="C163" t="s">
        <v>890</v>
      </c>
      <c r="D163" t="s">
        <v>909</v>
      </c>
    </row>
    <row r="164" spans="1:4" x14ac:dyDescent="0.25">
      <c r="A164" s="6">
        <v>45078</v>
      </c>
      <c r="B164" t="s">
        <v>875</v>
      </c>
      <c r="C164" t="s">
        <v>891</v>
      </c>
      <c r="D164" t="s">
        <v>910</v>
      </c>
    </row>
    <row r="165" spans="1:4" x14ac:dyDescent="0.25">
      <c r="A165" s="6">
        <v>45108</v>
      </c>
      <c r="B165" t="s">
        <v>876</v>
      </c>
      <c r="C165" t="s">
        <v>892</v>
      </c>
      <c r="D165" t="s">
        <v>911</v>
      </c>
    </row>
    <row r="166" spans="1:4" x14ac:dyDescent="0.25">
      <c r="A166" s="6">
        <v>45139</v>
      </c>
      <c r="B166" t="s">
        <v>877</v>
      </c>
      <c r="C166" t="s">
        <v>893</v>
      </c>
      <c r="D166" t="s">
        <v>912</v>
      </c>
    </row>
    <row r="167" spans="1:4" x14ac:dyDescent="0.25">
      <c r="A167" s="6">
        <v>45170</v>
      </c>
      <c r="B167" t="s">
        <v>878</v>
      </c>
      <c r="C167" t="s">
        <v>894</v>
      </c>
      <c r="D167" t="s">
        <v>913</v>
      </c>
    </row>
    <row r="168" spans="1:4" x14ac:dyDescent="0.25">
      <c r="A168" s="6">
        <v>45200</v>
      </c>
      <c r="B168" t="s">
        <v>879</v>
      </c>
      <c r="C168" t="s">
        <v>895</v>
      </c>
      <c r="D168" t="s">
        <v>914</v>
      </c>
    </row>
    <row r="169" spans="1:4" x14ac:dyDescent="0.25">
      <c r="A169" s="6">
        <v>45231</v>
      </c>
      <c r="B169" t="s">
        <v>880</v>
      </c>
      <c r="C169" t="s">
        <v>896</v>
      </c>
      <c r="D169" t="s">
        <v>915</v>
      </c>
    </row>
    <row r="170" spans="1:4" x14ac:dyDescent="0.25">
      <c r="A170" s="6">
        <v>45261</v>
      </c>
      <c r="B170" t="s">
        <v>904</v>
      </c>
      <c r="C170" t="s">
        <v>897</v>
      </c>
      <c r="D170" t="s">
        <v>916</v>
      </c>
    </row>
    <row r="171" spans="1:4" x14ac:dyDescent="0.25">
      <c r="A171" s="6">
        <v>45292</v>
      </c>
      <c r="B171" t="s">
        <v>881</v>
      </c>
      <c r="C171" t="s">
        <v>898</v>
      </c>
      <c r="D171" t="s">
        <v>917</v>
      </c>
    </row>
    <row r="172" spans="1:4" x14ac:dyDescent="0.25">
      <c r="A172" s="6">
        <v>45323</v>
      </c>
      <c r="B172" t="s">
        <v>882</v>
      </c>
      <c r="C172" t="s">
        <v>899</v>
      </c>
      <c r="D172" t="s">
        <v>918</v>
      </c>
    </row>
    <row r="173" spans="1:4" x14ac:dyDescent="0.25">
      <c r="A173" s="6">
        <v>45352</v>
      </c>
      <c r="B173" t="s">
        <v>883</v>
      </c>
      <c r="C173" t="s">
        <v>900</v>
      </c>
      <c r="D173" t="s">
        <v>919</v>
      </c>
    </row>
    <row r="174" spans="1:4" x14ac:dyDescent="0.25">
      <c r="A174" s="6">
        <v>45383</v>
      </c>
      <c r="B174" t="s">
        <v>884</v>
      </c>
      <c r="C174" t="s">
        <v>901</v>
      </c>
      <c r="D174" t="s">
        <v>920</v>
      </c>
    </row>
    <row r="175" spans="1:4" x14ac:dyDescent="0.25">
      <c r="A175" s="6">
        <v>45413</v>
      </c>
      <c r="B175" t="s">
        <v>885</v>
      </c>
      <c r="C175" t="s">
        <v>902</v>
      </c>
      <c r="D175" t="s">
        <v>921</v>
      </c>
    </row>
    <row r="176" spans="1:4" x14ac:dyDescent="0.25">
      <c r="A176" s="6">
        <v>45444</v>
      </c>
      <c r="B176" t="s">
        <v>886</v>
      </c>
      <c r="C176" t="s">
        <v>903</v>
      </c>
      <c r="D176" t="s">
        <v>922</v>
      </c>
    </row>
    <row r="178" spans="1:4" x14ac:dyDescent="0.25">
      <c r="A178" t="s">
        <v>923</v>
      </c>
    </row>
    <row r="179" spans="1:4" x14ac:dyDescent="0.25">
      <c r="A179" t="s">
        <v>656</v>
      </c>
      <c r="B179" t="s">
        <v>657</v>
      </c>
      <c r="C179" t="s">
        <v>527</v>
      </c>
      <c r="D179" t="s">
        <v>694</v>
      </c>
    </row>
    <row r="180" spans="1:4" x14ac:dyDescent="0.25">
      <c r="A180" s="6">
        <v>44197</v>
      </c>
      <c r="B180" t="s">
        <v>924</v>
      </c>
      <c r="C180" t="s">
        <v>946</v>
      </c>
      <c r="D180" t="s">
        <v>969</v>
      </c>
    </row>
    <row r="181" spans="1:4" x14ac:dyDescent="0.25">
      <c r="A181" s="6">
        <v>44228</v>
      </c>
      <c r="B181" t="s">
        <v>925</v>
      </c>
      <c r="C181" t="s">
        <v>947</v>
      </c>
      <c r="D181" t="s">
        <v>970</v>
      </c>
    </row>
    <row r="182" spans="1:4" x14ac:dyDescent="0.25">
      <c r="A182" s="6">
        <v>44256</v>
      </c>
      <c r="B182" t="s">
        <v>926</v>
      </c>
      <c r="C182" t="s">
        <v>948</v>
      </c>
      <c r="D182" t="s">
        <v>971</v>
      </c>
    </row>
    <row r="183" spans="1:4" x14ac:dyDescent="0.25">
      <c r="A183" s="6">
        <v>44287</v>
      </c>
      <c r="B183" t="s">
        <v>927</v>
      </c>
      <c r="C183" t="s">
        <v>949</v>
      </c>
      <c r="D183" t="s">
        <v>972</v>
      </c>
    </row>
    <row r="184" spans="1:4" x14ac:dyDescent="0.25">
      <c r="A184" s="6">
        <v>44317</v>
      </c>
      <c r="B184" t="s">
        <v>928</v>
      </c>
      <c r="C184" t="s">
        <v>950</v>
      </c>
      <c r="D184" t="s">
        <v>973</v>
      </c>
    </row>
    <row r="185" spans="1:4" x14ac:dyDescent="0.25">
      <c r="A185" s="6">
        <v>44348</v>
      </c>
      <c r="B185" t="s">
        <v>929</v>
      </c>
      <c r="C185" t="s">
        <v>951</v>
      </c>
      <c r="D185" t="s">
        <v>974</v>
      </c>
    </row>
    <row r="186" spans="1:4" x14ac:dyDescent="0.25">
      <c r="A186" s="6">
        <v>44378</v>
      </c>
      <c r="B186" t="s">
        <v>930</v>
      </c>
      <c r="C186" t="s">
        <v>952</v>
      </c>
      <c r="D186" t="s">
        <v>975</v>
      </c>
    </row>
    <row r="187" spans="1:4" x14ac:dyDescent="0.25">
      <c r="A187" s="6">
        <v>44409</v>
      </c>
      <c r="B187" t="s">
        <v>931</v>
      </c>
      <c r="C187" t="s">
        <v>953</v>
      </c>
      <c r="D187" t="s">
        <v>976</v>
      </c>
    </row>
    <row r="188" spans="1:4" x14ac:dyDescent="0.25">
      <c r="A188" s="6">
        <v>44440</v>
      </c>
      <c r="B188" t="s">
        <v>932</v>
      </c>
      <c r="C188" t="s">
        <v>954</v>
      </c>
      <c r="D188" t="s">
        <v>977</v>
      </c>
    </row>
    <row r="189" spans="1:4" x14ac:dyDescent="0.25">
      <c r="A189" s="6">
        <v>44470</v>
      </c>
      <c r="B189" t="s">
        <v>841</v>
      </c>
      <c r="C189" t="s">
        <v>955</v>
      </c>
      <c r="D189" t="s">
        <v>978</v>
      </c>
    </row>
    <row r="190" spans="1:4" x14ac:dyDescent="0.25">
      <c r="A190" s="6">
        <v>44501</v>
      </c>
      <c r="B190" t="s">
        <v>933</v>
      </c>
      <c r="C190" t="s">
        <v>956</v>
      </c>
      <c r="D190" t="s">
        <v>979</v>
      </c>
    </row>
    <row r="191" spans="1:4" x14ac:dyDescent="0.25">
      <c r="A191" s="6">
        <v>44531</v>
      </c>
      <c r="B191" t="s">
        <v>934</v>
      </c>
      <c r="C191" t="s">
        <v>879</v>
      </c>
      <c r="D191" t="s">
        <v>980</v>
      </c>
    </row>
    <row r="192" spans="1:4" x14ac:dyDescent="0.25">
      <c r="A192" s="6">
        <v>44562</v>
      </c>
      <c r="B192" t="s">
        <v>935</v>
      </c>
      <c r="C192" t="s">
        <v>957</v>
      </c>
      <c r="D192" t="s">
        <v>981</v>
      </c>
    </row>
    <row r="193" spans="1:4" x14ac:dyDescent="0.25">
      <c r="A193" s="6">
        <v>44593</v>
      </c>
      <c r="B193" t="s">
        <v>936</v>
      </c>
      <c r="C193" t="s">
        <v>958</v>
      </c>
      <c r="D193" t="s">
        <v>982</v>
      </c>
    </row>
    <row r="194" spans="1:4" x14ac:dyDescent="0.25">
      <c r="A194" s="6">
        <v>44621</v>
      </c>
      <c r="B194" t="s">
        <v>937</v>
      </c>
      <c r="C194" t="s">
        <v>959</v>
      </c>
      <c r="D194" t="s">
        <v>983</v>
      </c>
    </row>
    <row r="195" spans="1:4" x14ac:dyDescent="0.25">
      <c r="A195" s="6">
        <v>44652</v>
      </c>
      <c r="B195" t="s">
        <v>933</v>
      </c>
      <c r="C195" t="s">
        <v>960</v>
      </c>
      <c r="D195" t="s">
        <v>984</v>
      </c>
    </row>
    <row r="196" spans="1:4" x14ac:dyDescent="0.25">
      <c r="A196" s="6">
        <v>44682</v>
      </c>
      <c r="B196" t="s">
        <v>938</v>
      </c>
      <c r="C196" t="s">
        <v>961</v>
      </c>
      <c r="D196" t="s">
        <v>985</v>
      </c>
    </row>
    <row r="197" spans="1:4" x14ac:dyDescent="0.25">
      <c r="A197" s="6">
        <v>44713</v>
      </c>
      <c r="B197" t="s">
        <v>939</v>
      </c>
      <c r="C197" t="s">
        <v>962</v>
      </c>
      <c r="D197" t="s">
        <v>986</v>
      </c>
    </row>
    <row r="198" spans="1:4" x14ac:dyDescent="0.25">
      <c r="A198" s="6">
        <v>44743</v>
      </c>
      <c r="B198" t="s">
        <v>940</v>
      </c>
      <c r="C198" t="s">
        <v>963</v>
      </c>
      <c r="D198" t="s">
        <v>987</v>
      </c>
    </row>
    <row r="199" spans="1:4" x14ac:dyDescent="0.25">
      <c r="A199" s="6">
        <v>44774</v>
      </c>
      <c r="B199" t="s">
        <v>941</v>
      </c>
      <c r="C199" t="s">
        <v>964</v>
      </c>
      <c r="D199" t="s">
        <v>988</v>
      </c>
    </row>
    <row r="200" spans="1:4" x14ac:dyDescent="0.25">
      <c r="A200" s="6">
        <v>44805</v>
      </c>
      <c r="B200" t="s">
        <v>942</v>
      </c>
      <c r="C200" t="s">
        <v>965</v>
      </c>
      <c r="D200" t="s">
        <v>989</v>
      </c>
    </row>
    <row r="201" spans="1:4" x14ac:dyDescent="0.25">
      <c r="A201" s="6">
        <v>44835</v>
      </c>
      <c r="B201" t="s">
        <v>943</v>
      </c>
      <c r="C201" t="s">
        <v>966</v>
      </c>
      <c r="D201" t="s">
        <v>990</v>
      </c>
    </row>
    <row r="202" spans="1:4" x14ac:dyDescent="0.25">
      <c r="A202" s="6">
        <v>44866</v>
      </c>
      <c r="B202" t="s">
        <v>944</v>
      </c>
      <c r="C202" t="s">
        <v>967</v>
      </c>
      <c r="D202" t="s">
        <v>991</v>
      </c>
    </row>
    <row r="203" spans="1:4" x14ac:dyDescent="0.25">
      <c r="A203" s="6">
        <v>44896</v>
      </c>
      <c r="B203" t="s">
        <v>945</v>
      </c>
      <c r="C203" t="s">
        <v>968</v>
      </c>
      <c r="D203" t="s">
        <v>992</v>
      </c>
    </row>
    <row r="204" spans="1:4" x14ac:dyDescent="0.25">
      <c r="A204" s="6">
        <v>44927</v>
      </c>
      <c r="B204" t="s">
        <v>993</v>
      </c>
      <c r="C204" t="s">
        <v>1010</v>
      </c>
      <c r="D204" t="s">
        <v>1028</v>
      </c>
    </row>
    <row r="205" spans="1:4" x14ac:dyDescent="0.25">
      <c r="A205" s="6">
        <v>44958</v>
      </c>
      <c r="B205" t="s">
        <v>994</v>
      </c>
      <c r="C205" t="s">
        <v>1011</v>
      </c>
      <c r="D205" t="s">
        <v>1029</v>
      </c>
    </row>
    <row r="206" spans="1:4" x14ac:dyDescent="0.25">
      <c r="A206" s="6">
        <v>44986</v>
      </c>
      <c r="B206" t="s">
        <v>995</v>
      </c>
      <c r="C206" t="s">
        <v>1012</v>
      </c>
      <c r="D206" t="s">
        <v>1030</v>
      </c>
    </row>
    <row r="207" spans="1:4" x14ac:dyDescent="0.25">
      <c r="A207">
        <v>4.2023000000000001</v>
      </c>
      <c r="B207" t="s">
        <v>996</v>
      </c>
      <c r="C207" t="s">
        <v>1013</v>
      </c>
      <c r="D207" t="s">
        <v>1031</v>
      </c>
    </row>
    <row r="208" spans="1:4" x14ac:dyDescent="0.25">
      <c r="A208" s="6">
        <v>45047</v>
      </c>
      <c r="B208" t="s">
        <v>997</v>
      </c>
      <c r="C208" t="s">
        <v>1014</v>
      </c>
      <c r="D208" t="s">
        <v>1032</v>
      </c>
    </row>
    <row r="209" spans="1:4" x14ac:dyDescent="0.25">
      <c r="A209" s="6">
        <v>45078</v>
      </c>
      <c r="B209" t="s">
        <v>998</v>
      </c>
      <c r="C209" t="s">
        <v>1015</v>
      </c>
      <c r="D209" t="s">
        <v>1033</v>
      </c>
    </row>
    <row r="210" spans="1:4" x14ac:dyDescent="0.25">
      <c r="A210" s="6">
        <v>45108</v>
      </c>
      <c r="B210" t="s">
        <v>999</v>
      </c>
      <c r="C210" t="s">
        <v>1016</v>
      </c>
      <c r="D210" t="s">
        <v>1034</v>
      </c>
    </row>
    <row r="211" spans="1:4" x14ac:dyDescent="0.25">
      <c r="A211" s="6">
        <v>45139</v>
      </c>
      <c r="B211" t="s">
        <v>1000</v>
      </c>
      <c r="C211" t="s">
        <v>1017</v>
      </c>
      <c r="D211" t="s">
        <v>1035</v>
      </c>
    </row>
    <row r="212" spans="1:4" x14ac:dyDescent="0.25">
      <c r="A212" s="6">
        <v>45170</v>
      </c>
      <c r="B212" t="s">
        <v>1001</v>
      </c>
      <c r="C212" t="s">
        <v>1018</v>
      </c>
      <c r="D212" t="s">
        <v>1036</v>
      </c>
    </row>
    <row r="213" spans="1:4" x14ac:dyDescent="0.25">
      <c r="A213" s="6">
        <v>45200</v>
      </c>
      <c r="B213" t="s">
        <v>1002</v>
      </c>
      <c r="C213" t="s">
        <v>1019</v>
      </c>
      <c r="D213" t="s">
        <v>1037</v>
      </c>
    </row>
    <row r="214" spans="1:4" x14ac:dyDescent="0.25">
      <c r="A214" s="6">
        <v>45231</v>
      </c>
      <c r="B214" t="s">
        <v>1003</v>
      </c>
      <c r="C214" t="s">
        <v>1020</v>
      </c>
      <c r="D214" t="s">
        <v>1038</v>
      </c>
    </row>
    <row r="215" spans="1:4" x14ac:dyDescent="0.25">
      <c r="A215" s="6">
        <v>45261</v>
      </c>
      <c r="B215" t="s">
        <v>1004</v>
      </c>
      <c r="C215" t="s">
        <v>1021</v>
      </c>
      <c r="D215" t="s">
        <v>1039</v>
      </c>
    </row>
    <row r="216" spans="1:4" x14ac:dyDescent="0.25">
      <c r="A216" s="6">
        <v>45292</v>
      </c>
      <c r="B216" t="s">
        <v>1005</v>
      </c>
      <c r="C216" t="s">
        <v>1022</v>
      </c>
      <c r="D216" t="s">
        <v>1040</v>
      </c>
    </row>
    <row r="217" spans="1:4" x14ac:dyDescent="0.25">
      <c r="A217" s="6">
        <v>45323</v>
      </c>
      <c r="B217" t="s">
        <v>815</v>
      </c>
      <c r="C217" t="s">
        <v>1023</v>
      </c>
      <c r="D217" t="s">
        <v>1041</v>
      </c>
    </row>
    <row r="218" spans="1:4" x14ac:dyDescent="0.25">
      <c r="A218" s="6">
        <v>45352</v>
      </c>
      <c r="B218" t="s">
        <v>1006</v>
      </c>
      <c r="C218" t="s">
        <v>1024</v>
      </c>
      <c r="D218" t="s">
        <v>1042</v>
      </c>
    </row>
    <row r="219" spans="1:4" x14ac:dyDescent="0.25">
      <c r="A219" s="6">
        <v>45383</v>
      </c>
      <c r="B219" t="s">
        <v>1007</v>
      </c>
      <c r="C219" t="s">
        <v>1025</v>
      </c>
      <c r="D219" t="s">
        <v>1043</v>
      </c>
    </row>
    <row r="220" spans="1:4" x14ac:dyDescent="0.25">
      <c r="A220" s="6">
        <v>45413</v>
      </c>
      <c r="B220" t="s">
        <v>1008</v>
      </c>
      <c r="C220" t="s">
        <v>1026</v>
      </c>
      <c r="D220" t="s">
        <v>1044</v>
      </c>
    </row>
    <row r="221" spans="1:4" x14ac:dyDescent="0.25">
      <c r="A221" s="6">
        <v>45444</v>
      </c>
      <c r="B221" t="s">
        <v>1009</v>
      </c>
      <c r="C221" t="s">
        <v>1027</v>
      </c>
      <c r="D221" t="s">
        <v>1045</v>
      </c>
    </row>
    <row r="223" spans="1:4" x14ac:dyDescent="0.25">
      <c r="A223" t="s">
        <v>1046</v>
      </c>
    </row>
    <row r="225" spans="1:4" x14ac:dyDescent="0.25">
      <c r="A225" t="s">
        <v>528</v>
      </c>
      <c r="B225" t="s">
        <v>594</v>
      </c>
      <c r="C225" t="s">
        <v>554</v>
      </c>
    </row>
    <row r="226" spans="1:4" x14ac:dyDescent="0.25">
      <c r="A226">
        <v>2021</v>
      </c>
      <c r="B226" t="s">
        <v>1047</v>
      </c>
      <c r="C226" t="s">
        <v>1050</v>
      </c>
    </row>
    <row r="227" spans="1:4" x14ac:dyDescent="0.25">
      <c r="A227">
        <v>2022</v>
      </c>
      <c r="B227" t="s">
        <v>1048</v>
      </c>
      <c r="C227" t="s">
        <v>1051</v>
      </c>
    </row>
    <row r="228" spans="1:4" x14ac:dyDescent="0.25">
      <c r="A228">
        <v>2023</v>
      </c>
      <c r="B228" t="s">
        <v>1049</v>
      </c>
      <c r="C228" t="s">
        <v>1052</v>
      </c>
    </row>
    <row r="230" spans="1:4" x14ac:dyDescent="0.25">
      <c r="A230" t="s">
        <v>1053</v>
      </c>
    </row>
    <row r="231" spans="1:4" x14ac:dyDescent="0.25">
      <c r="A231" t="s">
        <v>656</v>
      </c>
      <c r="B231" t="s">
        <v>657</v>
      </c>
      <c r="C231" t="s">
        <v>527</v>
      </c>
      <c r="D231" t="s">
        <v>694</v>
      </c>
    </row>
    <row r="232" spans="1:4" x14ac:dyDescent="0.25">
      <c r="A232" s="6">
        <v>44197</v>
      </c>
      <c r="B232">
        <v>480</v>
      </c>
      <c r="C232">
        <v>289</v>
      </c>
      <c r="D232">
        <v>769</v>
      </c>
    </row>
    <row r="233" spans="1:4" x14ac:dyDescent="0.25">
      <c r="A233" s="6">
        <v>44228</v>
      </c>
      <c r="B233">
        <v>466</v>
      </c>
      <c r="C233">
        <v>351</v>
      </c>
      <c r="D233">
        <v>817</v>
      </c>
    </row>
    <row r="234" spans="1:4" x14ac:dyDescent="0.25">
      <c r="A234" s="6">
        <v>44256</v>
      </c>
      <c r="B234">
        <v>607</v>
      </c>
      <c r="C234">
        <v>407</v>
      </c>
      <c r="D234" t="s">
        <v>1054</v>
      </c>
    </row>
    <row r="235" spans="1:4" x14ac:dyDescent="0.25">
      <c r="A235" s="6">
        <v>44287</v>
      </c>
      <c r="B235">
        <v>533</v>
      </c>
      <c r="C235">
        <v>358</v>
      </c>
      <c r="D235">
        <v>891</v>
      </c>
    </row>
    <row r="236" spans="1:4" x14ac:dyDescent="0.25">
      <c r="A236">
        <v>5.2020999999999997</v>
      </c>
      <c r="B236">
        <v>469</v>
      </c>
      <c r="C236">
        <v>329</v>
      </c>
      <c r="D236">
        <v>798</v>
      </c>
    </row>
    <row r="237" spans="1:4" x14ac:dyDescent="0.25">
      <c r="A237" s="6">
        <v>44348</v>
      </c>
      <c r="B237">
        <v>513</v>
      </c>
      <c r="C237">
        <v>361</v>
      </c>
      <c r="D237">
        <v>874</v>
      </c>
    </row>
    <row r="238" spans="1:4" x14ac:dyDescent="0.25">
      <c r="A238" s="6">
        <v>44378</v>
      </c>
      <c r="B238">
        <v>472</v>
      </c>
      <c r="C238">
        <v>332</v>
      </c>
      <c r="D238">
        <v>804</v>
      </c>
    </row>
    <row r="239" spans="1:4" x14ac:dyDescent="0.25">
      <c r="A239" s="6">
        <v>44409</v>
      </c>
      <c r="B239">
        <v>467</v>
      </c>
      <c r="C239">
        <v>300</v>
      </c>
      <c r="D239">
        <v>767</v>
      </c>
    </row>
    <row r="240" spans="1:4" x14ac:dyDescent="0.25">
      <c r="A240" s="6">
        <v>44440</v>
      </c>
      <c r="B240">
        <v>534</v>
      </c>
      <c r="C240">
        <v>388</v>
      </c>
      <c r="D240">
        <v>922</v>
      </c>
    </row>
    <row r="241" spans="1:4" x14ac:dyDescent="0.25">
      <c r="A241" s="6">
        <v>44470</v>
      </c>
      <c r="B241">
        <v>422</v>
      </c>
      <c r="C241">
        <v>327</v>
      </c>
      <c r="D241">
        <v>749</v>
      </c>
    </row>
    <row r="242" spans="1:4" x14ac:dyDescent="0.25">
      <c r="A242" s="6">
        <v>44501</v>
      </c>
      <c r="B242">
        <v>469</v>
      </c>
      <c r="C242">
        <v>422</v>
      </c>
      <c r="D242">
        <v>891</v>
      </c>
    </row>
    <row r="243" spans="1:4" x14ac:dyDescent="0.25">
      <c r="A243" s="6">
        <v>44531</v>
      </c>
      <c r="B243">
        <v>383</v>
      </c>
      <c r="C243">
        <v>307</v>
      </c>
      <c r="D243">
        <v>690</v>
      </c>
    </row>
    <row r="244" spans="1:4" x14ac:dyDescent="0.25">
      <c r="A244" s="6">
        <v>44562</v>
      </c>
      <c r="B244">
        <v>406</v>
      </c>
      <c r="C244">
        <v>413</v>
      </c>
      <c r="D244">
        <v>819</v>
      </c>
    </row>
    <row r="245" spans="1:4" x14ac:dyDescent="0.25">
      <c r="A245" s="6">
        <v>44593</v>
      </c>
      <c r="B245">
        <v>393</v>
      </c>
      <c r="C245">
        <v>386</v>
      </c>
      <c r="D245">
        <v>779</v>
      </c>
    </row>
    <row r="246" spans="1:4" x14ac:dyDescent="0.25">
      <c r="A246" s="6">
        <v>44621</v>
      </c>
      <c r="B246">
        <v>539</v>
      </c>
      <c r="C246">
        <v>430</v>
      </c>
      <c r="D246">
        <v>969</v>
      </c>
    </row>
    <row r="247" spans="1:4" x14ac:dyDescent="0.25">
      <c r="A247" s="6">
        <v>44652</v>
      </c>
      <c r="B247">
        <v>421</v>
      </c>
      <c r="C247">
        <v>403</v>
      </c>
      <c r="D247">
        <v>824</v>
      </c>
    </row>
    <row r="248" spans="1:4" x14ac:dyDescent="0.25">
      <c r="A248" s="6">
        <v>44682</v>
      </c>
      <c r="B248">
        <v>423</v>
      </c>
      <c r="C248">
        <v>424</v>
      </c>
      <c r="D248">
        <v>847</v>
      </c>
    </row>
    <row r="249" spans="1:4" x14ac:dyDescent="0.25">
      <c r="A249" s="6">
        <v>44713</v>
      </c>
      <c r="B249">
        <v>379</v>
      </c>
      <c r="C249">
        <v>375</v>
      </c>
      <c r="D249">
        <v>754</v>
      </c>
    </row>
    <row r="250" spans="1:4" x14ac:dyDescent="0.25">
      <c r="A250" s="6">
        <v>44743</v>
      </c>
      <c r="B250">
        <v>416</v>
      </c>
      <c r="C250">
        <v>388</v>
      </c>
      <c r="D250">
        <v>804</v>
      </c>
    </row>
    <row r="251" spans="1:4" x14ac:dyDescent="0.25">
      <c r="A251" s="6">
        <v>44774</v>
      </c>
      <c r="B251">
        <v>417</v>
      </c>
      <c r="C251">
        <v>390</v>
      </c>
      <c r="D251">
        <v>807</v>
      </c>
    </row>
    <row r="252" spans="1:4" x14ac:dyDescent="0.25">
      <c r="A252" s="6">
        <v>44805</v>
      </c>
      <c r="B252">
        <v>411</v>
      </c>
      <c r="C252">
        <v>443</v>
      </c>
      <c r="D252">
        <v>854</v>
      </c>
    </row>
    <row r="253" spans="1:4" x14ac:dyDescent="0.25">
      <c r="A253" s="6">
        <v>44835</v>
      </c>
      <c r="B253">
        <v>432</v>
      </c>
      <c r="C253">
        <v>404</v>
      </c>
      <c r="D253">
        <v>836</v>
      </c>
    </row>
    <row r="254" spans="1:4" x14ac:dyDescent="0.25">
      <c r="A254" s="6">
        <v>44866</v>
      </c>
      <c r="B254">
        <v>458</v>
      </c>
      <c r="C254">
        <v>458</v>
      </c>
      <c r="D254">
        <v>916</v>
      </c>
    </row>
    <row r="255" spans="1:4" x14ac:dyDescent="0.25">
      <c r="A255" s="6">
        <v>44896</v>
      </c>
      <c r="B255">
        <v>341</v>
      </c>
      <c r="C255">
        <v>409</v>
      </c>
      <c r="D255">
        <v>750</v>
      </c>
    </row>
    <row r="256" spans="1:4" x14ac:dyDescent="0.25">
      <c r="A256" s="6">
        <v>44927</v>
      </c>
      <c r="B256">
        <v>471</v>
      </c>
      <c r="C256">
        <v>460</v>
      </c>
      <c r="D256">
        <v>931</v>
      </c>
    </row>
    <row r="257" spans="1:4" x14ac:dyDescent="0.25">
      <c r="A257" s="6">
        <v>44958</v>
      </c>
      <c r="B257">
        <v>398</v>
      </c>
      <c r="C257">
        <v>373</v>
      </c>
      <c r="D257">
        <v>771</v>
      </c>
    </row>
    <row r="258" spans="1:4" x14ac:dyDescent="0.25">
      <c r="A258" s="6">
        <v>44986</v>
      </c>
      <c r="B258">
        <v>467</v>
      </c>
      <c r="C258">
        <v>485</v>
      </c>
      <c r="D258">
        <v>952</v>
      </c>
    </row>
    <row r="259" spans="1:4" x14ac:dyDescent="0.25">
      <c r="A259" s="6">
        <v>45017</v>
      </c>
      <c r="B259">
        <v>412</v>
      </c>
      <c r="C259">
        <v>362</v>
      </c>
      <c r="D259">
        <v>774</v>
      </c>
    </row>
    <row r="260" spans="1:4" x14ac:dyDescent="0.25">
      <c r="A260" s="6">
        <v>45047</v>
      </c>
      <c r="B260">
        <v>410</v>
      </c>
      <c r="C260">
        <v>387</v>
      </c>
      <c r="D260">
        <v>797</v>
      </c>
    </row>
    <row r="261" spans="1:4" x14ac:dyDescent="0.25">
      <c r="A261" s="6">
        <v>45078</v>
      </c>
      <c r="B261">
        <v>352</v>
      </c>
      <c r="C261">
        <v>387</v>
      </c>
      <c r="D261">
        <v>739</v>
      </c>
    </row>
    <row r="262" spans="1:4" x14ac:dyDescent="0.25">
      <c r="A262" s="6">
        <v>45108</v>
      </c>
      <c r="B262">
        <v>409</v>
      </c>
      <c r="C262">
        <v>278</v>
      </c>
      <c r="D262">
        <v>687</v>
      </c>
    </row>
    <row r="263" spans="1:4" x14ac:dyDescent="0.25">
      <c r="A263" s="6">
        <v>45139</v>
      </c>
      <c r="B263">
        <v>340</v>
      </c>
      <c r="C263">
        <v>364</v>
      </c>
      <c r="D263">
        <v>704</v>
      </c>
    </row>
    <row r="264" spans="1:4" x14ac:dyDescent="0.25">
      <c r="A264" s="6">
        <v>45170</v>
      </c>
      <c r="B264">
        <v>384</v>
      </c>
      <c r="C264">
        <v>383</v>
      </c>
      <c r="D264">
        <v>767</v>
      </c>
    </row>
    <row r="265" spans="1:4" x14ac:dyDescent="0.25">
      <c r="A265" s="6">
        <v>45200</v>
      </c>
      <c r="B265">
        <v>415</v>
      </c>
      <c r="C265">
        <v>403</v>
      </c>
      <c r="D265">
        <v>818</v>
      </c>
    </row>
    <row r="266" spans="1:4" x14ac:dyDescent="0.25">
      <c r="A266" s="6">
        <v>45231</v>
      </c>
      <c r="B266">
        <v>432</v>
      </c>
      <c r="C266">
        <v>469</v>
      </c>
      <c r="D266">
        <v>901</v>
      </c>
    </row>
    <row r="267" spans="1:4" x14ac:dyDescent="0.25">
      <c r="A267" s="6">
        <v>45261</v>
      </c>
      <c r="B267">
        <v>344</v>
      </c>
      <c r="C267">
        <v>268</v>
      </c>
      <c r="D267">
        <v>612</v>
      </c>
    </row>
    <row r="268" spans="1:4" x14ac:dyDescent="0.25">
      <c r="A268" s="6">
        <v>45292</v>
      </c>
      <c r="B268">
        <v>419</v>
      </c>
      <c r="C268">
        <v>463</v>
      </c>
      <c r="D268">
        <v>882</v>
      </c>
    </row>
    <row r="269" spans="1:4" x14ac:dyDescent="0.25">
      <c r="A269" s="6">
        <v>45323</v>
      </c>
      <c r="B269">
        <v>349</v>
      </c>
      <c r="C269">
        <v>395</v>
      </c>
      <c r="D269">
        <v>744</v>
      </c>
    </row>
    <row r="270" spans="1:4" x14ac:dyDescent="0.25">
      <c r="A270" s="6">
        <v>45352</v>
      </c>
      <c r="B270">
        <v>406</v>
      </c>
      <c r="C270">
        <v>437</v>
      </c>
      <c r="D270">
        <v>843</v>
      </c>
    </row>
    <row r="271" spans="1:4" x14ac:dyDescent="0.25">
      <c r="A271" s="6">
        <v>45383</v>
      </c>
      <c r="B271">
        <v>424</v>
      </c>
      <c r="C271">
        <v>443</v>
      </c>
      <c r="D271">
        <v>867</v>
      </c>
    </row>
    <row r="272" spans="1:4" x14ac:dyDescent="0.25">
      <c r="A272" s="6">
        <v>45413</v>
      </c>
      <c r="B272">
        <v>338</v>
      </c>
      <c r="C272">
        <v>322</v>
      </c>
      <c r="D272">
        <v>660</v>
      </c>
    </row>
    <row r="273" spans="1:4" x14ac:dyDescent="0.25">
      <c r="A273" s="6">
        <v>45444</v>
      </c>
      <c r="B273">
        <v>257</v>
      </c>
      <c r="C273">
        <v>452</v>
      </c>
      <c r="D273">
        <v>709</v>
      </c>
    </row>
    <row r="275" spans="1:4" x14ac:dyDescent="0.25">
      <c r="A275" t="s">
        <v>1055</v>
      </c>
    </row>
    <row r="277" spans="1:4" x14ac:dyDescent="0.25">
      <c r="A277" t="s">
        <v>656</v>
      </c>
      <c r="B277" t="s">
        <v>657</v>
      </c>
      <c r="C277" t="s">
        <v>527</v>
      </c>
      <c r="D277" t="s">
        <v>694</v>
      </c>
    </row>
    <row r="278" spans="1:4" x14ac:dyDescent="0.25">
      <c r="A278" s="6">
        <v>44197</v>
      </c>
      <c r="B278">
        <v>378</v>
      </c>
      <c r="C278">
        <v>258</v>
      </c>
      <c r="D278">
        <v>636</v>
      </c>
    </row>
    <row r="279" spans="1:4" x14ac:dyDescent="0.25">
      <c r="A279" s="6">
        <v>44228</v>
      </c>
      <c r="B279">
        <v>500</v>
      </c>
      <c r="C279">
        <v>336</v>
      </c>
      <c r="D279">
        <v>836</v>
      </c>
    </row>
    <row r="280" spans="1:4" x14ac:dyDescent="0.25">
      <c r="A280" s="6">
        <v>44256</v>
      </c>
      <c r="B280">
        <v>649</v>
      </c>
      <c r="C280">
        <v>439</v>
      </c>
      <c r="D280" t="s">
        <v>1056</v>
      </c>
    </row>
    <row r="281" spans="1:4" x14ac:dyDescent="0.25">
      <c r="A281" s="6">
        <v>44287</v>
      </c>
      <c r="B281">
        <v>479</v>
      </c>
      <c r="C281">
        <v>322</v>
      </c>
      <c r="D281">
        <v>801</v>
      </c>
    </row>
    <row r="282" spans="1:4" x14ac:dyDescent="0.25">
      <c r="A282" s="6">
        <v>44317</v>
      </c>
      <c r="B282">
        <v>530</v>
      </c>
      <c r="C282">
        <v>373</v>
      </c>
      <c r="D282">
        <v>903</v>
      </c>
    </row>
    <row r="283" spans="1:4" x14ac:dyDescent="0.25">
      <c r="A283" s="6">
        <v>44348</v>
      </c>
      <c r="B283">
        <v>500</v>
      </c>
      <c r="C283">
        <v>362</v>
      </c>
      <c r="D283">
        <v>862</v>
      </c>
    </row>
    <row r="284" spans="1:4" x14ac:dyDescent="0.25">
      <c r="A284" s="6">
        <v>44378</v>
      </c>
      <c r="B284">
        <v>423</v>
      </c>
      <c r="C284">
        <v>288</v>
      </c>
      <c r="D284">
        <v>711</v>
      </c>
    </row>
    <row r="285" spans="1:4" x14ac:dyDescent="0.25">
      <c r="A285" s="6">
        <v>44409</v>
      </c>
      <c r="B285">
        <v>511</v>
      </c>
      <c r="C285">
        <v>325</v>
      </c>
      <c r="D285">
        <v>836</v>
      </c>
    </row>
    <row r="286" spans="1:4" x14ac:dyDescent="0.25">
      <c r="A286" s="6">
        <v>44440</v>
      </c>
      <c r="B286">
        <v>526</v>
      </c>
      <c r="C286">
        <v>382</v>
      </c>
      <c r="D286">
        <v>908</v>
      </c>
    </row>
    <row r="287" spans="1:4" x14ac:dyDescent="0.25">
      <c r="A287" s="6">
        <v>44470</v>
      </c>
      <c r="B287">
        <v>464</v>
      </c>
      <c r="C287">
        <v>362</v>
      </c>
      <c r="D287">
        <v>826</v>
      </c>
    </row>
    <row r="288" spans="1:4" x14ac:dyDescent="0.25">
      <c r="A288" s="6">
        <v>44501</v>
      </c>
      <c r="B288">
        <v>430</v>
      </c>
      <c r="C288">
        <v>375</v>
      </c>
      <c r="D288">
        <v>805</v>
      </c>
    </row>
    <row r="289" spans="1:4" x14ac:dyDescent="0.25">
      <c r="A289" s="6">
        <v>44531</v>
      </c>
      <c r="B289">
        <v>434</v>
      </c>
      <c r="C289">
        <v>360</v>
      </c>
      <c r="D289">
        <v>794</v>
      </c>
    </row>
    <row r="290" spans="1:4" x14ac:dyDescent="0.25">
      <c r="A290" s="6">
        <v>44562</v>
      </c>
      <c r="B290">
        <v>382</v>
      </c>
      <c r="C290">
        <v>381</v>
      </c>
      <c r="D290">
        <v>763</v>
      </c>
    </row>
    <row r="291" spans="1:4" x14ac:dyDescent="0.25">
      <c r="A291" s="6">
        <v>44593</v>
      </c>
      <c r="B291">
        <v>394</v>
      </c>
      <c r="C291">
        <v>384</v>
      </c>
      <c r="D291">
        <v>778</v>
      </c>
    </row>
    <row r="292" spans="1:4" x14ac:dyDescent="0.25">
      <c r="A292" s="6">
        <v>44621</v>
      </c>
      <c r="B292">
        <v>519</v>
      </c>
      <c r="C292">
        <v>423</v>
      </c>
      <c r="D292">
        <v>942</v>
      </c>
    </row>
    <row r="293" spans="1:4" x14ac:dyDescent="0.25">
      <c r="A293" s="6">
        <v>44652</v>
      </c>
      <c r="B293">
        <v>416</v>
      </c>
      <c r="C293">
        <v>396</v>
      </c>
      <c r="D293">
        <v>812</v>
      </c>
    </row>
    <row r="294" spans="1:4" x14ac:dyDescent="0.25">
      <c r="A294" s="6">
        <v>44682</v>
      </c>
      <c r="B294">
        <v>443</v>
      </c>
      <c r="C294">
        <v>432</v>
      </c>
      <c r="D294">
        <v>875</v>
      </c>
    </row>
    <row r="295" spans="1:4" x14ac:dyDescent="0.25">
      <c r="A295" s="6">
        <v>44713</v>
      </c>
      <c r="B295">
        <v>373</v>
      </c>
      <c r="C295">
        <v>366</v>
      </c>
      <c r="D295">
        <v>739</v>
      </c>
    </row>
    <row r="296" spans="1:4" x14ac:dyDescent="0.25">
      <c r="A296" s="6">
        <v>44743</v>
      </c>
      <c r="B296">
        <v>388</v>
      </c>
      <c r="C296">
        <v>396</v>
      </c>
      <c r="D296">
        <v>784</v>
      </c>
    </row>
    <row r="297" spans="1:4" x14ac:dyDescent="0.25">
      <c r="A297" s="6">
        <v>44774</v>
      </c>
      <c r="B297">
        <v>462</v>
      </c>
      <c r="C297">
        <v>394</v>
      </c>
      <c r="D297">
        <v>856</v>
      </c>
    </row>
    <row r="298" spans="1:4" x14ac:dyDescent="0.25">
      <c r="A298" s="6">
        <v>44805</v>
      </c>
      <c r="B298">
        <v>366</v>
      </c>
      <c r="C298">
        <v>399</v>
      </c>
      <c r="D298">
        <v>765</v>
      </c>
    </row>
    <row r="299" spans="1:4" x14ac:dyDescent="0.25">
      <c r="A299" s="6">
        <v>44835</v>
      </c>
      <c r="B299">
        <v>471</v>
      </c>
      <c r="C299">
        <v>467</v>
      </c>
      <c r="D299">
        <v>938</v>
      </c>
    </row>
    <row r="300" spans="1:4" x14ac:dyDescent="0.25">
      <c r="A300" s="6">
        <v>44866</v>
      </c>
      <c r="B300">
        <v>458</v>
      </c>
      <c r="C300">
        <v>437</v>
      </c>
      <c r="D300">
        <v>895</v>
      </c>
    </row>
    <row r="301" spans="1:4" x14ac:dyDescent="0.25">
      <c r="A301" s="6">
        <v>44896</v>
      </c>
      <c r="B301">
        <v>374</v>
      </c>
      <c r="C301">
        <v>426</v>
      </c>
      <c r="D301">
        <v>800</v>
      </c>
    </row>
    <row r="302" spans="1:4" x14ac:dyDescent="0.25">
      <c r="A302" s="6">
        <v>44927</v>
      </c>
      <c r="B302">
        <v>406</v>
      </c>
      <c r="C302">
        <v>477</v>
      </c>
      <c r="D302">
        <v>883</v>
      </c>
    </row>
    <row r="303" spans="1:4" x14ac:dyDescent="0.25">
      <c r="A303" s="6">
        <v>44958</v>
      </c>
      <c r="B303">
        <v>418</v>
      </c>
      <c r="C303">
        <v>462</v>
      </c>
      <c r="D303">
        <v>880</v>
      </c>
    </row>
    <row r="304" spans="1:4" x14ac:dyDescent="0.25">
      <c r="A304" s="6">
        <v>44986</v>
      </c>
      <c r="B304">
        <v>450</v>
      </c>
      <c r="C304">
        <v>524</v>
      </c>
      <c r="D304">
        <v>974</v>
      </c>
    </row>
    <row r="305" spans="1:4" x14ac:dyDescent="0.25">
      <c r="A305" s="6">
        <v>45017</v>
      </c>
      <c r="B305">
        <v>434</v>
      </c>
      <c r="C305">
        <v>469</v>
      </c>
      <c r="D305">
        <v>903</v>
      </c>
    </row>
    <row r="306" spans="1:4" x14ac:dyDescent="0.25">
      <c r="A306" s="6">
        <v>45047</v>
      </c>
      <c r="B306">
        <v>430</v>
      </c>
      <c r="C306">
        <v>473</v>
      </c>
      <c r="D306">
        <v>903</v>
      </c>
    </row>
    <row r="307" spans="1:4" x14ac:dyDescent="0.25">
      <c r="A307" s="6">
        <v>45078</v>
      </c>
      <c r="B307">
        <v>323</v>
      </c>
      <c r="C307">
        <v>400</v>
      </c>
      <c r="D307">
        <v>723</v>
      </c>
    </row>
    <row r="308" spans="1:4" x14ac:dyDescent="0.25">
      <c r="A308" s="6">
        <v>45108</v>
      </c>
      <c r="B308">
        <v>443</v>
      </c>
      <c r="C308">
        <v>422</v>
      </c>
      <c r="D308">
        <v>865</v>
      </c>
    </row>
    <row r="309" spans="1:4" x14ac:dyDescent="0.25">
      <c r="A309" s="6">
        <v>45139</v>
      </c>
      <c r="B309">
        <v>324</v>
      </c>
      <c r="C309">
        <v>381</v>
      </c>
      <c r="D309">
        <v>705</v>
      </c>
    </row>
    <row r="310" spans="1:4" x14ac:dyDescent="0.25">
      <c r="A310" s="6">
        <v>45170</v>
      </c>
      <c r="B310">
        <v>352</v>
      </c>
      <c r="C310">
        <v>451</v>
      </c>
      <c r="D310">
        <v>803</v>
      </c>
    </row>
    <row r="311" spans="1:4" x14ac:dyDescent="0.25">
      <c r="A311" s="6">
        <v>45200</v>
      </c>
      <c r="B311">
        <v>441</v>
      </c>
      <c r="C311">
        <v>526</v>
      </c>
      <c r="D311">
        <v>967</v>
      </c>
    </row>
    <row r="312" spans="1:4" x14ac:dyDescent="0.25">
      <c r="A312" s="6">
        <v>45231</v>
      </c>
      <c r="B312">
        <v>392</v>
      </c>
      <c r="C312">
        <v>566</v>
      </c>
      <c r="D312">
        <v>958</v>
      </c>
    </row>
    <row r="313" spans="1:4" x14ac:dyDescent="0.25">
      <c r="A313" s="6">
        <v>45261</v>
      </c>
      <c r="B313">
        <v>401</v>
      </c>
      <c r="C313">
        <v>381</v>
      </c>
      <c r="D313">
        <v>782</v>
      </c>
    </row>
    <row r="314" spans="1:4" x14ac:dyDescent="0.25">
      <c r="A314" s="6">
        <v>45292</v>
      </c>
      <c r="B314">
        <v>414</v>
      </c>
      <c r="C314">
        <v>537</v>
      </c>
      <c r="D314">
        <v>951</v>
      </c>
    </row>
    <row r="315" spans="1:4" x14ac:dyDescent="0.25">
      <c r="A315" s="6">
        <v>45323</v>
      </c>
      <c r="B315">
        <v>315</v>
      </c>
      <c r="C315">
        <v>454</v>
      </c>
      <c r="D315">
        <v>769</v>
      </c>
    </row>
    <row r="316" spans="1:4" x14ac:dyDescent="0.25">
      <c r="A316" s="6">
        <v>45352</v>
      </c>
      <c r="B316">
        <v>436</v>
      </c>
      <c r="C316">
        <v>610</v>
      </c>
      <c r="D316" t="s">
        <v>1057</v>
      </c>
    </row>
    <row r="317" spans="1:4" x14ac:dyDescent="0.25">
      <c r="A317" s="6">
        <v>45383</v>
      </c>
      <c r="B317">
        <v>407</v>
      </c>
      <c r="C317">
        <v>525</v>
      </c>
      <c r="D317">
        <v>932</v>
      </c>
    </row>
    <row r="318" spans="1:4" x14ac:dyDescent="0.25">
      <c r="A318" s="6">
        <v>45413</v>
      </c>
      <c r="B318">
        <v>352</v>
      </c>
      <c r="C318">
        <v>446</v>
      </c>
      <c r="D318">
        <v>798</v>
      </c>
    </row>
    <row r="319" spans="1:4" x14ac:dyDescent="0.25">
      <c r="A319" s="6">
        <v>45444</v>
      </c>
      <c r="B319">
        <v>273</v>
      </c>
      <c r="C319">
        <v>508</v>
      </c>
      <c r="D319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D35E-9872-4B50-A6AA-CA72AEEDAC4F}">
  <dimension ref="A1:M319"/>
  <sheetViews>
    <sheetView tabSelected="1" zoomScale="115" zoomScaleNormal="115" workbookViewId="0">
      <selection activeCell="J33" sqref="J33"/>
    </sheetView>
  </sheetViews>
  <sheetFormatPr defaultRowHeight="15" x14ac:dyDescent="0.25"/>
  <cols>
    <col min="1" max="1" width="44.5703125" customWidth="1"/>
    <col min="2" max="2" width="17.7109375" customWidth="1"/>
    <col min="3" max="3" width="17.28515625" customWidth="1"/>
    <col min="8" max="8" width="45.140625" customWidth="1"/>
    <col min="9" max="9" width="19.5703125" bestFit="1" customWidth="1"/>
    <col min="10" max="10" width="20.140625" customWidth="1"/>
    <col min="11" max="11" width="10.85546875" bestFit="1" customWidth="1"/>
    <col min="12" max="12" width="13.42578125" bestFit="1" customWidth="1"/>
  </cols>
  <sheetData>
    <row r="1" spans="1:12" x14ac:dyDescent="0.25">
      <c r="A1" t="s">
        <v>560</v>
      </c>
    </row>
    <row r="3" spans="1:12" x14ac:dyDescent="0.25">
      <c r="A3" t="s">
        <v>561</v>
      </c>
      <c r="H3" t="s">
        <v>560</v>
      </c>
    </row>
    <row r="4" spans="1:12" x14ac:dyDescent="0.25">
      <c r="A4" t="s">
        <v>562</v>
      </c>
      <c r="H4">
        <v>2023</v>
      </c>
    </row>
    <row r="5" spans="1:12" x14ac:dyDescent="0.25">
      <c r="H5" t="s">
        <v>489</v>
      </c>
      <c r="I5" t="s">
        <v>594</v>
      </c>
      <c r="J5" t="s">
        <v>554</v>
      </c>
      <c r="L5" t="s">
        <v>1066</v>
      </c>
    </row>
    <row r="6" spans="1:12" x14ac:dyDescent="0.25">
      <c r="A6" t="s">
        <v>563</v>
      </c>
      <c r="H6" t="s">
        <v>491</v>
      </c>
      <c r="I6" s="9">
        <v>5413812</v>
      </c>
      <c r="J6" s="9">
        <v>13688415</v>
      </c>
      <c r="L6">
        <v>1</v>
      </c>
    </row>
    <row r="7" spans="1:12" x14ac:dyDescent="0.25">
      <c r="A7" t="s">
        <v>564</v>
      </c>
      <c r="H7" t="s">
        <v>567</v>
      </c>
      <c r="I7" s="9">
        <v>178216</v>
      </c>
      <c r="J7" s="9">
        <v>685838</v>
      </c>
      <c r="L7">
        <v>2</v>
      </c>
    </row>
    <row r="8" spans="1:12" x14ac:dyDescent="0.25">
      <c r="A8" t="s">
        <v>565</v>
      </c>
      <c r="H8" t="s">
        <v>568</v>
      </c>
      <c r="I8" s="9">
        <v>8312185</v>
      </c>
      <c r="J8" s="9">
        <v>14195053</v>
      </c>
      <c r="L8">
        <v>3</v>
      </c>
    </row>
    <row r="9" spans="1:12" x14ac:dyDescent="0.25">
      <c r="H9" t="s">
        <v>501</v>
      </c>
      <c r="I9" s="9">
        <v>2254427</v>
      </c>
      <c r="J9" s="9">
        <v>4710687</v>
      </c>
      <c r="L9">
        <v>4</v>
      </c>
    </row>
    <row r="10" spans="1:12" x14ac:dyDescent="0.25">
      <c r="A10" t="s">
        <v>566</v>
      </c>
      <c r="H10" t="s">
        <v>569</v>
      </c>
      <c r="I10" s="9">
        <v>5163210</v>
      </c>
      <c r="J10" s="9">
        <v>12072715</v>
      </c>
      <c r="L10">
        <v>5</v>
      </c>
    </row>
    <row r="11" spans="1:12" x14ac:dyDescent="0.25">
      <c r="H11" t="s">
        <v>570</v>
      </c>
      <c r="I11" s="9">
        <v>10189377</v>
      </c>
      <c r="J11" s="9">
        <v>18694636</v>
      </c>
      <c r="L11">
        <v>6</v>
      </c>
    </row>
    <row r="12" spans="1:12" x14ac:dyDescent="0.25">
      <c r="A12" t="s">
        <v>489</v>
      </c>
      <c r="B12" t="s">
        <v>594</v>
      </c>
      <c r="C12" t="s">
        <v>554</v>
      </c>
      <c r="H12" t="s">
        <v>571</v>
      </c>
      <c r="I12" s="9">
        <v>13070876</v>
      </c>
      <c r="J12" s="9">
        <v>17141122</v>
      </c>
      <c r="L12">
        <v>7</v>
      </c>
    </row>
    <row r="13" spans="1:12" x14ac:dyDescent="0.25">
      <c r="A13" t="s">
        <v>491</v>
      </c>
      <c r="B13" t="s">
        <v>595</v>
      </c>
      <c r="C13" t="s">
        <v>623</v>
      </c>
      <c r="H13" t="s">
        <v>542</v>
      </c>
      <c r="I13" s="9">
        <v>4286072</v>
      </c>
      <c r="J13" s="9">
        <v>9050960</v>
      </c>
      <c r="L13">
        <v>8</v>
      </c>
    </row>
    <row r="14" spans="1:12" x14ac:dyDescent="0.25">
      <c r="A14" t="s">
        <v>567</v>
      </c>
      <c r="B14" t="s">
        <v>596</v>
      </c>
      <c r="C14" t="s">
        <v>624</v>
      </c>
      <c r="H14" t="s">
        <v>572</v>
      </c>
      <c r="I14" s="9">
        <v>2415328</v>
      </c>
      <c r="J14" s="9">
        <v>3893982</v>
      </c>
      <c r="L14">
        <v>9</v>
      </c>
    </row>
    <row r="15" spans="1:12" x14ac:dyDescent="0.25">
      <c r="A15" t="s">
        <v>568</v>
      </c>
      <c r="B15" t="s">
        <v>597</v>
      </c>
      <c r="C15" t="s">
        <v>625</v>
      </c>
      <c r="H15" t="s">
        <v>573</v>
      </c>
      <c r="I15" s="9">
        <v>466562</v>
      </c>
      <c r="J15" s="9">
        <v>779506</v>
      </c>
      <c r="L15">
        <v>10</v>
      </c>
    </row>
    <row r="16" spans="1:12" x14ac:dyDescent="0.25">
      <c r="A16" t="s">
        <v>501</v>
      </c>
      <c r="B16" t="s">
        <v>598</v>
      </c>
      <c r="C16" t="s">
        <v>626</v>
      </c>
      <c r="H16" t="s">
        <v>654</v>
      </c>
      <c r="I16" s="9">
        <v>517267</v>
      </c>
      <c r="J16" s="9">
        <v>880058</v>
      </c>
      <c r="L16">
        <v>11</v>
      </c>
    </row>
    <row r="17" spans="1:12" x14ac:dyDescent="0.25">
      <c r="A17" t="s">
        <v>569</v>
      </c>
      <c r="B17" t="s">
        <v>599</v>
      </c>
      <c r="C17" t="s">
        <v>627</v>
      </c>
      <c r="H17" t="s">
        <v>574</v>
      </c>
      <c r="I17" s="9">
        <v>4891825</v>
      </c>
      <c r="J17" s="9">
        <v>12203121</v>
      </c>
      <c r="L17">
        <v>12</v>
      </c>
    </row>
    <row r="18" spans="1:12" x14ac:dyDescent="0.25">
      <c r="A18" t="s">
        <v>570</v>
      </c>
      <c r="B18" t="s">
        <v>600</v>
      </c>
      <c r="C18" t="s">
        <v>628</v>
      </c>
      <c r="H18" t="s">
        <v>575</v>
      </c>
      <c r="I18" s="9">
        <v>297039</v>
      </c>
      <c r="J18" s="9">
        <v>837125</v>
      </c>
      <c r="L18">
        <v>13</v>
      </c>
    </row>
    <row r="19" spans="1:12" x14ac:dyDescent="0.25">
      <c r="A19" t="s">
        <v>571</v>
      </c>
      <c r="B19" t="s">
        <v>601</v>
      </c>
      <c r="C19" t="s">
        <v>629</v>
      </c>
      <c r="H19" t="s">
        <v>576</v>
      </c>
      <c r="I19" s="9">
        <v>237128</v>
      </c>
      <c r="J19" s="9">
        <v>555104</v>
      </c>
      <c r="L19">
        <v>14</v>
      </c>
    </row>
    <row r="20" spans="1:12" x14ac:dyDescent="0.25">
      <c r="A20" t="s">
        <v>542</v>
      </c>
      <c r="B20" t="s">
        <v>602</v>
      </c>
      <c r="C20" t="s">
        <v>630</v>
      </c>
      <c r="H20" t="s">
        <v>577</v>
      </c>
      <c r="I20" s="9">
        <v>1439143</v>
      </c>
      <c r="J20" s="9">
        <v>4306122</v>
      </c>
      <c r="L20">
        <v>15</v>
      </c>
    </row>
    <row r="21" spans="1:12" x14ac:dyDescent="0.25">
      <c r="A21" t="s">
        <v>572</v>
      </c>
      <c r="B21" t="s">
        <v>603</v>
      </c>
      <c r="C21" t="s">
        <v>631</v>
      </c>
      <c r="H21" t="s">
        <v>506</v>
      </c>
      <c r="I21" s="9">
        <v>3179340</v>
      </c>
      <c r="J21" s="9">
        <v>4871562</v>
      </c>
      <c r="L21">
        <v>16</v>
      </c>
    </row>
    <row r="22" spans="1:12" x14ac:dyDescent="0.25">
      <c r="A22" t="s">
        <v>573</v>
      </c>
      <c r="B22" t="s">
        <v>604</v>
      </c>
      <c r="C22" t="s">
        <v>632</v>
      </c>
      <c r="H22" t="s">
        <v>578</v>
      </c>
      <c r="I22" s="9">
        <v>143105</v>
      </c>
      <c r="J22" s="9">
        <v>667078</v>
      </c>
      <c r="L22">
        <v>18</v>
      </c>
    </row>
    <row r="23" spans="1:12" x14ac:dyDescent="0.25">
      <c r="A23" t="s">
        <v>654</v>
      </c>
      <c r="B23" t="s">
        <v>605</v>
      </c>
      <c r="C23" t="s">
        <v>633</v>
      </c>
      <c r="H23" t="s">
        <v>579</v>
      </c>
      <c r="I23" s="9">
        <v>1591964</v>
      </c>
      <c r="J23" s="9">
        <v>2442717</v>
      </c>
      <c r="L23">
        <v>19</v>
      </c>
    </row>
    <row r="24" spans="1:12" x14ac:dyDescent="0.25">
      <c r="A24" t="s">
        <v>574</v>
      </c>
      <c r="B24" t="s">
        <v>606</v>
      </c>
      <c r="C24" t="s">
        <v>634</v>
      </c>
      <c r="H24" t="s">
        <v>508</v>
      </c>
      <c r="I24" s="9">
        <v>5122065</v>
      </c>
      <c r="J24" s="9">
        <v>5724272</v>
      </c>
      <c r="L24">
        <v>20</v>
      </c>
    </row>
    <row r="25" spans="1:12" x14ac:dyDescent="0.25">
      <c r="A25" t="s">
        <v>575</v>
      </c>
      <c r="B25" t="s">
        <v>607</v>
      </c>
      <c r="C25" t="s">
        <v>635</v>
      </c>
      <c r="H25" t="s">
        <v>580</v>
      </c>
      <c r="I25" s="9">
        <v>404699</v>
      </c>
      <c r="J25" s="9">
        <v>1343522</v>
      </c>
      <c r="L25">
        <v>21</v>
      </c>
    </row>
    <row r="26" spans="1:12" x14ac:dyDescent="0.25">
      <c r="A26" t="s">
        <v>576</v>
      </c>
      <c r="B26" t="s">
        <v>608</v>
      </c>
      <c r="C26" t="s">
        <v>636</v>
      </c>
      <c r="H26" t="s">
        <v>581</v>
      </c>
      <c r="I26" s="9">
        <v>33594</v>
      </c>
      <c r="J26" s="9">
        <v>130428</v>
      </c>
      <c r="L26">
        <v>22</v>
      </c>
    </row>
    <row r="27" spans="1:12" x14ac:dyDescent="0.25">
      <c r="A27" t="s">
        <v>577</v>
      </c>
      <c r="B27" t="s">
        <v>609</v>
      </c>
      <c r="C27" t="s">
        <v>637</v>
      </c>
      <c r="H27" t="s">
        <v>582</v>
      </c>
      <c r="I27" s="9">
        <v>1107788</v>
      </c>
      <c r="J27" s="9">
        <v>3087332</v>
      </c>
      <c r="L27">
        <v>23</v>
      </c>
    </row>
    <row r="28" spans="1:12" x14ac:dyDescent="0.25">
      <c r="A28" t="s">
        <v>506</v>
      </c>
      <c r="B28" t="s">
        <v>610</v>
      </c>
      <c r="C28" t="s">
        <v>638</v>
      </c>
      <c r="H28" t="s">
        <v>583</v>
      </c>
      <c r="I28" s="9">
        <v>350406</v>
      </c>
      <c r="J28" s="9">
        <v>1051496</v>
      </c>
      <c r="L28">
        <v>24</v>
      </c>
    </row>
    <row r="29" spans="1:12" x14ac:dyDescent="0.25">
      <c r="A29" t="s">
        <v>578</v>
      </c>
      <c r="B29" t="s">
        <v>611</v>
      </c>
      <c r="C29" t="s">
        <v>639</v>
      </c>
      <c r="H29" t="s">
        <v>584</v>
      </c>
      <c r="I29" s="9">
        <v>27527</v>
      </c>
      <c r="J29" s="9">
        <v>106490</v>
      </c>
      <c r="L29">
        <v>26</v>
      </c>
    </row>
    <row r="30" spans="1:12" x14ac:dyDescent="0.25">
      <c r="A30" t="s">
        <v>579</v>
      </c>
      <c r="B30" t="s">
        <v>612</v>
      </c>
      <c r="C30" t="s">
        <v>640</v>
      </c>
      <c r="H30" t="s">
        <v>585</v>
      </c>
      <c r="I30" s="9">
        <v>253</v>
      </c>
      <c r="J30" s="9">
        <v>1298</v>
      </c>
      <c r="L30">
        <v>29</v>
      </c>
    </row>
    <row r="31" spans="1:12" x14ac:dyDescent="0.25">
      <c r="A31" t="s">
        <v>508</v>
      </c>
      <c r="B31" t="s">
        <v>613</v>
      </c>
      <c r="C31" t="s">
        <v>641</v>
      </c>
      <c r="H31" t="s">
        <v>586</v>
      </c>
      <c r="I31" s="9">
        <v>344917</v>
      </c>
      <c r="J31" s="9">
        <v>357053</v>
      </c>
      <c r="L31">
        <v>32</v>
      </c>
    </row>
    <row r="32" spans="1:12" x14ac:dyDescent="0.25">
      <c r="A32" t="s">
        <v>580</v>
      </c>
      <c r="B32" t="s">
        <v>614</v>
      </c>
      <c r="C32" t="s">
        <v>642</v>
      </c>
      <c r="H32" t="s">
        <v>587</v>
      </c>
      <c r="I32" s="9">
        <v>51</v>
      </c>
      <c r="J32" s="9">
        <v>92</v>
      </c>
    </row>
    <row r="33" spans="1:12" x14ac:dyDescent="0.25">
      <c r="A33" t="s">
        <v>581</v>
      </c>
      <c r="B33" t="s">
        <v>615</v>
      </c>
      <c r="C33" t="s">
        <v>643</v>
      </c>
      <c r="H33" t="s">
        <v>588</v>
      </c>
      <c r="I33" s="9">
        <v>28246</v>
      </c>
      <c r="J33" s="9">
        <v>53407</v>
      </c>
    </row>
    <row r="34" spans="1:12" x14ac:dyDescent="0.25">
      <c r="A34" t="s">
        <v>582</v>
      </c>
      <c r="B34" t="s">
        <v>616</v>
      </c>
      <c r="C34" t="s">
        <v>644</v>
      </c>
      <c r="H34" t="s">
        <v>589</v>
      </c>
      <c r="I34" s="9">
        <v>31698</v>
      </c>
      <c r="J34" s="9">
        <v>113217</v>
      </c>
      <c r="L34">
        <v>50</v>
      </c>
    </row>
    <row r="35" spans="1:12" x14ac:dyDescent="0.25">
      <c r="A35" t="s">
        <v>583</v>
      </c>
      <c r="B35" t="s">
        <v>617</v>
      </c>
      <c r="C35" t="s">
        <v>645</v>
      </c>
      <c r="H35" t="s">
        <v>590</v>
      </c>
      <c r="I35" s="9">
        <v>601</v>
      </c>
      <c r="J35" s="9">
        <v>1687</v>
      </c>
    </row>
    <row r="36" spans="1:12" x14ac:dyDescent="0.25">
      <c r="A36" t="s">
        <v>584</v>
      </c>
      <c r="B36" t="s">
        <v>618</v>
      </c>
      <c r="C36" t="s">
        <v>646</v>
      </c>
      <c r="H36" t="s">
        <v>591</v>
      </c>
      <c r="I36" s="9">
        <v>134</v>
      </c>
      <c r="J36" s="9">
        <v>648</v>
      </c>
    </row>
    <row r="37" spans="1:12" x14ac:dyDescent="0.25">
      <c r="A37" t="s">
        <v>585</v>
      </c>
      <c r="B37">
        <v>253</v>
      </c>
      <c r="C37" t="s">
        <v>647</v>
      </c>
      <c r="H37" t="s">
        <v>592</v>
      </c>
      <c r="I37" s="9">
        <v>6306</v>
      </c>
      <c r="J37" s="9">
        <v>13348</v>
      </c>
      <c r="L37">
        <v>53</v>
      </c>
    </row>
    <row r="38" spans="1:12" x14ac:dyDescent="0.25">
      <c r="A38" t="s">
        <v>586</v>
      </c>
      <c r="B38" t="s">
        <v>619</v>
      </c>
      <c r="C38" t="s">
        <v>648</v>
      </c>
      <c r="H38" t="s">
        <v>593</v>
      </c>
      <c r="I38" s="9">
        <v>68</v>
      </c>
      <c r="J38" s="9">
        <v>522</v>
      </c>
    </row>
    <row r="39" spans="1:12" x14ac:dyDescent="0.25">
      <c r="A39" t="s">
        <v>587</v>
      </c>
      <c r="B39">
        <v>51</v>
      </c>
      <c r="C39">
        <v>92</v>
      </c>
      <c r="H39" s="14" t="s">
        <v>445</v>
      </c>
      <c r="I39" s="15">
        <v>71505230</v>
      </c>
      <c r="J39" s="15">
        <v>133660646</v>
      </c>
    </row>
    <row r="40" spans="1:12" x14ac:dyDescent="0.25">
      <c r="A40" t="s">
        <v>588</v>
      </c>
      <c r="B40" t="s">
        <v>620</v>
      </c>
      <c r="C40" t="s">
        <v>649</v>
      </c>
    </row>
    <row r="41" spans="1:12" x14ac:dyDescent="0.25">
      <c r="A41" t="s">
        <v>589</v>
      </c>
      <c r="B41">
        <v>31.698</v>
      </c>
      <c r="C41" t="s">
        <v>650</v>
      </c>
    </row>
    <row r="42" spans="1:12" x14ac:dyDescent="0.25">
      <c r="A42" t="s">
        <v>590</v>
      </c>
      <c r="B42">
        <v>601</v>
      </c>
      <c r="C42" t="s">
        <v>651</v>
      </c>
    </row>
    <row r="43" spans="1:12" x14ac:dyDescent="0.25">
      <c r="A43" t="s">
        <v>591</v>
      </c>
      <c r="B43">
        <v>134</v>
      </c>
      <c r="C43">
        <v>648</v>
      </c>
    </row>
    <row r="44" spans="1:12" x14ac:dyDescent="0.25">
      <c r="A44" t="s">
        <v>592</v>
      </c>
      <c r="B44" t="s">
        <v>621</v>
      </c>
      <c r="C44" t="s">
        <v>652</v>
      </c>
    </row>
    <row r="45" spans="1:12" x14ac:dyDescent="0.25">
      <c r="A45" t="s">
        <v>593</v>
      </c>
      <c r="B45">
        <v>68</v>
      </c>
      <c r="C45">
        <v>522</v>
      </c>
    </row>
    <row r="46" spans="1:12" x14ac:dyDescent="0.25">
      <c r="B46" t="s">
        <v>622</v>
      </c>
      <c r="C46" t="s">
        <v>653</v>
      </c>
    </row>
    <row r="48" spans="1:12" x14ac:dyDescent="0.25">
      <c r="A48" t="s">
        <v>655</v>
      </c>
    </row>
    <row r="49" spans="1:13" x14ac:dyDescent="0.25">
      <c r="A49" t="s">
        <v>656</v>
      </c>
      <c r="B49" t="s">
        <v>657</v>
      </c>
      <c r="C49" t="s">
        <v>527</v>
      </c>
      <c r="D49" t="s">
        <v>694</v>
      </c>
      <c r="H49" t="s">
        <v>656</v>
      </c>
      <c r="I49" t="s">
        <v>657</v>
      </c>
      <c r="J49" t="s">
        <v>527</v>
      </c>
      <c r="K49" t="s">
        <v>694</v>
      </c>
      <c r="L49" t="s">
        <v>1064</v>
      </c>
      <c r="M49" t="s">
        <v>1065</v>
      </c>
    </row>
    <row r="50" spans="1:13" x14ac:dyDescent="0.25">
      <c r="A50" s="6">
        <v>44927</v>
      </c>
      <c r="B50" t="s">
        <v>658</v>
      </c>
      <c r="C50" t="s">
        <v>676</v>
      </c>
      <c r="D50" t="s">
        <v>695</v>
      </c>
      <c r="H50" s="6">
        <v>44927</v>
      </c>
      <c r="I50" s="10">
        <v>33583</v>
      </c>
      <c r="J50" s="10">
        <v>35594</v>
      </c>
      <c r="K50" s="10">
        <v>69177</v>
      </c>
      <c r="L50">
        <f>J50+I50</f>
        <v>69177</v>
      </c>
      <c r="M50" t="b">
        <f>IF(L50=K50,TRUE,FALSE)</f>
        <v>1</v>
      </c>
    </row>
    <row r="51" spans="1:13" x14ac:dyDescent="0.25">
      <c r="A51" s="6">
        <v>44958</v>
      </c>
      <c r="B51" t="s">
        <v>659</v>
      </c>
      <c r="C51" t="s">
        <v>677</v>
      </c>
      <c r="D51" t="s">
        <v>696</v>
      </c>
      <c r="H51" s="6">
        <v>44958</v>
      </c>
      <c r="I51" s="10">
        <v>34441</v>
      </c>
      <c r="J51" s="10">
        <v>31406</v>
      </c>
      <c r="K51" s="10">
        <v>65847</v>
      </c>
      <c r="L51">
        <f t="shared" ref="L51:L91" si="0">J51+I51</f>
        <v>65847</v>
      </c>
      <c r="M51" t="b">
        <f t="shared" ref="M51:M91" si="1">IF(L51=K51,TRUE,FALSE)</f>
        <v>1</v>
      </c>
    </row>
    <row r="52" spans="1:13" x14ac:dyDescent="0.25">
      <c r="A52" s="6">
        <v>44986</v>
      </c>
      <c r="B52" t="s">
        <v>660</v>
      </c>
      <c r="C52" t="s">
        <v>678</v>
      </c>
      <c r="D52" t="s">
        <v>697</v>
      </c>
      <c r="H52" s="6">
        <v>44986</v>
      </c>
      <c r="I52" s="10">
        <v>45289</v>
      </c>
      <c r="J52" s="10">
        <v>39396</v>
      </c>
      <c r="K52" s="10">
        <v>84685</v>
      </c>
      <c r="L52">
        <f t="shared" si="0"/>
        <v>84685</v>
      </c>
      <c r="M52" t="b">
        <f t="shared" si="1"/>
        <v>1</v>
      </c>
    </row>
    <row r="53" spans="1:13" x14ac:dyDescent="0.25">
      <c r="A53" s="6">
        <v>45017</v>
      </c>
      <c r="B53" t="s">
        <v>661</v>
      </c>
      <c r="C53" t="s">
        <v>679</v>
      </c>
      <c r="D53" t="s">
        <v>698</v>
      </c>
      <c r="H53" s="6">
        <v>45017</v>
      </c>
      <c r="I53" s="10">
        <v>37855</v>
      </c>
      <c r="J53" s="10">
        <v>31754</v>
      </c>
      <c r="K53" s="10">
        <v>69609</v>
      </c>
      <c r="L53">
        <f t="shared" si="0"/>
        <v>69609</v>
      </c>
      <c r="M53" t="b">
        <f t="shared" si="1"/>
        <v>1</v>
      </c>
    </row>
    <row r="54" spans="1:13" x14ac:dyDescent="0.25">
      <c r="A54" s="6">
        <v>45047</v>
      </c>
      <c r="B54" t="s">
        <v>662</v>
      </c>
      <c r="C54" t="s">
        <v>680</v>
      </c>
      <c r="D54" t="s">
        <v>699</v>
      </c>
      <c r="H54" s="6">
        <v>45047</v>
      </c>
      <c r="I54" s="10">
        <v>32382</v>
      </c>
      <c r="J54" s="10">
        <v>35061</v>
      </c>
      <c r="K54" s="10">
        <v>67443</v>
      </c>
      <c r="L54">
        <f t="shared" si="0"/>
        <v>67443</v>
      </c>
      <c r="M54" t="b">
        <f t="shared" si="1"/>
        <v>1</v>
      </c>
    </row>
    <row r="55" spans="1:13" x14ac:dyDescent="0.25">
      <c r="A55" s="6">
        <v>45078</v>
      </c>
      <c r="B55" t="s">
        <v>663</v>
      </c>
      <c r="C55" t="s">
        <v>681</v>
      </c>
      <c r="D55" t="s">
        <v>700</v>
      </c>
      <c r="H55" s="6">
        <v>45078</v>
      </c>
      <c r="I55" s="10">
        <v>31284</v>
      </c>
      <c r="J55" s="10">
        <v>35406</v>
      </c>
      <c r="K55" s="10">
        <v>66690</v>
      </c>
      <c r="L55">
        <f t="shared" si="0"/>
        <v>66690</v>
      </c>
      <c r="M55" t="b">
        <f t="shared" si="1"/>
        <v>1</v>
      </c>
    </row>
    <row r="56" spans="1:13" x14ac:dyDescent="0.25">
      <c r="A56" s="6">
        <v>45108</v>
      </c>
      <c r="B56" t="s">
        <v>664</v>
      </c>
      <c r="C56" t="s">
        <v>682</v>
      </c>
      <c r="D56" t="s">
        <v>701</v>
      </c>
      <c r="H56" s="6">
        <v>45108</v>
      </c>
      <c r="I56" s="10">
        <v>34054</v>
      </c>
      <c r="J56" s="10">
        <v>37593</v>
      </c>
      <c r="K56" s="10">
        <v>71647</v>
      </c>
      <c r="L56">
        <f t="shared" si="0"/>
        <v>71647</v>
      </c>
      <c r="M56" t="b">
        <f t="shared" si="1"/>
        <v>1</v>
      </c>
    </row>
    <row r="57" spans="1:13" x14ac:dyDescent="0.25">
      <c r="A57" s="6">
        <v>45139</v>
      </c>
      <c r="B57" t="s">
        <v>665</v>
      </c>
      <c r="C57" t="s">
        <v>683</v>
      </c>
      <c r="D57" t="s">
        <v>702</v>
      </c>
      <c r="H57" s="6">
        <v>45139</v>
      </c>
      <c r="I57" s="10">
        <v>30452</v>
      </c>
      <c r="J57" s="10">
        <v>35001</v>
      </c>
      <c r="K57" s="10">
        <v>65453</v>
      </c>
      <c r="L57">
        <f t="shared" si="0"/>
        <v>65453</v>
      </c>
      <c r="M57" t="b">
        <f t="shared" si="1"/>
        <v>1</v>
      </c>
    </row>
    <row r="58" spans="1:13" x14ac:dyDescent="0.25">
      <c r="A58" s="6">
        <v>45170</v>
      </c>
      <c r="B58" t="s">
        <v>666</v>
      </c>
      <c r="C58" t="s">
        <v>684</v>
      </c>
      <c r="D58" t="s">
        <v>703</v>
      </c>
      <c r="H58" s="6">
        <v>45170</v>
      </c>
      <c r="I58" s="10">
        <v>30273</v>
      </c>
      <c r="J58" s="10">
        <v>36342</v>
      </c>
      <c r="K58" s="10">
        <v>66615</v>
      </c>
      <c r="L58">
        <f t="shared" si="0"/>
        <v>66615</v>
      </c>
      <c r="M58" t="b">
        <f t="shared" si="1"/>
        <v>1</v>
      </c>
    </row>
    <row r="59" spans="1:13" x14ac:dyDescent="0.25">
      <c r="A59" s="6">
        <v>45200</v>
      </c>
      <c r="B59" t="s">
        <v>667</v>
      </c>
      <c r="C59" t="s">
        <v>685</v>
      </c>
      <c r="D59" t="s">
        <v>704</v>
      </c>
      <c r="H59" s="6">
        <v>45200</v>
      </c>
      <c r="I59" s="10">
        <v>34740</v>
      </c>
      <c r="J59" s="10">
        <v>39569</v>
      </c>
      <c r="K59" s="10">
        <v>74309</v>
      </c>
      <c r="L59">
        <f t="shared" si="0"/>
        <v>74309</v>
      </c>
      <c r="M59" t="b">
        <f t="shared" si="1"/>
        <v>1</v>
      </c>
    </row>
    <row r="60" spans="1:13" x14ac:dyDescent="0.25">
      <c r="A60" s="6">
        <v>45231</v>
      </c>
      <c r="B60" t="s">
        <v>668</v>
      </c>
      <c r="C60" t="s">
        <v>686</v>
      </c>
      <c r="D60" t="s">
        <v>705</v>
      </c>
      <c r="H60" s="6">
        <v>45231</v>
      </c>
      <c r="I60" s="10">
        <v>37836</v>
      </c>
      <c r="J60" s="10">
        <v>41756</v>
      </c>
      <c r="K60" s="10">
        <v>79592</v>
      </c>
      <c r="L60">
        <f t="shared" si="0"/>
        <v>79592</v>
      </c>
      <c r="M60" t="b">
        <f t="shared" si="1"/>
        <v>1</v>
      </c>
    </row>
    <row r="61" spans="1:13" x14ac:dyDescent="0.25">
      <c r="A61" s="6">
        <v>45261</v>
      </c>
      <c r="B61" t="s">
        <v>669</v>
      </c>
      <c r="C61" t="s">
        <v>687</v>
      </c>
      <c r="D61" t="s">
        <v>706</v>
      </c>
      <c r="H61" s="6">
        <v>45261</v>
      </c>
      <c r="I61" s="10">
        <v>27008</v>
      </c>
      <c r="J61" s="10">
        <v>29709</v>
      </c>
      <c r="K61" s="10">
        <v>56717</v>
      </c>
      <c r="L61">
        <f t="shared" si="0"/>
        <v>56717</v>
      </c>
      <c r="M61" t="b">
        <f t="shared" si="1"/>
        <v>1</v>
      </c>
    </row>
    <row r="62" spans="1:13" x14ac:dyDescent="0.25">
      <c r="A62" s="6">
        <v>45292</v>
      </c>
      <c r="B62" t="s">
        <v>670</v>
      </c>
      <c r="C62" t="s">
        <v>688</v>
      </c>
      <c r="D62" t="s">
        <v>707</v>
      </c>
      <c r="H62" s="6">
        <v>45292</v>
      </c>
      <c r="I62" s="10">
        <v>37027</v>
      </c>
      <c r="J62" s="10">
        <v>48319</v>
      </c>
      <c r="K62" s="10">
        <v>85346</v>
      </c>
      <c r="L62">
        <f t="shared" si="0"/>
        <v>85346</v>
      </c>
      <c r="M62" t="b">
        <f t="shared" si="1"/>
        <v>1</v>
      </c>
    </row>
    <row r="63" spans="1:13" x14ac:dyDescent="0.25">
      <c r="A63" s="6">
        <v>45323</v>
      </c>
      <c r="B63" t="s">
        <v>671</v>
      </c>
      <c r="C63" t="s">
        <v>689</v>
      </c>
      <c r="D63" t="s">
        <v>708</v>
      </c>
      <c r="H63" s="6">
        <v>45323</v>
      </c>
      <c r="I63" s="10">
        <v>38220</v>
      </c>
      <c r="J63" s="10">
        <v>45465</v>
      </c>
      <c r="K63" s="10">
        <v>83685</v>
      </c>
      <c r="L63">
        <f t="shared" si="0"/>
        <v>83685</v>
      </c>
      <c r="M63" t="b">
        <f t="shared" si="1"/>
        <v>1</v>
      </c>
    </row>
    <row r="64" spans="1:13" x14ac:dyDescent="0.25">
      <c r="A64" s="6">
        <v>45352</v>
      </c>
      <c r="B64" t="s">
        <v>672</v>
      </c>
      <c r="C64" t="s">
        <v>690</v>
      </c>
      <c r="D64" t="s">
        <v>709</v>
      </c>
      <c r="H64" s="6">
        <v>45352</v>
      </c>
      <c r="I64" s="10">
        <v>41431</v>
      </c>
      <c r="J64" s="10">
        <v>45534</v>
      </c>
      <c r="K64" s="10">
        <v>86965</v>
      </c>
      <c r="L64">
        <f t="shared" si="0"/>
        <v>86965</v>
      </c>
      <c r="M64" t="b">
        <f t="shared" si="1"/>
        <v>1</v>
      </c>
    </row>
    <row r="65" spans="1:13" x14ac:dyDescent="0.25">
      <c r="A65" s="6">
        <v>45383</v>
      </c>
      <c r="B65" t="s">
        <v>673</v>
      </c>
      <c r="C65" t="s">
        <v>691</v>
      </c>
      <c r="D65" t="s">
        <v>710</v>
      </c>
      <c r="H65" s="6">
        <v>45383</v>
      </c>
      <c r="I65" s="10">
        <v>36514</v>
      </c>
      <c r="J65" s="10">
        <v>46972</v>
      </c>
      <c r="K65" s="10">
        <v>83486</v>
      </c>
      <c r="L65">
        <f t="shared" si="0"/>
        <v>83486</v>
      </c>
      <c r="M65" t="b">
        <f t="shared" si="1"/>
        <v>1</v>
      </c>
    </row>
    <row r="66" spans="1:13" x14ac:dyDescent="0.25">
      <c r="A66" s="6">
        <v>45413</v>
      </c>
      <c r="B66" t="s">
        <v>674</v>
      </c>
      <c r="C66" t="s">
        <v>692</v>
      </c>
      <c r="D66" t="s">
        <v>711</v>
      </c>
      <c r="H66" s="6">
        <v>45413</v>
      </c>
      <c r="I66" s="10">
        <v>31204</v>
      </c>
      <c r="J66" s="10">
        <v>39444</v>
      </c>
      <c r="K66" s="10">
        <v>70648</v>
      </c>
      <c r="L66">
        <f t="shared" si="0"/>
        <v>70648</v>
      </c>
      <c r="M66" t="b">
        <f t="shared" si="1"/>
        <v>1</v>
      </c>
    </row>
    <row r="67" spans="1:13" x14ac:dyDescent="0.25">
      <c r="A67" s="6">
        <v>45444</v>
      </c>
      <c r="B67" t="s">
        <v>675</v>
      </c>
      <c r="C67" t="s">
        <v>693</v>
      </c>
      <c r="D67" t="s">
        <v>712</v>
      </c>
      <c r="H67" s="6">
        <v>45444</v>
      </c>
      <c r="I67" s="10">
        <v>32887</v>
      </c>
      <c r="J67" s="10">
        <v>40996</v>
      </c>
      <c r="K67" s="10">
        <v>73883</v>
      </c>
      <c r="L67">
        <f t="shared" si="0"/>
        <v>73883</v>
      </c>
      <c r="M67" t="b">
        <f t="shared" si="1"/>
        <v>1</v>
      </c>
    </row>
    <row r="69" spans="1:13" x14ac:dyDescent="0.25">
      <c r="A69" t="s">
        <v>713</v>
      </c>
    </row>
    <row r="70" spans="1:13" x14ac:dyDescent="0.25">
      <c r="A70" t="s">
        <v>714</v>
      </c>
    </row>
    <row r="71" spans="1:13" x14ac:dyDescent="0.25">
      <c r="A71" t="s">
        <v>715</v>
      </c>
    </row>
    <row r="73" spans="1:13" x14ac:dyDescent="0.25">
      <c r="A73" t="s">
        <v>656</v>
      </c>
      <c r="B73" t="s">
        <v>657</v>
      </c>
      <c r="C73" t="s">
        <v>527</v>
      </c>
      <c r="D73" t="s">
        <v>694</v>
      </c>
      <c r="H73" t="s">
        <v>656</v>
      </c>
      <c r="I73" t="s">
        <v>657</v>
      </c>
      <c r="J73" t="s">
        <v>527</v>
      </c>
      <c r="K73" t="s">
        <v>694</v>
      </c>
    </row>
    <row r="74" spans="1:13" x14ac:dyDescent="0.25">
      <c r="A74" s="6">
        <v>44927</v>
      </c>
      <c r="B74" t="s">
        <v>716</v>
      </c>
      <c r="C74" t="s">
        <v>734</v>
      </c>
      <c r="D74" t="s">
        <v>752</v>
      </c>
      <c r="H74" s="6">
        <v>44927</v>
      </c>
      <c r="I74" s="10">
        <v>30402</v>
      </c>
      <c r="J74" s="10">
        <v>32362</v>
      </c>
      <c r="K74" s="10">
        <v>62764</v>
      </c>
      <c r="L74">
        <f t="shared" si="0"/>
        <v>62764</v>
      </c>
      <c r="M74" t="b">
        <f t="shared" si="1"/>
        <v>1</v>
      </c>
    </row>
    <row r="75" spans="1:13" x14ac:dyDescent="0.25">
      <c r="A75" s="6">
        <v>44958</v>
      </c>
      <c r="B75" t="s">
        <v>717</v>
      </c>
      <c r="C75" t="s">
        <v>735</v>
      </c>
      <c r="D75" t="s">
        <v>753</v>
      </c>
      <c r="H75" s="6">
        <v>44958</v>
      </c>
      <c r="I75" s="10">
        <v>35282</v>
      </c>
      <c r="J75" s="10">
        <v>32321</v>
      </c>
      <c r="K75" s="10">
        <v>67603</v>
      </c>
      <c r="L75">
        <f t="shared" si="0"/>
        <v>67603</v>
      </c>
      <c r="M75" t="b">
        <f t="shared" si="1"/>
        <v>1</v>
      </c>
    </row>
    <row r="76" spans="1:13" x14ac:dyDescent="0.25">
      <c r="A76" s="6">
        <v>44986</v>
      </c>
      <c r="B76" t="s">
        <v>718</v>
      </c>
      <c r="C76" t="s">
        <v>736</v>
      </c>
      <c r="D76" t="s">
        <v>754</v>
      </c>
      <c r="H76" s="6">
        <v>44986</v>
      </c>
      <c r="I76" s="10">
        <v>42996</v>
      </c>
      <c r="J76" s="10">
        <v>38078</v>
      </c>
      <c r="K76" s="10">
        <v>81074</v>
      </c>
      <c r="L76">
        <f t="shared" si="0"/>
        <v>81074</v>
      </c>
      <c r="M76" t="b">
        <f t="shared" si="1"/>
        <v>1</v>
      </c>
    </row>
    <row r="77" spans="1:13" x14ac:dyDescent="0.25">
      <c r="A77" s="6">
        <v>45017</v>
      </c>
      <c r="B77" t="s">
        <v>719</v>
      </c>
      <c r="C77" t="s">
        <v>737</v>
      </c>
      <c r="D77" t="s">
        <v>755</v>
      </c>
      <c r="H77" s="6">
        <v>45017</v>
      </c>
      <c r="I77" s="10">
        <v>41406</v>
      </c>
      <c r="J77" s="10">
        <v>33936</v>
      </c>
      <c r="K77" s="10">
        <v>75342</v>
      </c>
      <c r="L77">
        <f t="shared" si="0"/>
        <v>75342</v>
      </c>
      <c r="M77" t="b">
        <f t="shared" si="1"/>
        <v>1</v>
      </c>
    </row>
    <row r="78" spans="1:13" x14ac:dyDescent="0.25">
      <c r="A78" s="6">
        <v>45047</v>
      </c>
      <c r="B78" t="s">
        <v>720</v>
      </c>
      <c r="C78" t="s">
        <v>738</v>
      </c>
      <c r="D78" t="s">
        <v>756</v>
      </c>
      <c r="H78" s="6">
        <v>45047</v>
      </c>
      <c r="I78" s="10">
        <v>32671</v>
      </c>
      <c r="J78" s="10">
        <v>35372</v>
      </c>
      <c r="K78" s="10">
        <v>68043</v>
      </c>
      <c r="L78">
        <f t="shared" si="0"/>
        <v>68043</v>
      </c>
      <c r="M78" t="b">
        <f t="shared" si="1"/>
        <v>1</v>
      </c>
    </row>
    <row r="79" spans="1:13" x14ac:dyDescent="0.25">
      <c r="A79" s="6">
        <v>45078</v>
      </c>
      <c r="B79" t="s">
        <v>721</v>
      </c>
      <c r="C79" t="s">
        <v>739</v>
      </c>
      <c r="D79" t="s">
        <v>757</v>
      </c>
      <c r="H79" s="6">
        <v>45078</v>
      </c>
      <c r="I79" s="10">
        <v>28968</v>
      </c>
      <c r="J79" s="10">
        <v>32179</v>
      </c>
      <c r="K79" s="10">
        <v>61147</v>
      </c>
      <c r="L79">
        <f t="shared" si="0"/>
        <v>61147</v>
      </c>
      <c r="M79" t="b">
        <f t="shared" si="1"/>
        <v>1</v>
      </c>
    </row>
    <row r="80" spans="1:13" x14ac:dyDescent="0.25">
      <c r="A80" s="6">
        <v>45108</v>
      </c>
      <c r="B80" t="s">
        <v>722</v>
      </c>
      <c r="C80" t="s">
        <v>740</v>
      </c>
      <c r="D80" t="s">
        <v>758</v>
      </c>
      <c r="H80" s="6">
        <v>45108</v>
      </c>
      <c r="I80" s="10">
        <v>35773</v>
      </c>
      <c r="J80" s="10">
        <v>41203</v>
      </c>
      <c r="K80" s="10">
        <v>76976</v>
      </c>
      <c r="L80">
        <f t="shared" si="0"/>
        <v>76976</v>
      </c>
      <c r="M80" t="b">
        <f t="shared" si="1"/>
        <v>1</v>
      </c>
    </row>
    <row r="81" spans="1:13" x14ac:dyDescent="0.25">
      <c r="A81" s="6">
        <v>45139</v>
      </c>
      <c r="B81" t="s">
        <v>723</v>
      </c>
      <c r="C81" t="s">
        <v>741</v>
      </c>
      <c r="D81" t="s">
        <v>769</v>
      </c>
      <c r="H81" s="6">
        <v>45139</v>
      </c>
      <c r="I81" s="10">
        <v>30215</v>
      </c>
      <c r="J81" s="10">
        <v>33225</v>
      </c>
      <c r="K81" s="10">
        <v>63440</v>
      </c>
      <c r="L81">
        <f t="shared" si="0"/>
        <v>63440</v>
      </c>
      <c r="M81" t="b">
        <f t="shared" si="1"/>
        <v>1</v>
      </c>
    </row>
    <row r="82" spans="1:13" x14ac:dyDescent="0.25">
      <c r="A82" s="6">
        <v>45170</v>
      </c>
      <c r="B82" t="s">
        <v>724</v>
      </c>
      <c r="C82" t="s">
        <v>742</v>
      </c>
      <c r="D82" t="s">
        <v>759</v>
      </c>
      <c r="H82" s="6">
        <v>45170</v>
      </c>
      <c r="I82" s="10">
        <v>28133</v>
      </c>
      <c r="J82" s="10">
        <v>33105</v>
      </c>
      <c r="K82" s="10">
        <v>61238</v>
      </c>
      <c r="L82">
        <f t="shared" si="0"/>
        <v>61238</v>
      </c>
      <c r="M82" t="b">
        <f t="shared" si="1"/>
        <v>1</v>
      </c>
    </row>
    <row r="83" spans="1:13" x14ac:dyDescent="0.25">
      <c r="A83" s="6">
        <v>45200</v>
      </c>
      <c r="B83" t="s">
        <v>725</v>
      </c>
      <c r="C83" t="s">
        <v>743</v>
      </c>
      <c r="D83" t="s">
        <v>760</v>
      </c>
      <c r="H83" s="6">
        <v>45200</v>
      </c>
      <c r="I83" s="10">
        <v>35948</v>
      </c>
      <c r="J83" s="10">
        <v>44365</v>
      </c>
      <c r="K83" s="10">
        <v>80313</v>
      </c>
      <c r="L83">
        <f t="shared" si="0"/>
        <v>80313</v>
      </c>
      <c r="M83" t="b">
        <f t="shared" si="1"/>
        <v>1</v>
      </c>
    </row>
    <row r="84" spans="1:13" x14ac:dyDescent="0.25">
      <c r="A84" s="6">
        <v>45231</v>
      </c>
      <c r="B84" t="s">
        <v>726</v>
      </c>
      <c r="C84" t="s">
        <v>744</v>
      </c>
      <c r="D84" t="s">
        <v>761</v>
      </c>
      <c r="H84" s="6">
        <v>45231</v>
      </c>
      <c r="I84" s="10">
        <v>35656</v>
      </c>
      <c r="J84" s="10">
        <v>40112</v>
      </c>
      <c r="K84" s="10">
        <v>75768</v>
      </c>
      <c r="L84">
        <f t="shared" si="0"/>
        <v>75768</v>
      </c>
      <c r="M84" t="b">
        <f t="shared" si="1"/>
        <v>1</v>
      </c>
    </row>
    <row r="85" spans="1:13" x14ac:dyDescent="0.25">
      <c r="A85" s="6">
        <v>45261</v>
      </c>
      <c r="B85" t="s">
        <v>727</v>
      </c>
      <c r="C85" t="s">
        <v>745</v>
      </c>
      <c r="D85" t="s">
        <v>762</v>
      </c>
      <c r="H85" s="6">
        <v>45261</v>
      </c>
      <c r="I85" s="10">
        <v>31488</v>
      </c>
      <c r="J85" s="10">
        <v>32593</v>
      </c>
      <c r="K85" s="10">
        <v>64081</v>
      </c>
      <c r="L85">
        <f t="shared" si="0"/>
        <v>64081</v>
      </c>
      <c r="M85" t="b">
        <f t="shared" si="1"/>
        <v>1</v>
      </c>
    </row>
    <row r="86" spans="1:13" x14ac:dyDescent="0.25">
      <c r="A86" s="6">
        <v>45292</v>
      </c>
      <c r="B86" t="s">
        <v>728</v>
      </c>
      <c r="C86" t="s">
        <v>746</v>
      </c>
      <c r="D86" t="s">
        <v>763</v>
      </c>
      <c r="H86" s="6">
        <v>45292</v>
      </c>
      <c r="I86" s="10">
        <v>36476</v>
      </c>
      <c r="J86" s="10">
        <v>46856</v>
      </c>
      <c r="K86" s="10">
        <v>83332</v>
      </c>
      <c r="L86">
        <f t="shared" si="0"/>
        <v>83332</v>
      </c>
      <c r="M86" t="b">
        <f t="shared" si="1"/>
        <v>1</v>
      </c>
    </row>
    <row r="87" spans="1:13" x14ac:dyDescent="0.25">
      <c r="A87" s="6">
        <v>45323</v>
      </c>
      <c r="B87" t="s">
        <v>729</v>
      </c>
      <c r="C87" t="s">
        <v>747</v>
      </c>
      <c r="D87" t="s">
        <v>764</v>
      </c>
      <c r="H87" s="6">
        <v>45323</v>
      </c>
      <c r="I87" s="10">
        <v>35840</v>
      </c>
      <c r="J87" s="10">
        <v>42546</v>
      </c>
      <c r="K87" s="10">
        <v>78386</v>
      </c>
      <c r="L87">
        <f t="shared" si="0"/>
        <v>78386</v>
      </c>
      <c r="M87" t="b">
        <f t="shared" si="1"/>
        <v>1</v>
      </c>
    </row>
    <row r="88" spans="1:13" x14ac:dyDescent="0.25">
      <c r="A88" s="6">
        <v>45352</v>
      </c>
      <c r="B88" t="s">
        <v>730</v>
      </c>
      <c r="C88" t="s">
        <v>748</v>
      </c>
      <c r="D88" t="s">
        <v>765</v>
      </c>
      <c r="H88" s="6">
        <v>45352</v>
      </c>
      <c r="I88" s="10">
        <v>43263</v>
      </c>
      <c r="J88" s="10">
        <v>48485</v>
      </c>
      <c r="K88" s="10">
        <v>91748</v>
      </c>
      <c r="L88">
        <f t="shared" si="0"/>
        <v>91748</v>
      </c>
      <c r="M88" t="b">
        <f t="shared" si="1"/>
        <v>1</v>
      </c>
    </row>
    <row r="89" spans="1:13" x14ac:dyDescent="0.25">
      <c r="A89" s="6">
        <v>45383</v>
      </c>
      <c r="B89" t="s">
        <v>731</v>
      </c>
      <c r="C89" t="s">
        <v>749</v>
      </c>
      <c r="D89" t="s">
        <v>766</v>
      </c>
      <c r="H89" s="6">
        <v>45383</v>
      </c>
      <c r="I89" s="10">
        <v>37323</v>
      </c>
      <c r="J89" s="10">
        <v>46808</v>
      </c>
      <c r="K89" s="10">
        <v>84131</v>
      </c>
      <c r="L89">
        <f t="shared" si="0"/>
        <v>84131</v>
      </c>
      <c r="M89" t="b">
        <f t="shared" si="1"/>
        <v>1</v>
      </c>
    </row>
    <row r="90" spans="1:13" x14ac:dyDescent="0.25">
      <c r="A90" s="6">
        <v>45413</v>
      </c>
      <c r="B90" t="s">
        <v>732</v>
      </c>
      <c r="C90" t="s">
        <v>750</v>
      </c>
      <c r="D90" t="s">
        <v>767</v>
      </c>
      <c r="H90" s="6">
        <v>45413</v>
      </c>
      <c r="I90" s="10">
        <v>30747</v>
      </c>
      <c r="J90" s="10">
        <v>38212</v>
      </c>
      <c r="K90" s="10">
        <v>68959</v>
      </c>
      <c r="L90">
        <f t="shared" si="0"/>
        <v>68959</v>
      </c>
      <c r="M90" t="b">
        <f t="shared" si="1"/>
        <v>1</v>
      </c>
    </row>
    <row r="91" spans="1:13" x14ac:dyDescent="0.25">
      <c r="A91" s="6">
        <v>45444</v>
      </c>
      <c r="B91" t="s">
        <v>733</v>
      </c>
      <c r="C91" t="s">
        <v>751</v>
      </c>
      <c r="D91" t="s">
        <v>768</v>
      </c>
      <c r="H91" s="6">
        <v>45444</v>
      </c>
      <c r="I91" s="10">
        <v>31321</v>
      </c>
      <c r="J91" s="10">
        <v>39462</v>
      </c>
      <c r="K91" s="10">
        <v>70783</v>
      </c>
      <c r="L91">
        <f t="shared" si="0"/>
        <v>70783</v>
      </c>
      <c r="M91" t="b">
        <f t="shared" si="1"/>
        <v>1</v>
      </c>
    </row>
    <row r="93" spans="1:13" x14ac:dyDescent="0.25">
      <c r="A93" t="s">
        <v>770</v>
      </c>
    </row>
    <row r="94" spans="1:13" x14ac:dyDescent="0.25">
      <c r="A94" t="s">
        <v>771</v>
      </c>
    </row>
    <row r="95" spans="1:13" x14ac:dyDescent="0.25">
      <c r="A95" t="s">
        <v>772</v>
      </c>
      <c r="H95" t="s">
        <v>656</v>
      </c>
      <c r="I95" t="s">
        <v>774</v>
      </c>
    </row>
    <row r="96" spans="1:13" x14ac:dyDescent="0.25">
      <c r="A96" t="s">
        <v>773</v>
      </c>
      <c r="H96" s="6">
        <v>44927</v>
      </c>
      <c r="I96">
        <v>24.84</v>
      </c>
    </row>
    <row r="97" spans="1:9" x14ac:dyDescent="0.25">
      <c r="H97" s="6">
        <v>44958</v>
      </c>
      <c r="I97">
        <v>25.16</v>
      </c>
    </row>
    <row r="98" spans="1:9" x14ac:dyDescent="0.25">
      <c r="A98" t="s">
        <v>656</v>
      </c>
      <c r="B98" t="s">
        <v>774</v>
      </c>
      <c r="H98" s="6">
        <v>44986</v>
      </c>
      <c r="I98">
        <v>25.55</v>
      </c>
    </row>
    <row r="99" spans="1:9" x14ac:dyDescent="0.25">
      <c r="A99" s="6">
        <v>44927</v>
      </c>
      <c r="B99">
        <v>24.84</v>
      </c>
      <c r="H99" s="6">
        <v>45017</v>
      </c>
      <c r="I99">
        <v>21.21</v>
      </c>
    </row>
    <row r="100" spans="1:9" x14ac:dyDescent="0.25">
      <c r="A100" s="6">
        <v>44958</v>
      </c>
      <c r="B100">
        <v>25.16</v>
      </c>
      <c r="H100" s="6">
        <v>45047</v>
      </c>
      <c r="I100">
        <v>23.18</v>
      </c>
    </row>
    <row r="101" spans="1:9" x14ac:dyDescent="0.25">
      <c r="A101" s="6">
        <v>44986</v>
      </c>
      <c r="B101">
        <v>25.55</v>
      </c>
      <c r="H101" s="6">
        <v>45078</v>
      </c>
      <c r="I101">
        <v>27.95</v>
      </c>
    </row>
    <row r="102" spans="1:9" x14ac:dyDescent="0.25">
      <c r="A102" s="6">
        <v>45017</v>
      </c>
      <c r="B102">
        <v>21.21</v>
      </c>
      <c r="H102" s="6">
        <v>45108</v>
      </c>
      <c r="I102">
        <v>27.16</v>
      </c>
    </row>
    <row r="103" spans="1:9" x14ac:dyDescent="0.25">
      <c r="A103" s="6">
        <v>45047</v>
      </c>
      <c r="B103">
        <v>23.18</v>
      </c>
      <c r="H103" s="6">
        <v>45139</v>
      </c>
      <c r="I103">
        <v>29.09</v>
      </c>
    </row>
    <row r="104" spans="1:9" x14ac:dyDescent="0.25">
      <c r="A104" s="6">
        <v>45078</v>
      </c>
      <c r="B104">
        <v>27.95</v>
      </c>
      <c r="H104" s="6">
        <v>45170</v>
      </c>
      <c r="I104">
        <v>29.65</v>
      </c>
    </row>
    <row r="105" spans="1:9" x14ac:dyDescent="0.25">
      <c r="A105" s="6">
        <v>45108</v>
      </c>
      <c r="B105">
        <v>27.16</v>
      </c>
      <c r="H105" s="6">
        <v>45200</v>
      </c>
      <c r="I105">
        <v>25.8</v>
      </c>
    </row>
    <row r="106" spans="1:9" x14ac:dyDescent="0.25">
      <c r="A106" s="6">
        <v>45139</v>
      </c>
      <c r="B106">
        <v>29.09</v>
      </c>
      <c r="H106" s="6">
        <v>45231</v>
      </c>
      <c r="I106">
        <v>24.91</v>
      </c>
    </row>
    <row r="107" spans="1:9" x14ac:dyDescent="0.25">
      <c r="A107" s="6">
        <v>45170</v>
      </c>
      <c r="B107">
        <v>29.65</v>
      </c>
      <c r="H107" s="6">
        <v>45261</v>
      </c>
      <c r="I107">
        <v>20.91</v>
      </c>
    </row>
    <row r="108" spans="1:9" x14ac:dyDescent="0.25">
      <c r="A108" s="6">
        <v>45200</v>
      </c>
      <c r="B108">
        <v>25.8</v>
      </c>
      <c r="H108" s="6">
        <v>45292</v>
      </c>
      <c r="I108">
        <v>29.28</v>
      </c>
    </row>
    <row r="109" spans="1:9" x14ac:dyDescent="0.25">
      <c r="A109" s="6">
        <v>45231</v>
      </c>
      <c r="B109">
        <v>24.91</v>
      </c>
      <c r="H109" s="6">
        <v>45323</v>
      </c>
      <c r="I109">
        <v>26.93</v>
      </c>
    </row>
    <row r="110" spans="1:9" x14ac:dyDescent="0.25">
      <c r="A110" s="6">
        <v>45261</v>
      </c>
      <c r="B110">
        <v>20.91</v>
      </c>
      <c r="H110" s="6">
        <v>45352</v>
      </c>
      <c r="I110">
        <v>22.72</v>
      </c>
    </row>
    <row r="111" spans="1:9" x14ac:dyDescent="0.25">
      <c r="A111" s="6">
        <v>45292</v>
      </c>
      <c r="B111">
        <v>29.28</v>
      </c>
      <c r="H111" s="6">
        <v>45383</v>
      </c>
      <c r="I111">
        <v>23.93</v>
      </c>
    </row>
    <row r="112" spans="1:9" x14ac:dyDescent="0.25">
      <c r="A112" s="6">
        <v>45323</v>
      </c>
      <c r="B112">
        <v>26.93</v>
      </c>
      <c r="H112" s="6">
        <v>45413</v>
      </c>
      <c r="I112">
        <v>21.53</v>
      </c>
    </row>
    <row r="113" spans="1:12" x14ac:dyDescent="0.25">
      <c r="A113" s="6">
        <v>45352</v>
      </c>
      <c r="B113">
        <v>22.72</v>
      </c>
      <c r="H113" s="6">
        <v>45444</v>
      </c>
      <c r="I113">
        <v>25.17</v>
      </c>
    </row>
    <row r="114" spans="1:12" x14ac:dyDescent="0.25">
      <c r="A114" s="6">
        <v>45383</v>
      </c>
      <c r="B114">
        <v>23.93</v>
      </c>
    </row>
    <row r="115" spans="1:12" x14ac:dyDescent="0.25">
      <c r="A115" s="6">
        <v>45413</v>
      </c>
      <c r="B115">
        <v>21.53</v>
      </c>
    </row>
    <row r="116" spans="1:12" x14ac:dyDescent="0.25">
      <c r="A116" s="6">
        <v>45444</v>
      </c>
      <c r="B116">
        <v>25.17</v>
      </c>
    </row>
    <row r="118" spans="1:12" x14ac:dyDescent="0.25">
      <c r="A118" t="s">
        <v>775</v>
      </c>
    </row>
    <row r="120" spans="1:12" x14ac:dyDescent="0.25">
      <c r="A120" t="s">
        <v>776</v>
      </c>
      <c r="B120">
        <v>2021</v>
      </c>
      <c r="C120">
        <v>2022</v>
      </c>
      <c r="D120">
        <v>2023</v>
      </c>
      <c r="I120" t="s">
        <v>776</v>
      </c>
      <c r="J120">
        <v>2021</v>
      </c>
      <c r="K120">
        <v>2022</v>
      </c>
      <c r="L120">
        <v>2023</v>
      </c>
    </row>
    <row r="121" spans="1:12" x14ac:dyDescent="0.25">
      <c r="A121" t="s">
        <v>534</v>
      </c>
      <c r="B121" t="s">
        <v>778</v>
      </c>
      <c r="C121" t="s">
        <v>781</v>
      </c>
      <c r="D121" t="s">
        <v>784</v>
      </c>
      <c r="I121" t="s">
        <v>534</v>
      </c>
      <c r="J121" s="10">
        <v>3153654</v>
      </c>
      <c r="K121" s="10">
        <v>3442032</v>
      </c>
      <c r="L121" s="10">
        <v>4175367</v>
      </c>
    </row>
    <row r="122" spans="1:12" x14ac:dyDescent="0.25">
      <c r="A122" t="s">
        <v>530</v>
      </c>
      <c r="B122" t="s">
        <v>779</v>
      </c>
      <c r="C122" t="s">
        <v>782</v>
      </c>
      <c r="D122" t="s">
        <v>785</v>
      </c>
      <c r="I122" t="s">
        <v>530</v>
      </c>
      <c r="J122" s="10">
        <v>2619346</v>
      </c>
      <c r="K122" s="10">
        <v>2794814</v>
      </c>
      <c r="L122" s="10">
        <v>3359912</v>
      </c>
    </row>
    <row r="123" spans="1:12" x14ac:dyDescent="0.25">
      <c r="A123" t="s">
        <v>777</v>
      </c>
      <c r="B123" t="s">
        <v>780</v>
      </c>
      <c r="C123" t="s">
        <v>783</v>
      </c>
      <c r="D123" t="s">
        <v>786</v>
      </c>
      <c r="I123" t="s">
        <v>777</v>
      </c>
      <c r="J123" s="10">
        <v>35055709</v>
      </c>
      <c r="K123" s="10">
        <v>36517244</v>
      </c>
      <c r="L123" s="10">
        <v>45631304</v>
      </c>
    </row>
    <row r="125" spans="1:12" x14ac:dyDescent="0.25">
      <c r="A125" t="s">
        <v>787</v>
      </c>
    </row>
    <row r="127" spans="1:12" x14ac:dyDescent="0.25">
      <c r="A127" t="s">
        <v>776</v>
      </c>
      <c r="B127">
        <v>2021</v>
      </c>
      <c r="C127">
        <v>2022</v>
      </c>
      <c r="D127">
        <v>2023</v>
      </c>
      <c r="I127" t="s">
        <v>776</v>
      </c>
      <c r="J127">
        <v>2021</v>
      </c>
      <c r="K127">
        <v>2022</v>
      </c>
      <c r="L127">
        <v>2023</v>
      </c>
    </row>
    <row r="128" spans="1:12" x14ac:dyDescent="0.25">
      <c r="A128" t="s">
        <v>534</v>
      </c>
      <c r="B128" t="s">
        <v>788</v>
      </c>
      <c r="C128" t="s">
        <v>791</v>
      </c>
      <c r="D128" t="s">
        <v>794</v>
      </c>
      <c r="I128" t="s">
        <v>534</v>
      </c>
      <c r="J128" s="10">
        <v>3845047</v>
      </c>
      <c r="K128" s="10">
        <v>4194183</v>
      </c>
      <c r="L128" s="10">
        <v>5182250</v>
      </c>
    </row>
    <row r="129" spans="1:12" x14ac:dyDescent="0.25">
      <c r="A129" t="s">
        <v>530</v>
      </c>
      <c r="B129" t="s">
        <v>789</v>
      </c>
      <c r="C129" t="s">
        <v>792</v>
      </c>
      <c r="D129" t="s">
        <v>795</v>
      </c>
      <c r="I129" t="s">
        <v>530</v>
      </c>
      <c r="J129" s="10">
        <v>3859814</v>
      </c>
      <c r="K129" s="10">
        <v>3705527</v>
      </c>
      <c r="L129" s="10">
        <v>4442924</v>
      </c>
    </row>
    <row r="130" spans="1:12" x14ac:dyDescent="0.25">
      <c r="A130" t="s">
        <v>777</v>
      </c>
      <c r="B130" t="s">
        <v>790</v>
      </c>
      <c r="C130" t="s">
        <v>793</v>
      </c>
      <c r="D130" t="s">
        <v>796</v>
      </c>
      <c r="I130" t="s">
        <v>777</v>
      </c>
      <c r="J130" s="10">
        <v>63228206</v>
      </c>
      <c r="K130" s="10">
        <v>67303969</v>
      </c>
      <c r="L130" s="10">
        <v>76362610</v>
      </c>
    </row>
    <row r="132" spans="1:12" x14ac:dyDescent="0.25">
      <c r="A132" t="s">
        <v>797</v>
      </c>
    </row>
    <row r="134" spans="1:12" x14ac:dyDescent="0.25">
      <c r="A134" t="s">
        <v>656</v>
      </c>
      <c r="B134" t="s">
        <v>657</v>
      </c>
      <c r="C134" t="s">
        <v>527</v>
      </c>
      <c r="D134" t="s">
        <v>694</v>
      </c>
      <c r="H134" t="s">
        <v>656</v>
      </c>
      <c r="I134" t="s">
        <v>657</v>
      </c>
      <c r="J134" t="s">
        <v>527</v>
      </c>
      <c r="K134" t="s">
        <v>694</v>
      </c>
    </row>
    <row r="135" spans="1:12" x14ac:dyDescent="0.25">
      <c r="A135" s="6">
        <v>44197</v>
      </c>
      <c r="B135" t="s">
        <v>798</v>
      </c>
      <c r="C135" t="s">
        <v>822</v>
      </c>
      <c r="D135" t="s">
        <v>846</v>
      </c>
      <c r="H135" s="6">
        <v>44197</v>
      </c>
      <c r="I135" s="10">
        <v>6485</v>
      </c>
      <c r="J135" s="10">
        <v>4275</v>
      </c>
      <c r="K135" s="10">
        <v>10760</v>
      </c>
    </row>
    <row r="136" spans="1:12" x14ac:dyDescent="0.25">
      <c r="A136" s="6">
        <v>44228</v>
      </c>
      <c r="B136" t="s">
        <v>799</v>
      </c>
      <c r="C136" t="s">
        <v>823</v>
      </c>
      <c r="D136" t="s">
        <v>847</v>
      </c>
      <c r="H136" s="6">
        <v>44228</v>
      </c>
      <c r="I136" s="10">
        <v>6036</v>
      </c>
      <c r="J136" s="10">
        <v>4544</v>
      </c>
      <c r="K136" s="10">
        <v>10580</v>
      </c>
    </row>
    <row r="137" spans="1:12" x14ac:dyDescent="0.25">
      <c r="A137" s="6">
        <v>44256</v>
      </c>
      <c r="B137" t="s">
        <v>800</v>
      </c>
      <c r="C137" t="s">
        <v>824</v>
      </c>
      <c r="D137" t="s">
        <v>848</v>
      </c>
      <c r="H137" s="6">
        <v>44256</v>
      </c>
      <c r="I137" s="10">
        <v>7285</v>
      </c>
      <c r="J137" s="10">
        <v>5126</v>
      </c>
      <c r="K137" s="10">
        <v>12411</v>
      </c>
    </row>
    <row r="138" spans="1:12" x14ac:dyDescent="0.25">
      <c r="A138" s="6">
        <v>44287</v>
      </c>
      <c r="B138" t="s">
        <v>801</v>
      </c>
      <c r="C138" t="s">
        <v>825</v>
      </c>
      <c r="D138" t="s">
        <v>849</v>
      </c>
      <c r="H138" s="6">
        <v>44287</v>
      </c>
      <c r="I138" s="10">
        <v>6254</v>
      </c>
      <c r="J138" s="10">
        <v>5084</v>
      </c>
      <c r="K138" s="10">
        <v>11338</v>
      </c>
    </row>
    <row r="139" spans="1:12" x14ac:dyDescent="0.25">
      <c r="A139" s="6">
        <v>44317</v>
      </c>
      <c r="B139" t="s">
        <v>802</v>
      </c>
      <c r="C139" t="s">
        <v>826</v>
      </c>
      <c r="D139" t="s">
        <v>850</v>
      </c>
      <c r="H139" s="6">
        <v>44317</v>
      </c>
      <c r="I139" s="10">
        <v>5651</v>
      </c>
      <c r="J139" s="10">
        <v>4209</v>
      </c>
      <c r="K139" s="10">
        <v>9860</v>
      </c>
    </row>
    <row r="140" spans="1:12" x14ac:dyDescent="0.25">
      <c r="A140" s="6">
        <v>44348</v>
      </c>
      <c r="B140" t="s">
        <v>803</v>
      </c>
      <c r="C140" t="s">
        <v>827</v>
      </c>
      <c r="D140" t="s">
        <v>851</v>
      </c>
      <c r="H140" s="6">
        <v>44348</v>
      </c>
      <c r="I140" s="10">
        <v>6872</v>
      </c>
      <c r="J140" s="10">
        <v>4738</v>
      </c>
      <c r="K140" s="10">
        <v>11610</v>
      </c>
    </row>
    <row r="141" spans="1:12" x14ac:dyDescent="0.25">
      <c r="A141" s="6">
        <v>44378</v>
      </c>
      <c r="B141" t="s">
        <v>804</v>
      </c>
      <c r="C141" t="s">
        <v>828</v>
      </c>
      <c r="D141" t="s">
        <v>852</v>
      </c>
      <c r="H141" s="6">
        <v>44378</v>
      </c>
      <c r="I141" s="10">
        <v>6340</v>
      </c>
      <c r="J141" s="10">
        <v>4522</v>
      </c>
      <c r="K141" s="10">
        <v>10862</v>
      </c>
    </row>
    <row r="142" spans="1:12" x14ac:dyDescent="0.25">
      <c r="A142" s="6">
        <v>44409</v>
      </c>
      <c r="B142" t="s">
        <v>805</v>
      </c>
      <c r="C142" t="s">
        <v>829</v>
      </c>
      <c r="D142" t="s">
        <v>853</v>
      </c>
      <c r="H142" s="6">
        <v>44409</v>
      </c>
      <c r="I142" s="10">
        <v>6238</v>
      </c>
      <c r="J142" s="10">
        <v>4395</v>
      </c>
      <c r="K142" s="10">
        <v>10633</v>
      </c>
    </row>
    <row r="143" spans="1:12" x14ac:dyDescent="0.25">
      <c r="A143" s="6">
        <v>44440</v>
      </c>
      <c r="B143" t="s">
        <v>806</v>
      </c>
      <c r="C143" t="s">
        <v>830</v>
      </c>
      <c r="D143" t="s">
        <v>854</v>
      </c>
      <c r="H143" s="6">
        <v>44440</v>
      </c>
      <c r="I143" s="10">
        <v>6094</v>
      </c>
      <c r="J143" s="10">
        <v>5174</v>
      </c>
      <c r="K143" s="10">
        <v>11268</v>
      </c>
    </row>
    <row r="144" spans="1:12" x14ac:dyDescent="0.25">
      <c r="A144" s="6">
        <v>44470</v>
      </c>
      <c r="B144" t="s">
        <v>807</v>
      </c>
      <c r="C144" t="s">
        <v>831</v>
      </c>
      <c r="D144" t="s">
        <v>855</v>
      </c>
      <c r="H144" s="6">
        <v>44470</v>
      </c>
      <c r="I144" s="10">
        <v>4845</v>
      </c>
      <c r="J144" s="10">
        <v>4077</v>
      </c>
      <c r="K144" s="10">
        <v>8922</v>
      </c>
    </row>
    <row r="145" spans="1:11" x14ac:dyDescent="0.25">
      <c r="A145" s="6">
        <v>44501</v>
      </c>
      <c r="B145" t="s">
        <v>808</v>
      </c>
      <c r="C145" t="s">
        <v>832</v>
      </c>
      <c r="D145" t="s">
        <v>856</v>
      </c>
      <c r="H145" s="6">
        <v>44501</v>
      </c>
      <c r="I145" s="10">
        <v>5737</v>
      </c>
      <c r="J145" s="10">
        <v>4862</v>
      </c>
      <c r="K145" s="10">
        <v>10599</v>
      </c>
    </row>
    <row r="146" spans="1:11" x14ac:dyDescent="0.25">
      <c r="A146" s="6">
        <v>44531</v>
      </c>
      <c r="B146" t="s">
        <v>809</v>
      </c>
      <c r="C146" t="s">
        <v>833</v>
      </c>
      <c r="D146" t="s">
        <v>857</v>
      </c>
      <c r="H146" s="6">
        <v>44531</v>
      </c>
      <c r="I146" s="10">
        <v>4940</v>
      </c>
      <c r="J146" s="10">
        <v>4603</v>
      </c>
      <c r="K146" s="10">
        <v>9543</v>
      </c>
    </row>
    <row r="147" spans="1:11" x14ac:dyDescent="0.25">
      <c r="A147" s="6">
        <v>44562</v>
      </c>
      <c r="B147" t="s">
        <v>810</v>
      </c>
      <c r="C147" t="s">
        <v>834</v>
      </c>
      <c r="D147" t="s">
        <v>858</v>
      </c>
      <c r="H147" s="6">
        <v>44562</v>
      </c>
      <c r="I147" s="10">
        <v>5033</v>
      </c>
      <c r="J147" s="10">
        <v>5586</v>
      </c>
      <c r="K147" s="10">
        <v>10619</v>
      </c>
    </row>
    <row r="148" spans="1:11" x14ac:dyDescent="0.25">
      <c r="A148" s="6">
        <v>44593</v>
      </c>
      <c r="B148" t="s">
        <v>811</v>
      </c>
      <c r="C148" t="s">
        <v>835</v>
      </c>
      <c r="D148" t="s">
        <v>859</v>
      </c>
      <c r="H148" s="6">
        <v>44593</v>
      </c>
      <c r="I148" s="10">
        <v>6056</v>
      </c>
      <c r="J148" s="10">
        <v>5521</v>
      </c>
      <c r="K148" s="10">
        <v>11577</v>
      </c>
    </row>
    <row r="149" spans="1:11" x14ac:dyDescent="0.25">
      <c r="A149" s="6">
        <v>44621</v>
      </c>
      <c r="B149" t="s">
        <v>812</v>
      </c>
      <c r="C149" t="s">
        <v>836</v>
      </c>
      <c r="D149" t="s">
        <v>860</v>
      </c>
      <c r="H149" s="6">
        <v>44621</v>
      </c>
      <c r="I149" s="10">
        <v>6927</v>
      </c>
      <c r="J149" s="10">
        <v>5842</v>
      </c>
      <c r="K149" s="10">
        <v>12769</v>
      </c>
    </row>
    <row r="150" spans="1:11" x14ac:dyDescent="0.25">
      <c r="A150" s="6">
        <v>44652</v>
      </c>
      <c r="B150" t="s">
        <v>813</v>
      </c>
      <c r="C150" t="s">
        <v>837</v>
      </c>
      <c r="D150" t="s">
        <v>861</v>
      </c>
      <c r="H150" s="6">
        <v>44652</v>
      </c>
      <c r="I150" s="10">
        <v>5553</v>
      </c>
      <c r="J150" s="10">
        <v>5245</v>
      </c>
      <c r="K150" s="10">
        <v>10798</v>
      </c>
    </row>
    <row r="151" spans="1:11" x14ac:dyDescent="0.25">
      <c r="A151" s="6">
        <v>44682</v>
      </c>
      <c r="B151" t="s">
        <v>814</v>
      </c>
      <c r="C151" t="s">
        <v>838</v>
      </c>
      <c r="D151" t="s">
        <v>862</v>
      </c>
      <c r="H151" s="6">
        <v>44682</v>
      </c>
      <c r="I151" s="10">
        <v>6004</v>
      </c>
      <c r="J151" s="10">
        <v>5920</v>
      </c>
      <c r="K151" s="10">
        <v>11924</v>
      </c>
    </row>
    <row r="152" spans="1:11" x14ac:dyDescent="0.25">
      <c r="A152" s="6">
        <v>44713</v>
      </c>
      <c r="B152" t="s">
        <v>815</v>
      </c>
      <c r="C152" t="s">
        <v>839</v>
      </c>
      <c r="D152" t="s">
        <v>863</v>
      </c>
      <c r="H152" s="6">
        <v>44713</v>
      </c>
      <c r="I152" s="10">
        <v>5525</v>
      </c>
      <c r="J152" s="10">
        <v>5291</v>
      </c>
      <c r="K152" s="10">
        <v>10816</v>
      </c>
    </row>
    <row r="153" spans="1:11" x14ac:dyDescent="0.25">
      <c r="A153" s="6">
        <v>44743</v>
      </c>
      <c r="B153" t="s">
        <v>816</v>
      </c>
      <c r="C153" t="s">
        <v>840</v>
      </c>
      <c r="D153" t="s">
        <v>864</v>
      </c>
      <c r="H153" s="6">
        <v>44743</v>
      </c>
      <c r="I153" s="10">
        <v>5485</v>
      </c>
      <c r="J153" s="10">
        <v>5270</v>
      </c>
      <c r="K153" s="10">
        <v>10755</v>
      </c>
    </row>
    <row r="154" spans="1:11" x14ac:dyDescent="0.25">
      <c r="A154" s="6">
        <v>44774</v>
      </c>
      <c r="B154" t="s">
        <v>817</v>
      </c>
      <c r="C154" t="s">
        <v>841</v>
      </c>
      <c r="D154" t="s">
        <v>865</v>
      </c>
      <c r="H154" s="6">
        <v>44774</v>
      </c>
      <c r="I154" s="10">
        <v>5438</v>
      </c>
      <c r="J154" s="10">
        <v>5233</v>
      </c>
      <c r="K154" s="10">
        <v>10671</v>
      </c>
    </row>
    <row r="155" spans="1:11" x14ac:dyDescent="0.25">
      <c r="A155" s="6">
        <v>44805</v>
      </c>
      <c r="B155" t="s">
        <v>818</v>
      </c>
      <c r="C155" t="s">
        <v>842</v>
      </c>
      <c r="D155" t="s">
        <v>866</v>
      </c>
      <c r="H155" s="6">
        <v>44805</v>
      </c>
      <c r="I155" s="10">
        <v>5396</v>
      </c>
      <c r="J155" s="10">
        <v>5812</v>
      </c>
      <c r="K155" s="10">
        <v>11208</v>
      </c>
    </row>
    <row r="156" spans="1:11" x14ac:dyDescent="0.25">
      <c r="A156" s="6">
        <v>44835</v>
      </c>
      <c r="B156" t="s">
        <v>819</v>
      </c>
      <c r="C156" t="s">
        <v>843</v>
      </c>
      <c r="D156" t="s">
        <v>867</v>
      </c>
      <c r="H156" s="6">
        <v>44835</v>
      </c>
      <c r="I156" s="10">
        <v>5049</v>
      </c>
      <c r="J156" s="10">
        <v>5176</v>
      </c>
      <c r="K156" s="10">
        <v>10225</v>
      </c>
    </row>
    <row r="157" spans="1:11" x14ac:dyDescent="0.25">
      <c r="A157" s="6">
        <v>44866</v>
      </c>
      <c r="B157" t="s">
        <v>820</v>
      </c>
      <c r="C157" t="s">
        <v>844</v>
      </c>
      <c r="D157" t="s">
        <v>868</v>
      </c>
      <c r="H157" s="6">
        <v>44866</v>
      </c>
      <c r="I157" s="10">
        <v>5543</v>
      </c>
      <c r="J157" s="10">
        <v>5893</v>
      </c>
      <c r="K157" s="10">
        <v>11436</v>
      </c>
    </row>
    <row r="158" spans="1:11" x14ac:dyDescent="0.25">
      <c r="A158" s="6">
        <v>44896</v>
      </c>
      <c r="B158" t="s">
        <v>821</v>
      </c>
      <c r="C158" t="s">
        <v>845</v>
      </c>
      <c r="D158" t="s">
        <v>869</v>
      </c>
      <c r="H158" s="6">
        <v>44896</v>
      </c>
      <c r="I158" s="10">
        <v>4444</v>
      </c>
      <c r="J158" s="10">
        <v>5163</v>
      </c>
      <c r="K158" s="10">
        <v>9607</v>
      </c>
    </row>
    <row r="159" spans="1:11" x14ac:dyDescent="0.25">
      <c r="A159" s="6">
        <v>44927</v>
      </c>
      <c r="B159" t="s">
        <v>870</v>
      </c>
      <c r="C159" t="s">
        <v>887</v>
      </c>
      <c r="D159" t="s">
        <v>905</v>
      </c>
      <c r="H159" s="6">
        <v>44927</v>
      </c>
      <c r="I159" s="10">
        <v>5592</v>
      </c>
      <c r="J159" s="10">
        <v>7025</v>
      </c>
      <c r="K159" s="10">
        <v>12617</v>
      </c>
    </row>
    <row r="160" spans="1:11" x14ac:dyDescent="0.25">
      <c r="A160" s="6">
        <v>44958</v>
      </c>
      <c r="B160" t="s">
        <v>871</v>
      </c>
      <c r="C160" t="s">
        <v>888</v>
      </c>
      <c r="D160" t="s">
        <v>906</v>
      </c>
      <c r="H160" s="6">
        <v>44958</v>
      </c>
      <c r="I160" s="10">
        <v>5075</v>
      </c>
      <c r="J160" s="10">
        <v>6147</v>
      </c>
      <c r="K160" s="10">
        <v>11222</v>
      </c>
    </row>
    <row r="161" spans="1:11" x14ac:dyDescent="0.25">
      <c r="A161" s="6">
        <v>44986</v>
      </c>
      <c r="B161" t="s">
        <v>872</v>
      </c>
      <c r="C161" t="s">
        <v>889</v>
      </c>
      <c r="D161" t="s">
        <v>907</v>
      </c>
      <c r="H161" s="6">
        <v>44986</v>
      </c>
      <c r="I161" s="10">
        <v>6945</v>
      </c>
      <c r="J161" s="10">
        <v>7202</v>
      </c>
      <c r="K161" s="10">
        <v>14147</v>
      </c>
    </row>
    <row r="162" spans="1:11" x14ac:dyDescent="0.25">
      <c r="A162" s="6">
        <v>45017</v>
      </c>
      <c r="B162" t="s">
        <v>873</v>
      </c>
      <c r="C162" t="s">
        <v>882</v>
      </c>
      <c r="D162" t="s">
        <v>908</v>
      </c>
      <c r="H162" s="6">
        <v>45017</v>
      </c>
      <c r="I162" s="10">
        <v>5526</v>
      </c>
      <c r="J162" s="10">
        <v>5797</v>
      </c>
      <c r="K162" s="10">
        <v>11323</v>
      </c>
    </row>
    <row r="163" spans="1:11" x14ac:dyDescent="0.25">
      <c r="A163" s="6">
        <v>45047</v>
      </c>
      <c r="B163" t="s">
        <v>874</v>
      </c>
      <c r="C163" t="s">
        <v>890</v>
      </c>
      <c r="D163" t="s">
        <v>909</v>
      </c>
      <c r="H163" s="6">
        <v>45047</v>
      </c>
      <c r="I163" s="10">
        <v>5313</v>
      </c>
      <c r="J163" s="10">
        <v>6853</v>
      </c>
      <c r="K163" s="10">
        <v>12166</v>
      </c>
    </row>
    <row r="164" spans="1:11" x14ac:dyDescent="0.25">
      <c r="A164" s="6">
        <v>45078</v>
      </c>
      <c r="B164" t="s">
        <v>875</v>
      </c>
      <c r="C164" t="s">
        <v>891</v>
      </c>
      <c r="D164" t="s">
        <v>910</v>
      </c>
      <c r="H164" s="6">
        <v>45078</v>
      </c>
      <c r="I164" s="10">
        <v>5175</v>
      </c>
      <c r="J164" s="10">
        <v>6795</v>
      </c>
      <c r="K164" s="10">
        <v>11970</v>
      </c>
    </row>
    <row r="165" spans="1:11" x14ac:dyDescent="0.25">
      <c r="A165" s="6">
        <v>45108</v>
      </c>
      <c r="B165" t="s">
        <v>876</v>
      </c>
      <c r="C165" t="s">
        <v>892</v>
      </c>
      <c r="D165" t="s">
        <v>911</v>
      </c>
      <c r="H165" s="6">
        <v>45108</v>
      </c>
      <c r="I165" s="10">
        <v>5344</v>
      </c>
      <c r="J165" s="10">
        <v>7818</v>
      </c>
      <c r="K165" s="10">
        <v>13162</v>
      </c>
    </row>
    <row r="166" spans="1:11" x14ac:dyDescent="0.25">
      <c r="A166" s="6">
        <v>45139</v>
      </c>
      <c r="B166" t="s">
        <v>877</v>
      </c>
      <c r="C166" t="s">
        <v>893</v>
      </c>
      <c r="D166" t="s">
        <v>912</v>
      </c>
      <c r="H166" s="6">
        <v>45139</v>
      </c>
      <c r="I166" s="10">
        <v>5569</v>
      </c>
      <c r="J166" s="10">
        <v>7337</v>
      </c>
      <c r="K166" s="10">
        <v>12906</v>
      </c>
    </row>
    <row r="167" spans="1:11" x14ac:dyDescent="0.25">
      <c r="A167" s="6">
        <v>45170</v>
      </c>
      <c r="B167" t="s">
        <v>878</v>
      </c>
      <c r="C167" t="s">
        <v>894</v>
      </c>
      <c r="D167" t="s">
        <v>913</v>
      </c>
      <c r="H167" s="6">
        <v>45170</v>
      </c>
      <c r="I167" s="10">
        <v>4910</v>
      </c>
      <c r="J167" s="10">
        <v>7072</v>
      </c>
      <c r="K167" s="10">
        <v>11982</v>
      </c>
    </row>
    <row r="168" spans="1:11" x14ac:dyDescent="0.25">
      <c r="A168" s="6">
        <v>45200</v>
      </c>
      <c r="B168" t="s">
        <v>879</v>
      </c>
      <c r="C168" t="s">
        <v>895</v>
      </c>
      <c r="D168" t="s">
        <v>914</v>
      </c>
      <c r="H168" s="6">
        <v>45200</v>
      </c>
      <c r="I168" s="10">
        <v>5022</v>
      </c>
      <c r="J168" s="10">
        <v>7751</v>
      </c>
      <c r="K168" s="10">
        <v>12773</v>
      </c>
    </row>
    <row r="169" spans="1:11" x14ac:dyDescent="0.25">
      <c r="A169" s="6">
        <v>45231</v>
      </c>
      <c r="B169" t="s">
        <v>880</v>
      </c>
      <c r="C169" t="s">
        <v>896</v>
      </c>
      <c r="D169" t="s">
        <v>915</v>
      </c>
      <c r="H169" s="6">
        <v>45231</v>
      </c>
      <c r="I169" s="10">
        <v>5637</v>
      </c>
      <c r="J169" s="10">
        <v>7906</v>
      </c>
      <c r="K169" s="10">
        <v>13543</v>
      </c>
    </row>
    <row r="170" spans="1:11" x14ac:dyDescent="0.25">
      <c r="A170" s="6">
        <v>45261</v>
      </c>
      <c r="B170" t="s">
        <v>904</v>
      </c>
      <c r="C170" t="s">
        <v>897</v>
      </c>
      <c r="D170" t="s">
        <v>916</v>
      </c>
      <c r="H170" s="6">
        <v>45261</v>
      </c>
      <c r="I170" s="10">
        <v>4094</v>
      </c>
      <c r="J170" s="10">
        <v>5655</v>
      </c>
      <c r="K170" s="10">
        <v>9749</v>
      </c>
    </row>
    <row r="171" spans="1:11" x14ac:dyDescent="0.25">
      <c r="A171" s="6">
        <v>45292</v>
      </c>
      <c r="B171" t="s">
        <v>881</v>
      </c>
      <c r="C171" t="s">
        <v>898</v>
      </c>
      <c r="D171" t="s">
        <v>917</v>
      </c>
      <c r="H171" s="6">
        <v>45292</v>
      </c>
      <c r="I171" s="10">
        <v>6075</v>
      </c>
      <c r="J171" s="10">
        <v>9937</v>
      </c>
      <c r="K171" s="10">
        <v>16012</v>
      </c>
    </row>
    <row r="172" spans="1:11" x14ac:dyDescent="0.25">
      <c r="A172" s="6">
        <v>45323</v>
      </c>
      <c r="B172" t="s">
        <v>882</v>
      </c>
      <c r="C172" t="s">
        <v>899</v>
      </c>
      <c r="D172" t="s">
        <v>918</v>
      </c>
      <c r="H172" s="6">
        <v>45323</v>
      </c>
      <c r="I172" s="10">
        <v>5797</v>
      </c>
      <c r="J172" s="10">
        <v>8813</v>
      </c>
      <c r="K172" s="10">
        <v>14610</v>
      </c>
    </row>
    <row r="173" spans="1:11" x14ac:dyDescent="0.25">
      <c r="A173" s="6">
        <v>45352</v>
      </c>
      <c r="B173" t="s">
        <v>883</v>
      </c>
      <c r="C173" t="s">
        <v>900</v>
      </c>
      <c r="D173" t="s">
        <v>919</v>
      </c>
      <c r="H173" s="6">
        <v>45352</v>
      </c>
      <c r="I173" s="10">
        <v>5224</v>
      </c>
      <c r="J173" s="10">
        <v>7886</v>
      </c>
      <c r="K173" s="10">
        <v>13110</v>
      </c>
    </row>
    <row r="174" spans="1:11" x14ac:dyDescent="0.25">
      <c r="A174" s="6">
        <v>45383</v>
      </c>
      <c r="B174" t="s">
        <v>884</v>
      </c>
      <c r="C174" t="s">
        <v>901</v>
      </c>
      <c r="D174" t="s">
        <v>920</v>
      </c>
      <c r="H174" s="6">
        <v>45383</v>
      </c>
      <c r="I174" s="10">
        <v>5699</v>
      </c>
      <c r="J174" s="10">
        <v>8713</v>
      </c>
      <c r="K174" s="10">
        <v>14412</v>
      </c>
    </row>
    <row r="175" spans="1:11" x14ac:dyDescent="0.25">
      <c r="A175" s="6">
        <v>45413</v>
      </c>
      <c r="B175" t="s">
        <v>885</v>
      </c>
      <c r="C175" t="s">
        <v>902</v>
      </c>
      <c r="D175" t="s">
        <v>921</v>
      </c>
      <c r="H175" s="6">
        <v>45413</v>
      </c>
      <c r="I175" s="10">
        <v>4615</v>
      </c>
      <c r="J175" s="10">
        <v>7352</v>
      </c>
      <c r="K175" s="10">
        <v>11967</v>
      </c>
    </row>
    <row r="176" spans="1:11" x14ac:dyDescent="0.25">
      <c r="A176" s="6">
        <v>45444</v>
      </c>
      <c r="B176" t="s">
        <v>886</v>
      </c>
      <c r="C176" t="s">
        <v>903</v>
      </c>
      <c r="D176" t="s">
        <v>922</v>
      </c>
      <c r="H176" s="6">
        <v>45444</v>
      </c>
      <c r="I176" s="10">
        <v>4932</v>
      </c>
      <c r="J176" s="10">
        <v>8223</v>
      </c>
      <c r="K176" s="10">
        <v>13155</v>
      </c>
    </row>
    <row r="178" spans="1:11" x14ac:dyDescent="0.25">
      <c r="A178" t="s">
        <v>923</v>
      </c>
    </row>
    <row r="179" spans="1:11" x14ac:dyDescent="0.25">
      <c r="A179" t="s">
        <v>656</v>
      </c>
      <c r="B179" t="s">
        <v>657</v>
      </c>
      <c r="C179" t="s">
        <v>527</v>
      </c>
      <c r="D179" t="s">
        <v>694</v>
      </c>
      <c r="H179" t="s">
        <v>656</v>
      </c>
      <c r="I179" t="s">
        <v>657</v>
      </c>
      <c r="J179" t="s">
        <v>527</v>
      </c>
      <c r="K179" t="s">
        <v>694</v>
      </c>
    </row>
    <row r="180" spans="1:11" x14ac:dyDescent="0.25">
      <c r="A180" s="6">
        <v>44197</v>
      </c>
      <c r="B180" t="s">
        <v>924</v>
      </c>
      <c r="C180" t="s">
        <v>946</v>
      </c>
      <c r="D180" t="s">
        <v>969</v>
      </c>
      <c r="H180" s="6">
        <v>44197</v>
      </c>
      <c r="I180" s="10">
        <v>5759</v>
      </c>
      <c r="J180" s="10">
        <v>3646</v>
      </c>
      <c r="K180" s="10">
        <v>9405</v>
      </c>
    </row>
    <row r="181" spans="1:11" x14ac:dyDescent="0.25">
      <c r="A181" s="6">
        <v>44228</v>
      </c>
      <c r="B181" t="s">
        <v>925</v>
      </c>
      <c r="C181" t="s">
        <v>947</v>
      </c>
      <c r="D181" t="s">
        <v>970</v>
      </c>
      <c r="H181" s="6">
        <v>44228</v>
      </c>
      <c r="I181" s="10">
        <v>5974</v>
      </c>
      <c r="J181" s="10">
        <v>4598</v>
      </c>
      <c r="K181" s="10">
        <v>10572</v>
      </c>
    </row>
    <row r="182" spans="1:11" x14ac:dyDescent="0.25">
      <c r="A182" s="6">
        <v>44256</v>
      </c>
      <c r="B182" t="s">
        <v>926</v>
      </c>
      <c r="C182" t="s">
        <v>948</v>
      </c>
      <c r="D182" t="s">
        <v>971</v>
      </c>
      <c r="H182" s="6">
        <v>44256</v>
      </c>
      <c r="I182" s="10">
        <v>7928</v>
      </c>
      <c r="J182" s="10">
        <v>5629</v>
      </c>
      <c r="K182" s="10">
        <v>13557</v>
      </c>
    </row>
    <row r="183" spans="1:11" x14ac:dyDescent="0.25">
      <c r="A183" s="6">
        <v>44287</v>
      </c>
      <c r="B183" t="s">
        <v>927</v>
      </c>
      <c r="C183" t="s">
        <v>949</v>
      </c>
      <c r="D183" t="s">
        <v>972</v>
      </c>
      <c r="H183" s="6">
        <v>44287</v>
      </c>
      <c r="I183" s="10">
        <v>5652</v>
      </c>
      <c r="J183" s="10">
        <v>4599</v>
      </c>
      <c r="K183" s="10">
        <v>10251</v>
      </c>
    </row>
    <row r="184" spans="1:11" x14ac:dyDescent="0.25">
      <c r="A184" s="6">
        <v>44317</v>
      </c>
      <c r="B184" t="s">
        <v>928</v>
      </c>
      <c r="C184" t="s">
        <v>950</v>
      </c>
      <c r="D184" t="s">
        <v>973</v>
      </c>
      <c r="H184" s="6">
        <v>44317</v>
      </c>
      <c r="I184" s="10">
        <v>6275</v>
      </c>
      <c r="J184" s="10">
        <v>4688</v>
      </c>
      <c r="K184" s="10">
        <v>10963</v>
      </c>
    </row>
    <row r="185" spans="1:11" x14ac:dyDescent="0.25">
      <c r="A185" s="6">
        <v>44348</v>
      </c>
      <c r="B185" t="s">
        <v>929</v>
      </c>
      <c r="C185" t="s">
        <v>951</v>
      </c>
      <c r="D185" t="s">
        <v>974</v>
      </c>
      <c r="H185" s="6">
        <v>44348</v>
      </c>
      <c r="I185" s="10">
        <v>6790</v>
      </c>
      <c r="J185" s="10">
        <v>4728</v>
      </c>
      <c r="K185" s="10">
        <v>11518</v>
      </c>
    </row>
    <row r="186" spans="1:11" x14ac:dyDescent="0.25">
      <c r="A186" s="6">
        <v>44378</v>
      </c>
      <c r="B186" t="s">
        <v>930</v>
      </c>
      <c r="C186" t="s">
        <v>952</v>
      </c>
      <c r="D186" t="s">
        <v>975</v>
      </c>
      <c r="H186" s="6">
        <v>44378</v>
      </c>
      <c r="I186" s="10">
        <v>5901</v>
      </c>
      <c r="J186" s="10">
        <v>4140</v>
      </c>
      <c r="K186" s="10">
        <v>10041</v>
      </c>
    </row>
    <row r="187" spans="1:11" x14ac:dyDescent="0.25">
      <c r="A187" s="6">
        <v>44409</v>
      </c>
      <c r="B187" t="s">
        <v>931</v>
      </c>
      <c r="C187" t="s">
        <v>953</v>
      </c>
      <c r="D187" t="s">
        <v>976</v>
      </c>
      <c r="H187" s="6">
        <v>44409</v>
      </c>
      <c r="I187" s="10">
        <v>6486</v>
      </c>
      <c r="J187" s="10">
        <v>4567</v>
      </c>
      <c r="K187" s="10">
        <v>11053</v>
      </c>
    </row>
    <row r="188" spans="1:11" x14ac:dyDescent="0.25">
      <c r="A188" s="6">
        <v>44440</v>
      </c>
      <c r="B188" t="s">
        <v>932</v>
      </c>
      <c r="C188" t="s">
        <v>954</v>
      </c>
      <c r="D188" t="s">
        <v>977</v>
      </c>
      <c r="H188" s="6">
        <v>44440</v>
      </c>
      <c r="I188" s="10">
        <v>6133</v>
      </c>
      <c r="J188" s="10">
        <v>5086</v>
      </c>
      <c r="K188" s="10">
        <v>11219</v>
      </c>
    </row>
    <row r="189" spans="1:11" x14ac:dyDescent="0.25">
      <c r="A189" s="6">
        <v>44470</v>
      </c>
      <c r="B189" t="s">
        <v>841</v>
      </c>
      <c r="C189" t="s">
        <v>955</v>
      </c>
      <c r="D189" t="s">
        <v>978</v>
      </c>
      <c r="H189" s="6">
        <v>44470</v>
      </c>
      <c r="I189" s="10">
        <v>5233</v>
      </c>
      <c r="J189" s="10">
        <v>4426</v>
      </c>
      <c r="K189" s="10">
        <v>9659</v>
      </c>
    </row>
    <row r="190" spans="1:11" x14ac:dyDescent="0.25">
      <c r="A190" s="6">
        <v>44501</v>
      </c>
      <c r="B190" t="s">
        <v>933</v>
      </c>
      <c r="C190" t="s">
        <v>956</v>
      </c>
      <c r="D190" t="s">
        <v>979</v>
      </c>
      <c r="H190" s="6">
        <v>44501</v>
      </c>
      <c r="I190" s="10">
        <v>5275</v>
      </c>
      <c r="J190" s="10">
        <v>4536</v>
      </c>
      <c r="K190" s="10">
        <v>9811</v>
      </c>
    </row>
    <row r="191" spans="1:11" x14ac:dyDescent="0.25">
      <c r="A191" s="6">
        <v>44531</v>
      </c>
      <c r="B191" t="s">
        <v>934</v>
      </c>
      <c r="C191" t="s">
        <v>879</v>
      </c>
      <c r="D191" t="s">
        <v>980</v>
      </c>
      <c r="H191" s="6">
        <v>44531</v>
      </c>
      <c r="I191" s="10">
        <v>5480</v>
      </c>
      <c r="J191" s="10">
        <v>5022</v>
      </c>
      <c r="K191" s="10">
        <v>10502</v>
      </c>
    </row>
    <row r="192" spans="1:11" x14ac:dyDescent="0.25">
      <c r="A192" s="6">
        <v>44562</v>
      </c>
      <c r="B192" t="s">
        <v>935</v>
      </c>
      <c r="C192" t="s">
        <v>957</v>
      </c>
      <c r="D192" t="s">
        <v>981</v>
      </c>
      <c r="H192" s="6">
        <v>44562</v>
      </c>
      <c r="I192" s="10">
        <v>4821</v>
      </c>
      <c r="J192" s="10">
        <v>5408</v>
      </c>
      <c r="K192" s="10">
        <v>10229</v>
      </c>
    </row>
    <row r="193" spans="1:11" x14ac:dyDescent="0.25">
      <c r="A193" s="6">
        <v>44593</v>
      </c>
      <c r="B193" t="s">
        <v>936</v>
      </c>
      <c r="C193" t="s">
        <v>958</v>
      </c>
      <c r="D193" t="s">
        <v>982</v>
      </c>
      <c r="H193" s="6">
        <v>44593</v>
      </c>
      <c r="I193" s="10">
        <v>5935</v>
      </c>
      <c r="J193" s="10">
        <v>5369</v>
      </c>
      <c r="K193" s="10">
        <v>11304</v>
      </c>
    </row>
    <row r="194" spans="1:11" x14ac:dyDescent="0.25">
      <c r="A194" s="6">
        <v>44621</v>
      </c>
      <c r="B194" t="s">
        <v>937</v>
      </c>
      <c r="C194" t="s">
        <v>959</v>
      </c>
      <c r="D194" t="s">
        <v>983</v>
      </c>
      <c r="H194" s="6">
        <v>44621</v>
      </c>
      <c r="I194" s="10">
        <v>6689</v>
      </c>
      <c r="J194" s="10">
        <v>5695</v>
      </c>
      <c r="K194" s="10">
        <v>12384</v>
      </c>
    </row>
    <row r="195" spans="1:11" x14ac:dyDescent="0.25">
      <c r="A195" s="6">
        <v>44652</v>
      </c>
      <c r="B195" t="s">
        <v>933</v>
      </c>
      <c r="C195" t="s">
        <v>960</v>
      </c>
      <c r="D195" t="s">
        <v>984</v>
      </c>
      <c r="H195" s="6">
        <v>44652</v>
      </c>
      <c r="I195" s="10">
        <v>5275</v>
      </c>
      <c r="J195" s="10">
        <v>4982</v>
      </c>
      <c r="K195" s="10">
        <v>10257</v>
      </c>
    </row>
    <row r="196" spans="1:11" x14ac:dyDescent="0.25">
      <c r="A196" s="6">
        <v>44682</v>
      </c>
      <c r="B196" t="s">
        <v>938</v>
      </c>
      <c r="C196" t="s">
        <v>961</v>
      </c>
      <c r="D196" t="s">
        <v>985</v>
      </c>
      <c r="H196" s="6">
        <v>44682</v>
      </c>
      <c r="I196" s="10">
        <v>6240</v>
      </c>
      <c r="J196" s="10">
        <v>6142</v>
      </c>
      <c r="K196" s="10">
        <v>12382</v>
      </c>
    </row>
    <row r="197" spans="1:11" x14ac:dyDescent="0.25">
      <c r="A197" s="6">
        <v>44713</v>
      </c>
      <c r="B197" t="s">
        <v>939</v>
      </c>
      <c r="C197" t="s">
        <v>962</v>
      </c>
      <c r="D197" t="s">
        <v>986</v>
      </c>
      <c r="H197" s="6">
        <v>44713</v>
      </c>
      <c r="I197" s="10">
        <v>5472</v>
      </c>
      <c r="J197" s="10">
        <v>5269</v>
      </c>
      <c r="K197" s="10">
        <v>10741</v>
      </c>
    </row>
    <row r="198" spans="1:11" x14ac:dyDescent="0.25">
      <c r="A198" s="6">
        <v>44743</v>
      </c>
      <c r="B198" t="s">
        <v>940</v>
      </c>
      <c r="C198" t="s">
        <v>963</v>
      </c>
      <c r="D198" t="s">
        <v>987</v>
      </c>
      <c r="H198" s="6">
        <v>44743</v>
      </c>
      <c r="I198" s="10">
        <v>5276</v>
      </c>
      <c r="J198" s="10">
        <v>5179</v>
      </c>
      <c r="K198" s="10">
        <v>10455</v>
      </c>
    </row>
    <row r="199" spans="1:11" x14ac:dyDescent="0.25">
      <c r="A199" s="6">
        <v>44774</v>
      </c>
      <c r="B199" t="s">
        <v>941</v>
      </c>
      <c r="C199" t="s">
        <v>964</v>
      </c>
      <c r="D199" t="s">
        <v>988</v>
      </c>
      <c r="H199" s="6">
        <v>44774</v>
      </c>
      <c r="I199" s="10">
        <v>6054</v>
      </c>
      <c r="J199" s="10">
        <v>5625</v>
      </c>
      <c r="K199" s="10">
        <v>11679</v>
      </c>
    </row>
    <row r="200" spans="1:11" x14ac:dyDescent="0.25">
      <c r="A200" s="6">
        <v>44805</v>
      </c>
      <c r="B200" t="s">
        <v>942</v>
      </c>
      <c r="C200" t="s">
        <v>965</v>
      </c>
      <c r="D200" t="s">
        <v>989</v>
      </c>
      <c r="H200" s="6">
        <v>44805</v>
      </c>
      <c r="I200" s="10">
        <v>5048</v>
      </c>
      <c r="J200" s="10">
        <v>5191</v>
      </c>
      <c r="K200" s="10">
        <v>10239</v>
      </c>
    </row>
    <row r="201" spans="1:11" x14ac:dyDescent="0.25">
      <c r="A201" s="6">
        <v>44835</v>
      </c>
      <c r="B201" t="s">
        <v>943</v>
      </c>
      <c r="C201" t="s">
        <v>966</v>
      </c>
      <c r="D201" t="s">
        <v>990</v>
      </c>
      <c r="H201" s="6">
        <v>44835</v>
      </c>
      <c r="I201" s="10">
        <v>5524</v>
      </c>
      <c r="J201" s="10">
        <v>5884</v>
      </c>
      <c r="K201" s="10">
        <v>11408</v>
      </c>
    </row>
    <row r="202" spans="1:11" x14ac:dyDescent="0.25">
      <c r="A202" s="6">
        <v>44866</v>
      </c>
      <c r="B202" t="s">
        <v>944</v>
      </c>
      <c r="C202" t="s">
        <v>967</v>
      </c>
      <c r="D202" t="s">
        <v>991</v>
      </c>
      <c r="H202" s="6">
        <v>44866</v>
      </c>
      <c r="I202" s="10">
        <v>5469</v>
      </c>
      <c r="J202" s="10">
        <v>5782</v>
      </c>
      <c r="K202" s="10">
        <v>11251</v>
      </c>
    </row>
    <row r="203" spans="1:11" x14ac:dyDescent="0.25">
      <c r="A203" s="6">
        <v>44896</v>
      </c>
      <c r="B203" t="s">
        <v>945</v>
      </c>
      <c r="C203" t="s">
        <v>968</v>
      </c>
      <c r="D203" t="s">
        <v>992</v>
      </c>
      <c r="H203" s="6">
        <v>44896</v>
      </c>
      <c r="I203" s="10">
        <v>4537</v>
      </c>
      <c r="J203" s="10">
        <v>5283</v>
      </c>
      <c r="K203" s="10">
        <v>9820</v>
      </c>
    </row>
    <row r="204" spans="1:11" x14ac:dyDescent="0.25">
      <c r="A204" s="6">
        <v>44927</v>
      </c>
      <c r="B204" t="s">
        <v>993</v>
      </c>
      <c r="C204" t="s">
        <v>1010</v>
      </c>
      <c r="D204" t="s">
        <v>1028</v>
      </c>
      <c r="H204" s="6">
        <v>44927</v>
      </c>
      <c r="I204" s="10">
        <v>5111</v>
      </c>
      <c r="J204" s="10">
        <v>6378</v>
      </c>
      <c r="K204" s="10">
        <v>11489</v>
      </c>
    </row>
    <row r="205" spans="1:11" x14ac:dyDescent="0.25">
      <c r="A205" s="6">
        <v>44958</v>
      </c>
      <c r="B205" t="s">
        <v>994</v>
      </c>
      <c r="C205" t="s">
        <v>1011</v>
      </c>
      <c r="D205" t="s">
        <v>1029</v>
      </c>
      <c r="H205" s="6">
        <v>44958</v>
      </c>
      <c r="I205" s="10">
        <v>5106</v>
      </c>
      <c r="J205" s="10">
        <v>6345</v>
      </c>
      <c r="K205" s="10">
        <v>11451</v>
      </c>
    </row>
    <row r="206" spans="1:11" x14ac:dyDescent="0.25">
      <c r="A206" s="6">
        <v>44986</v>
      </c>
      <c r="B206" t="s">
        <v>995</v>
      </c>
      <c r="C206" t="s">
        <v>1012</v>
      </c>
      <c r="D206" t="s">
        <v>1030</v>
      </c>
      <c r="H206" s="6">
        <v>44986</v>
      </c>
      <c r="I206" s="10">
        <v>6695</v>
      </c>
      <c r="J206" s="10">
        <v>6949</v>
      </c>
      <c r="K206" s="10">
        <v>13644</v>
      </c>
    </row>
    <row r="207" spans="1:11" x14ac:dyDescent="0.25">
      <c r="A207">
        <v>4.2023000000000001</v>
      </c>
      <c r="B207" t="s">
        <v>996</v>
      </c>
      <c r="C207" t="s">
        <v>1013</v>
      </c>
      <c r="D207" t="s">
        <v>1031</v>
      </c>
      <c r="H207">
        <v>4.2023000000000001</v>
      </c>
      <c r="I207" s="10">
        <v>6126</v>
      </c>
      <c r="J207" s="10">
        <v>6303</v>
      </c>
      <c r="K207" s="10">
        <v>12429</v>
      </c>
    </row>
    <row r="208" spans="1:11" x14ac:dyDescent="0.25">
      <c r="A208" s="6">
        <v>45047</v>
      </c>
      <c r="B208" t="s">
        <v>997</v>
      </c>
      <c r="C208" t="s">
        <v>1014</v>
      </c>
      <c r="D208" t="s">
        <v>1032</v>
      </c>
      <c r="H208" s="6">
        <v>45047</v>
      </c>
      <c r="I208" s="10">
        <v>5220</v>
      </c>
      <c r="J208" s="10">
        <v>6857</v>
      </c>
      <c r="K208" s="10">
        <v>12077</v>
      </c>
    </row>
    <row r="209" spans="1:11" x14ac:dyDescent="0.25">
      <c r="A209" s="6">
        <v>45078</v>
      </c>
      <c r="B209" t="s">
        <v>998</v>
      </c>
      <c r="C209" t="s">
        <v>1015</v>
      </c>
      <c r="D209" t="s">
        <v>1033</v>
      </c>
      <c r="H209" s="6">
        <v>45078</v>
      </c>
      <c r="I209" s="10">
        <v>4849</v>
      </c>
      <c r="J209" s="10">
        <v>6190</v>
      </c>
      <c r="K209" s="10">
        <v>11039</v>
      </c>
    </row>
    <row r="210" spans="1:11" x14ac:dyDescent="0.25">
      <c r="A210" s="6">
        <v>45108</v>
      </c>
      <c r="B210" t="s">
        <v>999</v>
      </c>
      <c r="C210" t="s">
        <v>1016</v>
      </c>
      <c r="D210" t="s">
        <v>1034</v>
      </c>
      <c r="H210" s="6">
        <v>45108</v>
      </c>
      <c r="I210" s="10">
        <v>5644</v>
      </c>
      <c r="J210" s="10">
        <v>8440</v>
      </c>
      <c r="K210" s="10">
        <v>14084</v>
      </c>
    </row>
    <row r="211" spans="1:11" x14ac:dyDescent="0.25">
      <c r="A211" s="6">
        <v>45139</v>
      </c>
      <c r="B211" t="s">
        <v>1000</v>
      </c>
      <c r="C211" t="s">
        <v>1017</v>
      </c>
      <c r="D211" t="s">
        <v>1035</v>
      </c>
      <c r="H211" s="6">
        <v>45139</v>
      </c>
      <c r="I211" s="10">
        <v>5341</v>
      </c>
      <c r="J211" s="10">
        <v>6982</v>
      </c>
      <c r="K211" s="10">
        <v>12323</v>
      </c>
    </row>
    <row r="212" spans="1:11" x14ac:dyDescent="0.25">
      <c r="A212" s="6">
        <v>45170</v>
      </c>
      <c r="B212" t="s">
        <v>1001</v>
      </c>
      <c r="C212" t="s">
        <v>1018</v>
      </c>
      <c r="D212" t="s">
        <v>1036</v>
      </c>
      <c r="H212" s="6">
        <v>45170</v>
      </c>
      <c r="I212" s="10">
        <v>4561</v>
      </c>
      <c r="J212" s="10">
        <v>6525</v>
      </c>
      <c r="K212" s="10">
        <v>11086</v>
      </c>
    </row>
    <row r="213" spans="1:11" x14ac:dyDescent="0.25">
      <c r="A213" s="6">
        <v>45200</v>
      </c>
      <c r="B213" t="s">
        <v>1002</v>
      </c>
      <c r="C213" t="s">
        <v>1019</v>
      </c>
      <c r="D213" t="s">
        <v>1037</v>
      </c>
      <c r="H213" s="6">
        <v>45200</v>
      </c>
      <c r="I213" s="10">
        <v>5562</v>
      </c>
      <c r="J213" s="10">
        <v>8724</v>
      </c>
      <c r="K213" s="10">
        <v>14286</v>
      </c>
    </row>
    <row r="214" spans="1:11" x14ac:dyDescent="0.25">
      <c r="A214" s="6">
        <v>45231</v>
      </c>
      <c r="B214" t="s">
        <v>1003</v>
      </c>
      <c r="C214" t="s">
        <v>1020</v>
      </c>
      <c r="D214" t="s">
        <v>1038</v>
      </c>
      <c r="H214" s="6">
        <v>45231</v>
      </c>
      <c r="I214" s="10">
        <v>5167</v>
      </c>
      <c r="J214" s="10">
        <v>7588</v>
      </c>
      <c r="K214" s="10">
        <v>12755</v>
      </c>
    </row>
    <row r="215" spans="1:11" x14ac:dyDescent="0.25">
      <c r="A215" s="6">
        <v>45261</v>
      </c>
      <c r="B215" t="s">
        <v>1004</v>
      </c>
      <c r="C215" t="s">
        <v>1021</v>
      </c>
      <c r="D215" t="s">
        <v>1039</v>
      </c>
      <c r="H215" s="6">
        <v>45261</v>
      </c>
      <c r="I215" s="10">
        <v>4780</v>
      </c>
      <c r="J215" s="10">
        <v>6152</v>
      </c>
      <c r="K215" s="10">
        <v>10932</v>
      </c>
    </row>
    <row r="216" spans="1:11" x14ac:dyDescent="0.25">
      <c r="A216" s="6">
        <v>45292</v>
      </c>
      <c r="B216" t="s">
        <v>1005</v>
      </c>
      <c r="C216" t="s">
        <v>1022</v>
      </c>
      <c r="D216" t="s">
        <v>1040</v>
      </c>
      <c r="H216" s="6">
        <v>45292</v>
      </c>
      <c r="I216" s="10">
        <v>5919</v>
      </c>
      <c r="J216" s="10">
        <v>9595</v>
      </c>
      <c r="K216" s="10">
        <v>15514</v>
      </c>
    </row>
    <row r="217" spans="1:11" x14ac:dyDescent="0.25">
      <c r="A217" s="6">
        <v>45323</v>
      </c>
      <c r="B217" t="s">
        <v>815</v>
      </c>
      <c r="C217" t="s">
        <v>1023</v>
      </c>
      <c r="D217" t="s">
        <v>1041</v>
      </c>
      <c r="H217" s="6">
        <v>45323</v>
      </c>
      <c r="I217" s="10">
        <v>5525</v>
      </c>
      <c r="J217" s="10">
        <v>8345</v>
      </c>
      <c r="K217" s="10">
        <v>13870</v>
      </c>
    </row>
    <row r="218" spans="1:11" x14ac:dyDescent="0.25">
      <c r="A218" s="6">
        <v>45352</v>
      </c>
      <c r="B218" t="s">
        <v>1006</v>
      </c>
      <c r="C218" t="s">
        <v>1024</v>
      </c>
      <c r="D218" t="s">
        <v>1042</v>
      </c>
      <c r="H218" s="6">
        <v>45352</v>
      </c>
      <c r="I218" s="10">
        <v>5623</v>
      </c>
      <c r="J218" s="10">
        <v>8483</v>
      </c>
      <c r="K218" s="10">
        <v>14106</v>
      </c>
    </row>
    <row r="219" spans="1:11" x14ac:dyDescent="0.25">
      <c r="A219" s="6">
        <v>45383</v>
      </c>
      <c r="B219" t="s">
        <v>1007</v>
      </c>
      <c r="C219" t="s">
        <v>1025</v>
      </c>
      <c r="D219" t="s">
        <v>1043</v>
      </c>
      <c r="H219" s="6">
        <v>45383</v>
      </c>
      <c r="I219" s="10">
        <v>5618</v>
      </c>
      <c r="J219" s="10">
        <v>8615</v>
      </c>
      <c r="K219" s="10">
        <v>14233</v>
      </c>
    </row>
    <row r="220" spans="1:11" x14ac:dyDescent="0.25">
      <c r="A220" s="6">
        <v>45413</v>
      </c>
      <c r="B220" t="s">
        <v>1008</v>
      </c>
      <c r="C220" t="s">
        <v>1026</v>
      </c>
      <c r="D220" t="s">
        <v>1044</v>
      </c>
      <c r="H220" s="6">
        <v>45413</v>
      </c>
      <c r="I220" s="10">
        <v>4555</v>
      </c>
      <c r="J220" s="10">
        <v>7123</v>
      </c>
      <c r="K220" s="10">
        <v>11678</v>
      </c>
    </row>
    <row r="221" spans="1:11" x14ac:dyDescent="0.25">
      <c r="A221" s="6">
        <v>45444</v>
      </c>
      <c r="B221" t="s">
        <v>1009</v>
      </c>
      <c r="C221" t="s">
        <v>1027</v>
      </c>
      <c r="D221" t="s">
        <v>1045</v>
      </c>
      <c r="H221" s="6">
        <v>45444</v>
      </c>
      <c r="I221" s="10">
        <v>4690</v>
      </c>
      <c r="J221" s="10">
        <v>7858</v>
      </c>
      <c r="K221" s="10">
        <v>12548</v>
      </c>
    </row>
    <row r="223" spans="1:11" x14ac:dyDescent="0.25">
      <c r="A223" t="s">
        <v>1046</v>
      </c>
    </row>
    <row r="225" spans="1:11" x14ac:dyDescent="0.25">
      <c r="A225" t="s">
        <v>528</v>
      </c>
      <c r="B225" t="s">
        <v>594</v>
      </c>
      <c r="C225" t="s">
        <v>554</v>
      </c>
      <c r="H225" t="s">
        <v>528</v>
      </c>
      <c r="I225" t="s">
        <v>594</v>
      </c>
      <c r="J225" t="s">
        <v>554</v>
      </c>
    </row>
    <row r="226" spans="1:11" x14ac:dyDescent="0.25">
      <c r="A226">
        <v>2021</v>
      </c>
      <c r="B226" t="s">
        <v>1047</v>
      </c>
      <c r="C226" t="s">
        <v>1050</v>
      </c>
      <c r="H226">
        <v>2021</v>
      </c>
      <c r="I226">
        <v>1710972</v>
      </c>
      <c r="J226">
        <v>2630451</v>
      </c>
    </row>
    <row r="227" spans="1:11" x14ac:dyDescent="0.25">
      <c r="A227">
        <v>2022</v>
      </c>
      <c r="B227" t="s">
        <v>1048</v>
      </c>
      <c r="C227" t="s">
        <v>1051</v>
      </c>
      <c r="H227">
        <v>2022</v>
      </c>
      <c r="I227">
        <v>1765040</v>
      </c>
      <c r="J227">
        <v>2697943</v>
      </c>
    </row>
    <row r="228" spans="1:11" x14ac:dyDescent="0.25">
      <c r="A228">
        <v>2023</v>
      </c>
      <c r="B228" t="s">
        <v>1049</v>
      </c>
      <c r="C228" t="s">
        <v>1052</v>
      </c>
      <c r="H228">
        <v>2023</v>
      </c>
      <c r="I228">
        <v>2132426</v>
      </c>
      <c r="J228">
        <v>3183784</v>
      </c>
    </row>
    <row r="230" spans="1:11" x14ac:dyDescent="0.25">
      <c r="A230" t="s">
        <v>1053</v>
      </c>
    </row>
    <row r="231" spans="1:11" x14ac:dyDescent="0.25">
      <c r="A231" t="s">
        <v>656</v>
      </c>
      <c r="B231" t="s">
        <v>657</v>
      </c>
      <c r="C231" t="s">
        <v>527</v>
      </c>
      <c r="D231" t="s">
        <v>694</v>
      </c>
      <c r="H231" t="s">
        <v>656</v>
      </c>
      <c r="I231" t="s">
        <v>657</v>
      </c>
      <c r="J231" t="s">
        <v>527</v>
      </c>
      <c r="K231" t="s">
        <v>694</v>
      </c>
    </row>
    <row r="232" spans="1:11" x14ac:dyDescent="0.25">
      <c r="A232" s="6">
        <v>44197</v>
      </c>
      <c r="B232">
        <v>480</v>
      </c>
      <c r="C232">
        <v>289</v>
      </c>
      <c r="D232">
        <v>769</v>
      </c>
      <c r="H232" s="6">
        <v>44197</v>
      </c>
      <c r="I232">
        <v>480</v>
      </c>
      <c r="J232">
        <v>289</v>
      </c>
      <c r="K232">
        <v>769</v>
      </c>
    </row>
    <row r="233" spans="1:11" x14ac:dyDescent="0.25">
      <c r="A233" s="6">
        <v>44228</v>
      </c>
      <c r="B233">
        <v>466</v>
      </c>
      <c r="C233">
        <v>351</v>
      </c>
      <c r="D233">
        <v>817</v>
      </c>
      <c r="H233" s="6">
        <v>44228</v>
      </c>
      <c r="I233">
        <v>466</v>
      </c>
      <c r="J233">
        <v>351</v>
      </c>
      <c r="K233">
        <v>817</v>
      </c>
    </row>
    <row r="234" spans="1:11" x14ac:dyDescent="0.25">
      <c r="A234" s="6">
        <v>44256</v>
      </c>
      <c r="B234">
        <v>607</v>
      </c>
      <c r="C234">
        <v>407</v>
      </c>
      <c r="D234" t="s">
        <v>1054</v>
      </c>
      <c r="H234" s="6">
        <v>44256</v>
      </c>
      <c r="I234">
        <v>607</v>
      </c>
      <c r="J234">
        <v>407</v>
      </c>
      <c r="K234">
        <v>1014</v>
      </c>
    </row>
    <row r="235" spans="1:11" x14ac:dyDescent="0.25">
      <c r="A235" s="6">
        <v>44287</v>
      </c>
      <c r="B235">
        <v>533</v>
      </c>
      <c r="C235">
        <v>358</v>
      </c>
      <c r="D235">
        <v>891</v>
      </c>
      <c r="H235" s="6">
        <v>44287</v>
      </c>
      <c r="I235">
        <v>533</v>
      </c>
      <c r="J235">
        <v>358</v>
      </c>
      <c r="K235">
        <v>891</v>
      </c>
    </row>
    <row r="236" spans="1:11" x14ac:dyDescent="0.25">
      <c r="A236">
        <v>5.2020999999999997</v>
      </c>
      <c r="B236">
        <v>469</v>
      </c>
      <c r="C236">
        <v>329</v>
      </c>
      <c r="D236">
        <v>798</v>
      </c>
      <c r="H236">
        <v>5.2020999999999997</v>
      </c>
      <c r="I236">
        <v>469</v>
      </c>
      <c r="J236">
        <v>329</v>
      </c>
      <c r="K236">
        <v>798</v>
      </c>
    </row>
    <row r="237" spans="1:11" x14ac:dyDescent="0.25">
      <c r="A237" s="6">
        <v>44348</v>
      </c>
      <c r="B237">
        <v>513</v>
      </c>
      <c r="C237">
        <v>361</v>
      </c>
      <c r="D237">
        <v>874</v>
      </c>
      <c r="H237" s="6">
        <v>44348</v>
      </c>
      <c r="I237">
        <v>513</v>
      </c>
      <c r="J237">
        <v>361</v>
      </c>
      <c r="K237">
        <v>874</v>
      </c>
    </row>
    <row r="238" spans="1:11" x14ac:dyDescent="0.25">
      <c r="A238" s="6">
        <v>44378</v>
      </c>
      <c r="B238">
        <v>472</v>
      </c>
      <c r="C238">
        <v>332</v>
      </c>
      <c r="D238">
        <v>804</v>
      </c>
      <c r="H238" s="6">
        <v>44378</v>
      </c>
      <c r="I238">
        <v>472</v>
      </c>
      <c r="J238">
        <v>332</v>
      </c>
      <c r="K238">
        <v>804</v>
      </c>
    </row>
    <row r="239" spans="1:11" x14ac:dyDescent="0.25">
      <c r="A239" s="6">
        <v>44409</v>
      </c>
      <c r="B239">
        <v>467</v>
      </c>
      <c r="C239">
        <v>300</v>
      </c>
      <c r="D239">
        <v>767</v>
      </c>
      <c r="H239" s="6">
        <v>44409</v>
      </c>
      <c r="I239">
        <v>467</v>
      </c>
      <c r="J239">
        <v>300</v>
      </c>
      <c r="K239">
        <v>767</v>
      </c>
    </row>
    <row r="240" spans="1:11" x14ac:dyDescent="0.25">
      <c r="A240" s="6">
        <v>44440</v>
      </c>
      <c r="B240">
        <v>534</v>
      </c>
      <c r="C240">
        <v>388</v>
      </c>
      <c r="D240">
        <v>922</v>
      </c>
      <c r="H240" s="6">
        <v>44440</v>
      </c>
      <c r="I240">
        <v>534</v>
      </c>
      <c r="J240">
        <v>388</v>
      </c>
      <c r="K240">
        <v>922</v>
      </c>
    </row>
    <row r="241" spans="1:11" x14ac:dyDescent="0.25">
      <c r="A241" s="6">
        <v>44470</v>
      </c>
      <c r="B241">
        <v>422</v>
      </c>
      <c r="C241">
        <v>327</v>
      </c>
      <c r="D241">
        <v>749</v>
      </c>
      <c r="H241" s="6">
        <v>44470</v>
      </c>
      <c r="I241">
        <v>422</v>
      </c>
      <c r="J241">
        <v>327</v>
      </c>
      <c r="K241">
        <v>749</v>
      </c>
    </row>
    <row r="242" spans="1:11" x14ac:dyDescent="0.25">
      <c r="A242" s="6">
        <v>44501</v>
      </c>
      <c r="B242">
        <v>469</v>
      </c>
      <c r="C242">
        <v>422</v>
      </c>
      <c r="D242">
        <v>891</v>
      </c>
      <c r="H242" s="6">
        <v>44501</v>
      </c>
      <c r="I242">
        <v>469</v>
      </c>
      <c r="J242">
        <v>422</v>
      </c>
      <c r="K242">
        <v>891</v>
      </c>
    </row>
    <row r="243" spans="1:11" x14ac:dyDescent="0.25">
      <c r="A243" s="6">
        <v>44531</v>
      </c>
      <c r="B243">
        <v>383</v>
      </c>
      <c r="C243">
        <v>307</v>
      </c>
      <c r="D243">
        <v>690</v>
      </c>
      <c r="H243" s="6">
        <v>44531</v>
      </c>
      <c r="I243">
        <v>383</v>
      </c>
      <c r="J243">
        <v>307</v>
      </c>
      <c r="K243">
        <v>690</v>
      </c>
    </row>
    <row r="244" spans="1:11" x14ac:dyDescent="0.25">
      <c r="A244" s="6">
        <v>44562</v>
      </c>
      <c r="B244">
        <v>406</v>
      </c>
      <c r="C244">
        <v>413</v>
      </c>
      <c r="D244">
        <v>819</v>
      </c>
      <c r="H244" s="6">
        <v>44562</v>
      </c>
      <c r="I244">
        <v>406</v>
      </c>
      <c r="J244">
        <v>413</v>
      </c>
      <c r="K244">
        <v>819</v>
      </c>
    </row>
    <row r="245" spans="1:11" x14ac:dyDescent="0.25">
      <c r="A245" s="6">
        <v>44593</v>
      </c>
      <c r="B245">
        <v>393</v>
      </c>
      <c r="C245">
        <v>386</v>
      </c>
      <c r="D245">
        <v>779</v>
      </c>
      <c r="H245" s="6">
        <v>44593</v>
      </c>
      <c r="I245">
        <v>393</v>
      </c>
      <c r="J245">
        <v>386</v>
      </c>
      <c r="K245">
        <v>779</v>
      </c>
    </row>
    <row r="246" spans="1:11" x14ac:dyDescent="0.25">
      <c r="A246" s="6">
        <v>44621</v>
      </c>
      <c r="B246">
        <v>539</v>
      </c>
      <c r="C246">
        <v>430</v>
      </c>
      <c r="D246">
        <v>969</v>
      </c>
      <c r="H246" s="6">
        <v>44621</v>
      </c>
      <c r="I246">
        <v>539</v>
      </c>
      <c r="J246">
        <v>430</v>
      </c>
      <c r="K246">
        <v>969</v>
      </c>
    </row>
    <row r="247" spans="1:11" x14ac:dyDescent="0.25">
      <c r="A247" s="6">
        <v>44652</v>
      </c>
      <c r="B247">
        <v>421</v>
      </c>
      <c r="C247">
        <v>403</v>
      </c>
      <c r="D247">
        <v>824</v>
      </c>
      <c r="H247" s="6">
        <v>44652</v>
      </c>
      <c r="I247">
        <v>421</v>
      </c>
      <c r="J247">
        <v>403</v>
      </c>
      <c r="K247">
        <v>824</v>
      </c>
    </row>
    <row r="248" spans="1:11" x14ac:dyDescent="0.25">
      <c r="A248" s="6">
        <v>44682</v>
      </c>
      <c r="B248">
        <v>423</v>
      </c>
      <c r="C248">
        <v>424</v>
      </c>
      <c r="D248">
        <v>847</v>
      </c>
      <c r="H248" s="6">
        <v>44682</v>
      </c>
      <c r="I248">
        <v>423</v>
      </c>
      <c r="J248">
        <v>424</v>
      </c>
      <c r="K248">
        <v>847</v>
      </c>
    </row>
    <row r="249" spans="1:11" x14ac:dyDescent="0.25">
      <c r="A249" s="6">
        <v>44713</v>
      </c>
      <c r="B249">
        <v>379</v>
      </c>
      <c r="C249">
        <v>375</v>
      </c>
      <c r="D249">
        <v>754</v>
      </c>
      <c r="H249" s="6">
        <v>44713</v>
      </c>
      <c r="I249">
        <v>379</v>
      </c>
      <c r="J249">
        <v>375</v>
      </c>
      <c r="K249">
        <v>754</v>
      </c>
    </row>
    <row r="250" spans="1:11" x14ac:dyDescent="0.25">
      <c r="A250" s="6">
        <v>44743</v>
      </c>
      <c r="B250">
        <v>416</v>
      </c>
      <c r="C250">
        <v>388</v>
      </c>
      <c r="D250">
        <v>804</v>
      </c>
      <c r="H250" s="6">
        <v>44743</v>
      </c>
      <c r="I250">
        <v>416</v>
      </c>
      <c r="J250">
        <v>388</v>
      </c>
      <c r="K250">
        <v>804</v>
      </c>
    </row>
    <row r="251" spans="1:11" x14ac:dyDescent="0.25">
      <c r="A251" s="6">
        <v>44774</v>
      </c>
      <c r="B251">
        <v>417</v>
      </c>
      <c r="C251">
        <v>390</v>
      </c>
      <c r="D251">
        <v>807</v>
      </c>
      <c r="H251" s="6">
        <v>44774</v>
      </c>
      <c r="I251">
        <v>417</v>
      </c>
      <c r="J251">
        <v>390</v>
      </c>
      <c r="K251">
        <v>807</v>
      </c>
    </row>
    <row r="252" spans="1:11" x14ac:dyDescent="0.25">
      <c r="A252" s="6">
        <v>44805</v>
      </c>
      <c r="B252">
        <v>411</v>
      </c>
      <c r="C252">
        <v>443</v>
      </c>
      <c r="D252">
        <v>854</v>
      </c>
      <c r="H252" s="6">
        <v>44805</v>
      </c>
      <c r="I252">
        <v>411</v>
      </c>
      <c r="J252">
        <v>443</v>
      </c>
      <c r="K252">
        <v>854</v>
      </c>
    </row>
    <row r="253" spans="1:11" x14ac:dyDescent="0.25">
      <c r="A253" s="6">
        <v>44835</v>
      </c>
      <c r="B253">
        <v>432</v>
      </c>
      <c r="C253">
        <v>404</v>
      </c>
      <c r="D253">
        <v>836</v>
      </c>
      <c r="H253" s="6">
        <v>44835</v>
      </c>
      <c r="I253">
        <v>432</v>
      </c>
      <c r="J253">
        <v>404</v>
      </c>
      <c r="K253">
        <v>836</v>
      </c>
    </row>
    <row r="254" spans="1:11" x14ac:dyDescent="0.25">
      <c r="A254" s="6">
        <v>44866</v>
      </c>
      <c r="B254">
        <v>458</v>
      </c>
      <c r="C254">
        <v>458</v>
      </c>
      <c r="D254">
        <v>916</v>
      </c>
      <c r="H254" s="6">
        <v>44866</v>
      </c>
      <c r="I254">
        <v>458</v>
      </c>
      <c r="J254">
        <v>458</v>
      </c>
      <c r="K254">
        <v>916</v>
      </c>
    </row>
    <row r="255" spans="1:11" x14ac:dyDescent="0.25">
      <c r="A255" s="6">
        <v>44896</v>
      </c>
      <c r="B255">
        <v>341</v>
      </c>
      <c r="C255">
        <v>409</v>
      </c>
      <c r="D255">
        <v>750</v>
      </c>
      <c r="H255" s="6">
        <v>44896</v>
      </c>
      <c r="I255">
        <v>341</v>
      </c>
      <c r="J255">
        <v>409</v>
      </c>
      <c r="K255">
        <v>750</v>
      </c>
    </row>
    <row r="256" spans="1:11" x14ac:dyDescent="0.25">
      <c r="A256" s="6">
        <v>44927</v>
      </c>
      <c r="B256">
        <v>471</v>
      </c>
      <c r="C256">
        <v>460</v>
      </c>
      <c r="D256">
        <v>931</v>
      </c>
      <c r="H256" s="6">
        <v>44927</v>
      </c>
      <c r="I256">
        <v>471</v>
      </c>
      <c r="J256">
        <v>460</v>
      </c>
      <c r="K256">
        <v>931</v>
      </c>
    </row>
    <row r="257" spans="1:11" x14ac:dyDescent="0.25">
      <c r="A257" s="6">
        <v>44958</v>
      </c>
      <c r="B257">
        <v>398</v>
      </c>
      <c r="C257">
        <v>373</v>
      </c>
      <c r="D257">
        <v>771</v>
      </c>
      <c r="H257" s="6">
        <v>44958</v>
      </c>
      <c r="I257">
        <v>398</v>
      </c>
      <c r="J257">
        <v>373</v>
      </c>
      <c r="K257">
        <v>771</v>
      </c>
    </row>
    <row r="258" spans="1:11" x14ac:dyDescent="0.25">
      <c r="A258" s="6">
        <v>44986</v>
      </c>
      <c r="B258">
        <v>467</v>
      </c>
      <c r="C258">
        <v>485</v>
      </c>
      <c r="D258">
        <v>952</v>
      </c>
      <c r="H258" s="6">
        <v>44986</v>
      </c>
      <c r="I258">
        <v>467</v>
      </c>
      <c r="J258">
        <v>485</v>
      </c>
      <c r="K258">
        <v>952</v>
      </c>
    </row>
    <row r="259" spans="1:11" x14ac:dyDescent="0.25">
      <c r="A259" s="6">
        <v>45017</v>
      </c>
      <c r="B259">
        <v>412</v>
      </c>
      <c r="C259">
        <v>362</v>
      </c>
      <c r="D259">
        <v>774</v>
      </c>
      <c r="H259" s="6">
        <v>45017</v>
      </c>
      <c r="I259">
        <v>412</v>
      </c>
      <c r="J259">
        <v>362</v>
      </c>
      <c r="K259">
        <v>774</v>
      </c>
    </row>
    <row r="260" spans="1:11" x14ac:dyDescent="0.25">
      <c r="A260" s="6">
        <v>45047</v>
      </c>
      <c r="B260">
        <v>410</v>
      </c>
      <c r="C260">
        <v>387</v>
      </c>
      <c r="D260">
        <v>797</v>
      </c>
      <c r="H260" s="6">
        <v>45047</v>
      </c>
      <c r="I260">
        <v>410</v>
      </c>
      <c r="J260">
        <v>387</v>
      </c>
      <c r="K260">
        <v>797</v>
      </c>
    </row>
    <row r="261" spans="1:11" x14ac:dyDescent="0.25">
      <c r="A261" s="6">
        <v>45078</v>
      </c>
      <c r="B261">
        <v>352</v>
      </c>
      <c r="C261">
        <v>387</v>
      </c>
      <c r="D261">
        <v>739</v>
      </c>
      <c r="H261" s="6">
        <v>45078</v>
      </c>
      <c r="I261">
        <v>352</v>
      </c>
      <c r="J261">
        <v>387</v>
      </c>
      <c r="K261">
        <v>739</v>
      </c>
    </row>
    <row r="262" spans="1:11" x14ac:dyDescent="0.25">
      <c r="A262" s="6">
        <v>45108</v>
      </c>
      <c r="B262">
        <v>409</v>
      </c>
      <c r="C262">
        <v>278</v>
      </c>
      <c r="D262">
        <v>687</v>
      </c>
      <c r="H262" s="6">
        <v>45108</v>
      </c>
      <c r="I262">
        <v>409</v>
      </c>
      <c r="J262">
        <v>278</v>
      </c>
      <c r="K262">
        <v>687</v>
      </c>
    </row>
    <row r="263" spans="1:11" x14ac:dyDescent="0.25">
      <c r="A263" s="6">
        <v>45139</v>
      </c>
      <c r="B263">
        <v>340</v>
      </c>
      <c r="C263">
        <v>364</v>
      </c>
      <c r="D263">
        <v>704</v>
      </c>
      <c r="H263" s="6">
        <v>45139</v>
      </c>
      <c r="I263">
        <v>340</v>
      </c>
      <c r="J263">
        <v>364</v>
      </c>
      <c r="K263">
        <v>704</v>
      </c>
    </row>
    <row r="264" spans="1:11" x14ac:dyDescent="0.25">
      <c r="A264" s="6">
        <v>45170</v>
      </c>
      <c r="B264">
        <v>384</v>
      </c>
      <c r="C264">
        <v>383</v>
      </c>
      <c r="D264">
        <v>767</v>
      </c>
      <c r="H264" s="6">
        <v>45170</v>
      </c>
      <c r="I264">
        <v>384</v>
      </c>
      <c r="J264">
        <v>383</v>
      </c>
      <c r="K264">
        <v>767</v>
      </c>
    </row>
    <row r="265" spans="1:11" x14ac:dyDescent="0.25">
      <c r="A265" s="6">
        <v>45200</v>
      </c>
      <c r="B265">
        <v>415</v>
      </c>
      <c r="C265">
        <v>403</v>
      </c>
      <c r="D265">
        <v>818</v>
      </c>
      <c r="H265" s="6">
        <v>45200</v>
      </c>
      <c r="I265">
        <v>415</v>
      </c>
      <c r="J265">
        <v>403</v>
      </c>
      <c r="K265">
        <v>818</v>
      </c>
    </row>
    <row r="266" spans="1:11" x14ac:dyDescent="0.25">
      <c r="A266" s="6">
        <v>45231</v>
      </c>
      <c r="B266">
        <v>432</v>
      </c>
      <c r="C266">
        <v>469</v>
      </c>
      <c r="D266">
        <v>901</v>
      </c>
      <c r="H266" s="6">
        <v>45231</v>
      </c>
      <c r="I266">
        <v>432</v>
      </c>
      <c r="J266">
        <v>469</v>
      </c>
      <c r="K266">
        <v>901</v>
      </c>
    </row>
    <row r="267" spans="1:11" x14ac:dyDescent="0.25">
      <c r="A267" s="6">
        <v>45261</v>
      </c>
      <c r="B267">
        <v>344</v>
      </c>
      <c r="C267">
        <v>268</v>
      </c>
      <c r="D267">
        <v>612</v>
      </c>
      <c r="H267" s="6">
        <v>45261</v>
      </c>
      <c r="I267">
        <v>344</v>
      </c>
      <c r="J267">
        <v>268</v>
      </c>
      <c r="K267">
        <v>612</v>
      </c>
    </row>
    <row r="268" spans="1:11" x14ac:dyDescent="0.25">
      <c r="A268" s="6">
        <v>45292</v>
      </c>
      <c r="B268">
        <v>419</v>
      </c>
      <c r="C268">
        <v>463</v>
      </c>
      <c r="D268">
        <v>882</v>
      </c>
      <c r="H268" s="6">
        <v>45292</v>
      </c>
      <c r="I268">
        <v>419</v>
      </c>
      <c r="J268">
        <v>463</v>
      </c>
      <c r="K268">
        <v>882</v>
      </c>
    </row>
    <row r="269" spans="1:11" x14ac:dyDescent="0.25">
      <c r="A269" s="6">
        <v>45323</v>
      </c>
      <c r="B269">
        <v>349</v>
      </c>
      <c r="C269">
        <v>395</v>
      </c>
      <c r="D269">
        <v>744</v>
      </c>
      <c r="H269" s="6">
        <v>45323</v>
      </c>
      <c r="I269">
        <v>349</v>
      </c>
      <c r="J269">
        <v>395</v>
      </c>
      <c r="K269">
        <v>744</v>
      </c>
    </row>
    <row r="270" spans="1:11" x14ac:dyDescent="0.25">
      <c r="A270" s="6">
        <v>45352</v>
      </c>
      <c r="B270">
        <v>406</v>
      </c>
      <c r="C270">
        <v>437</v>
      </c>
      <c r="D270">
        <v>843</v>
      </c>
      <c r="H270" s="6">
        <v>45352</v>
      </c>
      <c r="I270">
        <v>406</v>
      </c>
      <c r="J270">
        <v>437</v>
      </c>
      <c r="K270">
        <v>843</v>
      </c>
    </row>
    <row r="271" spans="1:11" x14ac:dyDescent="0.25">
      <c r="A271" s="6">
        <v>45383</v>
      </c>
      <c r="B271">
        <v>424</v>
      </c>
      <c r="C271">
        <v>443</v>
      </c>
      <c r="D271">
        <v>867</v>
      </c>
      <c r="H271" s="6">
        <v>45383</v>
      </c>
      <c r="I271">
        <v>424</v>
      </c>
      <c r="J271">
        <v>443</v>
      </c>
      <c r="K271">
        <v>867</v>
      </c>
    </row>
    <row r="272" spans="1:11" x14ac:dyDescent="0.25">
      <c r="A272" s="6">
        <v>45413</v>
      </c>
      <c r="B272">
        <v>338</v>
      </c>
      <c r="C272">
        <v>322</v>
      </c>
      <c r="D272">
        <v>660</v>
      </c>
      <c r="H272" s="6">
        <v>45413</v>
      </c>
      <c r="I272">
        <v>338</v>
      </c>
      <c r="J272">
        <v>322</v>
      </c>
      <c r="K272">
        <v>660</v>
      </c>
    </row>
    <row r="273" spans="1:11" x14ac:dyDescent="0.25">
      <c r="A273" s="6">
        <v>45444</v>
      </c>
      <c r="B273">
        <v>257</v>
      </c>
      <c r="C273">
        <v>452</v>
      </c>
      <c r="D273">
        <v>709</v>
      </c>
      <c r="H273" s="6">
        <v>45444</v>
      </c>
      <c r="I273">
        <v>257</v>
      </c>
      <c r="J273">
        <v>452</v>
      </c>
      <c r="K273">
        <v>709</v>
      </c>
    </row>
    <row r="275" spans="1:11" x14ac:dyDescent="0.25">
      <c r="A275" t="s">
        <v>1055</v>
      </c>
      <c r="H275" t="s">
        <v>1055</v>
      </c>
    </row>
    <row r="277" spans="1:11" x14ac:dyDescent="0.25">
      <c r="A277" t="s">
        <v>656</v>
      </c>
      <c r="B277" t="s">
        <v>657</v>
      </c>
      <c r="C277" t="s">
        <v>527</v>
      </c>
      <c r="D277" t="s">
        <v>694</v>
      </c>
      <c r="H277" t="s">
        <v>656</v>
      </c>
      <c r="I277" t="s">
        <v>657</v>
      </c>
      <c r="J277" t="s">
        <v>527</v>
      </c>
      <c r="K277" t="s">
        <v>694</v>
      </c>
    </row>
    <row r="278" spans="1:11" x14ac:dyDescent="0.25">
      <c r="A278" s="6">
        <v>44197</v>
      </c>
      <c r="B278">
        <v>378</v>
      </c>
      <c r="C278">
        <v>258</v>
      </c>
      <c r="D278">
        <v>636</v>
      </c>
      <c r="H278" s="6">
        <v>44197</v>
      </c>
      <c r="I278">
        <v>378</v>
      </c>
      <c r="J278">
        <v>258</v>
      </c>
      <c r="K278">
        <v>636</v>
      </c>
    </row>
    <row r="279" spans="1:11" x14ac:dyDescent="0.25">
      <c r="A279" s="6">
        <v>44228</v>
      </c>
      <c r="B279">
        <v>500</v>
      </c>
      <c r="C279">
        <v>336</v>
      </c>
      <c r="D279">
        <v>836</v>
      </c>
      <c r="H279" s="6">
        <v>44228</v>
      </c>
      <c r="I279">
        <v>500</v>
      </c>
      <c r="J279">
        <v>336</v>
      </c>
      <c r="K279">
        <v>836</v>
      </c>
    </row>
    <row r="280" spans="1:11" x14ac:dyDescent="0.25">
      <c r="A280" s="6">
        <v>44256</v>
      </c>
      <c r="B280">
        <v>649</v>
      </c>
      <c r="C280">
        <v>439</v>
      </c>
      <c r="D280" t="s">
        <v>1056</v>
      </c>
      <c r="H280" s="6">
        <v>44256</v>
      </c>
      <c r="I280">
        <v>649</v>
      </c>
      <c r="J280">
        <v>439</v>
      </c>
      <c r="K280">
        <v>1088</v>
      </c>
    </row>
    <row r="281" spans="1:11" x14ac:dyDescent="0.25">
      <c r="A281" s="6">
        <v>44287</v>
      </c>
      <c r="B281">
        <v>479</v>
      </c>
      <c r="C281">
        <v>322</v>
      </c>
      <c r="D281">
        <v>801</v>
      </c>
      <c r="H281" s="6">
        <v>44287</v>
      </c>
      <c r="I281">
        <v>479</v>
      </c>
      <c r="J281">
        <v>322</v>
      </c>
      <c r="K281">
        <v>801</v>
      </c>
    </row>
    <row r="282" spans="1:11" x14ac:dyDescent="0.25">
      <c r="A282" s="6">
        <v>44317</v>
      </c>
      <c r="B282">
        <v>530</v>
      </c>
      <c r="C282">
        <v>373</v>
      </c>
      <c r="D282">
        <v>903</v>
      </c>
      <c r="H282" s="6">
        <v>44317</v>
      </c>
      <c r="I282">
        <v>530</v>
      </c>
      <c r="J282">
        <v>373</v>
      </c>
      <c r="K282">
        <v>903</v>
      </c>
    </row>
    <row r="283" spans="1:11" x14ac:dyDescent="0.25">
      <c r="A283" s="6">
        <v>44348</v>
      </c>
      <c r="B283">
        <v>500</v>
      </c>
      <c r="C283">
        <v>362</v>
      </c>
      <c r="D283">
        <v>862</v>
      </c>
      <c r="H283" s="6">
        <v>44348</v>
      </c>
      <c r="I283">
        <v>500</v>
      </c>
      <c r="J283">
        <v>362</v>
      </c>
      <c r="K283">
        <v>862</v>
      </c>
    </row>
    <row r="284" spans="1:11" x14ac:dyDescent="0.25">
      <c r="A284" s="6">
        <v>44378</v>
      </c>
      <c r="B284">
        <v>423</v>
      </c>
      <c r="C284">
        <v>288</v>
      </c>
      <c r="D284">
        <v>711</v>
      </c>
      <c r="H284" s="6">
        <v>44378</v>
      </c>
      <c r="I284">
        <v>423</v>
      </c>
      <c r="J284">
        <v>288</v>
      </c>
      <c r="K284">
        <v>711</v>
      </c>
    </row>
    <row r="285" spans="1:11" x14ac:dyDescent="0.25">
      <c r="A285" s="6">
        <v>44409</v>
      </c>
      <c r="B285">
        <v>511</v>
      </c>
      <c r="C285">
        <v>325</v>
      </c>
      <c r="D285">
        <v>836</v>
      </c>
      <c r="H285" s="6">
        <v>44409</v>
      </c>
      <c r="I285">
        <v>511</v>
      </c>
      <c r="J285">
        <v>325</v>
      </c>
      <c r="K285">
        <v>836</v>
      </c>
    </row>
    <row r="286" spans="1:11" x14ac:dyDescent="0.25">
      <c r="A286" s="6">
        <v>44440</v>
      </c>
      <c r="B286">
        <v>526</v>
      </c>
      <c r="C286">
        <v>382</v>
      </c>
      <c r="D286">
        <v>908</v>
      </c>
      <c r="H286" s="6">
        <v>44440</v>
      </c>
      <c r="I286">
        <v>526</v>
      </c>
      <c r="J286">
        <v>382</v>
      </c>
      <c r="K286">
        <v>908</v>
      </c>
    </row>
    <row r="287" spans="1:11" x14ac:dyDescent="0.25">
      <c r="A287" s="6">
        <v>44470</v>
      </c>
      <c r="B287">
        <v>464</v>
      </c>
      <c r="C287">
        <v>362</v>
      </c>
      <c r="D287">
        <v>826</v>
      </c>
      <c r="H287" s="6">
        <v>44470</v>
      </c>
      <c r="I287">
        <v>464</v>
      </c>
      <c r="J287">
        <v>362</v>
      </c>
      <c r="K287">
        <v>826</v>
      </c>
    </row>
    <row r="288" spans="1:11" x14ac:dyDescent="0.25">
      <c r="A288" s="6">
        <v>44501</v>
      </c>
      <c r="B288">
        <v>430</v>
      </c>
      <c r="C288">
        <v>375</v>
      </c>
      <c r="D288">
        <v>805</v>
      </c>
      <c r="H288" s="6">
        <v>44501</v>
      </c>
      <c r="I288">
        <v>430</v>
      </c>
      <c r="J288">
        <v>375</v>
      </c>
      <c r="K288">
        <v>805</v>
      </c>
    </row>
    <row r="289" spans="1:11" x14ac:dyDescent="0.25">
      <c r="A289" s="6">
        <v>44531</v>
      </c>
      <c r="B289">
        <v>434</v>
      </c>
      <c r="C289">
        <v>360</v>
      </c>
      <c r="D289">
        <v>794</v>
      </c>
      <c r="H289" s="6">
        <v>44531</v>
      </c>
      <c r="I289">
        <v>434</v>
      </c>
      <c r="J289">
        <v>360</v>
      </c>
      <c r="K289">
        <v>794</v>
      </c>
    </row>
    <row r="290" spans="1:11" x14ac:dyDescent="0.25">
      <c r="A290" s="6">
        <v>44562</v>
      </c>
      <c r="B290">
        <v>382</v>
      </c>
      <c r="C290">
        <v>381</v>
      </c>
      <c r="D290">
        <v>763</v>
      </c>
      <c r="H290" s="6">
        <v>44562</v>
      </c>
      <c r="I290">
        <v>382</v>
      </c>
      <c r="J290">
        <v>381</v>
      </c>
      <c r="K290">
        <v>763</v>
      </c>
    </row>
    <row r="291" spans="1:11" x14ac:dyDescent="0.25">
      <c r="A291" s="6">
        <v>44593</v>
      </c>
      <c r="B291">
        <v>394</v>
      </c>
      <c r="C291">
        <v>384</v>
      </c>
      <c r="D291">
        <v>778</v>
      </c>
      <c r="H291" s="6">
        <v>44593</v>
      </c>
      <c r="I291">
        <v>394</v>
      </c>
      <c r="J291">
        <v>384</v>
      </c>
      <c r="K291">
        <v>778</v>
      </c>
    </row>
    <row r="292" spans="1:11" x14ac:dyDescent="0.25">
      <c r="A292" s="6">
        <v>44621</v>
      </c>
      <c r="B292">
        <v>519</v>
      </c>
      <c r="C292">
        <v>423</v>
      </c>
      <c r="D292">
        <v>942</v>
      </c>
      <c r="H292" s="6">
        <v>44621</v>
      </c>
      <c r="I292">
        <v>519</v>
      </c>
      <c r="J292">
        <v>423</v>
      </c>
      <c r="K292">
        <v>942</v>
      </c>
    </row>
    <row r="293" spans="1:11" x14ac:dyDescent="0.25">
      <c r="A293" s="6">
        <v>44652</v>
      </c>
      <c r="B293">
        <v>416</v>
      </c>
      <c r="C293">
        <v>396</v>
      </c>
      <c r="D293">
        <v>812</v>
      </c>
      <c r="H293" s="6">
        <v>44652</v>
      </c>
      <c r="I293">
        <v>416</v>
      </c>
      <c r="J293">
        <v>396</v>
      </c>
      <c r="K293">
        <v>812</v>
      </c>
    </row>
    <row r="294" spans="1:11" x14ac:dyDescent="0.25">
      <c r="A294" s="6">
        <v>44682</v>
      </c>
      <c r="B294">
        <v>443</v>
      </c>
      <c r="C294">
        <v>432</v>
      </c>
      <c r="D294">
        <v>875</v>
      </c>
      <c r="H294" s="6">
        <v>44682</v>
      </c>
      <c r="I294">
        <v>443</v>
      </c>
      <c r="J294">
        <v>432</v>
      </c>
      <c r="K294">
        <v>875</v>
      </c>
    </row>
    <row r="295" spans="1:11" x14ac:dyDescent="0.25">
      <c r="A295" s="6">
        <v>44713</v>
      </c>
      <c r="B295">
        <v>373</v>
      </c>
      <c r="C295">
        <v>366</v>
      </c>
      <c r="D295">
        <v>739</v>
      </c>
      <c r="H295" s="6">
        <v>44713</v>
      </c>
      <c r="I295">
        <v>373</v>
      </c>
      <c r="J295">
        <v>366</v>
      </c>
      <c r="K295">
        <v>739</v>
      </c>
    </row>
    <row r="296" spans="1:11" x14ac:dyDescent="0.25">
      <c r="A296" s="6">
        <v>44743</v>
      </c>
      <c r="B296">
        <v>388</v>
      </c>
      <c r="C296">
        <v>396</v>
      </c>
      <c r="D296">
        <v>784</v>
      </c>
      <c r="H296" s="6">
        <v>44743</v>
      </c>
      <c r="I296">
        <v>388</v>
      </c>
      <c r="J296">
        <v>396</v>
      </c>
      <c r="K296">
        <v>784</v>
      </c>
    </row>
    <row r="297" spans="1:11" x14ac:dyDescent="0.25">
      <c r="A297" s="6">
        <v>44774</v>
      </c>
      <c r="B297">
        <v>462</v>
      </c>
      <c r="C297">
        <v>394</v>
      </c>
      <c r="D297">
        <v>856</v>
      </c>
      <c r="H297" s="6">
        <v>44774</v>
      </c>
      <c r="I297">
        <v>462</v>
      </c>
      <c r="J297">
        <v>394</v>
      </c>
      <c r="K297">
        <v>856</v>
      </c>
    </row>
    <row r="298" spans="1:11" x14ac:dyDescent="0.25">
      <c r="A298" s="6">
        <v>44805</v>
      </c>
      <c r="B298">
        <v>366</v>
      </c>
      <c r="C298">
        <v>399</v>
      </c>
      <c r="D298">
        <v>765</v>
      </c>
      <c r="H298" s="6">
        <v>44805</v>
      </c>
      <c r="I298">
        <v>366</v>
      </c>
      <c r="J298">
        <v>399</v>
      </c>
      <c r="K298">
        <v>765</v>
      </c>
    </row>
    <row r="299" spans="1:11" x14ac:dyDescent="0.25">
      <c r="A299" s="6">
        <v>44835</v>
      </c>
      <c r="B299">
        <v>471</v>
      </c>
      <c r="C299">
        <v>467</v>
      </c>
      <c r="D299">
        <v>938</v>
      </c>
      <c r="H299" s="6">
        <v>44835</v>
      </c>
      <c r="I299">
        <v>471</v>
      </c>
      <c r="J299">
        <v>467</v>
      </c>
      <c r="K299">
        <v>938</v>
      </c>
    </row>
    <row r="300" spans="1:11" x14ac:dyDescent="0.25">
      <c r="A300" s="6">
        <v>44866</v>
      </c>
      <c r="B300">
        <v>458</v>
      </c>
      <c r="C300">
        <v>437</v>
      </c>
      <c r="D300">
        <v>895</v>
      </c>
      <c r="H300" s="6">
        <v>44866</v>
      </c>
      <c r="I300">
        <v>458</v>
      </c>
      <c r="J300">
        <v>437</v>
      </c>
      <c r="K300">
        <v>895</v>
      </c>
    </row>
    <row r="301" spans="1:11" x14ac:dyDescent="0.25">
      <c r="A301" s="6">
        <v>44896</v>
      </c>
      <c r="B301">
        <v>374</v>
      </c>
      <c r="C301">
        <v>426</v>
      </c>
      <c r="D301">
        <v>800</v>
      </c>
      <c r="H301" s="6">
        <v>44896</v>
      </c>
      <c r="I301">
        <v>374</v>
      </c>
      <c r="J301">
        <v>426</v>
      </c>
      <c r="K301">
        <v>800</v>
      </c>
    </row>
    <row r="302" spans="1:11" x14ac:dyDescent="0.25">
      <c r="A302" s="6">
        <v>44927</v>
      </c>
      <c r="B302">
        <v>406</v>
      </c>
      <c r="C302">
        <v>477</v>
      </c>
      <c r="D302">
        <v>883</v>
      </c>
      <c r="H302" s="6">
        <v>44927</v>
      </c>
      <c r="I302">
        <v>406</v>
      </c>
      <c r="J302">
        <v>477</v>
      </c>
      <c r="K302">
        <v>883</v>
      </c>
    </row>
    <row r="303" spans="1:11" x14ac:dyDescent="0.25">
      <c r="A303" s="6">
        <v>44958</v>
      </c>
      <c r="B303">
        <v>418</v>
      </c>
      <c r="C303">
        <v>462</v>
      </c>
      <c r="D303">
        <v>880</v>
      </c>
      <c r="H303" s="6">
        <v>44958</v>
      </c>
      <c r="I303">
        <v>418</v>
      </c>
      <c r="J303">
        <v>462</v>
      </c>
      <c r="K303">
        <v>880</v>
      </c>
    </row>
    <row r="304" spans="1:11" x14ac:dyDescent="0.25">
      <c r="A304" s="6">
        <v>44986</v>
      </c>
      <c r="B304">
        <v>450</v>
      </c>
      <c r="C304">
        <v>524</v>
      </c>
      <c r="D304">
        <v>974</v>
      </c>
      <c r="H304" s="6">
        <v>44986</v>
      </c>
      <c r="I304">
        <v>450</v>
      </c>
      <c r="J304">
        <v>524</v>
      </c>
      <c r="K304">
        <v>974</v>
      </c>
    </row>
    <row r="305" spans="1:11" x14ac:dyDescent="0.25">
      <c r="A305" s="6">
        <v>45017</v>
      </c>
      <c r="B305">
        <v>434</v>
      </c>
      <c r="C305">
        <v>469</v>
      </c>
      <c r="D305">
        <v>903</v>
      </c>
      <c r="H305" s="6">
        <v>45017</v>
      </c>
      <c r="I305">
        <v>434</v>
      </c>
      <c r="J305">
        <v>469</v>
      </c>
      <c r="K305">
        <v>903</v>
      </c>
    </row>
    <row r="306" spans="1:11" x14ac:dyDescent="0.25">
      <c r="A306" s="6">
        <v>45047</v>
      </c>
      <c r="B306">
        <v>430</v>
      </c>
      <c r="C306">
        <v>473</v>
      </c>
      <c r="D306">
        <v>903</v>
      </c>
      <c r="H306" s="6">
        <v>45047</v>
      </c>
      <c r="I306">
        <v>430</v>
      </c>
      <c r="J306">
        <v>473</v>
      </c>
      <c r="K306">
        <v>903</v>
      </c>
    </row>
    <row r="307" spans="1:11" x14ac:dyDescent="0.25">
      <c r="A307" s="6">
        <v>45078</v>
      </c>
      <c r="B307">
        <v>323</v>
      </c>
      <c r="C307">
        <v>400</v>
      </c>
      <c r="D307">
        <v>723</v>
      </c>
      <c r="H307" s="6">
        <v>45078</v>
      </c>
      <c r="I307">
        <v>323</v>
      </c>
      <c r="J307">
        <v>400</v>
      </c>
      <c r="K307">
        <v>723</v>
      </c>
    </row>
    <row r="308" spans="1:11" x14ac:dyDescent="0.25">
      <c r="A308" s="6">
        <v>45108</v>
      </c>
      <c r="B308">
        <v>443</v>
      </c>
      <c r="C308">
        <v>422</v>
      </c>
      <c r="D308">
        <v>865</v>
      </c>
      <c r="H308" s="6">
        <v>45108</v>
      </c>
      <c r="I308">
        <v>443</v>
      </c>
      <c r="J308">
        <v>422</v>
      </c>
      <c r="K308">
        <v>865</v>
      </c>
    </row>
    <row r="309" spans="1:11" x14ac:dyDescent="0.25">
      <c r="A309" s="6">
        <v>45139</v>
      </c>
      <c r="B309">
        <v>324</v>
      </c>
      <c r="C309">
        <v>381</v>
      </c>
      <c r="D309">
        <v>705</v>
      </c>
      <c r="H309" s="6">
        <v>45139</v>
      </c>
      <c r="I309">
        <v>324</v>
      </c>
      <c r="J309">
        <v>381</v>
      </c>
      <c r="K309">
        <v>705</v>
      </c>
    </row>
    <row r="310" spans="1:11" x14ac:dyDescent="0.25">
      <c r="A310" s="6">
        <v>45170</v>
      </c>
      <c r="B310">
        <v>352</v>
      </c>
      <c r="C310">
        <v>451</v>
      </c>
      <c r="D310">
        <v>803</v>
      </c>
      <c r="H310" s="6">
        <v>45170</v>
      </c>
      <c r="I310">
        <v>352</v>
      </c>
      <c r="J310">
        <v>451</v>
      </c>
      <c r="K310">
        <v>803</v>
      </c>
    </row>
    <row r="311" spans="1:11" x14ac:dyDescent="0.25">
      <c r="A311" s="6">
        <v>45200</v>
      </c>
      <c r="B311">
        <v>441</v>
      </c>
      <c r="C311">
        <v>526</v>
      </c>
      <c r="D311">
        <v>967</v>
      </c>
      <c r="H311" s="6">
        <v>45200</v>
      </c>
      <c r="I311">
        <v>441</v>
      </c>
      <c r="J311">
        <v>526</v>
      </c>
      <c r="K311">
        <v>967</v>
      </c>
    </row>
    <row r="312" spans="1:11" x14ac:dyDescent="0.25">
      <c r="A312" s="6">
        <v>45231</v>
      </c>
      <c r="B312">
        <v>392</v>
      </c>
      <c r="C312">
        <v>566</v>
      </c>
      <c r="D312">
        <v>958</v>
      </c>
      <c r="H312" s="6">
        <v>45231</v>
      </c>
      <c r="I312">
        <v>392</v>
      </c>
      <c r="J312">
        <v>566</v>
      </c>
      <c r="K312">
        <v>958</v>
      </c>
    </row>
    <row r="313" spans="1:11" x14ac:dyDescent="0.25">
      <c r="A313" s="6">
        <v>45261</v>
      </c>
      <c r="B313">
        <v>401</v>
      </c>
      <c r="C313">
        <v>381</v>
      </c>
      <c r="D313">
        <v>782</v>
      </c>
      <c r="H313" s="6">
        <v>45261</v>
      </c>
      <c r="I313">
        <v>401</v>
      </c>
      <c r="J313">
        <v>381</v>
      </c>
      <c r="K313">
        <v>782</v>
      </c>
    </row>
    <row r="314" spans="1:11" x14ac:dyDescent="0.25">
      <c r="A314" s="6">
        <v>45292</v>
      </c>
      <c r="B314">
        <v>414</v>
      </c>
      <c r="C314">
        <v>537</v>
      </c>
      <c r="D314">
        <v>951</v>
      </c>
      <c r="H314" s="6">
        <v>45292</v>
      </c>
      <c r="I314">
        <v>414</v>
      </c>
      <c r="J314">
        <v>537</v>
      </c>
      <c r="K314">
        <v>951</v>
      </c>
    </row>
    <row r="315" spans="1:11" x14ac:dyDescent="0.25">
      <c r="A315" s="6">
        <v>45323</v>
      </c>
      <c r="B315">
        <v>315</v>
      </c>
      <c r="C315">
        <v>454</v>
      </c>
      <c r="D315">
        <v>769</v>
      </c>
      <c r="H315" s="6">
        <v>45323</v>
      </c>
      <c r="I315">
        <v>315</v>
      </c>
      <c r="J315">
        <v>454</v>
      </c>
      <c r="K315">
        <v>769</v>
      </c>
    </row>
    <row r="316" spans="1:11" x14ac:dyDescent="0.25">
      <c r="A316" s="6">
        <v>45352</v>
      </c>
      <c r="B316">
        <v>436</v>
      </c>
      <c r="C316">
        <v>610</v>
      </c>
      <c r="D316" t="s">
        <v>1057</v>
      </c>
      <c r="H316" s="6">
        <v>45352</v>
      </c>
      <c r="I316">
        <v>436</v>
      </c>
      <c r="J316">
        <v>610</v>
      </c>
      <c r="K316">
        <v>1046</v>
      </c>
    </row>
    <row r="317" spans="1:11" x14ac:dyDescent="0.25">
      <c r="A317" s="6">
        <v>45383</v>
      </c>
      <c r="B317">
        <v>407</v>
      </c>
      <c r="C317">
        <v>525</v>
      </c>
      <c r="D317">
        <v>932</v>
      </c>
      <c r="H317" s="6">
        <v>45383</v>
      </c>
      <c r="I317">
        <v>407</v>
      </c>
      <c r="J317">
        <v>525</v>
      </c>
      <c r="K317">
        <v>932</v>
      </c>
    </row>
    <row r="318" spans="1:11" x14ac:dyDescent="0.25">
      <c r="A318" s="6">
        <v>45413</v>
      </c>
      <c r="B318">
        <v>352</v>
      </c>
      <c r="C318">
        <v>446</v>
      </c>
      <c r="D318">
        <v>798</v>
      </c>
      <c r="H318" s="6">
        <v>45413</v>
      </c>
      <c r="I318">
        <v>352</v>
      </c>
      <c r="J318">
        <v>446</v>
      </c>
      <c r="K318">
        <v>798</v>
      </c>
    </row>
    <row r="319" spans="1:11" x14ac:dyDescent="0.25">
      <c r="A319" s="6">
        <v>45444</v>
      </c>
      <c r="B319">
        <v>273</v>
      </c>
      <c r="C319">
        <v>508</v>
      </c>
      <c r="D319">
        <v>781</v>
      </c>
      <c r="H319" s="6">
        <v>45444</v>
      </c>
      <c r="I319">
        <v>273</v>
      </c>
      <c r="J319">
        <v>508</v>
      </c>
      <c r="K319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Beilage_13</vt:lpstr>
      <vt:lpstr>Beilage_13 Sanity Check</vt:lpstr>
      <vt:lpstr>Beilage_14</vt:lpstr>
      <vt:lpstr>Beilage_14 Sanity Check</vt:lpstr>
      <vt:lpstr>Beilage_15</vt:lpstr>
      <vt:lpstr>Beilage_15 Edit</vt:lpstr>
      <vt:lpstr>Beilage_16</vt:lpstr>
      <vt:lpstr>Beilage_16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Wimberger, Peter</dc:creator>
  <cp:lastModifiedBy>Wimberger, Peter</cp:lastModifiedBy>
  <dcterms:created xsi:type="dcterms:W3CDTF">2024-11-03T17:37:14Z</dcterms:created>
  <dcterms:modified xsi:type="dcterms:W3CDTF">2025-03-17T23:15:41Z</dcterms:modified>
</cp:coreProperties>
</file>