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EV\WU\WARRA\raw_data\alle_Anfragen_Beantwortungen\Beantwortungen\pdfs\2024-12-20_INR_12_beantwortet_19J\"/>
    </mc:Choice>
  </mc:AlternateContent>
  <xr:revisionPtr revIDLastSave="0" documentId="13_ncr:1_{25258AFB-1084-4D12-971D-4A4643775C68}" xr6:coauthVersionLast="47" xr6:coauthVersionMax="47" xr10:uidLastSave="{00000000-0000-0000-0000-000000000000}"/>
  <bookViews>
    <workbookView xWindow="22440" yWindow="-16335" windowWidth="29040" windowHeight="15840" xr2:uid="{00000000-000D-0000-FFFF-FFFF00000000}"/>
  </bookViews>
  <sheets>
    <sheet name="Frage 1" sheetId="2" r:id="rId1"/>
    <sheet name="Frag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5" i="2"/>
  <c r="G47" i="2"/>
  <c r="H44" i="2"/>
  <c r="G44" i="2"/>
  <c r="F44" i="2"/>
  <c r="C44" i="2"/>
</calcChain>
</file>

<file path=xl/sharedStrings.xml><?xml version="1.0" encoding="utf-8"?>
<sst xmlns="http://schemas.openxmlformats.org/spreadsheetml/2006/main" count="52" uniqueCount="51">
  <si>
    <t>Anzahl PAT_SVS</t>
  </si>
  <si>
    <t>Fachgebiet</t>
  </si>
  <si>
    <t>Anzahl Personen SVS im Jahr 2023 pro Fachgebiet:</t>
  </si>
  <si>
    <t>PA 19/J_Finanzielle Belastung durch Wahlarztbesuche:</t>
  </si>
  <si>
    <t>Honorarbeträge €</t>
  </si>
  <si>
    <t>Refundierung €</t>
  </si>
  <si>
    <t>Honorarbeträge und Refundierungen SVS pro Jahr:</t>
  </si>
  <si>
    <t>Jahr</t>
  </si>
  <si>
    <t>Fachgebiet-Name</t>
  </si>
  <si>
    <t>Allgemeinmedizin</t>
  </si>
  <si>
    <t>Anästhesiologie und Intensivmedizin</t>
  </si>
  <si>
    <t>Augenheilkunde und Optometrie</t>
  </si>
  <si>
    <t>Chirurgie</t>
  </si>
  <si>
    <t>Haut- und Geschlechtskrankheiten</t>
  </si>
  <si>
    <t>Frauenheilkunde und Geburtshilfe</t>
  </si>
  <si>
    <t>Innere Medizin</t>
  </si>
  <si>
    <t>Kinder- und Jugendheilkunde</t>
  </si>
  <si>
    <t>Hals-. Nasen- und Ohrenerkrankungen</t>
  </si>
  <si>
    <t>Lungenkrankheiten</t>
  </si>
  <si>
    <t>Neurologie und Psychiatrie/Psychiatrie und Neurologie</t>
  </si>
  <si>
    <t>Orthopädie und orthopädische Chirurgie</t>
  </si>
  <si>
    <t>Physikalische Medizin</t>
  </si>
  <si>
    <t>Radiologie</t>
  </si>
  <si>
    <t>Unfallchirurgie</t>
  </si>
  <si>
    <t>Urologie</t>
  </si>
  <si>
    <t>Zahn-, Mund- und Kieferheilkunde</t>
  </si>
  <si>
    <t>Neurochirurgie</t>
  </si>
  <si>
    <t>Neurologie</t>
  </si>
  <si>
    <t>Psychiatrie</t>
  </si>
  <si>
    <t>Plastische Chirurgie</t>
  </si>
  <si>
    <t>Kinderchirurgie</t>
  </si>
  <si>
    <t>Mund-, Kiefer- und Gesichtschirurgie</t>
  </si>
  <si>
    <t>Nuklearmedizin</t>
  </si>
  <si>
    <t>Strahlentherapie - Radioonkologie</t>
  </si>
  <si>
    <t>Zahnarzt</t>
  </si>
  <si>
    <t>Blutgruppenserologie und Transfusionsmedizin</t>
  </si>
  <si>
    <t>Immunologie</t>
  </si>
  <si>
    <t>Kieferorthopädie</t>
  </si>
  <si>
    <t>Kinder- und Jugendpsychiatrie</t>
  </si>
  <si>
    <t>Gruppenpraxen</t>
  </si>
  <si>
    <t>Medizinische und Chemische Labordiagnostik</t>
  </si>
  <si>
    <t>Labor, EEG</t>
  </si>
  <si>
    <t>Labor, zytodignostisch</t>
  </si>
  <si>
    <t>Pathologie und Histologie</t>
  </si>
  <si>
    <t>Hygiene und Mikrobiologie bzw. Mikrobiologisch-serologische Labordiagnostik</t>
  </si>
  <si>
    <t>Dentist</t>
  </si>
  <si>
    <t>Summe</t>
  </si>
  <si>
    <t>Antragsanzahl aus Parlamentsbeantwortung 18726/AB (nicht für alle Fachgebiete verfügbar)</t>
  </si>
  <si>
    <t>Summe für Fachgebiete wo Daten verfügbar</t>
  </si>
  <si>
    <t>Summe für Fachgebiete wo keine Daten verfügbar</t>
  </si>
  <si>
    <t>Zahnarztanträge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</si>
</sst>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4" fillId="0" borderId="0" xfId="0" applyFont="1" applyAlignment="1">
      <alignment horizontal="left" vertical="center"/>
    </xf>
    <xf numFmtId="3" fontId="3" fillId="0" borderId="1" xfId="2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</cellXfs>
  <cellStyles count="3">
    <cellStyle name="Normal" xfId="0" builtinId="0"/>
    <cellStyle name="Standard 4" xfId="2" xr:uid="{00000000-0005-0000-0000-000001000000}"/>
    <cellStyle name="Standard 7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B34" sqref="B34"/>
    </sheetView>
  </sheetViews>
  <sheetFormatPr defaultColWidth="11.25" defaultRowHeight="14.25" x14ac:dyDescent="0.2"/>
  <cols>
    <col min="1" max="1" width="11.25" style="6"/>
    <col min="2" max="2" width="64" style="5" bestFit="1" customWidth="1"/>
    <col min="3" max="3" width="17.75" style="3" customWidth="1"/>
    <col min="4" max="16384" width="11.25" style="3"/>
  </cols>
  <sheetData>
    <row r="1" spans="1:7" ht="21.2" customHeight="1" x14ac:dyDescent="0.2">
      <c r="A1" s="11" t="s">
        <v>3</v>
      </c>
    </row>
    <row r="2" spans="1:7" ht="21.2" customHeight="1" x14ac:dyDescent="0.2">
      <c r="A2" s="4" t="s">
        <v>2</v>
      </c>
    </row>
    <row r="4" spans="1:7" s="1" customFormat="1" ht="17.100000000000001" customHeight="1" x14ac:dyDescent="0.2">
      <c r="A4" s="7" t="s">
        <v>1</v>
      </c>
      <c r="B4" s="7" t="s">
        <v>8</v>
      </c>
      <c r="C4" s="8" t="s">
        <v>0</v>
      </c>
      <c r="F4" s="1" t="s">
        <v>47</v>
      </c>
    </row>
    <row r="5" spans="1:7" x14ac:dyDescent="0.2">
      <c r="A5" s="9">
        <v>1</v>
      </c>
      <c r="B5" s="10" t="s">
        <v>9</v>
      </c>
      <c r="C5" s="10">
        <v>49380</v>
      </c>
      <c r="F5" s="3">
        <v>131668</v>
      </c>
      <c r="G5" s="3">
        <f>F5/C5</f>
        <v>2.6664236533009316</v>
      </c>
    </row>
    <row r="6" spans="1:7" x14ac:dyDescent="0.2">
      <c r="A6" s="9">
        <v>2</v>
      </c>
      <c r="B6" s="10" t="s">
        <v>10</v>
      </c>
      <c r="C6" s="10">
        <v>1629</v>
      </c>
      <c r="G6" s="3">
        <f t="shared" ref="G6:G34" si="0">F6/C6</f>
        <v>0</v>
      </c>
    </row>
    <row r="7" spans="1:7" x14ac:dyDescent="0.2">
      <c r="A7" s="9">
        <v>3</v>
      </c>
      <c r="B7" s="10" t="s">
        <v>11</v>
      </c>
      <c r="C7" s="10">
        <v>58224</v>
      </c>
      <c r="F7" s="3">
        <v>80808</v>
      </c>
      <c r="G7" s="3">
        <f t="shared" si="0"/>
        <v>1.3878812860676011</v>
      </c>
    </row>
    <row r="8" spans="1:7" x14ac:dyDescent="0.2">
      <c r="A8" s="9">
        <v>4</v>
      </c>
      <c r="B8" s="10" t="s">
        <v>12</v>
      </c>
      <c r="C8" s="10">
        <v>14344</v>
      </c>
      <c r="F8" s="3">
        <v>20518</v>
      </c>
      <c r="G8" s="3">
        <f t="shared" si="0"/>
        <v>1.4304238706079198</v>
      </c>
    </row>
    <row r="9" spans="1:7" x14ac:dyDescent="0.2">
      <c r="A9" s="9">
        <v>5</v>
      </c>
      <c r="B9" s="10" t="s">
        <v>13</v>
      </c>
      <c r="C9" s="10">
        <v>55406</v>
      </c>
      <c r="F9" s="3">
        <v>80035</v>
      </c>
      <c r="G9" s="3">
        <f t="shared" si="0"/>
        <v>1.4445186441901599</v>
      </c>
    </row>
    <row r="10" spans="1:7" x14ac:dyDescent="0.2">
      <c r="A10" s="9">
        <v>6</v>
      </c>
      <c r="B10" s="10" t="s">
        <v>14</v>
      </c>
      <c r="C10" s="10">
        <v>57199</v>
      </c>
      <c r="F10" s="3">
        <v>87008</v>
      </c>
      <c r="G10" s="3">
        <f t="shared" si="0"/>
        <v>1.5211454745712338</v>
      </c>
    </row>
    <row r="11" spans="1:7" x14ac:dyDescent="0.2">
      <c r="A11" s="9">
        <v>7</v>
      </c>
      <c r="B11" s="10" t="s">
        <v>15</v>
      </c>
      <c r="C11" s="10">
        <v>53890</v>
      </c>
      <c r="G11" s="3">
        <f t="shared" si="0"/>
        <v>0</v>
      </c>
    </row>
    <row r="12" spans="1:7" x14ac:dyDescent="0.2">
      <c r="A12" s="9">
        <v>8</v>
      </c>
      <c r="B12" s="10" t="s">
        <v>16</v>
      </c>
      <c r="C12" s="10">
        <v>17790</v>
      </c>
      <c r="F12" s="3">
        <v>51537</v>
      </c>
      <c r="G12" s="3">
        <f t="shared" si="0"/>
        <v>2.896964586846543</v>
      </c>
    </row>
    <row r="13" spans="1:7" x14ac:dyDescent="0.2">
      <c r="A13" s="9">
        <v>9</v>
      </c>
      <c r="B13" s="10" t="s">
        <v>17</v>
      </c>
      <c r="C13" s="10">
        <v>19632</v>
      </c>
      <c r="G13" s="3">
        <f t="shared" si="0"/>
        <v>0</v>
      </c>
    </row>
    <row r="14" spans="1:7" x14ac:dyDescent="0.2">
      <c r="A14" s="9">
        <v>10</v>
      </c>
      <c r="B14" s="10" t="s">
        <v>18</v>
      </c>
      <c r="C14" s="10">
        <v>4002</v>
      </c>
      <c r="G14" s="3">
        <f t="shared" si="0"/>
        <v>0</v>
      </c>
    </row>
    <row r="15" spans="1:7" x14ac:dyDescent="0.2">
      <c r="A15" s="9">
        <v>11</v>
      </c>
      <c r="B15" s="10" t="s">
        <v>19</v>
      </c>
      <c r="C15" s="10">
        <v>2978</v>
      </c>
      <c r="G15" s="3">
        <f t="shared" si="0"/>
        <v>0</v>
      </c>
    </row>
    <row r="16" spans="1:7" x14ac:dyDescent="0.2">
      <c r="A16" s="9">
        <v>12</v>
      </c>
      <c r="B16" s="10" t="s">
        <v>20</v>
      </c>
      <c r="C16" s="10">
        <v>38280</v>
      </c>
      <c r="F16" s="3">
        <v>77611</v>
      </c>
      <c r="G16" s="3">
        <f t="shared" si="0"/>
        <v>2.0274555903866247</v>
      </c>
    </row>
    <row r="17" spans="1:7" x14ac:dyDescent="0.2">
      <c r="A17" s="9">
        <v>13</v>
      </c>
      <c r="B17" s="10" t="s">
        <v>21</v>
      </c>
      <c r="C17" s="10">
        <v>2737</v>
      </c>
      <c r="G17" s="3">
        <f t="shared" si="0"/>
        <v>0</v>
      </c>
    </row>
    <row r="18" spans="1:7" x14ac:dyDescent="0.2">
      <c r="A18" s="9">
        <v>14</v>
      </c>
      <c r="B18" s="10" t="s">
        <v>22</v>
      </c>
      <c r="C18" s="10">
        <v>6167</v>
      </c>
      <c r="G18" s="3">
        <f t="shared" si="0"/>
        <v>0</v>
      </c>
    </row>
    <row r="19" spans="1:7" x14ac:dyDescent="0.2">
      <c r="A19" s="9">
        <v>15</v>
      </c>
      <c r="B19" s="10" t="s">
        <v>23</v>
      </c>
      <c r="C19" s="10">
        <v>11669</v>
      </c>
      <c r="G19" s="3">
        <f t="shared" si="0"/>
        <v>0</v>
      </c>
    </row>
    <row r="20" spans="1:7" x14ac:dyDescent="0.2">
      <c r="A20" s="9">
        <v>16</v>
      </c>
      <c r="B20" s="10" t="s">
        <v>24</v>
      </c>
      <c r="C20" s="10">
        <v>21537</v>
      </c>
      <c r="F20" s="3">
        <v>32213</v>
      </c>
      <c r="G20" s="3">
        <f t="shared" si="0"/>
        <v>1.4957050657008868</v>
      </c>
    </row>
    <row r="21" spans="1:7" x14ac:dyDescent="0.2">
      <c r="A21" s="9">
        <v>17</v>
      </c>
      <c r="B21" s="10" t="s">
        <v>25</v>
      </c>
      <c r="C21" s="10">
        <v>104484</v>
      </c>
      <c r="G21" s="3">
        <f t="shared" si="0"/>
        <v>0</v>
      </c>
    </row>
    <row r="22" spans="1:7" x14ac:dyDescent="0.2">
      <c r="A22" s="9">
        <v>18</v>
      </c>
      <c r="B22" s="10" t="s">
        <v>26</v>
      </c>
      <c r="C22" s="10">
        <v>2573</v>
      </c>
      <c r="G22" s="3">
        <f t="shared" si="0"/>
        <v>0</v>
      </c>
    </row>
    <row r="23" spans="1:7" x14ac:dyDescent="0.2">
      <c r="A23" s="9">
        <v>19</v>
      </c>
      <c r="B23" s="10" t="s">
        <v>27</v>
      </c>
      <c r="C23" s="10">
        <v>10249</v>
      </c>
      <c r="G23" s="3">
        <f t="shared" si="0"/>
        <v>0</v>
      </c>
    </row>
    <row r="24" spans="1:7" x14ac:dyDescent="0.2">
      <c r="A24" s="9">
        <v>20</v>
      </c>
      <c r="B24" s="10" t="s">
        <v>28</v>
      </c>
      <c r="C24" s="10">
        <v>6670</v>
      </c>
      <c r="F24" s="3">
        <v>23418</v>
      </c>
      <c r="G24" s="3">
        <f t="shared" si="0"/>
        <v>3.510944527736132</v>
      </c>
    </row>
    <row r="25" spans="1:7" x14ac:dyDescent="0.2">
      <c r="A25" s="9">
        <v>21</v>
      </c>
      <c r="B25" s="10" t="s">
        <v>29</v>
      </c>
      <c r="C25" s="10">
        <v>1658</v>
      </c>
      <c r="G25" s="3">
        <f t="shared" si="0"/>
        <v>0</v>
      </c>
    </row>
    <row r="26" spans="1:7" x14ac:dyDescent="0.2">
      <c r="A26" s="9">
        <v>22</v>
      </c>
      <c r="B26" s="10" t="s">
        <v>30</v>
      </c>
      <c r="C26" s="10">
        <v>302</v>
      </c>
      <c r="G26" s="3">
        <f t="shared" si="0"/>
        <v>0</v>
      </c>
    </row>
    <row r="27" spans="1:7" x14ac:dyDescent="0.2">
      <c r="A27" s="9">
        <v>23</v>
      </c>
      <c r="B27" s="10" t="s">
        <v>31</v>
      </c>
      <c r="C27" s="10">
        <v>1120</v>
      </c>
      <c r="G27" s="3">
        <f t="shared" si="0"/>
        <v>0</v>
      </c>
    </row>
    <row r="28" spans="1:7" x14ac:dyDescent="0.2">
      <c r="A28" s="9">
        <v>24</v>
      </c>
      <c r="B28" s="10" t="s">
        <v>32</v>
      </c>
      <c r="C28" s="10">
        <v>4041</v>
      </c>
      <c r="G28" s="3">
        <f t="shared" si="0"/>
        <v>0</v>
      </c>
    </row>
    <row r="29" spans="1:7" x14ac:dyDescent="0.2">
      <c r="A29" s="9">
        <v>26</v>
      </c>
      <c r="B29" s="10" t="s">
        <v>33</v>
      </c>
      <c r="C29" s="10">
        <v>114</v>
      </c>
      <c r="G29" s="3">
        <f t="shared" si="0"/>
        <v>0</v>
      </c>
    </row>
    <row r="30" spans="1:7" x14ac:dyDescent="0.2">
      <c r="A30" s="9">
        <v>27</v>
      </c>
      <c r="B30" s="10" t="s">
        <v>34</v>
      </c>
      <c r="C30" s="10">
        <v>68082</v>
      </c>
      <c r="G30" s="3">
        <f t="shared" si="0"/>
        <v>0</v>
      </c>
    </row>
    <row r="31" spans="1:7" x14ac:dyDescent="0.2">
      <c r="A31" s="9">
        <v>28</v>
      </c>
      <c r="B31" s="10" t="s">
        <v>35</v>
      </c>
      <c r="C31" s="10">
        <v>1</v>
      </c>
      <c r="G31" s="3">
        <f t="shared" si="0"/>
        <v>0</v>
      </c>
    </row>
    <row r="32" spans="1:7" x14ac:dyDescent="0.2">
      <c r="A32" s="9">
        <v>29</v>
      </c>
      <c r="B32" s="10" t="s">
        <v>36</v>
      </c>
      <c r="C32" s="10">
        <v>96</v>
      </c>
      <c r="G32" s="3">
        <f t="shared" si="0"/>
        <v>0</v>
      </c>
    </row>
    <row r="33" spans="1:8" x14ac:dyDescent="0.2">
      <c r="A33" s="9">
        <v>30</v>
      </c>
      <c r="B33" s="10" t="s">
        <v>37</v>
      </c>
      <c r="C33" s="10">
        <v>2838</v>
      </c>
      <c r="G33" s="3">
        <f t="shared" si="0"/>
        <v>0</v>
      </c>
    </row>
    <row r="34" spans="1:8" x14ac:dyDescent="0.2">
      <c r="A34" s="9">
        <v>32</v>
      </c>
      <c r="B34" s="10" t="s">
        <v>38</v>
      </c>
      <c r="C34" s="10">
        <v>568</v>
      </c>
      <c r="F34" s="3">
        <v>1676</v>
      </c>
      <c r="G34" s="3">
        <f t="shared" si="0"/>
        <v>2.9507042253521125</v>
      </c>
    </row>
    <row r="35" spans="1:8" x14ac:dyDescent="0.2">
      <c r="A35" s="9">
        <v>36</v>
      </c>
      <c r="B35" s="10" t="s">
        <v>39</v>
      </c>
      <c r="C35" s="10">
        <v>795</v>
      </c>
    </row>
    <row r="36" spans="1:8" x14ac:dyDescent="0.2">
      <c r="A36" s="9">
        <v>50</v>
      </c>
      <c r="B36" s="10" t="s">
        <v>40</v>
      </c>
      <c r="C36" s="10">
        <v>4478</v>
      </c>
    </row>
    <row r="37" spans="1:8" x14ac:dyDescent="0.2">
      <c r="A37" s="9">
        <v>51</v>
      </c>
      <c r="B37" s="10" t="s">
        <v>41</v>
      </c>
      <c r="C37" s="10">
        <v>41</v>
      </c>
    </row>
    <row r="38" spans="1:8" x14ac:dyDescent="0.2">
      <c r="A38" s="9">
        <v>52</v>
      </c>
      <c r="B38" s="10" t="s">
        <v>42</v>
      </c>
      <c r="C38" s="10">
        <v>240</v>
      </c>
    </row>
    <row r="39" spans="1:8" x14ac:dyDescent="0.2">
      <c r="A39" s="9">
        <v>53</v>
      </c>
      <c r="B39" s="10" t="s">
        <v>43</v>
      </c>
      <c r="C39" s="10">
        <v>317</v>
      </c>
    </row>
    <row r="40" spans="1:8" x14ac:dyDescent="0.2">
      <c r="A40" s="9">
        <v>55</v>
      </c>
      <c r="B40" s="10" t="s">
        <v>44</v>
      </c>
      <c r="C40" s="10">
        <v>5</v>
      </c>
    </row>
    <row r="41" spans="1:8" x14ac:dyDescent="0.2">
      <c r="A41" s="9">
        <v>62</v>
      </c>
      <c r="B41" s="10" t="s">
        <v>45</v>
      </c>
      <c r="C41" s="10">
        <v>16</v>
      </c>
    </row>
    <row r="43" spans="1:8" ht="15" x14ac:dyDescent="0.2">
      <c r="G43" s="1" t="s">
        <v>48</v>
      </c>
      <c r="H43" s="1" t="s">
        <v>49</v>
      </c>
    </row>
    <row r="44" spans="1:8" x14ac:dyDescent="0.2">
      <c r="B44" s="5" t="s">
        <v>46</v>
      </c>
      <c r="C44" s="5">
        <f>SUM(C5:C41)</f>
        <v>623552</v>
      </c>
      <c r="F44" s="3">
        <f>SUM(F5:F41)</f>
        <v>586492</v>
      </c>
      <c r="G44" s="3">
        <f>SUMIF(F5:F41,"&lt;&gt;",C5:C41)</f>
        <v>319398</v>
      </c>
      <c r="H44" s="3">
        <f>SUMIF(F5:F41,"",C5:C41)</f>
        <v>304154</v>
      </c>
    </row>
    <row r="46" spans="1:8" x14ac:dyDescent="0.2">
      <c r="G46" s="3" t="s">
        <v>50</v>
      </c>
    </row>
    <row r="47" spans="1:8" x14ac:dyDescent="0.2">
      <c r="G47" s="5">
        <f>C30+C21</f>
        <v>172566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8" sqref="C8"/>
    </sheetView>
  </sheetViews>
  <sheetFormatPr defaultColWidth="11.25" defaultRowHeight="19.149999999999999" customHeight="1" x14ac:dyDescent="0.2"/>
  <cols>
    <col min="1" max="1" width="11.25" style="3"/>
    <col min="2" max="3" width="19.875" style="3" customWidth="1"/>
    <col min="4" max="16384" width="11.25" style="3"/>
  </cols>
  <sheetData>
    <row r="1" spans="1:3" s="1" customFormat="1" ht="19.149999999999999" customHeight="1" x14ac:dyDescent="0.2">
      <c r="A1" s="11" t="s">
        <v>3</v>
      </c>
    </row>
    <row r="2" spans="1:3" s="1" customFormat="1" ht="19.149999999999999" customHeight="1" x14ac:dyDescent="0.2">
      <c r="A2" s="4" t="s">
        <v>6</v>
      </c>
    </row>
    <row r="3" spans="1:3" s="1" customFormat="1" ht="19.149999999999999" customHeight="1" x14ac:dyDescent="0.2"/>
    <row r="4" spans="1:3" ht="19.149999999999999" customHeight="1" x14ac:dyDescent="0.2">
      <c r="A4" s="2" t="s">
        <v>7</v>
      </c>
      <c r="B4" s="12" t="s">
        <v>4</v>
      </c>
      <c r="C4" s="12" t="s">
        <v>5</v>
      </c>
    </row>
    <row r="5" spans="1:3" ht="19.149999999999999" customHeight="1" x14ac:dyDescent="0.2">
      <c r="A5" s="2">
        <v>2020</v>
      </c>
      <c r="B5" s="13">
        <v>162232817.03999999</v>
      </c>
      <c r="C5" s="13">
        <v>61625374.949999996</v>
      </c>
    </row>
    <row r="6" spans="1:3" ht="19.149999999999999" customHeight="1" x14ac:dyDescent="0.2">
      <c r="A6" s="2">
        <v>2021</v>
      </c>
      <c r="B6" s="13">
        <v>178300357.69</v>
      </c>
      <c r="C6" s="13">
        <v>67067092.420000009</v>
      </c>
    </row>
    <row r="7" spans="1:3" ht="19.149999999999999" customHeight="1" x14ac:dyDescent="0.2">
      <c r="A7" s="2">
        <v>2022</v>
      </c>
      <c r="B7" s="13">
        <v>194847914.66</v>
      </c>
      <c r="C7" s="13">
        <v>72838442.240000024</v>
      </c>
    </row>
    <row r="8" spans="1:3" ht="19.149999999999999" customHeight="1" x14ac:dyDescent="0.2">
      <c r="A8" s="2">
        <v>2023</v>
      </c>
      <c r="B8" s="13">
        <v>211136775.37000006</v>
      </c>
      <c r="C8" s="13">
        <v>79235735.299999982</v>
      </c>
    </row>
    <row r="10" spans="1:3" ht="19.149999999999999" customHeight="1" x14ac:dyDescent="0.2">
      <c r="B10" s="14"/>
      <c r="C10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Frage 1</vt:lpstr>
      <vt:lpstr>Frage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Mayerhofer Erik</dc:creator>
  <cp:lastModifiedBy>Wimberger, Peter</cp:lastModifiedBy>
  <dcterms:created xsi:type="dcterms:W3CDTF">2024-11-12T10:32:58Z</dcterms:created>
  <dcterms:modified xsi:type="dcterms:W3CDTF">2025-03-19T01:09:13Z</dcterms:modified>
</cp:coreProperties>
</file>