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Masters Essay\Data and Code\Antitrust-Divestitures\"/>
    </mc:Choice>
  </mc:AlternateContent>
  <xr:revisionPtr revIDLastSave="0" documentId="13_ncr:1_{7D363D4B-2E7E-46E8-87E9-006CC3CF05A8}" xr6:coauthVersionLast="45" xr6:coauthVersionMax="45" xr10:uidLastSave="{00000000-0000-0000-0000-000000000000}"/>
  <bookViews>
    <workbookView xWindow="-120" yWindow="-120" windowWidth="19440" windowHeight="15000" activeTab="2" xr2:uid="{1EB32AFC-094A-42B9-B45B-CC02E40A380D}"/>
  </bookViews>
  <sheets>
    <sheet name="Sheet1" sheetId="1" r:id="rId1"/>
    <sheet name="Sheet1 (2)" sheetId="2" r:id="rId2"/>
    <sheet name="Elasticity matrix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8" i="3"/>
  <c r="E35" i="2" l="1"/>
  <c r="T33" i="2"/>
  <c r="T32" i="2"/>
  <c r="Q33" i="2"/>
  <c r="Q32" i="2"/>
  <c r="N33" i="2"/>
  <c r="N32" i="2"/>
  <c r="K33" i="2"/>
  <c r="K32" i="2"/>
  <c r="H33" i="2"/>
  <c r="H32" i="2"/>
  <c r="E33" i="2"/>
  <c r="E32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C34" i="1"/>
  <c r="C33" i="1"/>
  <c r="F36" i="1" l="1"/>
  <c r="AB33" i="1"/>
  <c r="W34" i="1"/>
  <c r="X34" i="1"/>
  <c r="Y34" i="1"/>
  <c r="Z34" i="1"/>
  <c r="V34" i="1"/>
  <c r="T34" i="1"/>
  <c r="Q34" i="1"/>
  <c r="K34" i="1"/>
  <c r="H34" i="1"/>
  <c r="E34" i="1"/>
  <c r="Z33" i="1"/>
  <c r="W33" i="1"/>
  <c r="X33" i="1"/>
  <c r="Y33" i="1"/>
  <c r="Z22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22" i="1"/>
  <c r="D19" i="1"/>
  <c r="D20" i="1"/>
  <c r="D21" i="1"/>
  <c r="D23" i="1"/>
  <c r="D24" i="1"/>
  <c r="D25" i="1"/>
  <c r="D26" i="1"/>
  <c r="D27" i="1"/>
  <c r="D28" i="1"/>
  <c r="D29" i="1"/>
  <c r="D30" i="1"/>
  <c r="D31" i="1"/>
  <c r="D18" i="1"/>
  <c r="C18" i="1"/>
  <c r="C19" i="1"/>
  <c r="C20" i="1"/>
  <c r="C22" i="1"/>
  <c r="C25" i="1"/>
  <c r="C21" i="1"/>
  <c r="C23" i="1"/>
  <c r="C24" i="1"/>
  <c r="C26" i="1"/>
  <c r="C27" i="1"/>
  <c r="C28" i="1"/>
  <c r="C29" i="1"/>
  <c r="C30" i="1"/>
  <c r="C31" i="1"/>
  <c r="Q33" i="1" l="1"/>
  <c r="V33" i="1"/>
  <c r="K33" i="1"/>
  <c r="H33" i="1"/>
  <c r="E33" i="1"/>
  <c r="T33" i="1"/>
</calcChain>
</file>

<file path=xl/sharedStrings.xml><?xml version="1.0" encoding="utf-8"?>
<sst xmlns="http://schemas.openxmlformats.org/spreadsheetml/2006/main" count="108" uniqueCount="34">
  <si>
    <t>NaN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</si>
  <si>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</si>
  <si>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</si>
  <si>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</si>
  <si>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</si>
  <si>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</si>
  <si>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</si>
  <si>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</si>
  <si>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</si>
  <si>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</si>
  <si>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</si>
  <si>
    <t>Prod11</t>
  </si>
  <si>
    <t>Prod12</t>
  </si>
  <si>
    <t>Prod13</t>
  </si>
  <si>
    <t>Prod14</t>
  </si>
  <si>
    <t>pre-merger</t>
  </si>
  <si>
    <t>Consumer Surplus</t>
  </si>
  <si>
    <t>Sorted Consumer Surp</t>
  </si>
  <si>
    <t>Avg %ch price divested prods</t>
  </si>
  <si>
    <t>Avg %ch price other prods</t>
  </si>
  <si>
    <t>GM CHEERIOS</t>
  </si>
  <si>
    <t>GM HONEY NUT CHEERIOS</t>
  </si>
  <si>
    <t>KELL BITE SIZE MINI WHEAT</t>
  </si>
  <si>
    <t>KELL FROOT LOOPS</t>
  </si>
  <si>
    <t>KELL FROSTED FLAKES</t>
  </si>
  <si>
    <t>PL BT SZ FRSTD SHRD WHT</t>
  </si>
  <si>
    <t>PL HONEY NUT TOASTD OATS</t>
  </si>
  <si>
    <t>PL RAISIN BRAN</t>
  </si>
  <si>
    <t>POST FM SZ HNYBNCH OT ALM</t>
  </si>
  <si>
    <t>POST FRUITY PEBBLES</t>
  </si>
  <si>
    <t>POST HNY BN OTS HNY RSTD</t>
  </si>
  <si>
    <t>QKER CAP N CRUNCH</t>
  </si>
  <si>
    <t>QKER CAP N CRUNCH BERRIES</t>
  </si>
  <si>
    <t>QKER LIFE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</si>
</sst>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E9D-21BE-4B2D-824D-7CDDA2B6087A}">
  <dimension ref="A1:AB36"/>
  <sheetViews>
    <sheetView workbookViewId="0">
      <selection activeCell="A11" sqref="A11"/>
    </sheetView>
  </sheetViews>
  <sheetFormatPr defaultRowHeight="15" x14ac:dyDescent="0.25"/>
  <sheetData>
    <row r="1" spans="1:26" s="2" customFormat="1" x14ac:dyDescent="0.25">
      <c r="B1" s="2" t="s">
        <v>15</v>
      </c>
      <c r="C1" s="2">
        <v>1</v>
      </c>
      <c r="D1" s="2">
        <v>13</v>
      </c>
      <c r="E1" s="2">
        <v>14</v>
      </c>
      <c r="F1" s="2">
        <v>15</v>
      </c>
      <c r="G1" s="2">
        <v>23</v>
      </c>
      <c r="H1" s="2">
        <v>24</v>
      </c>
      <c r="I1" s="2">
        <v>25</v>
      </c>
      <c r="J1" s="2">
        <v>33</v>
      </c>
      <c r="K1" s="2">
        <v>34</v>
      </c>
      <c r="L1" s="2">
        <v>35</v>
      </c>
      <c r="M1" s="2">
        <v>123</v>
      </c>
      <c r="N1" s="2">
        <v>124</v>
      </c>
      <c r="O1" s="2">
        <v>125</v>
      </c>
      <c r="P1" s="2">
        <v>133</v>
      </c>
      <c r="Q1" s="2">
        <v>134</v>
      </c>
      <c r="R1" s="2">
        <v>135</v>
      </c>
      <c r="S1" s="2">
        <v>233</v>
      </c>
      <c r="T1" s="2">
        <v>234</v>
      </c>
      <c r="U1" s="2">
        <v>235</v>
      </c>
      <c r="V1" s="2">
        <v>10</v>
      </c>
      <c r="W1" s="2">
        <v>20</v>
      </c>
      <c r="X1" s="2">
        <v>30</v>
      </c>
      <c r="Y1" s="2">
        <v>130</v>
      </c>
      <c r="Z1" s="2">
        <v>230</v>
      </c>
    </row>
    <row r="2" spans="1:26" x14ac:dyDescent="0.25">
      <c r="A2" t="s">
        <v>1</v>
      </c>
      <c r="B2">
        <v>3.3191013022198899</v>
      </c>
      <c r="C2">
        <v>3.4081045407273001</v>
      </c>
      <c r="D2">
        <v>-162250691.59270501</v>
      </c>
      <c r="E2">
        <v>-198560.90702097301</v>
      </c>
      <c r="F2">
        <v>-104519.59881087</v>
      </c>
      <c r="G2">
        <v>3.2950874472128602</v>
      </c>
      <c r="H2">
        <v>3.2950874472128602</v>
      </c>
      <c r="I2">
        <v>3.2950874472128602</v>
      </c>
      <c r="J2">
        <v>3.32148475572999</v>
      </c>
      <c r="K2">
        <v>3.32148475572999</v>
      </c>
      <c r="L2">
        <v>3.32148475572999</v>
      </c>
      <c r="M2" s="1">
        <v>5.0409506726845495E+24</v>
      </c>
      <c r="N2">
        <v>14525740.7334213</v>
      </c>
      <c r="O2">
        <v>-2215106775.20713</v>
      </c>
      <c r="P2" t="s">
        <v>0</v>
      </c>
      <c r="Q2">
        <v>478069362.88442999</v>
      </c>
      <c r="R2">
        <v>2412228685.72223</v>
      </c>
      <c r="S2">
        <v>3.2099584827075902</v>
      </c>
      <c r="T2">
        <v>3.2099584827075902</v>
      </c>
      <c r="U2">
        <v>3.2099584827075902</v>
      </c>
      <c r="V2">
        <v>3.20759590528532</v>
      </c>
      <c r="W2">
        <v>3.2950874472128602</v>
      </c>
      <c r="X2">
        <v>3.32148475572999</v>
      </c>
      <c r="Y2">
        <v>3.29270884793495</v>
      </c>
      <c r="Z2">
        <v>3.2099584827075902</v>
      </c>
    </row>
    <row r="3" spans="1:26" x14ac:dyDescent="0.25">
      <c r="A3" t="s">
        <v>2</v>
      </c>
      <c r="B3">
        <v>2.73374574437665</v>
      </c>
      <c r="C3">
        <v>2.8227489828840602</v>
      </c>
      <c r="D3">
        <v>2.68847520807314</v>
      </c>
      <c r="E3">
        <v>2.68847520807314</v>
      </c>
      <c r="F3">
        <v>2.68847520807314</v>
      </c>
      <c r="G3">
        <v>-226782760.603405</v>
      </c>
      <c r="H3">
        <v>-236346.93565129701</v>
      </c>
      <c r="I3">
        <v>-124385.718362591</v>
      </c>
      <c r="J3">
        <v>2.7361291978867501</v>
      </c>
      <c r="K3">
        <v>2.7361291978867501</v>
      </c>
      <c r="L3">
        <v>2.7361291978867501</v>
      </c>
      <c r="M3" s="1">
        <v>-7.0458912362222397E+24</v>
      </c>
      <c r="N3">
        <v>-17526430.573470399</v>
      </c>
      <c r="O3">
        <v>2636035774.54568</v>
      </c>
      <c r="P3" t="s">
        <v>0</v>
      </c>
      <c r="Q3">
        <v>2.6036252063521301</v>
      </c>
      <c r="R3">
        <v>2.6036252063521301</v>
      </c>
      <c r="S3" s="1">
        <v>3.5082015269736803E+24</v>
      </c>
      <c r="T3">
        <v>553931339.13904202</v>
      </c>
      <c r="U3">
        <v>1374164714.9625299</v>
      </c>
      <c r="V3">
        <v>2.68847520807314</v>
      </c>
      <c r="W3">
        <v>2.6012666247917302</v>
      </c>
      <c r="X3">
        <v>2.7361291978867501</v>
      </c>
      <c r="Y3">
        <v>2.6036252063521301</v>
      </c>
      <c r="Z3">
        <v>2.6861006589501</v>
      </c>
    </row>
    <row r="4" spans="1:26" x14ac:dyDescent="0.25">
      <c r="A4" t="s">
        <v>3</v>
      </c>
      <c r="B4">
        <v>3.2629342867728699</v>
      </c>
      <c r="C4">
        <v>3.5079183420984701</v>
      </c>
      <c r="D4">
        <v>3.3736445672875499</v>
      </c>
      <c r="E4">
        <v>3.3736445672875499</v>
      </c>
      <c r="F4">
        <v>3.3736445672875499</v>
      </c>
      <c r="G4">
        <v>3.3949012485840302</v>
      </c>
      <c r="H4">
        <v>3.3949012485840302</v>
      </c>
      <c r="I4">
        <v>3.3949012485840302</v>
      </c>
      <c r="J4">
        <v>-222133457.88371599</v>
      </c>
      <c r="K4">
        <v>-308868.22509321902</v>
      </c>
      <c r="L4">
        <v>-162609.172918967</v>
      </c>
      <c r="M4">
        <v>3.2629342867728699</v>
      </c>
      <c r="N4">
        <v>3.2629342867728699</v>
      </c>
      <c r="O4">
        <v>3.2629342867728699</v>
      </c>
      <c r="P4" t="s">
        <v>0</v>
      </c>
      <c r="Q4">
        <v>-743975105.92521298</v>
      </c>
      <c r="R4">
        <v>-3753177962.40381</v>
      </c>
      <c r="S4" s="1">
        <v>-3.43627944088643E+24</v>
      </c>
      <c r="T4">
        <v>-724218858.11128497</v>
      </c>
      <c r="U4">
        <v>-1796647334.11428</v>
      </c>
      <c r="V4">
        <v>3.3736445672875499</v>
      </c>
      <c r="W4">
        <v>3.3949012485840302</v>
      </c>
      <c r="X4">
        <v>3.2605804587615999</v>
      </c>
      <c r="Y4">
        <v>3.39252264930612</v>
      </c>
      <c r="Z4">
        <v>3.3712700181645099</v>
      </c>
    </row>
    <row r="5" spans="1:26" x14ac:dyDescent="0.25">
      <c r="A5" t="s">
        <v>4</v>
      </c>
      <c r="B5">
        <v>3.1463866114523702</v>
      </c>
      <c r="C5">
        <v>3.1508817022128102</v>
      </c>
      <c r="D5">
        <v>3.1482434214642199</v>
      </c>
      <c r="E5">
        <v>3.1482434214642199</v>
      </c>
      <c r="F5">
        <v>3.1482434214642199</v>
      </c>
      <c r="G5">
        <v>3.1489828532956499</v>
      </c>
      <c r="H5">
        <v>3.1489828532956499</v>
      </c>
      <c r="I5">
        <v>3.1489828532956499</v>
      </c>
      <c r="J5">
        <v>3.1489532959525102</v>
      </c>
      <c r="K5">
        <v>3.1489532959525102</v>
      </c>
      <c r="L5">
        <v>3.1489532959525102</v>
      </c>
      <c r="M5">
        <v>3.1463866114523702</v>
      </c>
      <c r="N5">
        <v>3.1463866114523702</v>
      </c>
      <c r="O5">
        <v>3.1463866114523702</v>
      </c>
      <c r="P5">
        <v>3.1463521065193998</v>
      </c>
      <c r="Q5">
        <v>3.1463521065193998</v>
      </c>
      <c r="R5">
        <v>3.1463521065193998</v>
      </c>
      <c r="S5">
        <v>3.1470835701309499</v>
      </c>
      <c r="T5">
        <v>3.1470835701309499</v>
      </c>
      <c r="U5">
        <v>3.1470835701309499</v>
      </c>
      <c r="V5">
        <v>3.1482434214642199</v>
      </c>
      <c r="W5">
        <v>3.1489828532956499</v>
      </c>
      <c r="X5">
        <v>3.1489532959525102</v>
      </c>
      <c r="Y5">
        <v>3.1463521065193998</v>
      </c>
      <c r="Z5">
        <v>3.1470835701309499</v>
      </c>
    </row>
    <row r="6" spans="1:26" x14ac:dyDescent="0.25">
      <c r="A6" t="s">
        <v>5</v>
      </c>
      <c r="B6">
        <v>3.0029987711132602</v>
      </c>
      <c r="C6">
        <v>3.0074938618737002</v>
      </c>
      <c r="D6">
        <v>3.0048555811251201</v>
      </c>
      <c r="E6">
        <v>3.0048555811251201</v>
      </c>
      <c r="F6">
        <v>3.0048555811251201</v>
      </c>
      <c r="G6">
        <v>3.0055950129565501</v>
      </c>
      <c r="H6">
        <v>3.0055950129565501</v>
      </c>
      <c r="I6">
        <v>3.0055950129565501</v>
      </c>
      <c r="J6">
        <v>3.0055654556134002</v>
      </c>
      <c r="K6">
        <v>3.0055654556134002</v>
      </c>
      <c r="L6">
        <v>3.0055654556134002</v>
      </c>
      <c r="M6">
        <v>3.0029987711132602</v>
      </c>
      <c r="N6">
        <v>3.0029987711132602</v>
      </c>
      <c r="O6">
        <v>3.0029987711132602</v>
      </c>
      <c r="P6">
        <v>3.0029642661802902</v>
      </c>
      <c r="Q6">
        <v>3.0029642661802902</v>
      </c>
      <c r="R6">
        <v>3.0029642661802902</v>
      </c>
      <c r="S6">
        <v>3.0036957297918399</v>
      </c>
      <c r="T6">
        <v>3.0036957297918399</v>
      </c>
      <c r="U6">
        <v>3.0036957297918399</v>
      </c>
      <c r="V6">
        <v>3.0048555811251201</v>
      </c>
      <c r="W6">
        <v>3.0055950129565501</v>
      </c>
      <c r="X6">
        <v>3.0055654556134002</v>
      </c>
      <c r="Y6">
        <v>3.0029642661802902</v>
      </c>
      <c r="Z6">
        <v>3.0036957297918399</v>
      </c>
    </row>
    <row r="7" spans="1:26" x14ac:dyDescent="0.25">
      <c r="A7" t="s">
        <v>6</v>
      </c>
      <c r="B7">
        <v>2.27085495642004</v>
      </c>
      <c r="C7">
        <v>2.27085495642004</v>
      </c>
      <c r="D7">
        <v>2.27085495642004</v>
      </c>
      <c r="E7">
        <v>2.27085495642004</v>
      </c>
      <c r="F7">
        <v>-1071.0861289929101</v>
      </c>
      <c r="G7">
        <v>2.27085495642004</v>
      </c>
      <c r="H7">
        <v>2.27085495642004</v>
      </c>
      <c r="I7">
        <v>-1071.12323264216</v>
      </c>
      <c r="J7">
        <v>2.27085495642004</v>
      </c>
      <c r="K7">
        <v>2.27085495642004</v>
      </c>
      <c r="L7">
        <v>-1071.0520604543599</v>
      </c>
      <c r="M7">
        <v>2.27085495642004</v>
      </c>
      <c r="N7">
        <v>2.27085495642004</v>
      </c>
      <c r="O7">
        <v>-284.70504129262201</v>
      </c>
      <c r="P7">
        <v>2.27085495642004</v>
      </c>
      <c r="Q7">
        <v>2.27085495642004</v>
      </c>
      <c r="R7">
        <v>-284.70504129262201</v>
      </c>
      <c r="S7">
        <v>2.27085495642004</v>
      </c>
      <c r="T7">
        <v>2.27085495642004</v>
      </c>
      <c r="U7">
        <v>-284.70504129262201</v>
      </c>
      <c r="V7">
        <v>2.27085495642004</v>
      </c>
      <c r="W7">
        <v>2.27085495642004</v>
      </c>
      <c r="X7">
        <v>2.27085495642004</v>
      </c>
      <c r="Y7">
        <v>2.27085495642004</v>
      </c>
      <c r="Z7">
        <v>2.27085495642004</v>
      </c>
    </row>
    <row r="8" spans="1:26" x14ac:dyDescent="0.25">
      <c r="A8" t="s">
        <v>7</v>
      </c>
      <c r="B8">
        <v>1.8759468415737699</v>
      </c>
      <c r="C8">
        <v>1.8759468415737699</v>
      </c>
      <c r="D8">
        <v>1.8759468415737699</v>
      </c>
      <c r="E8">
        <v>1.8759468415737699</v>
      </c>
      <c r="F8">
        <v>-1071.4810371077499</v>
      </c>
      <c r="G8">
        <v>1.8759468415737699</v>
      </c>
      <c r="H8">
        <v>1.8759468415737699</v>
      </c>
      <c r="I8">
        <v>-1071.5181407570001</v>
      </c>
      <c r="J8">
        <v>1.8759468415737699</v>
      </c>
      <c r="K8">
        <v>1.8759468415737699</v>
      </c>
      <c r="L8">
        <v>-1071.44696856921</v>
      </c>
      <c r="M8">
        <v>1.8759468415737699</v>
      </c>
      <c r="N8">
        <v>1.8759468415737699</v>
      </c>
      <c r="O8">
        <v>-285.09994940746799</v>
      </c>
      <c r="P8">
        <v>1.8759468415737699</v>
      </c>
      <c r="Q8">
        <v>1.8759468415737699</v>
      </c>
      <c r="R8">
        <v>-285.09994940746799</v>
      </c>
      <c r="S8">
        <v>1.8759468415737699</v>
      </c>
      <c r="T8">
        <v>1.8759468415737699</v>
      </c>
      <c r="U8">
        <v>-285.09994940746799</v>
      </c>
      <c r="V8">
        <v>1.8759468415737699</v>
      </c>
      <c r="W8">
        <v>1.8759468415737699</v>
      </c>
      <c r="X8">
        <v>1.8759468415737699</v>
      </c>
      <c r="Y8">
        <v>1.8759468415737699</v>
      </c>
      <c r="Z8">
        <v>1.8759468415737699</v>
      </c>
    </row>
    <row r="9" spans="1:26" x14ac:dyDescent="0.25">
      <c r="A9" t="s">
        <v>8</v>
      </c>
      <c r="B9">
        <v>1.87748256001111</v>
      </c>
      <c r="C9">
        <v>1.87748256001111</v>
      </c>
      <c r="D9">
        <v>1.87748256001111</v>
      </c>
      <c r="E9">
        <v>1.87748256001111</v>
      </c>
      <c r="F9">
        <v>-19.277919579807101</v>
      </c>
      <c r="G9">
        <v>1.87748256001111</v>
      </c>
      <c r="H9">
        <v>1.87748256001111</v>
      </c>
      <c r="I9">
        <v>-16.186142358639401</v>
      </c>
      <c r="J9">
        <v>1.87748256001111</v>
      </c>
      <c r="K9">
        <v>1.87748256001111</v>
      </c>
      <c r="L9">
        <v>-22.1167867411177</v>
      </c>
      <c r="M9">
        <v>1.87748256001111</v>
      </c>
      <c r="N9">
        <v>1.87748256001111</v>
      </c>
      <c r="O9">
        <v>-65546.933099300004</v>
      </c>
      <c r="P9">
        <v>1.87748256001111</v>
      </c>
      <c r="Q9">
        <v>1.87748256001111</v>
      </c>
      <c r="R9">
        <v>-65546.933099300004</v>
      </c>
      <c r="S9">
        <v>1.87748256001111</v>
      </c>
      <c r="T9">
        <v>1.87748256001111</v>
      </c>
      <c r="U9">
        <v>-65546.933099300004</v>
      </c>
      <c r="V9">
        <v>1.87748256001111</v>
      </c>
      <c r="W9">
        <v>1.87748256001111</v>
      </c>
      <c r="X9">
        <v>1.87748256001111</v>
      </c>
      <c r="Y9">
        <v>1.87748256001111</v>
      </c>
      <c r="Z9">
        <v>1.87748256001111</v>
      </c>
    </row>
    <row r="10" spans="1:26" x14ac:dyDescent="0.25">
      <c r="A10" t="s">
        <v>9</v>
      </c>
      <c r="B10">
        <v>3.0802584701137499</v>
      </c>
      <c r="C10">
        <v>3.0802584701137499</v>
      </c>
      <c r="D10">
        <v>-32766.5284472116</v>
      </c>
      <c r="E10">
        <v>3.0802584701137499</v>
      </c>
      <c r="F10">
        <v>3.0802584701137499</v>
      </c>
      <c r="G10">
        <v>-32766.5284472116</v>
      </c>
      <c r="H10">
        <v>3.0802584701137499</v>
      </c>
      <c r="I10">
        <v>3.0802584701137499</v>
      </c>
      <c r="J10">
        <v>-32766.5284472116</v>
      </c>
      <c r="K10">
        <v>3.0802584701137499</v>
      </c>
      <c r="L10">
        <v>3.0802584701137499</v>
      </c>
      <c r="M10">
        <v>-16393.908452062398</v>
      </c>
      <c r="N10">
        <v>3.0802584701137499</v>
      </c>
      <c r="O10">
        <v>3.0802584701137499</v>
      </c>
      <c r="P10">
        <v>-32766.5284472116</v>
      </c>
      <c r="Q10">
        <v>3.0802584701137499</v>
      </c>
      <c r="R10">
        <v>3.0802584701137499</v>
      </c>
      <c r="S10">
        <v>-80291.716250405196</v>
      </c>
      <c r="T10">
        <v>3.0802584701137499</v>
      </c>
      <c r="U10">
        <v>3.0802584701137499</v>
      </c>
      <c r="V10">
        <v>3.0802584701137499</v>
      </c>
      <c r="W10">
        <v>3.0802584701137499</v>
      </c>
      <c r="X10">
        <v>3.0802584701137499</v>
      </c>
      <c r="Y10">
        <v>3.0802584701137499</v>
      </c>
      <c r="Z10">
        <v>3.0802584701137499</v>
      </c>
    </row>
    <row r="11" spans="1:26" x14ac:dyDescent="0.25">
      <c r="A11" t="s">
        <v>10</v>
      </c>
      <c r="B11">
        <v>2.6608247827832399</v>
      </c>
      <c r="C11">
        <v>2.6608247827832399</v>
      </c>
      <c r="D11">
        <v>-32152.951834297099</v>
      </c>
      <c r="E11">
        <v>2.6608247827832399</v>
      </c>
      <c r="F11">
        <v>2.6608247827832399</v>
      </c>
      <c r="G11">
        <v>-32152.951834297099</v>
      </c>
      <c r="H11">
        <v>2.6608247827832399</v>
      </c>
      <c r="I11">
        <v>2.6608247827832399</v>
      </c>
      <c r="J11">
        <v>-32152.951834297099</v>
      </c>
      <c r="K11">
        <v>2.6608247827832399</v>
      </c>
      <c r="L11">
        <v>2.6608247827832399</v>
      </c>
      <c r="M11">
        <v>-145760.06700546201</v>
      </c>
      <c r="N11">
        <v>2.6608247827832399</v>
      </c>
      <c r="O11">
        <v>2.6608247827832399</v>
      </c>
      <c r="P11">
        <v>-32152.951834297099</v>
      </c>
      <c r="Q11">
        <v>2.6608247827832399</v>
      </c>
      <c r="R11">
        <v>2.6608247827832399</v>
      </c>
      <c r="S11">
        <v>-125.264749138121</v>
      </c>
      <c r="T11">
        <v>2.6608247827832399</v>
      </c>
      <c r="U11">
        <v>2.6608247827832399</v>
      </c>
      <c r="V11">
        <v>2.6608247827832399</v>
      </c>
      <c r="W11">
        <v>2.6608247827832399</v>
      </c>
      <c r="X11">
        <v>2.6608247827832399</v>
      </c>
      <c r="Y11">
        <v>2.6608247827832399</v>
      </c>
      <c r="Z11">
        <v>2.6608247827832399</v>
      </c>
    </row>
    <row r="12" spans="1:26" x14ac:dyDescent="0.25">
      <c r="A12" t="s">
        <v>11</v>
      </c>
      <c r="B12">
        <v>3.0921356883942801</v>
      </c>
      <c r="C12">
        <v>3.0921356883942801</v>
      </c>
      <c r="D12">
        <v>-32766.516569993299</v>
      </c>
      <c r="E12">
        <v>3.0921356883942801</v>
      </c>
      <c r="F12">
        <v>3.0921356883942801</v>
      </c>
      <c r="G12">
        <v>-32766.516569993299</v>
      </c>
      <c r="H12">
        <v>3.0921356883942801</v>
      </c>
      <c r="I12">
        <v>3.0921356883942801</v>
      </c>
      <c r="J12">
        <v>-32766.516569993299</v>
      </c>
      <c r="K12">
        <v>3.0921356883942801</v>
      </c>
      <c r="L12">
        <v>3.0921356883942801</v>
      </c>
      <c r="M12">
        <v>-16393.896574844101</v>
      </c>
      <c r="N12">
        <v>3.0921356883942801</v>
      </c>
      <c r="O12">
        <v>3.0921356883942801</v>
      </c>
      <c r="P12">
        <v>-32766.516569993299</v>
      </c>
      <c r="Q12">
        <v>3.0921356883942801</v>
      </c>
      <c r="R12">
        <v>3.0921356883942801</v>
      </c>
      <c r="S12">
        <v>-1033.8965748440701</v>
      </c>
      <c r="T12">
        <v>3.0921356883942801</v>
      </c>
      <c r="U12">
        <v>3.0921356883942801</v>
      </c>
      <c r="V12">
        <v>3.0921356883942801</v>
      </c>
      <c r="W12">
        <v>3.0921356883942801</v>
      </c>
      <c r="X12">
        <v>3.0921356883942801</v>
      </c>
      <c r="Y12">
        <v>3.0921356883942801</v>
      </c>
      <c r="Z12">
        <v>3.0921356883942801</v>
      </c>
    </row>
    <row r="13" spans="1:26" x14ac:dyDescent="0.25">
      <c r="A13" t="s">
        <v>12</v>
      </c>
      <c r="B13">
        <v>2.1859143500765699</v>
      </c>
      <c r="C13">
        <v>2.1859143500765699</v>
      </c>
      <c r="D13">
        <v>2.1859143500765699</v>
      </c>
      <c r="E13">
        <v>-38.253155634989703</v>
      </c>
      <c r="F13">
        <v>2.1859143500765699</v>
      </c>
      <c r="G13">
        <v>2.1859143500765699</v>
      </c>
      <c r="H13">
        <v>-32.289299259370601</v>
      </c>
      <c r="I13">
        <v>2.1859143500765699</v>
      </c>
      <c r="J13">
        <v>2.1859143500765699</v>
      </c>
      <c r="K13">
        <v>-43.727195383085601</v>
      </c>
      <c r="L13">
        <v>2.1859143500765699</v>
      </c>
      <c r="M13">
        <v>2.1859143500765699</v>
      </c>
      <c r="N13">
        <v>404.01858079015898</v>
      </c>
      <c r="O13">
        <v>2.1859143500765699</v>
      </c>
      <c r="P13">
        <v>2.1859143500765699</v>
      </c>
      <c r="Q13">
        <v>-13224.053821510501</v>
      </c>
      <c r="R13">
        <v>2.1859143500765699</v>
      </c>
      <c r="S13">
        <v>2.1859143500765699</v>
      </c>
      <c r="T13">
        <v>-26852.126223811101</v>
      </c>
      <c r="U13">
        <v>2.1859143500765699</v>
      </c>
      <c r="V13">
        <v>2.1859143500765699</v>
      </c>
      <c r="W13">
        <v>2.1859143500765699</v>
      </c>
      <c r="X13">
        <v>2.1859143500765699</v>
      </c>
      <c r="Y13">
        <v>2.1859143500765699</v>
      </c>
      <c r="Z13">
        <v>2.1859143500765699</v>
      </c>
    </row>
    <row r="14" spans="1:26" x14ac:dyDescent="0.25">
      <c r="A14" t="s">
        <v>13</v>
      </c>
      <c r="B14">
        <v>2.2586411991214201</v>
      </c>
      <c r="C14">
        <v>2.2586411991214201</v>
      </c>
      <c r="D14">
        <v>2.2586411991214201</v>
      </c>
      <c r="E14">
        <v>-38.180428785944798</v>
      </c>
      <c r="F14">
        <v>2.2586411991214201</v>
      </c>
      <c r="G14">
        <v>2.2586411991214201</v>
      </c>
      <c r="H14">
        <v>-32.216572410325703</v>
      </c>
      <c r="I14">
        <v>2.2586411991214201</v>
      </c>
      <c r="J14">
        <v>2.2586411991214201</v>
      </c>
      <c r="K14">
        <v>-43.654468534040703</v>
      </c>
      <c r="L14">
        <v>2.2586411991214201</v>
      </c>
      <c r="M14">
        <v>2.2586411991214201</v>
      </c>
      <c r="N14">
        <v>404.09130763920399</v>
      </c>
      <c r="O14">
        <v>2.2586411991214201</v>
      </c>
      <c r="P14">
        <v>2.2586411991214201</v>
      </c>
      <c r="Q14">
        <v>-13223.9810946614</v>
      </c>
      <c r="R14">
        <v>2.2586411991214201</v>
      </c>
      <c r="S14">
        <v>2.2586411991214201</v>
      </c>
      <c r="T14">
        <v>-26852.053496961998</v>
      </c>
      <c r="U14">
        <v>2.2586411991214201</v>
      </c>
      <c r="V14">
        <v>2.2586411991214201</v>
      </c>
      <c r="W14">
        <v>2.2586411991214201</v>
      </c>
      <c r="X14">
        <v>2.2586411991214201</v>
      </c>
      <c r="Y14">
        <v>2.2586411991214201</v>
      </c>
      <c r="Z14">
        <v>2.2586411991214201</v>
      </c>
    </row>
    <row r="15" spans="1:26" x14ac:dyDescent="0.25">
      <c r="A15" t="s">
        <v>14</v>
      </c>
      <c r="B15">
        <v>2.6758348324023902</v>
      </c>
      <c r="C15">
        <v>2.6758348324023902</v>
      </c>
      <c r="D15">
        <v>2.6758348324023902</v>
      </c>
      <c r="E15">
        <v>-2024.8815109561001</v>
      </c>
      <c r="F15">
        <v>2.6758348324023902</v>
      </c>
      <c r="G15">
        <v>2.6758348324023902</v>
      </c>
      <c r="H15">
        <v>-2025.3296292774901</v>
      </c>
      <c r="I15">
        <v>2.6758348324023902</v>
      </c>
      <c r="J15">
        <v>2.6758348324023902</v>
      </c>
      <c r="K15">
        <v>-2024.4701969759201</v>
      </c>
      <c r="L15">
        <v>2.6758348324023902</v>
      </c>
      <c r="M15">
        <v>2.6758348324023902</v>
      </c>
      <c r="N15">
        <v>-2058.1133756490799</v>
      </c>
      <c r="O15">
        <v>2.6758348324023902</v>
      </c>
      <c r="P15">
        <v>2.6758348324023902</v>
      </c>
      <c r="Q15">
        <v>-1034.1133756490799</v>
      </c>
      <c r="R15">
        <v>2.6758348324023902</v>
      </c>
      <c r="S15">
        <v>2.6758348324023902</v>
      </c>
      <c r="T15">
        <v>-10.113375649080099</v>
      </c>
      <c r="U15">
        <v>2.6758348324023902</v>
      </c>
      <c r="V15">
        <v>2.6758348324023902</v>
      </c>
      <c r="W15">
        <v>2.6758348324023902</v>
      </c>
      <c r="X15">
        <v>2.6758348324023902</v>
      </c>
      <c r="Y15">
        <v>2.6758348324023902</v>
      </c>
      <c r="Z15">
        <v>2.6758348324023902</v>
      </c>
    </row>
    <row r="17" spans="1:26" s="2" customFormat="1" x14ac:dyDescent="0.25">
      <c r="B17" s="2" t="s">
        <v>15</v>
      </c>
      <c r="C17" s="2">
        <v>1</v>
      </c>
      <c r="D17" s="2">
        <v>13</v>
      </c>
      <c r="E17" s="2">
        <v>14</v>
      </c>
      <c r="F17" s="2">
        <v>15</v>
      </c>
      <c r="G17" s="2">
        <v>23</v>
      </c>
      <c r="H17" s="2">
        <v>24</v>
      </c>
      <c r="I17" s="2">
        <v>25</v>
      </c>
      <c r="J17" s="2">
        <v>33</v>
      </c>
      <c r="K17" s="2">
        <v>34</v>
      </c>
      <c r="L17" s="2">
        <v>35</v>
      </c>
      <c r="M17" s="2">
        <v>123</v>
      </c>
      <c r="N17" s="2">
        <v>124</v>
      </c>
      <c r="O17" s="2">
        <v>125</v>
      </c>
      <c r="P17" s="2">
        <v>133</v>
      </c>
      <c r="Q17" s="2">
        <v>134</v>
      </c>
      <c r="R17" s="2">
        <v>135</v>
      </c>
      <c r="S17" s="2">
        <v>233</v>
      </c>
      <c r="T17" s="2">
        <v>234</v>
      </c>
      <c r="U17" s="2">
        <v>235</v>
      </c>
      <c r="V17" s="2">
        <v>10</v>
      </c>
      <c r="W17" s="2">
        <v>20</v>
      </c>
      <c r="X17" s="2">
        <v>30</v>
      </c>
      <c r="Y17" s="2">
        <v>130</v>
      </c>
      <c r="Z17" s="2">
        <v>230</v>
      </c>
    </row>
    <row r="18" spans="1:26" x14ac:dyDescent="0.25">
      <c r="A18" t="s">
        <v>1</v>
      </c>
      <c r="C18">
        <f>100*(C2-$B2)/$B2</f>
        <v>2.6815463103787414</v>
      </c>
      <c r="D18">
        <f>100*(D2-$B2)/$B2</f>
        <v>-4888392373.0586166</v>
      </c>
      <c r="E18">
        <f t="shared" ref="E18:Z31" si="0">100*(E2-$B2)/$B2</f>
        <v>-5982469.5916774515</v>
      </c>
      <c r="F18">
        <f t="shared" si="0"/>
        <v>-3149133.1054663779</v>
      </c>
      <c r="G18">
        <f t="shared" si="0"/>
        <v>-0.72350473277114724</v>
      </c>
      <c r="H18">
        <f t="shared" si="0"/>
        <v>-0.72350473277114724</v>
      </c>
      <c r="I18">
        <f t="shared" si="0"/>
        <v>-0.72350473277114724</v>
      </c>
      <c r="J18">
        <f t="shared" si="0"/>
        <v>7.1810206832375281E-2</v>
      </c>
      <c r="K18">
        <f t="shared" si="0"/>
        <v>7.1810206832375281E-2</v>
      </c>
      <c r="L18">
        <f t="shared" si="0"/>
        <v>7.1810206832375281E-2</v>
      </c>
      <c r="M18">
        <f t="shared" si="0"/>
        <v>1.5187697553289644E+26</v>
      </c>
      <c r="N18">
        <f t="shared" si="0"/>
        <v>437640677.14971083</v>
      </c>
      <c r="O18">
        <f t="shared" si="0"/>
        <v>-66738149180.463943</v>
      </c>
      <c r="P18" t="e">
        <f t="shared" si="0"/>
        <v>#VALUE!</v>
      </c>
      <c r="Q18">
        <f t="shared" si="0"/>
        <v>14403578439.910381</v>
      </c>
      <c r="R18">
        <f t="shared" si="0"/>
        <v>72677163568.034988</v>
      </c>
      <c r="S18">
        <f t="shared" si="0"/>
        <v>-3.2883244461174614</v>
      </c>
      <c r="T18">
        <f t="shared" si="0"/>
        <v>-3.2883244461174614</v>
      </c>
      <c r="U18">
        <f t="shared" si="0"/>
        <v>-3.2883244461174614</v>
      </c>
      <c r="V18">
        <f t="shared" si="0"/>
        <v>-3.3595056848669405</v>
      </c>
      <c r="W18">
        <f t="shared" si="0"/>
        <v>-0.72350473277114724</v>
      </c>
      <c r="X18">
        <f t="shared" si="0"/>
        <v>7.1810206832375281E-2</v>
      </c>
      <c r="Y18">
        <f t="shared" si="0"/>
        <v>-0.79516868820147157</v>
      </c>
      <c r="Z18">
        <f t="shared" si="0"/>
        <v>-3.2883244461174614</v>
      </c>
    </row>
    <row r="19" spans="1:26" x14ac:dyDescent="0.25">
      <c r="A19" t="s">
        <v>2</v>
      </c>
      <c r="C19">
        <f>100*(C3-$B3)/$B3</f>
        <v>3.2557248123930695</v>
      </c>
      <c r="D19">
        <f t="shared" ref="D19:S31" si="1">100*(D3-$B3)/$B3</f>
        <v>-1.6559892739341997</v>
      </c>
      <c r="E19">
        <f t="shared" si="1"/>
        <v>-1.6559892739341997</v>
      </c>
      <c r="F19">
        <f t="shared" si="1"/>
        <v>-1.6559892739341997</v>
      </c>
      <c r="G19">
        <f t="shared" si="1"/>
        <v>-8295678696.6617441</v>
      </c>
      <c r="H19">
        <f t="shared" si="1"/>
        <v>-8645634.652864689</v>
      </c>
      <c r="I19">
        <f t="shared" si="1"/>
        <v>-4550110.4981765049</v>
      </c>
      <c r="J19">
        <f t="shared" si="1"/>
        <v>8.7186363801496844E-2</v>
      </c>
      <c r="K19">
        <f t="shared" si="1"/>
        <v>8.7186363801496844E-2</v>
      </c>
      <c r="L19">
        <f t="shared" si="1"/>
        <v>8.7186363801496844E-2</v>
      </c>
      <c r="M19">
        <f t="shared" si="1"/>
        <v>-2.5773762065165454E+26</v>
      </c>
      <c r="N19">
        <f t="shared" si="1"/>
        <v>-641114241.99811697</v>
      </c>
      <c r="O19">
        <f t="shared" si="1"/>
        <v>96425784191.316757</v>
      </c>
      <c r="P19" t="e">
        <f t="shared" si="1"/>
        <v>#VALUE!</v>
      </c>
      <c r="Q19">
        <f t="shared" si="1"/>
        <v>-4.7597893217457932</v>
      </c>
      <c r="R19">
        <f t="shared" si="1"/>
        <v>-4.7597893217457932</v>
      </c>
      <c r="S19">
        <f t="shared" si="1"/>
        <v>1.2832947373361608E+26</v>
      </c>
      <c r="T19">
        <f t="shared" si="0"/>
        <v>20262723318.170322</v>
      </c>
      <c r="U19">
        <f t="shared" si="0"/>
        <v>50266734390.184547</v>
      </c>
      <c r="V19">
        <f t="shared" si="0"/>
        <v>-1.6559892739341997</v>
      </c>
      <c r="W19">
        <f t="shared" si="0"/>
        <v>-4.8460658734423641</v>
      </c>
      <c r="X19">
        <f t="shared" si="0"/>
        <v>8.7186363801496844E-2</v>
      </c>
      <c r="Y19">
        <f t="shared" si="0"/>
        <v>-4.7597893217457932</v>
      </c>
      <c r="Z19">
        <f t="shared" si="0"/>
        <v>-1.7428499166228808</v>
      </c>
    </row>
    <row r="20" spans="1:26" x14ac:dyDescent="0.25">
      <c r="A20" t="s">
        <v>3</v>
      </c>
      <c r="C20">
        <f>100*(C4-$B4)/$B4</f>
        <v>7.5080903810629929</v>
      </c>
      <c r="D20">
        <f t="shared" si="1"/>
        <v>3.3929669059984495</v>
      </c>
      <c r="E20">
        <f t="shared" si="0"/>
        <v>3.3929669059984495</v>
      </c>
      <c r="F20">
        <f t="shared" si="0"/>
        <v>3.3929669059984495</v>
      </c>
      <c r="G20">
        <f t="shared" si="0"/>
        <v>4.0444259740725332</v>
      </c>
      <c r="H20">
        <f t="shared" si="0"/>
        <v>4.0444259740725332</v>
      </c>
      <c r="I20">
        <f t="shared" si="0"/>
        <v>4.0444259740725332</v>
      </c>
      <c r="J20">
        <f t="shared" si="0"/>
        <v>-6807782248.2397051</v>
      </c>
      <c r="K20">
        <f t="shared" si="0"/>
        <v>-9466065.2309056465</v>
      </c>
      <c r="L20">
        <f t="shared" si="0"/>
        <v>-4983625.8276007706</v>
      </c>
      <c r="M20">
        <f t="shared" si="0"/>
        <v>0</v>
      </c>
      <c r="N20">
        <f t="shared" si="0"/>
        <v>0</v>
      </c>
      <c r="O20">
        <f t="shared" si="0"/>
        <v>0</v>
      </c>
      <c r="P20" t="e">
        <f t="shared" si="0"/>
        <v>#VALUE!</v>
      </c>
      <c r="Q20">
        <f t="shared" si="0"/>
        <v>-22800799642.335388</v>
      </c>
      <c r="R20">
        <f t="shared" si="0"/>
        <v>-115024626174.09126</v>
      </c>
      <c r="S20">
        <f t="shared" si="0"/>
        <v>-1.0531255424959854E+26</v>
      </c>
      <c r="T20">
        <f t="shared" si="0"/>
        <v>-22195324751.406239</v>
      </c>
      <c r="U20">
        <f t="shared" si="0"/>
        <v>-55062320582.439522</v>
      </c>
      <c r="V20">
        <f t="shared" si="0"/>
        <v>3.3929669059984495</v>
      </c>
      <c r="W20">
        <f t="shared" si="0"/>
        <v>4.0444259740725332</v>
      </c>
      <c r="X20">
        <f t="shared" si="0"/>
        <v>-7.2138382339230075E-2</v>
      </c>
      <c r="Y20">
        <f t="shared" si="0"/>
        <v>3.9715284202495083</v>
      </c>
      <c r="Z20">
        <f t="shared" si="0"/>
        <v>3.3201934783304186</v>
      </c>
    </row>
    <row r="21" spans="1:26" x14ac:dyDescent="0.25">
      <c r="A21" t="s">
        <v>4</v>
      </c>
      <c r="C21">
        <f t="shared" ref="C21:C31" si="2">100*(C5-$B5)/$B5</f>
        <v>0.1428651756932387</v>
      </c>
      <c r="D21">
        <f t="shared" si="1"/>
        <v>5.9014045034744542E-2</v>
      </c>
      <c r="E21">
        <f t="shared" si="0"/>
        <v>5.9014045034744542E-2</v>
      </c>
      <c r="F21">
        <f t="shared" si="0"/>
        <v>5.9014045034744542E-2</v>
      </c>
      <c r="G21">
        <f t="shared" si="0"/>
        <v>8.2515029584404556E-2</v>
      </c>
      <c r="H21">
        <f t="shared" si="0"/>
        <v>8.2515029584404556E-2</v>
      </c>
      <c r="I21">
        <f t="shared" si="0"/>
        <v>8.2515029584404556E-2</v>
      </c>
      <c r="J21">
        <f t="shared" si="0"/>
        <v>8.1575623631171976E-2</v>
      </c>
      <c r="K21">
        <f t="shared" si="0"/>
        <v>8.1575623631171976E-2</v>
      </c>
      <c r="L21">
        <f t="shared" si="0"/>
        <v>8.1575623631171976E-2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-1.0966526759560056E-3</v>
      </c>
      <c r="Q21">
        <f t="shared" si="0"/>
        <v>-1.0966526759560056E-3</v>
      </c>
      <c r="R21">
        <f t="shared" si="0"/>
        <v>-1.0966526759560056E-3</v>
      </c>
      <c r="S21">
        <f t="shared" si="0"/>
        <v>2.2151082007622277E-2</v>
      </c>
      <c r="T21">
        <f t="shared" si="0"/>
        <v>2.2151082007622277E-2</v>
      </c>
      <c r="U21">
        <f t="shared" si="0"/>
        <v>2.2151082007622277E-2</v>
      </c>
      <c r="V21">
        <f t="shared" si="0"/>
        <v>5.9014045034744542E-2</v>
      </c>
      <c r="W21">
        <f t="shared" si="0"/>
        <v>8.2515029584404556E-2</v>
      </c>
      <c r="X21">
        <f t="shared" si="0"/>
        <v>8.1575623631171976E-2</v>
      </c>
      <c r="Y21">
        <f t="shared" si="0"/>
        <v>-1.0966526759560056E-3</v>
      </c>
      <c r="Z21">
        <f t="shared" si="0"/>
        <v>2.2151082007622277E-2</v>
      </c>
    </row>
    <row r="22" spans="1:26" x14ac:dyDescent="0.25">
      <c r="A22" t="s">
        <v>5</v>
      </c>
      <c r="C22">
        <f>100*(C6-$B6)/$B6</f>
        <v>0.14968673326408208</v>
      </c>
      <c r="D22">
        <f>100*(D6-$B6)/$B6</f>
        <v>6.1831860529584531E-2</v>
      </c>
      <c r="E22">
        <f t="shared" ref="E22:Y22" si="3">100*(E6-$B6)/$B6</f>
        <v>6.1831860529584531E-2</v>
      </c>
      <c r="F22">
        <f t="shared" si="3"/>
        <v>6.1831860529584531E-2</v>
      </c>
      <c r="G22">
        <f t="shared" si="3"/>
        <v>8.6454975215571356E-2</v>
      </c>
      <c r="H22">
        <f t="shared" si="3"/>
        <v>8.6454975215571356E-2</v>
      </c>
      <c r="I22">
        <f t="shared" si="3"/>
        <v>8.6454975215571356E-2</v>
      </c>
      <c r="J22">
        <f t="shared" si="3"/>
        <v>8.5470714301639869E-2</v>
      </c>
      <c r="K22">
        <f t="shared" si="3"/>
        <v>8.5470714301639869E-2</v>
      </c>
      <c r="L22">
        <f t="shared" si="3"/>
        <v>8.5470714301639869E-2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-1.149015887115341E-3</v>
      </c>
      <c r="Q22">
        <f t="shared" si="3"/>
        <v>-1.149015887115341E-3</v>
      </c>
      <c r="R22">
        <f t="shared" si="3"/>
        <v>-1.149015887115341E-3</v>
      </c>
      <c r="S22">
        <f t="shared" si="3"/>
        <v>2.3208756702930263E-2</v>
      </c>
      <c r="T22">
        <f t="shared" si="3"/>
        <v>2.3208756702930263E-2</v>
      </c>
      <c r="U22">
        <f t="shared" si="3"/>
        <v>2.3208756702930263E-2</v>
      </c>
      <c r="V22">
        <f t="shared" si="3"/>
        <v>6.1831860529584531E-2</v>
      </c>
      <c r="W22">
        <f t="shared" si="3"/>
        <v>8.6454975215571356E-2</v>
      </c>
      <c r="X22">
        <f t="shared" si="3"/>
        <v>8.5470714301639869E-2</v>
      </c>
      <c r="Y22">
        <f t="shared" si="3"/>
        <v>-1.149015887115341E-3</v>
      </c>
      <c r="Z22">
        <f>100*(Z6-$B6)/$B6</f>
        <v>2.3208756702930263E-2</v>
      </c>
    </row>
    <row r="23" spans="1:26" x14ac:dyDescent="0.25">
      <c r="A23" t="s">
        <v>6</v>
      </c>
      <c r="C23">
        <f t="shared" si="2"/>
        <v>0</v>
      </c>
      <c r="D23">
        <f t="shared" si="1"/>
        <v>0</v>
      </c>
      <c r="E23">
        <f t="shared" si="0"/>
        <v>0</v>
      </c>
      <c r="F23">
        <f t="shared" si="0"/>
        <v>-47266.646463473699</v>
      </c>
      <c r="G23">
        <f t="shared" si="0"/>
        <v>0</v>
      </c>
      <c r="H23">
        <f t="shared" si="0"/>
        <v>0</v>
      </c>
      <c r="I23">
        <f t="shared" si="0"/>
        <v>-47268.280370084292</v>
      </c>
      <c r="J23">
        <f t="shared" si="0"/>
        <v>0</v>
      </c>
      <c r="K23">
        <f t="shared" si="0"/>
        <v>0</v>
      </c>
      <c r="L23">
        <f t="shared" si="0"/>
        <v>-47265.146211841427</v>
      </c>
      <c r="M23">
        <f t="shared" si="0"/>
        <v>0</v>
      </c>
      <c r="N23">
        <f t="shared" si="0"/>
        <v>0</v>
      </c>
      <c r="O23">
        <f t="shared" si="0"/>
        <v>-12637.350326480304</v>
      </c>
      <c r="P23">
        <f t="shared" si="0"/>
        <v>0</v>
      </c>
      <c r="Q23">
        <f t="shared" si="0"/>
        <v>0</v>
      </c>
      <c r="R23">
        <f t="shared" si="0"/>
        <v>-12637.350326480304</v>
      </c>
      <c r="S23">
        <f t="shared" si="0"/>
        <v>0</v>
      </c>
      <c r="T23">
        <f t="shared" si="0"/>
        <v>0</v>
      </c>
      <c r="U23">
        <f t="shared" si="0"/>
        <v>-12637.350326480304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</row>
    <row r="24" spans="1:26" x14ac:dyDescent="0.25">
      <c r="A24" t="s">
        <v>7</v>
      </c>
      <c r="C24">
        <f t="shared" si="2"/>
        <v>0</v>
      </c>
      <c r="D24">
        <f t="shared" si="1"/>
        <v>0</v>
      </c>
      <c r="E24">
        <f t="shared" si="0"/>
        <v>0</v>
      </c>
      <c r="F24">
        <f t="shared" si="0"/>
        <v>-57216.81234042126</v>
      </c>
      <c r="G24">
        <f t="shared" si="0"/>
        <v>0</v>
      </c>
      <c r="H24">
        <f t="shared" si="0"/>
        <v>0</v>
      </c>
      <c r="I24">
        <f t="shared" si="0"/>
        <v>-57218.790202929296</v>
      </c>
      <c r="J24">
        <f t="shared" si="0"/>
        <v>0</v>
      </c>
      <c r="K24">
        <f t="shared" si="0"/>
        <v>0</v>
      </c>
      <c r="L24">
        <f t="shared" si="0"/>
        <v>-57214.996268782932</v>
      </c>
      <c r="M24">
        <f t="shared" si="0"/>
        <v>0</v>
      </c>
      <c r="N24">
        <f t="shared" si="0"/>
        <v>0</v>
      </c>
      <c r="O24">
        <f t="shared" si="0"/>
        <v>-15297.656089673192</v>
      </c>
      <c r="P24">
        <f t="shared" si="0"/>
        <v>0</v>
      </c>
      <c r="Q24">
        <f t="shared" si="0"/>
        <v>0</v>
      </c>
      <c r="R24">
        <f t="shared" si="0"/>
        <v>-15297.656089673192</v>
      </c>
      <c r="S24">
        <f t="shared" si="0"/>
        <v>0</v>
      </c>
      <c r="T24">
        <f t="shared" si="0"/>
        <v>0</v>
      </c>
      <c r="U24">
        <f t="shared" si="0"/>
        <v>-15297.656089673192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</row>
    <row r="25" spans="1:26" x14ac:dyDescent="0.25">
      <c r="A25" t="s">
        <v>8</v>
      </c>
      <c r="C25">
        <f>100*(C9-$B9)/$B9</f>
        <v>0</v>
      </c>
      <c r="D25">
        <f t="shared" si="1"/>
        <v>0</v>
      </c>
      <c r="E25">
        <f t="shared" si="0"/>
        <v>0</v>
      </c>
      <c r="F25">
        <f t="shared" si="0"/>
        <v>-1126.7961998908274</v>
      </c>
      <c r="G25">
        <f t="shared" si="0"/>
        <v>0</v>
      </c>
      <c r="H25">
        <f t="shared" si="0"/>
        <v>0</v>
      </c>
      <c r="I25">
        <f t="shared" si="0"/>
        <v>-962.11945204666085</v>
      </c>
      <c r="J25">
        <f t="shared" si="0"/>
        <v>0</v>
      </c>
      <c r="K25">
        <f t="shared" si="0"/>
        <v>0</v>
      </c>
      <c r="L25">
        <f t="shared" si="0"/>
        <v>-1278.002246848398</v>
      </c>
      <c r="M25">
        <f t="shared" si="0"/>
        <v>0</v>
      </c>
      <c r="N25">
        <f t="shared" si="0"/>
        <v>0</v>
      </c>
      <c r="O25">
        <f t="shared" si="0"/>
        <v>-3491313.9529494289</v>
      </c>
      <c r="P25">
        <f t="shared" si="0"/>
        <v>0</v>
      </c>
      <c r="Q25">
        <f t="shared" si="0"/>
        <v>0</v>
      </c>
      <c r="R25">
        <f t="shared" si="0"/>
        <v>-3491313.9529494289</v>
      </c>
      <c r="S25">
        <f t="shared" si="0"/>
        <v>0</v>
      </c>
      <c r="T25">
        <f t="shared" si="0"/>
        <v>0</v>
      </c>
      <c r="U25">
        <f t="shared" si="0"/>
        <v>-3491313.9529494289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</row>
    <row r="26" spans="1:26" x14ac:dyDescent="0.25">
      <c r="A26" t="s">
        <v>9</v>
      </c>
      <c r="C26">
        <f t="shared" si="2"/>
        <v>0</v>
      </c>
      <c r="D26">
        <f t="shared" si="1"/>
        <v>-1063859.0567521944</v>
      </c>
      <c r="E26">
        <f t="shared" si="0"/>
        <v>0</v>
      </c>
      <c r="F26">
        <f t="shared" si="0"/>
        <v>0</v>
      </c>
      <c r="G26">
        <f t="shared" si="0"/>
        <v>-1063859.0567521944</v>
      </c>
      <c r="H26">
        <f t="shared" si="0"/>
        <v>0</v>
      </c>
      <c r="I26">
        <f t="shared" si="0"/>
        <v>0</v>
      </c>
      <c r="J26">
        <f t="shared" si="0"/>
        <v>-1063859.0567521944</v>
      </c>
      <c r="K26">
        <f t="shared" si="0"/>
        <v>0</v>
      </c>
      <c r="L26">
        <f t="shared" si="0"/>
        <v>0</v>
      </c>
      <c r="M26">
        <f t="shared" si="0"/>
        <v>-532325.09120986168</v>
      </c>
      <c r="N26">
        <f t="shared" si="0"/>
        <v>0</v>
      </c>
      <c r="O26">
        <f t="shared" si="0"/>
        <v>0</v>
      </c>
      <c r="P26">
        <f t="shared" si="0"/>
        <v>-1063859.0567521944</v>
      </c>
      <c r="Q26">
        <f t="shared" si="0"/>
        <v>0</v>
      </c>
      <c r="R26">
        <f t="shared" si="0"/>
        <v>0</v>
      </c>
      <c r="S26">
        <f t="shared" si="0"/>
        <v>-2606755.1566836573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</row>
    <row r="27" spans="1:26" x14ac:dyDescent="0.25">
      <c r="A27" t="s">
        <v>10</v>
      </c>
      <c r="C27">
        <f t="shared" si="2"/>
        <v>0</v>
      </c>
      <c r="D27">
        <f t="shared" si="1"/>
        <v>-1208482.9060200236</v>
      </c>
      <c r="E27">
        <f t="shared" si="0"/>
        <v>0</v>
      </c>
      <c r="F27">
        <f t="shared" si="0"/>
        <v>0</v>
      </c>
      <c r="G27">
        <f t="shared" si="0"/>
        <v>-1208482.9060200236</v>
      </c>
      <c r="H27">
        <f t="shared" si="0"/>
        <v>0</v>
      </c>
      <c r="I27">
        <f t="shared" si="0"/>
        <v>0</v>
      </c>
      <c r="J27">
        <f t="shared" si="0"/>
        <v>-1208482.9060200236</v>
      </c>
      <c r="K27">
        <f t="shared" si="0"/>
        <v>0</v>
      </c>
      <c r="L27">
        <f t="shared" si="0"/>
        <v>0</v>
      </c>
      <c r="M27">
        <f t="shared" si="0"/>
        <v>-5478103.2097038748</v>
      </c>
      <c r="N27">
        <f t="shared" si="0"/>
        <v>0</v>
      </c>
      <c r="O27">
        <f t="shared" si="0"/>
        <v>0</v>
      </c>
      <c r="P27">
        <f t="shared" si="0"/>
        <v>-1208482.9060200236</v>
      </c>
      <c r="Q27">
        <f t="shared" si="0"/>
        <v>0</v>
      </c>
      <c r="R27">
        <f t="shared" si="0"/>
        <v>0</v>
      </c>
      <c r="S27">
        <f t="shared" si="0"/>
        <v>-4807.741372097913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</v>
      </c>
      <c r="Z27">
        <f t="shared" si="0"/>
        <v>0</v>
      </c>
    </row>
    <row r="28" spans="1:26" x14ac:dyDescent="0.25">
      <c r="A28" t="s">
        <v>11</v>
      </c>
      <c r="C28">
        <f t="shared" si="2"/>
        <v>0</v>
      </c>
      <c r="D28">
        <f t="shared" si="1"/>
        <v>-1059772.6622630416</v>
      </c>
      <c r="E28">
        <f t="shared" si="0"/>
        <v>0</v>
      </c>
      <c r="F28">
        <f t="shared" si="0"/>
        <v>0</v>
      </c>
      <c r="G28">
        <f t="shared" si="0"/>
        <v>-1059772.6622630416</v>
      </c>
      <c r="H28">
        <f t="shared" si="0"/>
        <v>0</v>
      </c>
      <c r="I28">
        <f t="shared" si="0"/>
        <v>0</v>
      </c>
      <c r="J28">
        <f t="shared" si="0"/>
        <v>-1059772.6622630416</v>
      </c>
      <c r="K28">
        <f t="shared" si="0"/>
        <v>0</v>
      </c>
      <c r="L28">
        <f t="shared" si="0"/>
        <v>0</v>
      </c>
      <c r="M28">
        <f t="shared" si="0"/>
        <v>-530280.374566852</v>
      </c>
      <c r="N28">
        <f t="shared" si="0"/>
        <v>0</v>
      </c>
      <c r="O28">
        <f t="shared" si="0"/>
        <v>0</v>
      </c>
      <c r="P28">
        <f t="shared" si="0"/>
        <v>-1059772.6622630416</v>
      </c>
      <c r="Q28">
        <f t="shared" si="0"/>
        <v>0</v>
      </c>
      <c r="R28">
        <f t="shared" si="0"/>
        <v>0</v>
      </c>
      <c r="S28">
        <f t="shared" si="0"/>
        <v>-33536.326184668949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</row>
    <row r="29" spans="1:26" x14ac:dyDescent="0.25">
      <c r="A29" t="s">
        <v>12</v>
      </c>
      <c r="C29">
        <f t="shared" si="2"/>
        <v>0</v>
      </c>
      <c r="D29">
        <f t="shared" si="1"/>
        <v>0</v>
      </c>
      <c r="E29">
        <f t="shared" si="0"/>
        <v>-1849.9841946529032</v>
      </c>
      <c r="F29">
        <f t="shared" si="0"/>
        <v>0</v>
      </c>
      <c r="G29">
        <f t="shared" si="0"/>
        <v>0</v>
      </c>
      <c r="H29">
        <f t="shared" si="0"/>
        <v>-1577.1529935854783</v>
      </c>
      <c r="I29">
        <f t="shared" si="0"/>
        <v>0</v>
      </c>
      <c r="J29">
        <f t="shared" si="0"/>
        <v>0</v>
      </c>
      <c r="K29">
        <f t="shared" si="0"/>
        <v>-2100.4075357094339</v>
      </c>
      <c r="L29">
        <f t="shared" si="0"/>
        <v>0</v>
      </c>
      <c r="M29">
        <f t="shared" si="0"/>
        <v>0</v>
      </c>
      <c r="N29">
        <f t="shared" si="0"/>
        <v>18382.818449680184</v>
      </c>
      <c r="O29">
        <f t="shared" si="0"/>
        <v>0</v>
      </c>
      <c r="P29">
        <f t="shared" si="0"/>
        <v>0</v>
      </c>
      <c r="Q29">
        <f t="shared" si="0"/>
        <v>-605066.69602115371</v>
      </c>
      <c r="R29">
        <f t="shared" si="0"/>
        <v>0</v>
      </c>
      <c r="S29">
        <f t="shared" si="0"/>
        <v>0</v>
      </c>
      <c r="T29">
        <f t="shared" si="0"/>
        <v>-1228516.2104919851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</row>
    <row r="30" spans="1:26" x14ac:dyDescent="0.25">
      <c r="A30" t="s">
        <v>13</v>
      </c>
      <c r="C30">
        <f t="shared" si="2"/>
        <v>0</v>
      </c>
      <c r="D30">
        <f t="shared" si="1"/>
        <v>0</v>
      </c>
      <c r="E30">
        <f t="shared" si="0"/>
        <v>-1790.4158482895136</v>
      </c>
      <c r="F30">
        <f t="shared" si="0"/>
        <v>0</v>
      </c>
      <c r="G30">
        <f t="shared" si="0"/>
        <v>0</v>
      </c>
      <c r="H30">
        <f t="shared" si="0"/>
        <v>-1526.3696430782145</v>
      </c>
      <c r="I30">
        <f t="shared" si="0"/>
        <v>0</v>
      </c>
      <c r="J30">
        <f t="shared" si="0"/>
        <v>0</v>
      </c>
      <c r="K30">
        <f t="shared" si="0"/>
        <v>-2032.7757127170835</v>
      </c>
      <c r="L30">
        <f t="shared" si="0"/>
        <v>0</v>
      </c>
      <c r="M30">
        <f t="shared" si="0"/>
        <v>0</v>
      </c>
      <c r="N30">
        <f t="shared" si="0"/>
        <v>17790.903070234875</v>
      </c>
      <c r="O30">
        <f t="shared" si="0"/>
        <v>0</v>
      </c>
      <c r="P30">
        <f t="shared" si="0"/>
        <v>0</v>
      </c>
      <c r="Q30">
        <f t="shared" si="0"/>
        <v>-585583.92280302616</v>
      </c>
      <c r="R30">
        <f t="shared" si="0"/>
        <v>0</v>
      </c>
      <c r="S30">
        <f t="shared" si="0"/>
        <v>0</v>
      </c>
      <c r="T30">
        <f t="shared" si="0"/>
        <v>-1188958.748676287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</row>
    <row r="31" spans="1:26" x14ac:dyDescent="0.25">
      <c r="A31" t="s">
        <v>14</v>
      </c>
      <c r="C31">
        <f t="shared" si="2"/>
        <v>0</v>
      </c>
      <c r="D31">
        <f t="shared" si="1"/>
        <v>0</v>
      </c>
      <c r="E31">
        <f t="shared" si="0"/>
        <v>-75772.888566823167</v>
      </c>
      <c r="F31">
        <f t="shared" si="0"/>
        <v>0</v>
      </c>
      <c r="G31">
        <f t="shared" si="0"/>
        <v>0</v>
      </c>
      <c r="H31">
        <f t="shared" si="0"/>
        <v>-75789.635427128727</v>
      </c>
      <c r="I31">
        <f t="shared" si="0"/>
        <v>0</v>
      </c>
      <c r="J31">
        <f t="shared" si="0"/>
        <v>0</v>
      </c>
      <c r="K31">
        <f t="shared" ref="K31:Z31" si="4">100*(K15-$B15)/$B15</f>
        <v>-75757.517140485521</v>
      </c>
      <c r="L31">
        <f t="shared" si="4"/>
        <v>0</v>
      </c>
      <c r="M31">
        <f t="shared" si="4"/>
        <v>0</v>
      </c>
      <c r="N31">
        <f t="shared" si="4"/>
        <v>-77014.813677094047</v>
      </c>
      <c r="O31">
        <f t="shared" si="4"/>
        <v>0</v>
      </c>
      <c r="P31">
        <f t="shared" si="4"/>
        <v>0</v>
      </c>
      <c r="Q31">
        <f t="shared" si="4"/>
        <v>-38746.382920452641</v>
      </c>
      <c r="R31">
        <f t="shared" si="4"/>
        <v>0</v>
      </c>
      <c r="S31">
        <f t="shared" si="4"/>
        <v>0</v>
      </c>
      <c r="T31">
        <f t="shared" si="4"/>
        <v>-477.95216381125488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</row>
    <row r="33" spans="3:28" x14ac:dyDescent="0.25">
      <c r="C33">
        <f>AVERAGE(C18:C22)</f>
        <v>2.7475826825584244</v>
      </c>
      <c r="E33">
        <f>AVERAGE(D19:F22)</f>
        <v>0.46445588440714464</v>
      </c>
      <c r="H33">
        <f>AVERAGE(G20:I22,G18:I18)</f>
        <v>0.87247281152534084</v>
      </c>
      <c r="K33">
        <f>AVERAGE(J18:L19,J21:L22)</f>
        <v>8.1510727141670999E-2</v>
      </c>
      <c r="Q33">
        <f>AVERAGE(P21:R22,Q19:R19)</f>
        <v>-1.1907894561476</v>
      </c>
      <c r="T33">
        <f>AVERAGE(S21:U22,S18:U18)</f>
        <v>-1.0809882024689697</v>
      </c>
      <c r="V33">
        <f>AVERAGE(V18:V22)</f>
        <v>-0.30033642944767236</v>
      </c>
      <c r="W33">
        <f t="shared" ref="W33:Y33" si="5">AVERAGE(W18:W22)</f>
        <v>-0.27123492546820038</v>
      </c>
      <c r="X33">
        <f t="shared" si="5"/>
        <v>5.0780905245490782E-2</v>
      </c>
      <c r="Y33">
        <f t="shared" si="5"/>
        <v>-0.31713505165216549</v>
      </c>
      <c r="Z33">
        <f>AVERAGE(Z18:Z22)</f>
        <v>-0.33312420913987434</v>
      </c>
      <c r="AB33">
        <f>AVERAGE(V33:Z33)</f>
        <v>-0.23420994209248436</v>
      </c>
    </row>
    <row r="34" spans="3:28" x14ac:dyDescent="0.25">
      <c r="C34">
        <f>_xlfn.STDEV.S(C18:C22)</f>
        <v>3.0190486675447432</v>
      </c>
      <c r="E34">
        <f>_xlfn.STDEV.S(D19:F22)</f>
        <v>1.9116119087992947</v>
      </c>
      <c r="H34">
        <f>_xlfn.STDEV.S(G18:I18,G20:I22)</f>
        <v>1.9435409477318304</v>
      </c>
      <c r="K34">
        <f>_xlfn.STDEV.S(J18:L19,J21:L22)</f>
        <v>6.223094574249995E-3</v>
      </c>
      <c r="Q34">
        <f>_xlfn.STDEV.S(P21:R22,Q19:R19)</f>
        <v>2.2028345412375905</v>
      </c>
      <c r="T34">
        <f>_xlfn.STDEV.S(S18:U18,S21:U22)</f>
        <v>1.6555022460862407</v>
      </c>
      <c r="V34">
        <f>STDEV(V18:V22)</f>
        <v>2.5048502614657493</v>
      </c>
      <c r="W34">
        <f t="shared" ref="W34:Z34" si="6">STDEV(W18:W22)</f>
        <v>3.1627375909453685</v>
      </c>
      <c r="X34">
        <f t="shared" si="6"/>
        <v>6.8971801721874032E-2</v>
      </c>
      <c r="Y34">
        <f t="shared" si="6"/>
        <v>3.1047566305953587</v>
      </c>
      <c r="Z34">
        <f t="shared" si="6"/>
        <v>2.4657888621899691</v>
      </c>
    </row>
    <row r="36" spans="3:28" x14ac:dyDescent="0.25">
      <c r="F36">
        <f>AVERAGE(E33,H33,K33,Q33,T33)</f>
        <v>-0.17066764710848262</v>
      </c>
    </row>
  </sheetData>
  <conditionalFormatting sqref="C2:Z15">
    <cfRule type="cellIs" dxfId="3" priority="3" operator="lessThan">
      <formula>1</formula>
    </cfRule>
    <cfRule type="cellIs" dxfId="2" priority="4" operator="greaterThan">
      <formula>5</formula>
    </cfRule>
  </conditionalFormatting>
  <conditionalFormatting sqref="C18:Z31 C33 E33 H33 K33 T33 Q33 V33:Z33 AB33">
    <cfRule type="cellIs" dxfId="1" priority="1" operator="lessThan">
      <formula>-10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6749-03DD-4D55-B5A2-3FBE17852E7D}">
  <dimension ref="A1:XFD35"/>
  <sheetViews>
    <sheetView topLeftCell="B1" workbookViewId="0">
      <selection activeCell="H10" sqref="H10"/>
    </sheetView>
  </sheetViews>
  <sheetFormatPr defaultRowHeight="15" x14ac:dyDescent="0.25"/>
  <cols>
    <col min="8" max="8" width="12" bestFit="1" customWidth="1"/>
  </cols>
  <sheetData>
    <row r="1" spans="1:16384" s="2" customFormat="1" x14ac:dyDescent="0.25">
      <c r="B1" s="2" t="s">
        <v>15</v>
      </c>
      <c r="C1" s="2">
        <v>1</v>
      </c>
      <c r="D1" s="2">
        <v>13</v>
      </c>
      <c r="E1" s="2">
        <v>14</v>
      </c>
      <c r="F1" s="2">
        <v>15</v>
      </c>
      <c r="G1" s="2">
        <v>23</v>
      </c>
      <c r="H1" s="2">
        <v>24</v>
      </c>
      <c r="I1" s="2">
        <v>25</v>
      </c>
      <c r="J1" s="2">
        <v>33</v>
      </c>
      <c r="K1" s="2">
        <v>34</v>
      </c>
      <c r="L1" s="2">
        <v>35</v>
      </c>
      <c r="M1" s="2">
        <v>123</v>
      </c>
      <c r="N1" s="2">
        <v>124</v>
      </c>
      <c r="O1" s="2">
        <v>125</v>
      </c>
      <c r="P1" s="2">
        <v>133</v>
      </c>
      <c r="Q1" s="2">
        <v>134</v>
      </c>
      <c r="R1" s="2">
        <v>135</v>
      </c>
      <c r="S1" s="2">
        <v>233</v>
      </c>
      <c r="T1" s="2">
        <v>234</v>
      </c>
      <c r="U1" s="2">
        <v>235</v>
      </c>
      <c r="V1" s="2">
        <v>10</v>
      </c>
      <c r="W1" s="2">
        <v>20</v>
      </c>
      <c r="X1" s="2">
        <v>30</v>
      </c>
      <c r="Y1" s="2">
        <v>120</v>
      </c>
      <c r="Z1" s="2">
        <v>130</v>
      </c>
      <c r="AA1" s="2">
        <v>230</v>
      </c>
      <c r="AB1"/>
      <c r="AC1" t="s">
        <v>16</v>
      </c>
      <c r="AD1"/>
      <c r="AE1"/>
      <c r="AF1" t="s">
        <v>17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x14ac:dyDescent="0.25">
      <c r="A2" t="s">
        <v>1</v>
      </c>
      <c r="B2">
        <v>3.3191013022198899</v>
      </c>
      <c r="C2">
        <v>3.32100261750697</v>
      </c>
      <c r="D2">
        <v>2.0667862834983999</v>
      </c>
      <c r="E2">
        <v>3.3210046402235198</v>
      </c>
      <c r="F2">
        <v>2.0668805204398599</v>
      </c>
      <c r="G2">
        <v>2.0668221156011302</v>
      </c>
      <c r="H2">
        <v>2.0669041323297201</v>
      </c>
      <c r="I2">
        <v>2.0669041323297401</v>
      </c>
      <c r="J2">
        <v>3.32100261746064</v>
      </c>
      <c r="K2">
        <v>2.0668024600977599</v>
      </c>
      <c r="L2">
        <v>3.32100261750697</v>
      </c>
      <c r="M2">
        <v>3.32100161883523</v>
      </c>
      <c r="N2">
        <v>3.32100257432697</v>
      </c>
      <c r="O2">
        <v>3.3210046402233102</v>
      </c>
      <c r="P2">
        <v>3.3210017316854299</v>
      </c>
      <c r="Q2">
        <v>3.3210046402233302</v>
      </c>
      <c r="R2">
        <v>2.0668817499464298</v>
      </c>
      <c r="S2">
        <v>3.3210046402235198</v>
      </c>
      <c r="T2">
        <v>3.3210026174606599</v>
      </c>
      <c r="U2">
        <v>2.06682220120857</v>
      </c>
      <c r="V2">
        <v>2.8748574219990801</v>
      </c>
      <c r="W2">
        <v>2.0669041323297099</v>
      </c>
      <c r="X2">
        <v>2.0668024600977701</v>
      </c>
      <c r="Y2">
        <v>3.3210046402235198</v>
      </c>
      <c r="Z2">
        <v>2.0669041323297201</v>
      </c>
      <c r="AA2">
        <v>3.3210046402175002</v>
      </c>
      <c r="AC2">
        <v>1</v>
      </c>
      <c r="AD2">
        <v>2.2764524255893801</v>
      </c>
      <c r="AF2">
        <v>123</v>
      </c>
      <c r="AG2">
        <v>2.6463458959055499</v>
      </c>
    </row>
    <row r="3" spans="1:16384" x14ac:dyDescent="0.25">
      <c r="A3" t="s">
        <v>2</v>
      </c>
      <c r="B3">
        <v>2.73374574437665</v>
      </c>
      <c r="C3">
        <v>2.7356470596637301</v>
      </c>
      <c r="D3">
        <v>2.7356470596264599</v>
      </c>
      <c r="E3">
        <v>2.7356470596637301</v>
      </c>
      <c r="F3">
        <v>2.7356490823802799</v>
      </c>
      <c r="G3">
        <v>2.7356461737977198</v>
      </c>
      <c r="H3">
        <v>2.7356470167665101</v>
      </c>
      <c r="I3">
        <v>2.7356490823802702</v>
      </c>
      <c r="J3">
        <v>2.7356470596174001</v>
      </c>
      <c r="K3">
        <v>1.48144690225452</v>
      </c>
      <c r="L3">
        <v>2.7356470596637301</v>
      </c>
      <c r="M3">
        <v>2.63615716000941</v>
      </c>
      <c r="N3">
        <v>1.4814451647196001</v>
      </c>
      <c r="O3">
        <v>2.7356490823800299</v>
      </c>
      <c r="P3">
        <v>1.4814469025146999</v>
      </c>
      <c r="Q3">
        <v>2.7356470596173801</v>
      </c>
      <c r="R3">
        <v>2.7356470596637301</v>
      </c>
      <c r="S3">
        <v>2.7356461734610198</v>
      </c>
      <c r="T3">
        <v>2.7356490823800499</v>
      </c>
      <c r="U3">
        <v>2.7356490823802702</v>
      </c>
      <c r="V3">
        <v>2.7354323698983398</v>
      </c>
      <c r="W3">
        <v>2.7356490823802799</v>
      </c>
      <c r="X3">
        <v>1.48144690225453</v>
      </c>
      <c r="Y3">
        <v>2.7356490823802799</v>
      </c>
      <c r="Z3">
        <v>2.7356490823802799</v>
      </c>
      <c r="AA3">
        <v>1.4815289284608799</v>
      </c>
      <c r="AC3">
        <v>13</v>
      </c>
      <c r="AD3">
        <v>2.0511179708382699</v>
      </c>
      <c r="AF3">
        <v>10</v>
      </c>
      <c r="AG3">
        <v>2.4254687010885903</v>
      </c>
    </row>
    <row r="4" spans="1:16384" x14ac:dyDescent="0.25">
      <c r="A4" t="s">
        <v>3</v>
      </c>
      <c r="B4">
        <v>3.2629342867728699</v>
      </c>
      <c r="C4">
        <v>3.2635696254495099</v>
      </c>
      <c r="D4">
        <v>3.2635696254122402</v>
      </c>
      <c r="E4">
        <v>3.2635696254495099</v>
      </c>
      <c r="F4">
        <v>3.2635716481660602</v>
      </c>
      <c r="G4">
        <v>2.0093891235436701</v>
      </c>
      <c r="H4">
        <v>2.0094711402722698</v>
      </c>
      <c r="I4">
        <v>2.0094711402722898</v>
      </c>
      <c r="J4">
        <v>2.00935902773797</v>
      </c>
      <c r="K4">
        <v>3.2635716481660602</v>
      </c>
      <c r="L4">
        <v>2.0094475282965298</v>
      </c>
      <c r="M4">
        <v>3.2635716001351098</v>
      </c>
      <c r="N4">
        <v>3.2635716481660602</v>
      </c>
      <c r="O4">
        <v>2.0094752178587001</v>
      </c>
      <c r="P4">
        <v>3.2635687396279698</v>
      </c>
      <c r="Q4">
        <v>2.00947696047808</v>
      </c>
      <c r="R4">
        <v>2.00947458482886</v>
      </c>
      <c r="S4">
        <v>2.0093590279951501</v>
      </c>
      <c r="T4">
        <v>2.0094769604780902</v>
      </c>
      <c r="U4">
        <v>3.2635716481660499</v>
      </c>
      <c r="V4">
        <v>3.2633549356841201</v>
      </c>
      <c r="W4">
        <v>2.0094711402722401</v>
      </c>
      <c r="X4">
        <v>3.2635716481660602</v>
      </c>
      <c r="Y4">
        <v>3.2635696254495099</v>
      </c>
      <c r="Z4">
        <v>2.00947114027226</v>
      </c>
      <c r="AA4">
        <v>2.0094514851165699</v>
      </c>
      <c r="AC4">
        <v>14</v>
      </c>
      <c r="AD4">
        <v>2.2764532371011299</v>
      </c>
      <c r="AF4">
        <v>125</v>
      </c>
      <c r="AG4">
        <v>2.3944608644089498</v>
      </c>
    </row>
    <row r="5" spans="1:16384" x14ac:dyDescent="0.25">
      <c r="A5" t="s">
        <v>4</v>
      </c>
      <c r="B5">
        <v>3.1463866114523702</v>
      </c>
      <c r="C5">
        <v>1.8932442729405099</v>
      </c>
      <c r="D5">
        <v>1.8932442714300599</v>
      </c>
      <c r="E5">
        <v>1.8932442729405199</v>
      </c>
      <c r="F5">
        <v>3.1473486123919501</v>
      </c>
      <c r="G5">
        <v>1.8931660877513901</v>
      </c>
      <c r="H5">
        <v>3.1473466841945998</v>
      </c>
      <c r="I5">
        <v>3.1473466841945998</v>
      </c>
      <c r="J5">
        <v>1.8932442710642901</v>
      </c>
      <c r="K5">
        <v>1.8931464322661899</v>
      </c>
      <c r="L5">
        <v>1.8932442729405199</v>
      </c>
      <c r="M5">
        <v>3.0809331281018899</v>
      </c>
      <c r="N5">
        <v>3.1473486123919501</v>
      </c>
      <c r="O5">
        <v>3.0809354048907198</v>
      </c>
      <c r="P5">
        <v>1.89314643252637</v>
      </c>
      <c r="Q5">
        <v>1.8932442710634401</v>
      </c>
      <c r="R5">
        <v>1.8932442729405199</v>
      </c>
      <c r="S5">
        <v>3.1473486123919501</v>
      </c>
      <c r="T5">
        <v>1.89324427106346</v>
      </c>
      <c r="U5">
        <v>1.8931661733580101</v>
      </c>
      <c r="V5">
        <v>3.14734861221421</v>
      </c>
      <c r="W5">
        <v>3.1473466841945998</v>
      </c>
      <c r="X5">
        <v>1.8931464322661899</v>
      </c>
      <c r="Y5">
        <v>1.8932442729405199</v>
      </c>
      <c r="Z5">
        <v>3.1473486123919501</v>
      </c>
      <c r="AA5">
        <v>3.1473399118495502</v>
      </c>
      <c r="AC5">
        <v>15</v>
      </c>
      <c r="AD5">
        <v>2.1595647031468101</v>
      </c>
      <c r="AF5">
        <v>124</v>
      </c>
      <c r="AG5">
        <v>2.36226098731089</v>
      </c>
    </row>
    <row r="6" spans="1:16384" x14ac:dyDescent="0.25">
      <c r="A6" t="s">
        <v>5</v>
      </c>
      <c r="B6">
        <v>3.0029987711132602</v>
      </c>
      <c r="C6">
        <v>1.7498564326013899</v>
      </c>
      <c r="D6">
        <v>1.7498564310909701</v>
      </c>
      <c r="E6">
        <v>1.7498564326014101</v>
      </c>
      <c r="F6">
        <v>3.0039607720528401</v>
      </c>
      <c r="G6">
        <v>1.7497782474122801</v>
      </c>
      <c r="H6">
        <v>3.0039588438554898</v>
      </c>
      <c r="I6">
        <v>3.0039588438554898</v>
      </c>
      <c r="J6">
        <v>1.74985643072518</v>
      </c>
      <c r="K6">
        <v>1.7497585919270799</v>
      </c>
      <c r="L6">
        <v>1.7498564326014101</v>
      </c>
      <c r="M6">
        <v>2.9375452877627799</v>
      </c>
      <c r="N6">
        <v>3.0039607720528401</v>
      </c>
      <c r="O6">
        <v>2.93754756455162</v>
      </c>
      <c r="P6">
        <v>1.74975859218726</v>
      </c>
      <c r="Q6">
        <v>1.7498564307243301</v>
      </c>
      <c r="R6">
        <v>1.7498564326014101</v>
      </c>
      <c r="S6">
        <v>3.0039607720528401</v>
      </c>
      <c r="T6">
        <v>1.7498564307243401</v>
      </c>
      <c r="U6">
        <v>1.7497783330189001</v>
      </c>
      <c r="V6">
        <v>3.0039607718751</v>
      </c>
      <c r="W6">
        <v>3.0039588438554898</v>
      </c>
      <c r="X6">
        <v>1.7497585919270799</v>
      </c>
      <c r="Y6">
        <v>1.7498564326014101</v>
      </c>
      <c r="Z6">
        <v>3.0039607720528401</v>
      </c>
      <c r="AA6">
        <v>3.0971971115368002</v>
      </c>
      <c r="AC6">
        <v>23</v>
      </c>
      <c r="AD6">
        <v>1.7788273660133798</v>
      </c>
      <c r="AF6">
        <v>233</v>
      </c>
      <c r="AG6">
        <v>2.3046275481318599</v>
      </c>
    </row>
    <row r="7" spans="1:16384" x14ac:dyDescent="0.25">
      <c r="A7" t="s">
        <v>6</v>
      </c>
      <c r="B7">
        <v>2.27085495642004</v>
      </c>
      <c r="C7">
        <v>1.0179155428148301</v>
      </c>
      <c r="D7">
        <v>2.2720396626818502</v>
      </c>
      <c r="E7">
        <v>1.0179155428148301</v>
      </c>
      <c r="F7">
        <v>1.0179155428982001</v>
      </c>
      <c r="G7">
        <v>2.2720396626818502</v>
      </c>
      <c r="H7">
        <v>2.2720396626818502</v>
      </c>
      <c r="I7">
        <v>2.2720396626818502</v>
      </c>
      <c r="J7">
        <v>2.2720396626816499</v>
      </c>
      <c r="K7">
        <v>2.27203966268186</v>
      </c>
      <c r="L7">
        <v>1.0179155428123301</v>
      </c>
      <c r="M7">
        <v>2.2632451991462301</v>
      </c>
      <c r="N7">
        <v>2.27203966268186</v>
      </c>
      <c r="O7">
        <v>2.2720396626816002</v>
      </c>
      <c r="P7">
        <v>2.27203966268186</v>
      </c>
      <c r="Q7">
        <v>2.2720396626816401</v>
      </c>
      <c r="R7">
        <v>1.0179155448525601</v>
      </c>
      <c r="S7">
        <v>2.2720396626816499</v>
      </c>
      <c r="T7">
        <v>2.2720396626816499</v>
      </c>
      <c r="U7">
        <v>2.2720396626818502</v>
      </c>
      <c r="V7">
        <v>2.27089203001489</v>
      </c>
      <c r="W7">
        <v>2.2720396626818502</v>
      </c>
      <c r="X7">
        <v>2.27203966268186</v>
      </c>
      <c r="Y7">
        <v>1.0179155428148301</v>
      </c>
      <c r="Z7">
        <v>2.2720396626818502</v>
      </c>
      <c r="AA7">
        <v>2.27203966268186</v>
      </c>
      <c r="AC7">
        <v>24</v>
      </c>
      <c r="AD7">
        <v>1.9833196441529501</v>
      </c>
      <c r="AF7">
        <v>120</v>
      </c>
      <c r="AG7">
        <v>2.27645364610256</v>
      </c>
    </row>
    <row r="8" spans="1:16384" x14ac:dyDescent="0.25">
      <c r="A8" t="s">
        <v>7</v>
      </c>
      <c r="B8">
        <v>1.8759468415737699</v>
      </c>
      <c r="C8">
        <v>0.62300742796860398</v>
      </c>
      <c r="D8">
        <v>1.8771315478355799</v>
      </c>
      <c r="E8">
        <v>0.62300742796856401</v>
      </c>
      <c r="F8">
        <v>0.62300742805193299</v>
      </c>
      <c r="G8">
        <v>1.8771315478355799</v>
      </c>
      <c r="H8">
        <v>1.8771315478355799</v>
      </c>
      <c r="I8">
        <v>1.8771315478355799</v>
      </c>
      <c r="J8">
        <v>1.8771315478353801</v>
      </c>
      <c r="K8">
        <v>1.8771315478355901</v>
      </c>
      <c r="L8">
        <v>0.62300742796605402</v>
      </c>
      <c r="M8">
        <v>1.86833708429996</v>
      </c>
      <c r="N8">
        <v>1.8771315478355901</v>
      </c>
      <c r="O8">
        <v>1.8771315478353301</v>
      </c>
      <c r="P8">
        <v>1.8771315478355901</v>
      </c>
      <c r="Q8">
        <v>1.8771315478353801</v>
      </c>
      <c r="R8">
        <v>0.623007430006291</v>
      </c>
      <c r="S8">
        <v>1.8771315478353801</v>
      </c>
      <c r="T8">
        <v>1.8771315478353801</v>
      </c>
      <c r="U8">
        <v>1.8771315478355799</v>
      </c>
      <c r="V8">
        <v>1.8759839151686299</v>
      </c>
      <c r="W8">
        <v>1.8771315478355799</v>
      </c>
      <c r="X8">
        <v>1.8771315478355901</v>
      </c>
      <c r="Y8">
        <v>0.62300742796856401</v>
      </c>
      <c r="Z8">
        <v>1.8771315478355799</v>
      </c>
      <c r="AA8">
        <v>1.8771315478355901</v>
      </c>
      <c r="AC8">
        <v>25</v>
      </c>
      <c r="AD8">
        <v>1.98332006182834</v>
      </c>
      <c r="AF8">
        <v>14</v>
      </c>
      <c r="AG8">
        <v>2.2764532371011299</v>
      </c>
    </row>
    <row r="9" spans="1:16384" x14ac:dyDescent="0.25">
      <c r="A9" t="s">
        <v>8</v>
      </c>
      <c r="B9">
        <v>1.87748256001111</v>
      </c>
      <c r="C9">
        <v>1.87828106932502</v>
      </c>
      <c r="D9">
        <v>1.8782835799992399</v>
      </c>
      <c r="E9">
        <v>1.87828106932502</v>
      </c>
      <c r="F9">
        <v>1.87828106932707</v>
      </c>
      <c r="G9">
        <v>1.8782835799992399</v>
      </c>
      <c r="H9">
        <v>1.8782835799992399</v>
      </c>
      <c r="I9">
        <v>1.8782835799992399</v>
      </c>
      <c r="J9">
        <v>1.8782835799992399</v>
      </c>
      <c r="K9">
        <v>1.8782835799992399</v>
      </c>
      <c r="L9">
        <v>1.8782810693249601</v>
      </c>
      <c r="M9">
        <v>1.8782835730626</v>
      </c>
      <c r="N9">
        <v>1.8782835799992399</v>
      </c>
      <c r="O9">
        <v>1.8782835799992399</v>
      </c>
      <c r="P9">
        <v>1.8782835799992399</v>
      </c>
      <c r="Q9">
        <v>1.8782835799992399</v>
      </c>
      <c r="R9">
        <v>1.87828106932363</v>
      </c>
      <c r="S9">
        <v>1.8782835799992399</v>
      </c>
      <c r="T9">
        <v>1.8782835799992399</v>
      </c>
      <c r="U9">
        <v>1.8782835799992399</v>
      </c>
      <c r="V9">
        <v>1.87828357905796</v>
      </c>
      <c r="W9">
        <v>1.8782835799992399</v>
      </c>
      <c r="X9">
        <v>1.8782835799992399</v>
      </c>
      <c r="Y9">
        <v>1.87828106932502</v>
      </c>
      <c r="Z9">
        <v>1.8782835799992399</v>
      </c>
      <c r="AA9">
        <v>1.8782835799992399</v>
      </c>
      <c r="AC9">
        <v>33</v>
      </c>
      <c r="AD9">
        <v>2.1001688117890898</v>
      </c>
      <c r="AF9">
        <v>1</v>
      </c>
      <c r="AG9">
        <v>2.2764524255893801</v>
      </c>
    </row>
    <row r="10" spans="1:16384" x14ac:dyDescent="0.25">
      <c r="A10" t="s">
        <v>9</v>
      </c>
      <c r="B10">
        <v>3.0802584701137499</v>
      </c>
      <c r="C10">
        <v>1.8283899923923499</v>
      </c>
      <c r="D10">
        <v>1.8283118834206999</v>
      </c>
      <c r="E10">
        <v>1.8283899923914699</v>
      </c>
      <c r="F10">
        <v>1.82838999255081</v>
      </c>
      <c r="G10">
        <v>1.8283899902268901</v>
      </c>
      <c r="H10">
        <v>1.82838999038532</v>
      </c>
      <c r="I10">
        <v>1.82838999038532</v>
      </c>
      <c r="J10">
        <v>1.82831761931959</v>
      </c>
      <c r="K10">
        <v>1.82838999202943</v>
      </c>
      <c r="L10">
        <v>1.8283899923914999</v>
      </c>
      <c r="M10">
        <v>1.8283868006047901</v>
      </c>
      <c r="N10">
        <v>1.8283899921887601</v>
      </c>
      <c r="O10">
        <v>1.82838998518458</v>
      </c>
      <c r="P10">
        <v>1.8283899920294</v>
      </c>
      <c r="Q10">
        <v>1.8283899896922</v>
      </c>
      <c r="R10">
        <v>1.8283899923914799</v>
      </c>
      <c r="S10">
        <v>1.8283176195767801</v>
      </c>
      <c r="T10">
        <v>1.82838998969224</v>
      </c>
      <c r="U10">
        <v>1.8283899902190399</v>
      </c>
      <c r="V10">
        <v>1.82838998704058</v>
      </c>
      <c r="W10">
        <v>1.82838999038531</v>
      </c>
      <c r="X10">
        <v>1.82838999202942</v>
      </c>
      <c r="Y10">
        <v>1.8283899923914699</v>
      </c>
      <c r="Z10">
        <v>1.82838999038532</v>
      </c>
      <c r="AA10">
        <v>1.82835351801077</v>
      </c>
      <c r="AC10">
        <v>34</v>
      </c>
      <c r="AD10">
        <v>1.8891659831659899</v>
      </c>
      <c r="AF10">
        <v>230</v>
      </c>
      <c r="AG10">
        <v>2.2473675553111803</v>
      </c>
    </row>
    <row r="11" spans="1:16384" x14ac:dyDescent="0.25">
      <c r="A11" t="s">
        <v>10</v>
      </c>
      <c r="B11">
        <v>2.6608247827832399</v>
      </c>
      <c r="C11">
        <v>2.6611154708147402</v>
      </c>
      <c r="D11">
        <v>2.6611135439658802</v>
      </c>
      <c r="E11">
        <v>2.6611154708147402</v>
      </c>
      <c r="F11">
        <v>2.6611154708186699</v>
      </c>
      <c r="G11">
        <v>2.6611154707613398</v>
      </c>
      <c r="H11">
        <v>2.66111547076525</v>
      </c>
      <c r="I11">
        <v>2.66111547076525</v>
      </c>
      <c r="J11">
        <v>2.66111368546319</v>
      </c>
      <c r="K11">
        <v>2.6611154708057998</v>
      </c>
      <c r="L11">
        <v>2.6611154708147402</v>
      </c>
      <c r="M11">
        <v>2.66111539207742</v>
      </c>
      <c r="N11">
        <v>2.6611154708097402</v>
      </c>
      <c r="O11">
        <v>2.66111547063695</v>
      </c>
      <c r="P11">
        <v>2.6611154708057998</v>
      </c>
      <c r="Q11">
        <v>2.6611154707481499</v>
      </c>
      <c r="R11">
        <v>2.6611154708147402</v>
      </c>
      <c r="S11">
        <v>2.6611136854695299</v>
      </c>
      <c r="T11">
        <v>2.6611154707481499</v>
      </c>
      <c r="U11">
        <v>2.66111547076114</v>
      </c>
      <c r="V11">
        <v>2.66111547068274</v>
      </c>
      <c r="W11">
        <v>2.66111547076525</v>
      </c>
      <c r="X11">
        <v>2.6611154708057998</v>
      </c>
      <c r="Y11">
        <v>2.6611154708147402</v>
      </c>
      <c r="Z11">
        <v>2.66111547076525</v>
      </c>
      <c r="AA11">
        <v>1.221641806304</v>
      </c>
      <c r="AC11">
        <v>35</v>
      </c>
      <c r="AD11">
        <v>2.0041516501621399</v>
      </c>
      <c r="AF11">
        <v>133</v>
      </c>
      <c r="AG11">
        <v>2.2105233695064199</v>
      </c>
    </row>
    <row r="12" spans="1:16384" x14ac:dyDescent="0.25">
      <c r="A12" t="s">
        <v>11</v>
      </c>
      <c r="B12">
        <v>3.0921356883942801</v>
      </c>
      <c r="C12">
        <v>1.8402672106728599</v>
      </c>
      <c r="D12">
        <v>1.8401891017012599</v>
      </c>
      <c r="E12">
        <v>1.84026721067199</v>
      </c>
      <c r="F12">
        <v>1.84026721083134</v>
      </c>
      <c r="G12">
        <v>1.8402672085074101</v>
      </c>
      <c r="H12">
        <v>1.84026720866585</v>
      </c>
      <c r="I12">
        <v>1.84026720866583</v>
      </c>
      <c r="J12">
        <v>1.84019483760012</v>
      </c>
      <c r="K12">
        <v>1.84026721030995</v>
      </c>
      <c r="L12">
        <v>1.8402672106720299</v>
      </c>
      <c r="M12">
        <v>1.8402640188853101</v>
      </c>
      <c r="N12">
        <v>1.8402672104692901</v>
      </c>
      <c r="O12">
        <v>1.8402672034651</v>
      </c>
      <c r="P12">
        <v>1.84026721030992</v>
      </c>
      <c r="Q12">
        <v>1.84026720797273</v>
      </c>
      <c r="R12">
        <v>1.8402672106719999</v>
      </c>
      <c r="S12">
        <v>1.8401948378573001</v>
      </c>
      <c r="T12">
        <v>1.84026720797277</v>
      </c>
      <c r="U12">
        <v>1.8402672084995699</v>
      </c>
      <c r="V12">
        <v>1.84026720532111</v>
      </c>
      <c r="W12">
        <v>1.84026720866584</v>
      </c>
      <c r="X12">
        <v>1.84026721030995</v>
      </c>
      <c r="Y12">
        <v>1.84026721067199</v>
      </c>
      <c r="Z12">
        <v>1.84026720866584</v>
      </c>
      <c r="AA12">
        <v>1.8402156284698199</v>
      </c>
      <c r="AC12">
        <v>123</v>
      </c>
      <c r="AD12">
        <v>2.6463458959055499</v>
      </c>
      <c r="AF12">
        <v>15</v>
      </c>
      <c r="AG12">
        <v>2.1595647031468101</v>
      </c>
    </row>
    <row r="13" spans="1:16384" x14ac:dyDescent="0.25">
      <c r="A13" t="s">
        <v>12</v>
      </c>
      <c r="B13">
        <v>2.1859143500765699</v>
      </c>
      <c r="C13">
        <v>2.1884151232025499</v>
      </c>
      <c r="D13">
        <v>2.1884151232025499</v>
      </c>
      <c r="E13">
        <v>2.1884151232025499</v>
      </c>
      <c r="F13">
        <v>0.93430904635804901</v>
      </c>
      <c r="G13">
        <v>2.1884151232025499</v>
      </c>
      <c r="H13">
        <v>0.93430904482023502</v>
      </c>
      <c r="I13">
        <v>0.93430904481968302</v>
      </c>
      <c r="J13">
        <v>2.1884151232025499</v>
      </c>
      <c r="K13">
        <v>2.1884151232025499</v>
      </c>
      <c r="L13">
        <v>2.1884151232025499</v>
      </c>
      <c r="M13">
        <v>2.1749160772129401</v>
      </c>
      <c r="N13">
        <v>0.93421120554187898</v>
      </c>
      <c r="O13">
        <v>2.1749144214135301</v>
      </c>
      <c r="P13">
        <v>2.1884151232025499</v>
      </c>
      <c r="Q13">
        <v>2.1884133385723699</v>
      </c>
      <c r="R13">
        <v>2.1884151232025499</v>
      </c>
      <c r="S13">
        <v>0.93430904444205298</v>
      </c>
      <c r="T13">
        <v>2.1884133385723699</v>
      </c>
      <c r="U13">
        <v>2.1884151232025499</v>
      </c>
      <c r="V13">
        <v>0.93430904244500301</v>
      </c>
      <c r="W13">
        <v>0.934309044820262</v>
      </c>
      <c r="X13">
        <v>2.1884151232025499</v>
      </c>
      <c r="Y13">
        <v>2.1884151232025499</v>
      </c>
      <c r="Z13">
        <v>0.93430904482023502</v>
      </c>
      <c r="AA13">
        <v>2.1992264322606201</v>
      </c>
      <c r="AC13">
        <v>124</v>
      </c>
      <c r="AD13">
        <v>2.36226098731089</v>
      </c>
      <c r="AF13">
        <v>33</v>
      </c>
      <c r="AG13">
        <v>2.1001688117890898</v>
      </c>
    </row>
    <row r="14" spans="1:16384" x14ac:dyDescent="0.25">
      <c r="A14" t="s">
        <v>13</v>
      </c>
      <c r="B14">
        <v>2.2586411991214201</v>
      </c>
      <c r="C14">
        <v>2.26114197224741</v>
      </c>
      <c r="D14">
        <v>2.26114197224741</v>
      </c>
      <c r="E14">
        <v>2.26114197224741</v>
      </c>
      <c r="F14">
        <v>1.0070358954029099</v>
      </c>
      <c r="G14">
        <v>2.26114197224741</v>
      </c>
      <c r="H14">
        <v>1.0070358938650901</v>
      </c>
      <c r="I14">
        <v>1.0070358938645301</v>
      </c>
      <c r="J14">
        <v>2.26114197224741</v>
      </c>
      <c r="K14">
        <v>2.26114197224741</v>
      </c>
      <c r="L14">
        <v>2.26114197224741</v>
      </c>
      <c r="M14">
        <v>2.2476429262578002</v>
      </c>
      <c r="N14">
        <v>1.0069380545867399</v>
      </c>
      <c r="O14">
        <v>2.2476412704583901</v>
      </c>
      <c r="P14">
        <v>2.26114197224741</v>
      </c>
      <c r="Q14">
        <v>2.2611401876172299</v>
      </c>
      <c r="R14">
        <v>2.26114197224741</v>
      </c>
      <c r="S14">
        <v>1.0070358934869099</v>
      </c>
      <c r="T14">
        <v>2.2611401876172299</v>
      </c>
      <c r="U14">
        <v>2.26114197224741</v>
      </c>
      <c r="V14">
        <v>1.0070358914898601</v>
      </c>
      <c r="W14">
        <v>1.00703589386512</v>
      </c>
      <c r="X14">
        <v>2.26114197224741</v>
      </c>
      <c r="Y14">
        <v>2.26114197224741</v>
      </c>
      <c r="Z14">
        <v>1.0070358938650901</v>
      </c>
      <c r="AA14">
        <v>2.3749086864888902</v>
      </c>
      <c r="AC14">
        <v>125</v>
      </c>
      <c r="AD14">
        <v>2.3944608644089498</v>
      </c>
      <c r="AF14">
        <v>235</v>
      </c>
      <c r="AG14">
        <v>2.0511369292937403</v>
      </c>
    </row>
    <row r="15" spans="1:16384" x14ac:dyDescent="0.25">
      <c r="A15" t="s">
        <v>14</v>
      </c>
      <c r="B15">
        <v>2.6758348324023902</v>
      </c>
      <c r="C15">
        <v>2.6764521413452198</v>
      </c>
      <c r="D15">
        <v>2.6764521413452198</v>
      </c>
      <c r="E15">
        <v>2.6764521413452198</v>
      </c>
      <c r="F15">
        <v>2.6764500757693899</v>
      </c>
      <c r="G15">
        <v>2.6764521413452198</v>
      </c>
      <c r="H15">
        <v>2.67645007573145</v>
      </c>
      <c r="I15">
        <v>2.67645007573145</v>
      </c>
      <c r="J15">
        <v>2.6764521413452198</v>
      </c>
      <c r="K15">
        <v>2.6764521413452198</v>
      </c>
      <c r="L15">
        <v>2.6764521413452198</v>
      </c>
      <c r="M15">
        <v>2.6764521326218902</v>
      </c>
      <c r="N15">
        <v>1.42224822368454</v>
      </c>
      <c r="O15">
        <v>2.67645213262105</v>
      </c>
      <c r="P15">
        <v>2.6764521413452198</v>
      </c>
      <c r="Q15">
        <v>1.4223574536572401</v>
      </c>
      <c r="R15">
        <v>2.6764521413452198</v>
      </c>
      <c r="S15">
        <v>2.6764500757221201</v>
      </c>
      <c r="T15">
        <v>1.4223574536571699</v>
      </c>
      <c r="U15">
        <v>2.6764521413452198</v>
      </c>
      <c r="V15">
        <v>2.67645007567286</v>
      </c>
      <c r="W15">
        <v>2.67645007573145</v>
      </c>
      <c r="X15">
        <v>2.6764521413452198</v>
      </c>
      <c r="Y15">
        <v>2.6764521413452198</v>
      </c>
      <c r="Z15">
        <v>2.67645007573145</v>
      </c>
      <c r="AA15">
        <v>2.6764521413371698</v>
      </c>
      <c r="AC15">
        <v>133</v>
      </c>
      <c r="AD15">
        <v>2.2105233695064199</v>
      </c>
      <c r="AF15">
        <v>13</v>
      </c>
      <c r="AG15">
        <v>2.0511179708382699</v>
      </c>
    </row>
    <row r="16" spans="1:16384" x14ac:dyDescent="0.25">
      <c r="AC16">
        <v>134</v>
      </c>
      <c r="AD16">
        <v>2.04747844910217</v>
      </c>
      <c r="AF16">
        <v>134</v>
      </c>
      <c r="AG16">
        <v>2.04747844910217</v>
      </c>
    </row>
    <row r="17" spans="1:16384" s="2" customFormat="1" x14ac:dyDescent="0.25">
      <c r="A17"/>
      <c r="B17"/>
      <c r="C17">
        <f t="shared" ref="C17:AA17" si="0">100*(C2-$B2)/$B2</f>
        <v>5.728403908035315E-2</v>
      </c>
      <c r="D17">
        <f t="shared" si="0"/>
        <v>-37.730545249821496</v>
      </c>
      <c r="E17">
        <f t="shared" si="0"/>
        <v>5.7344980774071776E-2</v>
      </c>
      <c r="F17">
        <f t="shared" si="0"/>
        <v>-37.727706019172011</v>
      </c>
      <c r="G17">
        <f t="shared" si="0"/>
        <v>-37.72946567738704</v>
      </c>
      <c r="H17">
        <f t="shared" si="0"/>
        <v>-37.72699462510144</v>
      </c>
      <c r="I17">
        <f t="shared" si="0"/>
        <v>-37.726994625100836</v>
      </c>
      <c r="J17">
        <f t="shared" si="0"/>
        <v>5.7284037684491841E-2</v>
      </c>
      <c r="K17">
        <f t="shared" si="0"/>
        <v>-37.730057870923197</v>
      </c>
      <c r="L17">
        <f t="shared" si="0"/>
        <v>5.728403908035315E-2</v>
      </c>
      <c r="M17">
        <f t="shared" si="0"/>
        <v>5.725395046150613E-2</v>
      </c>
      <c r="N17">
        <f t="shared" si="0"/>
        <v>5.7282738125784778E-2</v>
      </c>
      <c r="O17">
        <f t="shared" si="0"/>
        <v>5.7344980767756508E-2</v>
      </c>
      <c r="P17">
        <f t="shared" si="0"/>
        <v>5.7257350484270608E-2</v>
      </c>
      <c r="Q17">
        <f t="shared" si="0"/>
        <v>5.7344980768358603E-2</v>
      </c>
      <c r="R17">
        <f t="shared" si="0"/>
        <v>-37.727668975814247</v>
      </c>
      <c r="S17">
        <f t="shared" si="0"/>
        <v>5.7344980774071776E-2</v>
      </c>
      <c r="T17">
        <f t="shared" si="0"/>
        <v>5.7284037685093929E-2</v>
      </c>
      <c r="U17">
        <f t="shared" si="0"/>
        <v>-37.72946309815152</v>
      </c>
      <c r="V17">
        <f t="shared" si="0"/>
        <v>-13.384462834071664</v>
      </c>
      <c r="W17">
        <f t="shared" si="0"/>
        <v>-37.726994625101746</v>
      </c>
      <c r="X17">
        <f t="shared" si="0"/>
        <v>-37.730057870922892</v>
      </c>
      <c r="Y17">
        <f t="shared" si="0"/>
        <v>5.7344980774071776E-2</v>
      </c>
      <c r="Z17">
        <f t="shared" si="0"/>
        <v>-37.72699462510144</v>
      </c>
      <c r="AA17">
        <f t="shared" si="0"/>
        <v>5.7344980592708553E-2</v>
      </c>
      <c r="AB17"/>
      <c r="AC17">
        <v>135</v>
      </c>
      <c r="AD17">
        <v>1.6828083815172898</v>
      </c>
      <c r="AE17"/>
      <c r="AF17">
        <v>234</v>
      </c>
      <c r="AG17">
        <v>2.04747804658244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x14ac:dyDescent="0.25">
      <c r="C18">
        <f t="shared" ref="C18:AA18" si="1">100*(C3-$B3)/$B3</f>
        <v>6.9549821558613556E-2</v>
      </c>
      <c r="D18">
        <f t="shared" si="1"/>
        <v>6.9549820195275835E-2</v>
      </c>
      <c r="E18">
        <f t="shared" si="1"/>
        <v>6.9549821558613556E-2</v>
      </c>
      <c r="F18">
        <f t="shared" si="1"/>
        <v>6.962381221974108E-2</v>
      </c>
      <c r="G18">
        <f t="shared" si="1"/>
        <v>6.9517416715838873E-2</v>
      </c>
      <c r="H18">
        <f t="shared" si="1"/>
        <v>6.9548252384886017E-2</v>
      </c>
      <c r="I18">
        <f t="shared" si="1"/>
        <v>6.9623812219383699E-2</v>
      </c>
      <c r="J18">
        <f t="shared" si="1"/>
        <v>6.9549819863867407E-2</v>
      </c>
      <c r="K18">
        <f t="shared" si="1"/>
        <v>-45.808899554690655</v>
      </c>
      <c r="L18">
        <f t="shared" si="1"/>
        <v>6.9549821558613556E-2</v>
      </c>
      <c r="M18">
        <f t="shared" si="1"/>
        <v>-3.5697754470393197</v>
      </c>
      <c r="N18">
        <f t="shared" si="1"/>
        <v>-45.808963113451505</v>
      </c>
      <c r="O18">
        <f t="shared" si="1"/>
        <v>6.9623812210595312E-2</v>
      </c>
      <c r="P18">
        <f t="shared" si="1"/>
        <v>-45.808899545173318</v>
      </c>
      <c r="Q18">
        <f t="shared" si="1"/>
        <v>6.9549819863136395E-2</v>
      </c>
      <c r="R18">
        <f t="shared" si="1"/>
        <v>6.9549821558613556E-2</v>
      </c>
      <c r="S18">
        <f t="shared" si="1"/>
        <v>6.9517404399404473E-2</v>
      </c>
      <c r="T18">
        <f t="shared" si="1"/>
        <v>6.9623812211326325E-2</v>
      </c>
      <c r="U18">
        <f t="shared" si="1"/>
        <v>6.9623812219383699E-2</v>
      </c>
      <c r="V18">
        <f t="shared" si="1"/>
        <v>6.1696502871902606E-2</v>
      </c>
      <c r="W18">
        <f t="shared" si="1"/>
        <v>6.962381221974108E-2</v>
      </c>
      <c r="X18">
        <f t="shared" si="1"/>
        <v>-45.808899554690292</v>
      </c>
      <c r="Y18">
        <f t="shared" si="1"/>
        <v>6.962381221974108E-2</v>
      </c>
      <c r="Z18">
        <f t="shared" si="1"/>
        <v>6.962381221974108E-2</v>
      </c>
      <c r="AA18">
        <f t="shared" si="1"/>
        <v>-45.805899048644015</v>
      </c>
      <c r="AC18">
        <v>233</v>
      </c>
      <c r="AD18">
        <v>2.3046275481318599</v>
      </c>
      <c r="AF18">
        <v>35</v>
      </c>
      <c r="AG18">
        <v>2.0041516501621399</v>
      </c>
    </row>
    <row r="19" spans="1:16384" x14ac:dyDescent="0.25">
      <c r="C19">
        <f t="shared" ref="C19:AA19" si="2">100*(C4-$B4)/$B4</f>
        <v>1.9471390497060061E-2</v>
      </c>
      <c r="D19">
        <f t="shared" si="2"/>
        <v>1.947138935484451E-2</v>
      </c>
      <c r="E19">
        <f t="shared" si="2"/>
        <v>1.9471390497060061E-2</v>
      </c>
      <c r="F19">
        <f t="shared" si="2"/>
        <v>1.95333812199028E-2</v>
      </c>
      <c r="G19">
        <f t="shared" si="2"/>
        <v>-38.417726287371536</v>
      </c>
      <c r="H19">
        <f t="shared" si="2"/>
        <v>-38.415212699251413</v>
      </c>
      <c r="I19">
        <f t="shared" si="2"/>
        <v>-38.415212699250802</v>
      </c>
      <c r="J19">
        <f t="shared" si="2"/>
        <v>-38.418648641395706</v>
      </c>
      <c r="K19">
        <f t="shared" si="2"/>
        <v>1.95333812199028E-2</v>
      </c>
      <c r="L19">
        <f t="shared" si="2"/>
        <v>-38.415936341643963</v>
      </c>
      <c r="M19">
        <f t="shared" si="2"/>
        <v>1.9531909202813062E-2</v>
      </c>
      <c r="N19">
        <f t="shared" si="2"/>
        <v>1.95333812199028E-2</v>
      </c>
      <c r="O19">
        <f t="shared" si="2"/>
        <v>-38.415087732394227</v>
      </c>
      <c r="P19">
        <f t="shared" si="2"/>
        <v>1.9444242492771081E-2</v>
      </c>
      <c r="Q19">
        <f t="shared" si="2"/>
        <v>-38.41503432588258</v>
      </c>
      <c r="R19">
        <f t="shared" si="2"/>
        <v>-38.415107133025209</v>
      </c>
      <c r="S19">
        <f t="shared" si="2"/>
        <v>-38.41864863351384</v>
      </c>
      <c r="T19">
        <f t="shared" si="2"/>
        <v>-38.415034325882267</v>
      </c>
      <c r="U19">
        <f t="shared" si="2"/>
        <v>1.9533381219589765E-2</v>
      </c>
      <c r="V19">
        <f t="shared" si="2"/>
        <v>1.2891737138420506E-2</v>
      </c>
      <c r="W19">
        <f t="shared" si="2"/>
        <v>-38.415212699252322</v>
      </c>
      <c r="X19">
        <f t="shared" si="2"/>
        <v>1.95333812199028E-2</v>
      </c>
      <c r="Y19">
        <f t="shared" si="2"/>
        <v>1.9471390497060061E-2</v>
      </c>
      <c r="Z19">
        <f t="shared" si="2"/>
        <v>-38.415212699251718</v>
      </c>
      <c r="AA19">
        <f t="shared" si="2"/>
        <v>-38.415815075945901</v>
      </c>
      <c r="AC19">
        <v>234</v>
      </c>
      <c r="AD19">
        <v>2.04747804658244</v>
      </c>
      <c r="AF19">
        <v>130</v>
      </c>
      <c r="AG19">
        <v>1.9833208376524198</v>
      </c>
    </row>
    <row r="20" spans="1:16384" x14ac:dyDescent="0.25">
      <c r="C20">
        <f t="shared" ref="C20:AA20" si="3">100*(C5-$B5)/$B5</f>
        <v>-39.827983438227591</v>
      </c>
      <c r="D20">
        <f t="shared" si="3"/>
        <v>-39.82798348623345</v>
      </c>
      <c r="E20">
        <f t="shared" si="3"/>
        <v>-39.827983438227278</v>
      </c>
      <c r="F20">
        <f t="shared" si="3"/>
        <v>3.0574784931970508E-2</v>
      </c>
      <c r="G20">
        <f t="shared" si="3"/>
        <v>-39.830468358193727</v>
      </c>
      <c r="H20">
        <f t="shared" si="3"/>
        <v>3.0513502019590532E-2</v>
      </c>
      <c r="I20">
        <f t="shared" si="3"/>
        <v>3.0513502019590532E-2</v>
      </c>
      <c r="J20">
        <f t="shared" si="3"/>
        <v>-39.827983497858526</v>
      </c>
      <c r="K20">
        <f t="shared" si="3"/>
        <v>-39.831093058449206</v>
      </c>
      <c r="L20">
        <f t="shared" si="3"/>
        <v>-39.827983438227278</v>
      </c>
      <c r="M20">
        <f t="shared" si="3"/>
        <v>-2.0802746589449477</v>
      </c>
      <c r="N20">
        <f t="shared" si="3"/>
        <v>3.0574784931970508E-2</v>
      </c>
      <c r="O20">
        <f t="shared" si="3"/>
        <v>-2.0802022969274629</v>
      </c>
      <c r="P20">
        <f t="shared" si="3"/>
        <v>-39.831093050180037</v>
      </c>
      <c r="Q20">
        <f t="shared" si="3"/>
        <v>-39.827983497885548</v>
      </c>
      <c r="R20">
        <f t="shared" si="3"/>
        <v>-39.827983438227278</v>
      </c>
      <c r="S20">
        <f t="shared" si="3"/>
        <v>3.0574784931970508E-2</v>
      </c>
      <c r="T20">
        <f t="shared" si="3"/>
        <v>-39.827983497884908</v>
      </c>
      <c r="U20">
        <f t="shared" si="3"/>
        <v>-39.830465637402213</v>
      </c>
      <c r="V20">
        <f t="shared" si="3"/>
        <v>3.0574779282949365E-2</v>
      </c>
      <c r="W20">
        <f t="shared" si="3"/>
        <v>3.0513502019590532E-2</v>
      </c>
      <c r="X20">
        <f t="shared" si="3"/>
        <v>-39.831093058449206</v>
      </c>
      <c r="Y20">
        <f t="shared" si="3"/>
        <v>-39.827983438227278</v>
      </c>
      <c r="Z20">
        <f t="shared" si="3"/>
        <v>3.0574784931970508E-2</v>
      </c>
      <c r="AA20">
        <f t="shared" si="3"/>
        <v>3.0298260032957568E-2</v>
      </c>
      <c r="AC20">
        <v>235</v>
      </c>
      <c r="AD20">
        <v>2.0511369292937403</v>
      </c>
      <c r="AF20">
        <v>20</v>
      </c>
      <c r="AG20">
        <v>1.9833200618283702</v>
      </c>
    </row>
    <row r="21" spans="1:16384" x14ac:dyDescent="0.25">
      <c r="C21">
        <f t="shared" ref="C21:AA21" si="4">100*(C6-$B6)/$B6</f>
        <v>-41.729698678741386</v>
      </c>
      <c r="D21">
        <f t="shared" si="4"/>
        <v>-41.729698729038439</v>
      </c>
      <c r="E21">
        <f t="shared" si="4"/>
        <v>-41.729698678740718</v>
      </c>
      <c r="F21">
        <f t="shared" si="4"/>
        <v>3.2034676431893692E-2</v>
      </c>
      <c r="G21">
        <f t="shared" si="4"/>
        <v>-41.732302249207748</v>
      </c>
      <c r="H21">
        <f t="shared" si="4"/>
        <v>3.197046736964633E-2</v>
      </c>
      <c r="I21">
        <f t="shared" si="4"/>
        <v>3.197046736964633E-2</v>
      </c>
      <c r="J21">
        <f t="shared" si="4"/>
        <v>-41.729698741219266</v>
      </c>
      <c r="K21">
        <f t="shared" si="4"/>
        <v>-41.732956777787287</v>
      </c>
      <c r="L21">
        <f t="shared" si="4"/>
        <v>-41.729698678740718</v>
      </c>
      <c r="M21">
        <f t="shared" si="4"/>
        <v>-2.1796040671110775</v>
      </c>
      <c r="N21">
        <f t="shared" si="4"/>
        <v>3.2034676431893692E-2</v>
      </c>
      <c r="O21">
        <f t="shared" si="4"/>
        <v>-2.1795282499358581</v>
      </c>
      <c r="P21">
        <f t="shared" si="4"/>
        <v>-41.732956769123277</v>
      </c>
      <c r="Q21">
        <f t="shared" si="4"/>
        <v>-41.729698741247574</v>
      </c>
      <c r="R21">
        <f t="shared" si="4"/>
        <v>-41.729698678740718</v>
      </c>
      <c r="S21">
        <f t="shared" si="4"/>
        <v>3.2034676431893692E-2</v>
      </c>
      <c r="T21">
        <f t="shared" si="4"/>
        <v>-41.729698741247233</v>
      </c>
      <c r="U21">
        <f t="shared" si="4"/>
        <v>-41.732299398503287</v>
      </c>
      <c r="V21">
        <f t="shared" si="4"/>
        <v>3.2034670513141857E-2</v>
      </c>
      <c r="W21">
        <f t="shared" si="4"/>
        <v>3.197046736964633E-2</v>
      </c>
      <c r="X21">
        <f t="shared" si="4"/>
        <v>-41.732956777787287</v>
      </c>
      <c r="Y21">
        <f t="shared" si="4"/>
        <v>-41.729698678740718</v>
      </c>
      <c r="Z21">
        <f t="shared" si="4"/>
        <v>3.2034676431893692E-2</v>
      </c>
      <c r="AA21">
        <f t="shared" si="4"/>
        <v>3.1368091565558376</v>
      </c>
      <c r="AC21">
        <v>10</v>
      </c>
      <c r="AD21">
        <v>2.4254687010885903</v>
      </c>
      <c r="AF21">
        <v>25</v>
      </c>
      <c r="AG21">
        <v>1.98332006182834</v>
      </c>
    </row>
    <row r="22" spans="1:16384" x14ac:dyDescent="0.25">
      <c r="C22">
        <f t="shared" ref="C22:AA22" si="5">100*(C7-$B7)/$B7</f>
        <v>-55.174788247173886</v>
      </c>
      <c r="D22">
        <f t="shared" si="5"/>
        <v>5.2170054210678739E-2</v>
      </c>
      <c r="E22">
        <f t="shared" si="5"/>
        <v>-55.174788247173886</v>
      </c>
      <c r="F22">
        <f t="shared" si="5"/>
        <v>-55.174788243502583</v>
      </c>
      <c r="G22">
        <f t="shared" si="5"/>
        <v>5.2170054210678739E-2</v>
      </c>
      <c r="H22">
        <f t="shared" si="5"/>
        <v>5.2170054210678739E-2</v>
      </c>
      <c r="I22">
        <f t="shared" si="5"/>
        <v>5.2170054210678739E-2</v>
      </c>
      <c r="J22">
        <f t="shared" si="5"/>
        <v>5.2170054201858967E-2</v>
      </c>
      <c r="K22">
        <f t="shared" si="5"/>
        <v>5.2170054211108978E-2</v>
      </c>
      <c r="L22">
        <f t="shared" si="5"/>
        <v>-55.174788247283978</v>
      </c>
      <c r="M22">
        <f t="shared" si="5"/>
        <v>-0.33510538629056685</v>
      </c>
      <c r="N22">
        <f t="shared" si="5"/>
        <v>5.2170054211108978E-2</v>
      </c>
      <c r="O22">
        <f t="shared" si="5"/>
        <v>5.2170054199668692E-2</v>
      </c>
      <c r="P22">
        <f t="shared" si="5"/>
        <v>5.2170054211108978E-2</v>
      </c>
      <c r="Q22">
        <f t="shared" si="5"/>
        <v>5.2170054201428735E-2</v>
      </c>
      <c r="R22">
        <f t="shared" si="5"/>
        <v>-55.174788157439842</v>
      </c>
      <c r="S22">
        <f t="shared" si="5"/>
        <v>5.2170054201858967E-2</v>
      </c>
      <c r="T22">
        <f t="shared" si="5"/>
        <v>5.2170054201858967E-2</v>
      </c>
      <c r="U22">
        <f t="shared" si="5"/>
        <v>5.2170054210678739E-2</v>
      </c>
      <c r="V22">
        <f t="shared" si="5"/>
        <v>1.6325831266873381E-3</v>
      </c>
      <c r="W22">
        <f t="shared" si="5"/>
        <v>5.2170054210678739E-2</v>
      </c>
      <c r="X22">
        <f t="shared" si="5"/>
        <v>5.2170054211108978E-2</v>
      </c>
      <c r="Y22">
        <f t="shared" si="5"/>
        <v>-55.174788247173886</v>
      </c>
      <c r="Z22">
        <f t="shared" si="5"/>
        <v>5.2170054210678739E-2</v>
      </c>
      <c r="AA22">
        <f t="shared" si="5"/>
        <v>5.2170054211108978E-2</v>
      </c>
      <c r="AC22">
        <v>20</v>
      </c>
      <c r="AD22">
        <v>1.9833200618283702</v>
      </c>
      <c r="AF22">
        <v>24</v>
      </c>
      <c r="AG22">
        <v>1.9833196441529501</v>
      </c>
    </row>
    <row r="23" spans="1:16384" x14ac:dyDescent="0.25">
      <c r="C23">
        <f t="shared" ref="C23:AA23" si="6">100*(C8-$B8)/$B8</f>
        <v>-66.789707780528033</v>
      </c>
      <c r="D23">
        <f t="shared" si="6"/>
        <v>6.3152443105270711E-2</v>
      </c>
      <c r="E23">
        <f t="shared" si="6"/>
        <v>-66.789707780530151</v>
      </c>
      <c r="F23">
        <f t="shared" si="6"/>
        <v>-66.789707776086047</v>
      </c>
      <c r="G23">
        <f t="shared" si="6"/>
        <v>6.3152443105270711E-2</v>
      </c>
      <c r="H23">
        <f t="shared" si="6"/>
        <v>6.3152443105270711E-2</v>
      </c>
      <c r="I23">
        <f t="shared" si="6"/>
        <v>6.3152443105270711E-2</v>
      </c>
      <c r="J23">
        <f t="shared" si="6"/>
        <v>6.3152443094617955E-2</v>
      </c>
      <c r="K23">
        <f t="shared" si="6"/>
        <v>6.3152443105815192E-2</v>
      </c>
      <c r="L23">
        <f t="shared" si="6"/>
        <v>-66.789707780663946</v>
      </c>
      <c r="M23">
        <f t="shared" si="6"/>
        <v>-0.40564887581920384</v>
      </c>
      <c r="N23">
        <f t="shared" si="6"/>
        <v>6.3152443105815192E-2</v>
      </c>
      <c r="O23">
        <f t="shared" si="6"/>
        <v>6.3152443091954766E-2</v>
      </c>
      <c r="P23">
        <f t="shared" si="6"/>
        <v>6.3152443105815192E-2</v>
      </c>
      <c r="Q23">
        <f t="shared" si="6"/>
        <v>6.3152443094617955E-2</v>
      </c>
      <c r="R23">
        <f t="shared" si="6"/>
        <v>-66.789707671906228</v>
      </c>
      <c r="S23">
        <f t="shared" si="6"/>
        <v>6.3152443094617955E-2</v>
      </c>
      <c r="T23">
        <f t="shared" si="6"/>
        <v>6.3152443094617955E-2</v>
      </c>
      <c r="U23">
        <f t="shared" si="6"/>
        <v>6.3152443105270711E-2</v>
      </c>
      <c r="V23">
        <f t="shared" si="6"/>
        <v>1.9762604162571521E-3</v>
      </c>
      <c r="W23">
        <f t="shared" si="6"/>
        <v>6.3152443105270711E-2</v>
      </c>
      <c r="X23">
        <f t="shared" si="6"/>
        <v>6.3152443105815192E-2</v>
      </c>
      <c r="Y23">
        <f t="shared" si="6"/>
        <v>-66.789707780530151</v>
      </c>
      <c r="Z23">
        <f t="shared" si="6"/>
        <v>6.3152443105270711E-2</v>
      </c>
      <c r="AA23">
        <f t="shared" si="6"/>
        <v>6.3152443105815192E-2</v>
      </c>
      <c r="AC23">
        <v>30</v>
      </c>
      <c r="AD23">
        <v>1.8891659831659899</v>
      </c>
      <c r="AF23">
        <v>34</v>
      </c>
      <c r="AG23">
        <v>1.8891659831659899</v>
      </c>
    </row>
    <row r="24" spans="1:16384" x14ac:dyDescent="0.25">
      <c r="C24">
        <f t="shared" ref="C24:AA24" si="7">100*(C9-$B9)/$B9</f>
        <v>4.2530851200305517E-2</v>
      </c>
      <c r="D24">
        <f t="shared" si="7"/>
        <v>4.2664576768432383E-2</v>
      </c>
      <c r="E24">
        <f t="shared" si="7"/>
        <v>4.2530851200305517E-2</v>
      </c>
      <c r="F24">
        <f t="shared" si="7"/>
        <v>4.2530851309489796E-2</v>
      </c>
      <c r="G24">
        <f t="shared" si="7"/>
        <v>4.2664576768432383E-2</v>
      </c>
      <c r="H24">
        <f t="shared" si="7"/>
        <v>4.2664576768432383E-2</v>
      </c>
      <c r="I24">
        <f t="shared" si="7"/>
        <v>4.2664576768432383E-2</v>
      </c>
      <c r="J24">
        <f t="shared" si="7"/>
        <v>4.2664576768432383E-2</v>
      </c>
      <c r="K24">
        <f t="shared" si="7"/>
        <v>4.2664576768432383E-2</v>
      </c>
      <c r="L24">
        <f t="shared" si="7"/>
        <v>4.25308511971123E-2</v>
      </c>
      <c r="M24">
        <f t="shared" si="7"/>
        <v>4.2664207303486246E-2</v>
      </c>
      <c r="N24">
        <f t="shared" si="7"/>
        <v>4.2664576768432383E-2</v>
      </c>
      <c r="O24">
        <f t="shared" si="7"/>
        <v>4.2664576768432383E-2</v>
      </c>
      <c r="P24">
        <f t="shared" si="7"/>
        <v>4.2664576768432383E-2</v>
      </c>
      <c r="Q24">
        <f t="shared" si="7"/>
        <v>4.2664576768432383E-2</v>
      </c>
      <c r="R24">
        <f t="shared" si="7"/>
        <v>4.2530851126270246E-2</v>
      </c>
      <c r="S24">
        <f t="shared" si="7"/>
        <v>4.2664576768432383E-2</v>
      </c>
      <c r="T24">
        <f t="shared" si="7"/>
        <v>4.2664576768432383E-2</v>
      </c>
      <c r="U24">
        <f t="shared" si="7"/>
        <v>4.2664576768432383E-2</v>
      </c>
      <c r="V24">
        <f t="shared" si="7"/>
        <v>4.2664526633216064E-2</v>
      </c>
      <c r="W24">
        <f t="shared" si="7"/>
        <v>4.2664576768432383E-2</v>
      </c>
      <c r="X24">
        <f t="shared" si="7"/>
        <v>4.2664576768432383E-2</v>
      </c>
      <c r="Y24">
        <f t="shared" si="7"/>
        <v>4.2530851200305517E-2</v>
      </c>
      <c r="Z24">
        <f t="shared" si="7"/>
        <v>4.2664576768432383E-2</v>
      </c>
      <c r="AA24">
        <f t="shared" si="7"/>
        <v>4.2664576768432383E-2</v>
      </c>
      <c r="AC24">
        <v>120</v>
      </c>
      <c r="AD24">
        <v>2.27645364610256</v>
      </c>
      <c r="AF24">
        <v>30</v>
      </c>
      <c r="AG24">
        <v>1.8891659831659899</v>
      </c>
    </row>
    <row r="25" spans="1:16384" x14ac:dyDescent="0.25">
      <c r="C25">
        <f t="shared" ref="C25:AA25" si="8">100*(C10-$B10)/$B10</f>
        <v>-40.641669842569094</v>
      </c>
      <c r="D25">
        <f t="shared" si="8"/>
        <v>-40.644205635341287</v>
      </c>
      <c r="E25">
        <f t="shared" si="8"/>
        <v>-40.641669842597658</v>
      </c>
      <c r="F25">
        <f t="shared" si="8"/>
        <v>-40.641669837424715</v>
      </c>
      <c r="G25">
        <f t="shared" si="8"/>
        <v>-40.641669912870334</v>
      </c>
      <c r="H25">
        <f t="shared" si="8"/>
        <v>-40.641669907726929</v>
      </c>
      <c r="I25">
        <f t="shared" si="8"/>
        <v>-40.641669907726929</v>
      </c>
      <c r="J25">
        <f t="shared" si="8"/>
        <v>-40.644019420484781</v>
      </c>
      <c r="K25">
        <f t="shared" si="8"/>
        <v>-40.641669854351221</v>
      </c>
      <c r="L25">
        <f t="shared" si="8"/>
        <v>-40.641669842596684</v>
      </c>
      <c r="M25">
        <f t="shared" si="8"/>
        <v>-40.641773463339582</v>
      </c>
      <c r="N25">
        <f t="shared" si="8"/>
        <v>-40.641669849178598</v>
      </c>
      <c r="O25">
        <f t="shared" si="8"/>
        <v>-40.641670076567962</v>
      </c>
      <c r="P25">
        <f t="shared" si="8"/>
        <v>-40.641669854352195</v>
      </c>
      <c r="Q25">
        <f t="shared" si="8"/>
        <v>-40.641669930228943</v>
      </c>
      <c r="R25">
        <f t="shared" si="8"/>
        <v>-40.641669842597338</v>
      </c>
      <c r="S25">
        <f t="shared" si="8"/>
        <v>-40.644019412135151</v>
      </c>
      <c r="T25">
        <f t="shared" si="8"/>
        <v>-40.641669930227643</v>
      </c>
      <c r="U25">
        <f t="shared" si="8"/>
        <v>-40.641669913125185</v>
      </c>
      <c r="V25">
        <f t="shared" si="8"/>
        <v>-40.641670016313277</v>
      </c>
      <c r="W25">
        <f t="shared" si="8"/>
        <v>-40.641669907727255</v>
      </c>
      <c r="X25">
        <f t="shared" si="8"/>
        <v>-40.641669854351541</v>
      </c>
      <c r="Y25">
        <f t="shared" si="8"/>
        <v>-40.641669842597658</v>
      </c>
      <c r="Z25">
        <f t="shared" si="8"/>
        <v>-40.641669907726929</v>
      </c>
      <c r="AA25">
        <f t="shared" si="8"/>
        <v>-40.642853976366105</v>
      </c>
      <c r="AC25">
        <v>130</v>
      </c>
      <c r="AD25">
        <v>1.9833208376524198</v>
      </c>
      <c r="AF25">
        <v>23</v>
      </c>
      <c r="AG25">
        <v>1.7788273660133798</v>
      </c>
    </row>
    <row r="26" spans="1:16384" x14ac:dyDescent="0.25">
      <c r="C26">
        <f t="shared" ref="C26:AA26" si="9">100*(C11-$B11)/$B11</f>
        <v>1.0924734066715951E-2</v>
      </c>
      <c r="D26">
        <f t="shared" si="9"/>
        <v>1.0852318593420195E-2</v>
      </c>
      <c r="E26">
        <f t="shared" si="9"/>
        <v>1.0924734066715951E-2</v>
      </c>
      <c r="F26">
        <f t="shared" si="9"/>
        <v>1.0924734214404947E-2</v>
      </c>
      <c r="G26">
        <f t="shared" si="9"/>
        <v>1.0924732059804576E-2</v>
      </c>
      <c r="H26">
        <f t="shared" si="9"/>
        <v>1.0924732206759217E-2</v>
      </c>
      <c r="I26">
        <f t="shared" si="9"/>
        <v>1.0924732206759217E-2</v>
      </c>
      <c r="J26">
        <f t="shared" si="9"/>
        <v>1.0857636392276569E-2</v>
      </c>
      <c r="K26">
        <f t="shared" si="9"/>
        <v>1.092473373071472E-2</v>
      </c>
      <c r="L26">
        <f t="shared" si="9"/>
        <v>1.0924734066715951E-2</v>
      </c>
      <c r="M26">
        <f t="shared" si="9"/>
        <v>1.0921774934617932E-2</v>
      </c>
      <c r="N26">
        <f t="shared" si="9"/>
        <v>1.0924733878804275E-2</v>
      </c>
      <c r="O26">
        <f t="shared" si="9"/>
        <v>1.0924727384944639E-2</v>
      </c>
      <c r="P26">
        <f t="shared" si="9"/>
        <v>1.092473373071472E-2</v>
      </c>
      <c r="Q26">
        <f t="shared" si="9"/>
        <v>1.0924731564097616E-2</v>
      </c>
      <c r="R26">
        <f t="shared" si="9"/>
        <v>1.0924734066715951E-2</v>
      </c>
      <c r="S26">
        <f t="shared" si="9"/>
        <v>1.0857636630541697E-2</v>
      </c>
      <c r="T26">
        <f t="shared" si="9"/>
        <v>1.0924731564097616E-2</v>
      </c>
      <c r="U26">
        <f t="shared" si="9"/>
        <v>1.0924732052294116E-2</v>
      </c>
      <c r="V26">
        <f t="shared" si="9"/>
        <v>1.0924729105841059E-2</v>
      </c>
      <c r="W26">
        <f t="shared" si="9"/>
        <v>1.0924732206759217E-2</v>
      </c>
      <c r="X26">
        <f t="shared" si="9"/>
        <v>1.092473373071472E-2</v>
      </c>
      <c r="Y26">
        <f t="shared" si="9"/>
        <v>1.0924734066715951E-2</v>
      </c>
      <c r="Z26">
        <f t="shared" si="9"/>
        <v>1.0924732206759217E-2</v>
      </c>
      <c r="AA26">
        <f t="shared" si="9"/>
        <v>-54.087852225047499</v>
      </c>
      <c r="AC26">
        <v>230</v>
      </c>
      <c r="AD26">
        <v>2.2473675553111803</v>
      </c>
      <c r="AF26">
        <v>135</v>
      </c>
      <c r="AG26">
        <v>1.6828083815172898</v>
      </c>
    </row>
    <row r="27" spans="1:16384" x14ac:dyDescent="0.25">
      <c r="C27">
        <f t="shared" ref="C27:AA27" si="10">100*(C12-$B12)/$B12</f>
        <v>-40.485560915714693</v>
      </c>
      <c r="D27">
        <f t="shared" si="10"/>
        <v>-40.488086968238626</v>
      </c>
      <c r="E27">
        <f t="shared" si="10"/>
        <v>-40.48556091574283</v>
      </c>
      <c r="F27">
        <f t="shared" si="10"/>
        <v>-40.485560910589427</v>
      </c>
      <c r="G27">
        <f t="shared" si="10"/>
        <v>-40.485560985745579</v>
      </c>
      <c r="H27">
        <f t="shared" si="10"/>
        <v>-40.485560980621614</v>
      </c>
      <c r="I27">
        <f t="shared" si="10"/>
        <v>-40.485560980622253</v>
      </c>
      <c r="J27">
        <f t="shared" si="10"/>
        <v>-40.487901468653931</v>
      </c>
      <c r="K27">
        <f t="shared" si="10"/>
        <v>-40.485560927451239</v>
      </c>
      <c r="L27">
        <f t="shared" si="10"/>
        <v>-40.485560915741537</v>
      </c>
      <c r="M27">
        <f t="shared" si="10"/>
        <v>-40.485664138466582</v>
      </c>
      <c r="N27">
        <f t="shared" si="10"/>
        <v>-40.485560922298163</v>
      </c>
      <c r="O27">
        <f t="shared" si="10"/>
        <v>-40.485561148814426</v>
      </c>
      <c r="P27">
        <f t="shared" si="10"/>
        <v>-40.485560927452212</v>
      </c>
      <c r="Q27">
        <f t="shared" si="10"/>
        <v>-40.485561003037184</v>
      </c>
      <c r="R27">
        <f t="shared" si="10"/>
        <v>-40.485560915742511</v>
      </c>
      <c r="S27">
        <f t="shared" si="10"/>
        <v>-40.487901460336701</v>
      </c>
      <c r="T27">
        <f t="shared" si="10"/>
        <v>-40.48556100303589</v>
      </c>
      <c r="U27">
        <f t="shared" si="10"/>
        <v>-40.485560985999129</v>
      </c>
      <c r="V27">
        <f t="shared" si="10"/>
        <v>-40.48556108879086</v>
      </c>
      <c r="W27">
        <f t="shared" si="10"/>
        <v>-40.485560980621933</v>
      </c>
      <c r="X27">
        <f t="shared" si="10"/>
        <v>-40.485560927451239</v>
      </c>
      <c r="Y27">
        <f t="shared" si="10"/>
        <v>-40.48556091574283</v>
      </c>
      <c r="Z27">
        <f t="shared" si="10"/>
        <v>-40.485560980621933</v>
      </c>
      <c r="AA27">
        <f t="shared" si="10"/>
        <v>-40.487229089696633</v>
      </c>
    </row>
    <row r="28" spans="1:16384" x14ac:dyDescent="0.25">
      <c r="C28">
        <f t="shared" ref="C28:AA28" si="11">100*(C13-$B13)/$B13</f>
        <v>0.11440398503685528</v>
      </c>
      <c r="D28">
        <f t="shared" si="11"/>
        <v>0.11440398503685528</v>
      </c>
      <c r="E28">
        <f t="shared" si="11"/>
        <v>0.11440398503685528</v>
      </c>
      <c r="F28">
        <f t="shared" si="11"/>
        <v>-57.257746794821983</v>
      </c>
      <c r="G28">
        <f t="shared" si="11"/>
        <v>0.11440398503685528</v>
      </c>
      <c r="H28">
        <f t="shared" si="11"/>
        <v>-57.257746865173047</v>
      </c>
      <c r="I28">
        <f t="shared" si="11"/>
        <v>-57.2577468651983</v>
      </c>
      <c r="J28">
        <f t="shared" si="11"/>
        <v>0.11440398503685528</v>
      </c>
      <c r="K28">
        <f t="shared" si="11"/>
        <v>0.11440398503685528</v>
      </c>
      <c r="L28">
        <f t="shared" si="11"/>
        <v>0.11440398503685528</v>
      </c>
      <c r="M28">
        <f t="shared" si="11"/>
        <v>-0.50314290050955102</v>
      </c>
      <c r="N28">
        <f t="shared" si="11"/>
        <v>-57.262222762334915</v>
      </c>
      <c r="O28">
        <f t="shared" si="11"/>
        <v>-0.50321864910463976</v>
      </c>
      <c r="P28">
        <f t="shared" si="11"/>
        <v>0.11440398503685528</v>
      </c>
      <c r="Q28">
        <f t="shared" si="11"/>
        <v>0.11432234276299323</v>
      </c>
      <c r="R28">
        <f t="shared" si="11"/>
        <v>0.11440398503685528</v>
      </c>
      <c r="S28">
        <f t="shared" si="11"/>
        <v>-57.257746882473903</v>
      </c>
      <c r="T28">
        <f t="shared" si="11"/>
        <v>0.11432234276299323</v>
      </c>
      <c r="U28">
        <f t="shared" si="11"/>
        <v>0.11440398503685528</v>
      </c>
      <c r="V28">
        <f t="shared" si="11"/>
        <v>-57.257746973833846</v>
      </c>
      <c r="W28">
        <f t="shared" si="11"/>
        <v>-57.257746865171811</v>
      </c>
      <c r="X28">
        <f t="shared" si="11"/>
        <v>0.11440398503685528</v>
      </c>
      <c r="Y28">
        <f t="shared" si="11"/>
        <v>0.11440398503685528</v>
      </c>
      <c r="Z28">
        <f t="shared" si="11"/>
        <v>-57.257746865173047</v>
      </c>
      <c r="AA28">
        <f t="shared" si="11"/>
        <v>0.60899376883563239</v>
      </c>
    </row>
    <row r="29" spans="1:16384" x14ac:dyDescent="0.25">
      <c r="C29">
        <f t="shared" ref="C29:AA29" si="12">100*(C14-$B14)/$B14</f>
        <v>0.11072024750821897</v>
      </c>
      <c r="D29">
        <f t="shared" si="12"/>
        <v>0.11072024750821897</v>
      </c>
      <c r="E29">
        <f t="shared" si="12"/>
        <v>0.11072024750821897</v>
      </c>
      <c r="F29">
        <f t="shared" si="12"/>
        <v>-55.414082777085937</v>
      </c>
      <c r="G29">
        <f t="shared" si="12"/>
        <v>0.11072024750821897</v>
      </c>
      <c r="H29">
        <f t="shared" si="12"/>
        <v>-55.414082845172004</v>
      </c>
      <c r="I29">
        <f t="shared" si="12"/>
        <v>-55.414082845196795</v>
      </c>
      <c r="J29">
        <f t="shared" si="12"/>
        <v>0.11072024750821897</v>
      </c>
      <c r="K29">
        <f t="shared" si="12"/>
        <v>0.11072024750821897</v>
      </c>
      <c r="L29">
        <f t="shared" si="12"/>
        <v>0.11072024750821897</v>
      </c>
      <c r="M29">
        <f t="shared" si="12"/>
        <v>-0.48694201043964658</v>
      </c>
      <c r="N29">
        <f t="shared" si="12"/>
        <v>-55.418414621214531</v>
      </c>
      <c r="O29">
        <f t="shared" si="12"/>
        <v>-0.48701531997684405</v>
      </c>
      <c r="P29">
        <f t="shared" si="12"/>
        <v>0.11072024750821897</v>
      </c>
      <c r="Q29">
        <f t="shared" si="12"/>
        <v>0.11064123406505794</v>
      </c>
      <c r="R29">
        <f t="shared" si="12"/>
        <v>0.11072024750821897</v>
      </c>
      <c r="S29">
        <f t="shared" si="12"/>
        <v>-55.414082861915702</v>
      </c>
      <c r="T29">
        <f t="shared" si="12"/>
        <v>0.11064123406505794</v>
      </c>
      <c r="U29">
        <f t="shared" si="12"/>
        <v>0.11072024750821897</v>
      </c>
      <c r="V29">
        <f t="shared" si="12"/>
        <v>-55.414082950333899</v>
      </c>
      <c r="W29">
        <f t="shared" si="12"/>
        <v>-55.414082845170675</v>
      </c>
      <c r="X29">
        <f t="shared" si="12"/>
        <v>0.11072024750821897</v>
      </c>
      <c r="Y29">
        <f t="shared" si="12"/>
        <v>0.11072024750821897</v>
      </c>
      <c r="Z29">
        <f t="shared" si="12"/>
        <v>-55.414082845172004</v>
      </c>
      <c r="AA29">
        <f t="shared" si="12"/>
        <v>5.1476740711493481</v>
      </c>
    </row>
    <row r="30" spans="1:16384" x14ac:dyDescent="0.25">
      <c r="C30">
        <f t="shared" ref="C30:AA30" si="13">100*(C15-$B15)/$B15</f>
        <v>2.3069770052862527E-2</v>
      </c>
      <c r="D30">
        <f t="shared" si="13"/>
        <v>2.3069770052862527E-2</v>
      </c>
      <c r="E30">
        <f t="shared" si="13"/>
        <v>2.3069770052862527E-2</v>
      </c>
      <c r="F30">
        <f t="shared" si="13"/>
        <v>2.2992576355967551E-2</v>
      </c>
      <c r="G30">
        <f t="shared" si="13"/>
        <v>2.3069770052862527E-2</v>
      </c>
      <c r="H30">
        <f t="shared" si="13"/>
        <v>2.2992574938097025E-2</v>
      </c>
      <c r="I30">
        <f t="shared" si="13"/>
        <v>2.2992574938097025E-2</v>
      </c>
      <c r="J30">
        <f t="shared" si="13"/>
        <v>2.3069770052862527E-2</v>
      </c>
      <c r="K30">
        <f t="shared" si="13"/>
        <v>2.3069770052862527E-2</v>
      </c>
      <c r="L30">
        <f t="shared" si="13"/>
        <v>2.3069770052862527E-2</v>
      </c>
      <c r="M30">
        <f t="shared" si="13"/>
        <v>2.3069444048824137E-2</v>
      </c>
      <c r="N30">
        <f t="shared" si="13"/>
        <v>-46.84843001286324</v>
      </c>
      <c r="O30">
        <f t="shared" si="13"/>
        <v>2.3069444017423966E-2</v>
      </c>
      <c r="P30">
        <f t="shared" si="13"/>
        <v>2.3069770052862527E-2</v>
      </c>
      <c r="Q30">
        <f t="shared" si="13"/>
        <v>-46.844347923364388</v>
      </c>
      <c r="R30">
        <f t="shared" si="13"/>
        <v>2.3069770052862527E-2</v>
      </c>
      <c r="S30">
        <f t="shared" si="13"/>
        <v>2.2992574589425645E-2</v>
      </c>
      <c r="T30">
        <f t="shared" si="13"/>
        <v>-46.84434792336701</v>
      </c>
      <c r="U30">
        <f t="shared" si="13"/>
        <v>2.3069770052862527E-2</v>
      </c>
      <c r="V30">
        <f t="shared" si="13"/>
        <v>2.2992572748499182E-2</v>
      </c>
      <c r="W30">
        <f t="shared" si="13"/>
        <v>2.2992574938097025E-2</v>
      </c>
      <c r="X30">
        <f t="shared" si="13"/>
        <v>2.3069770052862527E-2</v>
      </c>
      <c r="Y30">
        <f t="shared" si="13"/>
        <v>2.3069770052862527E-2</v>
      </c>
      <c r="Z30">
        <f t="shared" si="13"/>
        <v>2.2992574938097025E-2</v>
      </c>
      <c r="AA30">
        <f t="shared" si="13"/>
        <v>2.3069769752021643E-2</v>
      </c>
    </row>
    <row r="32" spans="1:16384" x14ac:dyDescent="0.25">
      <c r="B32" t="s">
        <v>18</v>
      </c>
      <c r="E32">
        <f>AVERAGE(D17:F17,V17)</f>
        <v>-22.196342280572775</v>
      </c>
      <c r="H32">
        <f>AVERAGE(G18:I18,W18)</f>
        <v>6.9578323384962407E-2</v>
      </c>
      <c r="K32">
        <f>AVERAGE(J19:L19,X19)</f>
        <v>-19.198879555149965</v>
      </c>
      <c r="N32">
        <f>AVERAGE(M17:O18,Y17:Y18)</f>
        <v>-6.1262830357414222</v>
      </c>
      <c r="Q32">
        <f>AVERAGE(P17:R17,P19:R19,Z17,Z19)</f>
        <v>-23.820746398166225</v>
      </c>
      <c r="T32">
        <f>AVERAGE(S18:U19,AA18:AA19)</f>
        <v>-20.103387334242043</v>
      </c>
    </row>
    <row r="33" spans="2:20" x14ac:dyDescent="0.25">
      <c r="E33">
        <f>_xlfn.STDEV.S(D17:F17,V17)</f>
        <v>18.756425899550539</v>
      </c>
      <c r="H33">
        <f>_xlfn.STDEV.S(G18:I18,W18)</f>
        <v>5.4013441339006911E-5</v>
      </c>
      <c r="K33">
        <f>_xlfn.STDEV.S(J19:L19,X19)</f>
        <v>22.191511792046377</v>
      </c>
      <c r="N33">
        <f>_xlfn.STDEV.S(M17:O18,Y17:Y18)</f>
        <v>16.084493325519478</v>
      </c>
      <c r="Q33">
        <f>_xlfn.STDEV.S(P17:R17,P19:R19,Z17,Z19)</f>
        <v>19.764507467477866</v>
      </c>
      <c r="T33">
        <f>_xlfn.STDEV.S(S19:U20,AA19:AA20)</f>
        <v>20.197232627701535</v>
      </c>
    </row>
    <row r="35" spans="2:20" x14ac:dyDescent="0.25">
      <c r="B35" t="s">
        <v>19</v>
      </c>
      <c r="E35">
        <f>AVERAGE(D20:F30)</f>
        <v>-23.098339377423962</v>
      </c>
    </row>
  </sheetData>
  <sortState xmlns:xlrd2="http://schemas.microsoft.com/office/spreadsheetml/2017/richdata2" ref="AF2:AG26">
    <sortCondition descending="1" ref="AG2:AG26"/>
  </sortState>
  <conditionalFormatting sqref="C31:Z31 C33 H33 K33 T33 V33:Z33 AB32">
    <cfRule type="cellIs" dxfId="9" priority="8" operator="lessThan">
      <formula>-10</formula>
    </cfRule>
    <cfRule type="cellIs" dxfId="8" priority="9" operator="greaterThan">
      <formula>100</formula>
    </cfRule>
  </conditionalFormatting>
  <conditionalFormatting sqref="C17:AA30 E32 H32 K32 N32 Q32 T32">
    <cfRule type="cellIs" dxfId="7" priority="6" operator="lessThan">
      <formula>-10</formula>
    </cfRule>
    <cfRule type="cellIs" dxfId="6" priority="7" operator="greaterThan">
      <formula>3</formula>
    </cfRule>
  </conditionalFormatting>
  <conditionalFormatting sqref="AD2:A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ellIs" dxfId="5" priority="1" operator="lessThan">
      <formula>-10</formula>
    </cfRule>
    <cfRule type="cellIs" dxfId="4" priority="2" operator="greater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E993-ED64-4BF7-9DB3-A8CCBA767ADC}">
  <dimension ref="A1:O31"/>
  <sheetViews>
    <sheetView tabSelected="1" workbookViewId="0">
      <selection activeCell="K23" sqref="K23"/>
    </sheetView>
  </sheetViews>
  <sheetFormatPr defaultRowHeight="15" x14ac:dyDescent="0.25"/>
  <sheetData>
    <row r="1" spans="1:1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20</v>
      </c>
      <c r="B2">
        <v>-101.430681704045</v>
      </c>
      <c r="C2">
        <v>1.8944073962905501</v>
      </c>
      <c r="D2">
        <v>2.3084456163398301</v>
      </c>
      <c r="E2">
        <v>1.9903090031662301E-4</v>
      </c>
      <c r="F2">
        <v>4.3242633633756302E-4</v>
      </c>
      <c r="G2">
        <v>2.7136085216119201</v>
      </c>
      <c r="H2">
        <v>0.680871046396062</v>
      </c>
      <c r="I2">
        <v>3.0682213436165E-4</v>
      </c>
      <c r="J2">
        <v>5.4568247347752295E-4</v>
      </c>
      <c r="K2">
        <v>1.48128764986206E-4</v>
      </c>
      <c r="L2">
        <v>6.4666629041955695E-4</v>
      </c>
      <c r="M2">
        <v>6.0603402003135503E-4</v>
      </c>
      <c r="N2">
        <v>5.8914135200119702E-4</v>
      </c>
      <c r="O2">
        <v>1.5871625267243601</v>
      </c>
    </row>
    <row r="3" spans="1:15" x14ac:dyDescent="0.25">
      <c r="A3" t="s">
        <v>21</v>
      </c>
      <c r="B3">
        <v>3.7869080778426101</v>
      </c>
      <c r="C3">
        <v>-83.958762765562</v>
      </c>
      <c r="D3">
        <v>2.7192250690530901</v>
      </c>
      <c r="E3">
        <v>1.9903090031662301E-4</v>
      </c>
      <c r="F3">
        <v>4.3242633633756302E-4</v>
      </c>
      <c r="G3">
        <v>3.1964852311586598</v>
      </c>
      <c r="H3">
        <v>0.80202955835197298</v>
      </c>
      <c r="I3">
        <v>3.0682213436165E-4</v>
      </c>
      <c r="J3">
        <v>5.4568247347752295E-4</v>
      </c>
      <c r="K3">
        <v>1.48128764986206E-4</v>
      </c>
      <c r="L3">
        <v>6.4666629041955695E-4</v>
      </c>
      <c r="M3">
        <v>6.0603402003135503E-4</v>
      </c>
      <c r="N3">
        <v>5.8914135200119702E-4</v>
      </c>
      <c r="O3">
        <v>1.86959229222543</v>
      </c>
    </row>
    <row r="4" spans="1:15" x14ac:dyDescent="0.25">
      <c r="A4" t="s">
        <v>22</v>
      </c>
      <c r="B4">
        <v>2.8212851346493899</v>
      </c>
      <c r="C4">
        <v>1.66249790109452</v>
      </c>
      <c r="D4">
        <v>-100.848821691445</v>
      </c>
      <c r="E4">
        <v>1.9903090031662301E-4</v>
      </c>
      <c r="F4">
        <v>4.3242633633756302E-4</v>
      </c>
      <c r="G4">
        <v>2.3814140930856502</v>
      </c>
      <c r="H4">
        <v>0.59752019959695601</v>
      </c>
      <c r="I4">
        <v>3.0682213436165E-4</v>
      </c>
      <c r="J4">
        <v>5.4568247347752295E-4</v>
      </c>
      <c r="K4">
        <v>1.48128764986206E-4</v>
      </c>
      <c r="L4">
        <v>6.4666629041955695E-4</v>
      </c>
      <c r="M4">
        <v>6.0603402003135503E-4</v>
      </c>
      <c r="N4">
        <v>5.8914135200119702E-4</v>
      </c>
      <c r="O4">
        <v>1.3928653227082399</v>
      </c>
    </row>
    <row r="5" spans="1:15" x14ac:dyDescent="0.25">
      <c r="A5" t="s">
        <v>23</v>
      </c>
      <c r="B5">
        <v>7.4540561938427703E-4</v>
      </c>
      <c r="C5">
        <v>4.3924496055745902E-4</v>
      </c>
      <c r="D5">
        <v>5.3524553677508505E-4</v>
      </c>
      <c r="E5">
        <v>-98.265818488067296</v>
      </c>
      <c r="F5">
        <v>2.0299309488307302</v>
      </c>
      <c r="G5">
        <v>6.2918824661356001E-4</v>
      </c>
      <c r="H5">
        <v>1.57869514500716E-4</v>
      </c>
      <c r="I5">
        <v>3.0682213436165E-4</v>
      </c>
      <c r="J5">
        <v>5.4568247347752295E-4</v>
      </c>
      <c r="K5">
        <v>0.69535812042411305</v>
      </c>
      <c r="L5">
        <v>6.4666629041955695E-4</v>
      </c>
      <c r="M5">
        <v>2.8448942858688899</v>
      </c>
      <c r="N5">
        <v>2.7655953469255099</v>
      </c>
      <c r="O5">
        <v>3.6800592249292197E-4</v>
      </c>
    </row>
    <row r="6" spans="1:15" x14ac:dyDescent="0.25">
      <c r="A6" t="s">
        <v>24</v>
      </c>
      <c r="B6">
        <v>7.4540561938427703E-4</v>
      </c>
      <c r="C6">
        <v>4.3924496055745902E-4</v>
      </c>
      <c r="D6">
        <v>5.3524553677508505E-4</v>
      </c>
      <c r="E6">
        <v>0.87215518246612</v>
      </c>
      <c r="F6">
        <v>-92.784458996115106</v>
      </c>
      <c r="G6">
        <v>6.2918824661356001E-4</v>
      </c>
      <c r="H6">
        <v>1.57869514500716E-4</v>
      </c>
      <c r="I6">
        <v>3.0682213436165E-4</v>
      </c>
      <c r="J6">
        <v>5.4568247347752295E-4</v>
      </c>
      <c r="K6">
        <v>0.64910157090936405</v>
      </c>
      <c r="L6">
        <v>6.4666629041955695E-4</v>
      </c>
      <c r="M6">
        <v>2.6556464874563899</v>
      </c>
      <c r="N6">
        <v>2.5816226653024201</v>
      </c>
      <c r="O6">
        <v>3.6800592249292197E-4</v>
      </c>
    </row>
    <row r="7" spans="1:15" x14ac:dyDescent="0.25">
      <c r="A7" t="s">
        <v>25</v>
      </c>
      <c r="B7">
        <v>2.32396998302776</v>
      </c>
      <c r="C7">
        <v>1.36944514098907</v>
      </c>
      <c r="D7">
        <v>1.6687485694599</v>
      </c>
      <c r="E7">
        <v>1.9903090031662301E-4</v>
      </c>
      <c r="F7">
        <v>4.3242633633756302E-4</v>
      </c>
      <c r="G7">
        <v>-69.6344913033833</v>
      </c>
      <c r="H7">
        <v>0.49219378469119202</v>
      </c>
      <c r="I7">
        <v>3.0682213436165E-4</v>
      </c>
      <c r="J7">
        <v>5.4568247347752295E-4</v>
      </c>
      <c r="K7">
        <v>1.48128764986206E-4</v>
      </c>
      <c r="L7">
        <v>6.4666629041955695E-4</v>
      </c>
      <c r="M7">
        <v>6.0603402003135503E-4</v>
      </c>
      <c r="N7">
        <v>5.8914135200119702E-4</v>
      </c>
      <c r="O7">
        <v>1.1473413873059299</v>
      </c>
    </row>
    <row r="8" spans="1:15" x14ac:dyDescent="0.25">
      <c r="A8" t="s">
        <v>26</v>
      </c>
      <c r="B8">
        <v>2.4025265022690201</v>
      </c>
      <c r="C8">
        <v>1.4157361190798501</v>
      </c>
      <c r="D8">
        <v>1.7251568191631901</v>
      </c>
      <c r="E8">
        <v>1.9903090031662301E-4</v>
      </c>
      <c r="F8">
        <v>4.3242633633756302E-4</v>
      </c>
      <c r="G8">
        <v>2.0279447834776301</v>
      </c>
      <c r="H8">
        <v>-58.636526624816703</v>
      </c>
      <c r="I8">
        <v>3.0682213436165E-4</v>
      </c>
      <c r="J8">
        <v>5.4568247347752295E-4</v>
      </c>
      <c r="K8">
        <v>1.48128764986206E-4</v>
      </c>
      <c r="L8">
        <v>6.4666629041955695E-4</v>
      </c>
      <c r="M8">
        <v>6.0603402003135503E-4</v>
      </c>
      <c r="N8">
        <v>5.8914135200119702E-4</v>
      </c>
      <c r="O8">
        <v>1.18612465319423</v>
      </c>
    </row>
    <row r="9" spans="1:15" x14ac:dyDescent="0.25">
      <c r="A9" t="s">
        <v>27</v>
      </c>
      <c r="B9">
        <v>7.4540561938427703E-4</v>
      </c>
      <c r="C9">
        <v>4.3924496055745902E-4</v>
      </c>
      <c r="D9">
        <v>5.3524553677508505E-4</v>
      </c>
      <c r="E9">
        <v>1.9903090031662301E-4</v>
      </c>
      <c r="F9">
        <v>4.3242633633756302E-4</v>
      </c>
      <c r="G9">
        <v>6.2918824661356001E-4</v>
      </c>
      <c r="H9">
        <v>1.57869514500716E-4</v>
      </c>
      <c r="I9">
        <v>-57.736361207455097</v>
      </c>
      <c r="J9">
        <v>2.59200971223789</v>
      </c>
      <c r="K9">
        <v>1.48128764986206E-4</v>
      </c>
      <c r="L9">
        <v>3.0716861669800002</v>
      </c>
      <c r="M9">
        <v>6.0603402003135503E-4</v>
      </c>
      <c r="N9">
        <v>5.8914135200119702E-4</v>
      </c>
      <c r="O9">
        <v>3.6800592249292197E-4</v>
      </c>
    </row>
    <row r="10" spans="1:15" x14ac:dyDescent="0.25">
      <c r="A10" t="s">
        <v>28</v>
      </c>
      <c r="B10">
        <v>7.4540561938427703E-4</v>
      </c>
      <c r="C10">
        <v>4.3924496055745902E-4</v>
      </c>
      <c r="D10">
        <v>5.3524553677508602E-4</v>
      </c>
      <c r="E10">
        <v>1.9903090031662301E-4</v>
      </c>
      <c r="F10">
        <v>4.3242633633756302E-4</v>
      </c>
      <c r="G10">
        <v>6.2918824661356001E-4</v>
      </c>
      <c r="H10">
        <v>1.57869514500716E-4</v>
      </c>
      <c r="I10">
        <v>1.8867130394117599</v>
      </c>
      <c r="J10">
        <v>-93.759704805433898</v>
      </c>
      <c r="K10">
        <v>1.48128764986206E-4</v>
      </c>
      <c r="L10">
        <v>3.9764853497972101</v>
      </c>
      <c r="M10">
        <v>6.0603402003135503E-4</v>
      </c>
      <c r="N10">
        <v>5.8914135200119702E-4</v>
      </c>
      <c r="O10">
        <v>3.6800592249292197E-4</v>
      </c>
    </row>
    <row r="11" spans="1:15" x14ac:dyDescent="0.25">
      <c r="A11" t="s">
        <v>29</v>
      </c>
      <c r="B11">
        <v>7.4540561938427703E-4</v>
      </c>
      <c r="C11">
        <v>4.3924496055745902E-4</v>
      </c>
      <c r="D11">
        <v>5.3524553677508602E-4</v>
      </c>
      <c r="E11">
        <v>1.03235859835904</v>
      </c>
      <c r="F11">
        <v>2.2429635085044999</v>
      </c>
      <c r="G11">
        <v>6.2918824661356001E-4</v>
      </c>
      <c r="H11">
        <v>1.57869514500716E-4</v>
      </c>
      <c r="I11">
        <v>3.0682213436165E-4</v>
      </c>
      <c r="J11">
        <v>5.4568247347752295E-4</v>
      </c>
      <c r="K11">
        <v>-83.122868309275106</v>
      </c>
      <c r="L11">
        <v>6.4666629041955695E-4</v>
      </c>
      <c r="M11">
        <v>3.1434537575932899</v>
      </c>
      <c r="N11">
        <v>3.0558327346143699</v>
      </c>
      <c r="O11">
        <v>3.6800592249292197E-4</v>
      </c>
    </row>
    <row r="12" spans="1:15" x14ac:dyDescent="0.25">
      <c r="A12" t="s">
        <v>30</v>
      </c>
      <c r="B12">
        <v>7.4540561938427703E-4</v>
      </c>
      <c r="C12">
        <v>4.3924496055745902E-4</v>
      </c>
      <c r="D12">
        <v>5.3524553677508602E-4</v>
      </c>
      <c r="E12">
        <v>1.9903090031662301E-4</v>
      </c>
      <c r="F12">
        <v>4.3242633633756302E-4</v>
      </c>
      <c r="G12">
        <v>6.2918824661356001E-4</v>
      </c>
      <c r="H12">
        <v>1.57869514500716E-4</v>
      </c>
      <c r="I12">
        <v>1.4933264872140699</v>
      </c>
      <c r="J12">
        <v>2.6558777871350601</v>
      </c>
      <c r="K12">
        <v>1.48128764986206E-4</v>
      </c>
      <c r="L12">
        <v>-94.342314182067298</v>
      </c>
      <c r="M12">
        <v>6.0603402003135503E-4</v>
      </c>
      <c r="N12">
        <v>5.8914135200119702E-4</v>
      </c>
      <c r="O12">
        <v>3.6800592249292197E-4</v>
      </c>
    </row>
    <row r="13" spans="1:15" x14ac:dyDescent="0.25">
      <c r="A13" t="s">
        <v>31</v>
      </c>
      <c r="B13">
        <v>7.4540561938427703E-4</v>
      </c>
      <c r="C13">
        <v>4.3924496055745902E-4</v>
      </c>
      <c r="D13">
        <v>5.3524553677508505E-4</v>
      </c>
      <c r="E13">
        <v>0.81293096970096201</v>
      </c>
      <c r="F13">
        <v>1.7662220306691201</v>
      </c>
      <c r="G13">
        <v>6.2918824661356001E-4</v>
      </c>
      <c r="H13">
        <v>1.57869514500716E-4</v>
      </c>
      <c r="I13">
        <v>3.0682213436165E-4</v>
      </c>
      <c r="J13">
        <v>5.4568247347752295E-4</v>
      </c>
      <c r="K13">
        <v>0.60502394537369497</v>
      </c>
      <c r="L13">
        <v>6.4666629041955695E-4</v>
      </c>
      <c r="M13">
        <v>-66.442783852465595</v>
      </c>
      <c r="N13">
        <v>2.40631605349407</v>
      </c>
      <c r="O13">
        <v>3.6800592249292197E-4</v>
      </c>
    </row>
    <row r="14" spans="1:15" x14ac:dyDescent="0.25">
      <c r="A14" t="s">
        <v>32</v>
      </c>
      <c r="B14">
        <v>7.4540561938427703E-4</v>
      </c>
      <c r="C14">
        <v>4.3924496055745902E-4</v>
      </c>
      <c r="D14">
        <v>5.3524553677508505E-4</v>
      </c>
      <c r="E14">
        <v>0.89401974662410999</v>
      </c>
      <c r="F14">
        <v>1.9424003158860801</v>
      </c>
      <c r="G14">
        <v>6.2918824661356001E-4</v>
      </c>
      <c r="H14">
        <v>1.57869514500716E-4</v>
      </c>
      <c r="I14">
        <v>3.0682213436165E-4</v>
      </c>
      <c r="J14">
        <v>5.4568247347752295E-4</v>
      </c>
      <c r="K14">
        <v>0.66537427469823496</v>
      </c>
      <c r="L14">
        <v>6.4666629041955695E-4</v>
      </c>
      <c r="M14">
        <v>2.7222224296433502</v>
      </c>
      <c r="N14">
        <v>-68.564705944066702</v>
      </c>
      <c r="O14">
        <v>3.6800592249292197E-4</v>
      </c>
    </row>
    <row r="15" spans="1:15" x14ac:dyDescent="0.25">
      <c r="A15" t="s">
        <v>33</v>
      </c>
      <c r="B15">
        <v>3.2592495496794598</v>
      </c>
      <c r="C15">
        <v>1.92057706927192</v>
      </c>
      <c r="D15">
        <v>2.34033488524428</v>
      </c>
      <c r="E15">
        <v>1.9903090031662301E-4</v>
      </c>
      <c r="F15">
        <v>4.3242633633756302E-4</v>
      </c>
      <c r="G15">
        <v>2.7510947812987601</v>
      </c>
      <c r="H15">
        <v>0.69027671735234897</v>
      </c>
      <c r="I15">
        <v>3.0682213436165E-4</v>
      </c>
      <c r="J15">
        <v>5.4568247347752295E-4</v>
      </c>
      <c r="K15">
        <v>1.48128764986206E-4</v>
      </c>
      <c r="L15">
        <v>6.4666629041955695E-4</v>
      </c>
      <c r="M15">
        <v>6.0603402003135503E-4</v>
      </c>
      <c r="N15">
        <v>5.8914135200119702E-4</v>
      </c>
      <c r="O15">
        <v>-82.755354312902099</v>
      </c>
    </row>
    <row r="17" spans="1:15" x14ac:dyDescent="0.25"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t="s">
        <v>33</v>
      </c>
    </row>
    <row r="18" spans="1:15" x14ac:dyDescent="0.25">
      <c r="A18" t="s">
        <v>20</v>
      </c>
      <c r="B18">
        <f>ROUND(B2,3)</f>
        <v>-101.431</v>
      </c>
      <c r="C18">
        <f t="shared" ref="C18:O18" si="0">ROUND(C2,3)</f>
        <v>1.8939999999999999</v>
      </c>
      <c r="D18">
        <f t="shared" si="0"/>
        <v>2.3079999999999998</v>
      </c>
      <c r="E18">
        <f t="shared" si="0"/>
        <v>0</v>
      </c>
      <c r="F18">
        <f t="shared" si="0"/>
        <v>0</v>
      </c>
      <c r="G18">
        <f t="shared" si="0"/>
        <v>2.714</v>
      </c>
      <c r="H18">
        <f t="shared" si="0"/>
        <v>0.68100000000000005</v>
      </c>
      <c r="I18">
        <f t="shared" si="0"/>
        <v>0</v>
      </c>
      <c r="J18">
        <f t="shared" si="0"/>
        <v>1E-3</v>
      </c>
      <c r="K18">
        <f t="shared" si="0"/>
        <v>0</v>
      </c>
      <c r="L18">
        <f t="shared" si="0"/>
        <v>1E-3</v>
      </c>
      <c r="M18">
        <f t="shared" si="0"/>
        <v>1E-3</v>
      </c>
      <c r="N18">
        <f t="shared" si="0"/>
        <v>1E-3</v>
      </c>
      <c r="O18">
        <f t="shared" si="0"/>
        <v>1.587</v>
      </c>
    </row>
    <row r="19" spans="1:15" x14ac:dyDescent="0.25">
      <c r="A19" t="s">
        <v>21</v>
      </c>
      <c r="B19">
        <f t="shared" ref="B19:O19" si="1">ROUND(B3,3)</f>
        <v>3.7869999999999999</v>
      </c>
      <c r="C19">
        <f t="shared" si="1"/>
        <v>-83.959000000000003</v>
      </c>
      <c r="D19">
        <f t="shared" si="1"/>
        <v>2.7189999999999999</v>
      </c>
      <c r="E19">
        <f t="shared" si="1"/>
        <v>0</v>
      </c>
      <c r="F19">
        <f t="shared" si="1"/>
        <v>0</v>
      </c>
      <c r="G19">
        <f t="shared" si="1"/>
        <v>3.1960000000000002</v>
      </c>
      <c r="H19">
        <f t="shared" si="1"/>
        <v>0.80200000000000005</v>
      </c>
      <c r="I19">
        <f t="shared" si="1"/>
        <v>0</v>
      </c>
      <c r="J19">
        <f t="shared" si="1"/>
        <v>1E-3</v>
      </c>
      <c r="K19">
        <f t="shared" si="1"/>
        <v>0</v>
      </c>
      <c r="L19">
        <f t="shared" si="1"/>
        <v>1E-3</v>
      </c>
      <c r="M19">
        <f t="shared" si="1"/>
        <v>1E-3</v>
      </c>
      <c r="N19">
        <f t="shared" si="1"/>
        <v>1E-3</v>
      </c>
      <c r="O19">
        <f t="shared" si="1"/>
        <v>1.87</v>
      </c>
    </row>
    <row r="20" spans="1:15" x14ac:dyDescent="0.25">
      <c r="A20" t="s">
        <v>22</v>
      </c>
      <c r="B20">
        <f t="shared" ref="B20:O20" si="2">ROUND(B4,3)</f>
        <v>2.8210000000000002</v>
      </c>
      <c r="C20">
        <f t="shared" si="2"/>
        <v>1.6619999999999999</v>
      </c>
      <c r="D20">
        <f t="shared" si="2"/>
        <v>-100.849</v>
      </c>
      <c r="E20">
        <f t="shared" si="2"/>
        <v>0</v>
      </c>
      <c r="F20">
        <f t="shared" si="2"/>
        <v>0</v>
      </c>
      <c r="G20">
        <f t="shared" si="2"/>
        <v>2.3809999999999998</v>
      </c>
      <c r="H20">
        <f t="shared" si="2"/>
        <v>0.59799999999999998</v>
      </c>
      <c r="I20">
        <f t="shared" si="2"/>
        <v>0</v>
      </c>
      <c r="J20">
        <f t="shared" si="2"/>
        <v>1E-3</v>
      </c>
      <c r="K20">
        <f t="shared" si="2"/>
        <v>0</v>
      </c>
      <c r="L20">
        <f t="shared" si="2"/>
        <v>1E-3</v>
      </c>
      <c r="M20">
        <f t="shared" si="2"/>
        <v>1E-3</v>
      </c>
      <c r="N20">
        <f t="shared" si="2"/>
        <v>1E-3</v>
      </c>
      <c r="O20">
        <f t="shared" si="2"/>
        <v>1.393</v>
      </c>
    </row>
    <row r="21" spans="1:15" x14ac:dyDescent="0.25">
      <c r="A21" t="s">
        <v>23</v>
      </c>
      <c r="B21">
        <f t="shared" ref="B21:O21" si="3">ROUND(B5,3)</f>
        <v>1E-3</v>
      </c>
      <c r="C21">
        <f t="shared" si="3"/>
        <v>0</v>
      </c>
      <c r="D21">
        <f t="shared" si="3"/>
        <v>1E-3</v>
      </c>
      <c r="E21">
        <f t="shared" si="3"/>
        <v>-98.266000000000005</v>
      </c>
      <c r="F21">
        <f t="shared" si="3"/>
        <v>2.0299999999999998</v>
      </c>
      <c r="G21">
        <f t="shared" si="3"/>
        <v>1E-3</v>
      </c>
      <c r="H21">
        <f t="shared" si="3"/>
        <v>0</v>
      </c>
      <c r="I21">
        <f t="shared" si="3"/>
        <v>0</v>
      </c>
      <c r="J21">
        <f t="shared" si="3"/>
        <v>1E-3</v>
      </c>
      <c r="K21">
        <f t="shared" si="3"/>
        <v>0.69499999999999995</v>
      </c>
      <c r="L21">
        <f t="shared" si="3"/>
        <v>1E-3</v>
      </c>
      <c r="M21">
        <f t="shared" si="3"/>
        <v>2.8450000000000002</v>
      </c>
      <c r="N21">
        <f t="shared" si="3"/>
        <v>2.766</v>
      </c>
      <c r="O21">
        <f t="shared" si="3"/>
        <v>0</v>
      </c>
    </row>
    <row r="22" spans="1:15" x14ac:dyDescent="0.25">
      <c r="A22" t="s">
        <v>24</v>
      </c>
      <c r="B22">
        <f t="shared" ref="B22:O22" si="4">ROUND(B6,3)</f>
        <v>1E-3</v>
      </c>
      <c r="C22">
        <f t="shared" si="4"/>
        <v>0</v>
      </c>
      <c r="D22">
        <f t="shared" si="4"/>
        <v>1E-3</v>
      </c>
      <c r="E22">
        <f t="shared" si="4"/>
        <v>0.872</v>
      </c>
      <c r="F22">
        <f t="shared" si="4"/>
        <v>-92.784000000000006</v>
      </c>
      <c r="G22">
        <f t="shared" si="4"/>
        <v>1E-3</v>
      </c>
      <c r="H22">
        <f t="shared" si="4"/>
        <v>0</v>
      </c>
      <c r="I22">
        <f t="shared" si="4"/>
        <v>0</v>
      </c>
      <c r="J22">
        <f t="shared" si="4"/>
        <v>1E-3</v>
      </c>
      <c r="K22">
        <f t="shared" si="4"/>
        <v>0.64900000000000002</v>
      </c>
      <c r="L22">
        <f t="shared" si="4"/>
        <v>1E-3</v>
      </c>
      <c r="M22">
        <f t="shared" si="4"/>
        <v>2.6560000000000001</v>
      </c>
      <c r="N22">
        <f t="shared" si="4"/>
        <v>2.5819999999999999</v>
      </c>
      <c r="O22">
        <f t="shared" si="4"/>
        <v>0</v>
      </c>
    </row>
    <row r="23" spans="1:15" x14ac:dyDescent="0.25">
      <c r="A23" t="s">
        <v>25</v>
      </c>
      <c r="B23">
        <f t="shared" ref="B23:O23" si="5">ROUND(B7,3)</f>
        <v>2.3239999999999998</v>
      </c>
      <c r="C23">
        <f t="shared" si="5"/>
        <v>1.369</v>
      </c>
      <c r="D23">
        <f t="shared" si="5"/>
        <v>1.669</v>
      </c>
      <c r="E23">
        <f t="shared" si="5"/>
        <v>0</v>
      </c>
      <c r="F23">
        <f t="shared" si="5"/>
        <v>0</v>
      </c>
      <c r="G23">
        <f t="shared" si="5"/>
        <v>-69.634</v>
      </c>
      <c r="H23">
        <f t="shared" si="5"/>
        <v>0.49199999999999999</v>
      </c>
      <c r="I23">
        <f t="shared" si="5"/>
        <v>0</v>
      </c>
      <c r="J23">
        <f t="shared" si="5"/>
        <v>1E-3</v>
      </c>
      <c r="K23">
        <f t="shared" si="5"/>
        <v>0</v>
      </c>
      <c r="L23">
        <f t="shared" si="5"/>
        <v>1E-3</v>
      </c>
      <c r="M23">
        <f t="shared" si="5"/>
        <v>1E-3</v>
      </c>
      <c r="N23">
        <f t="shared" si="5"/>
        <v>1E-3</v>
      </c>
      <c r="O23">
        <f t="shared" si="5"/>
        <v>1.147</v>
      </c>
    </row>
    <row r="24" spans="1:15" x14ac:dyDescent="0.25">
      <c r="A24" t="s">
        <v>26</v>
      </c>
      <c r="B24">
        <f t="shared" ref="B24:O24" si="6">ROUND(B8,3)</f>
        <v>2.403</v>
      </c>
      <c r="C24">
        <f t="shared" si="6"/>
        <v>1.4159999999999999</v>
      </c>
      <c r="D24">
        <f t="shared" si="6"/>
        <v>1.7250000000000001</v>
      </c>
      <c r="E24">
        <f t="shared" si="6"/>
        <v>0</v>
      </c>
      <c r="F24">
        <f t="shared" si="6"/>
        <v>0</v>
      </c>
      <c r="G24">
        <f t="shared" si="6"/>
        <v>2.028</v>
      </c>
      <c r="H24">
        <f t="shared" si="6"/>
        <v>-58.637</v>
      </c>
      <c r="I24">
        <f t="shared" si="6"/>
        <v>0</v>
      </c>
      <c r="J24">
        <f t="shared" si="6"/>
        <v>1E-3</v>
      </c>
      <c r="K24">
        <f t="shared" si="6"/>
        <v>0</v>
      </c>
      <c r="L24">
        <f t="shared" si="6"/>
        <v>1E-3</v>
      </c>
      <c r="M24">
        <f t="shared" si="6"/>
        <v>1E-3</v>
      </c>
      <c r="N24">
        <f t="shared" si="6"/>
        <v>1E-3</v>
      </c>
      <c r="O24">
        <f t="shared" si="6"/>
        <v>1.1859999999999999</v>
      </c>
    </row>
    <row r="25" spans="1:15" x14ac:dyDescent="0.25">
      <c r="A25" t="s">
        <v>27</v>
      </c>
      <c r="B25">
        <f t="shared" ref="B25:O25" si="7">ROUND(B9,3)</f>
        <v>1E-3</v>
      </c>
      <c r="C25">
        <f t="shared" si="7"/>
        <v>0</v>
      </c>
      <c r="D25">
        <f t="shared" si="7"/>
        <v>1E-3</v>
      </c>
      <c r="E25">
        <f t="shared" si="7"/>
        <v>0</v>
      </c>
      <c r="F25">
        <f t="shared" si="7"/>
        <v>0</v>
      </c>
      <c r="G25">
        <f t="shared" si="7"/>
        <v>1E-3</v>
      </c>
      <c r="H25">
        <f t="shared" si="7"/>
        <v>0</v>
      </c>
      <c r="I25">
        <f t="shared" si="7"/>
        <v>-57.735999999999997</v>
      </c>
      <c r="J25">
        <f t="shared" si="7"/>
        <v>2.5920000000000001</v>
      </c>
      <c r="K25">
        <f t="shared" si="7"/>
        <v>0</v>
      </c>
      <c r="L25">
        <f t="shared" si="7"/>
        <v>3.0720000000000001</v>
      </c>
      <c r="M25">
        <f t="shared" si="7"/>
        <v>1E-3</v>
      </c>
      <c r="N25">
        <f t="shared" si="7"/>
        <v>1E-3</v>
      </c>
      <c r="O25">
        <f t="shared" si="7"/>
        <v>0</v>
      </c>
    </row>
    <row r="26" spans="1:15" x14ac:dyDescent="0.25">
      <c r="A26" t="s">
        <v>28</v>
      </c>
      <c r="B26">
        <f t="shared" ref="B26:O26" si="8">ROUND(B10,3)</f>
        <v>1E-3</v>
      </c>
      <c r="C26">
        <f t="shared" si="8"/>
        <v>0</v>
      </c>
      <c r="D26">
        <f t="shared" si="8"/>
        <v>1E-3</v>
      </c>
      <c r="E26">
        <f t="shared" si="8"/>
        <v>0</v>
      </c>
      <c r="F26">
        <f t="shared" si="8"/>
        <v>0</v>
      </c>
      <c r="G26">
        <f t="shared" si="8"/>
        <v>1E-3</v>
      </c>
      <c r="H26">
        <f t="shared" si="8"/>
        <v>0</v>
      </c>
      <c r="I26">
        <f t="shared" si="8"/>
        <v>1.887</v>
      </c>
      <c r="J26">
        <f t="shared" si="8"/>
        <v>-93.76</v>
      </c>
      <c r="K26">
        <f t="shared" si="8"/>
        <v>0</v>
      </c>
      <c r="L26">
        <f t="shared" si="8"/>
        <v>3.976</v>
      </c>
      <c r="M26">
        <f t="shared" si="8"/>
        <v>1E-3</v>
      </c>
      <c r="N26">
        <f t="shared" si="8"/>
        <v>1E-3</v>
      </c>
      <c r="O26">
        <f t="shared" si="8"/>
        <v>0</v>
      </c>
    </row>
    <row r="27" spans="1:15" x14ac:dyDescent="0.25">
      <c r="A27" t="s">
        <v>29</v>
      </c>
      <c r="B27">
        <f t="shared" ref="B27:O27" si="9">ROUND(B11,3)</f>
        <v>1E-3</v>
      </c>
      <c r="C27">
        <f t="shared" si="9"/>
        <v>0</v>
      </c>
      <c r="D27">
        <f t="shared" si="9"/>
        <v>1E-3</v>
      </c>
      <c r="E27">
        <f t="shared" si="9"/>
        <v>1.032</v>
      </c>
      <c r="F27">
        <f t="shared" si="9"/>
        <v>2.2429999999999999</v>
      </c>
      <c r="G27">
        <f t="shared" si="9"/>
        <v>1E-3</v>
      </c>
      <c r="H27">
        <f t="shared" si="9"/>
        <v>0</v>
      </c>
      <c r="I27">
        <f t="shared" si="9"/>
        <v>0</v>
      </c>
      <c r="J27">
        <f t="shared" si="9"/>
        <v>1E-3</v>
      </c>
      <c r="K27">
        <f t="shared" si="9"/>
        <v>-83.123000000000005</v>
      </c>
      <c r="L27">
        <f t="shared" si="9"/>
        <v>1E-3</v>
      </c>
      <c r="M27">
        <f t="shared" si="9"/>
        <v>3.1429999999999998</v>
      </c>
      <c r="N27">
        <f t="shared" si="9"/>
        <v>3.056</v>
      </c>
      <c r="O27">
        <f t="shared" si="9"/>
        <v>0</v>
      </c>
    </row>
    <row r="28" spans="1:15" x14ac:dyDescent="0.25">
      <c r="A28" t="s">
        <v>30</v>
      </c>
      <c r="B28">
        <f t="shared" ref="B28:O28" si="10">ROUND(B12,3)</f>
        <v>1E-3</v>
      </c>
      <c r="C28">
        <f t="shared" si="10"/>
        <v>0</v>
      </c>
      <c r="D28">
        <f t="shared" si="10"/>
        <v>1E-3</v>
      </c>
      <c r="E28">
        <f t="shared" si="10"/>
        <v>0</v>
      </c>
      <c r="F28">
        <f t="shared" si="10"/>
        <v>0</v>
      </c>
      <c r="G28">
        <f t="shared" si="10"/>
        <v>1E-3</v>
      </c>
      <c r="H28">
        <f t="shared" si="10"/>
        <v>0</v>
      </c>
      <c r="I28">
        <f t="shared" si="10"/>
        <v>1.4930000000000001</v>
      </c>
      <c r="J28">
        <f t="shared" si="10"/>
        <v>2.6560000000000001</v>
      </c>
      <c r="K28">
        <f t="shared" si="10"/>
        <v>0</v>
      </c>
      <c r="L28">
        <f t="shared" si="10"/>
        <v>-94.341999999999999</v>
      </c>
      <c r="M28">
        <f t="shared" si="10"/>
        <v>1E-3</v>
      </c>
      <c r="N28">
        <f t="shared" si="10"/>
        <v>1E-3</v>
      </c>
      <c r="O28">
        <f t="shared" si="10"/>
        <v>0</v>
      </c>
    </row>
    <row r="29" spans="1:15" x14ac:dyDescent="0.25">
      <c r="A29" t="s">
        <v>31</v>
      </c>
      <c r="B29">
        <f t="shared" ref="B29:O29" si="11">ROUND(B13,3)</f>
        <v>1E-3</v>
      </c>
      <c r="C29">
        <f t="shared" si="11"/>
        <v>0</v>
      </c>
      <c r="D29">
        <f t="shared" si="11"/>
        <v>1E-3</v>
      </c>
      <c r="E29">
        <f t="shared" si="11"/>
        <v>0.81299999999999994</v>
      </c>
      <c r="F29">
        <f t="shared" si="11"/>
        <v>1.766</v>
      </c>
      <c r="G29">
        <f t="shared" si="11"/>
        <v>1E-3</v>
      </c>
      <c r="H29">
        <f t="shared" si="11"/>
        <v>0</v>
      </c>
      <c r="I29">
        <f t="shared" si="11"/>
        <v>0</v>
      </c>
      <c r="J29">
        <f t="shared" si="11"/>
        <v>1E-3</v>
      </c>
      <c r="K29">
        <f t="shared" si="11"/>
        <v>0.60499999999999998</v>
      </c>
      <c r="L29">
        <f t="shared" si="11"/>
        <v>1E-3</v>
      </c>
      <c r="M29">
        <f t="shared" si="11"/>
        <v>-66.442999999999998</v>
      </c>
      <c r="N29">
        <f t="shared" si="11"/>
        <v>2.4060000000000001</v>
      </c>
      <c r="O29">
        <f t="shared" si="11"/>
        <v>0</v>
      </c>
    </row>
    <row r="30" spans="1:15" x14ac:dyDescent="0.25">
      <c r="A30" t="s">
        <v>32</v>
      </c>
      <c r="B30">
        <f t="shared" ref="B30:O30" si="12">ROUND(B14,3)</f>
        <v>1E-3</v>
      </c>
      <c r="C30">
        <f t="shared" si="12"/>
        <v>0</v>
      </c>
      <c r="D30">
        <f t="shared" si="12"/>
        <v>1E-3</v>
      </c>
      <c r="E30">
        <f t="shared" si="12"/>
        <v>0.89400000000000002</v>
      </c>
      <c r="F30">
        <f t="shared" si="12"/>
        <v>1.9419999999999999</v>
      </c>
      <c r="G30">
        <f t="shared" si="12"/>
        <v>1E-3</v>
      </c>
      <c r="H30">
        <f t="shared" si="12"/>
        <v>0</v>
      </c>
      <c r="I30">
        <f t="shared" si="12"/>
        <v>0</v>
      </c>
      <c r="J30">
        <f t="shared" si="12"/>
        <v>1E-3</v>
      </c>
      <c r="K30">
        <f t="shared" si="12"/>
        <v>0.66500000000000004</v>
      </c>
      <c r="L30">
        <f t="shared" si="12"/>
        <v>1E-3</v>
      </c>
      <c r="M30">
        <f t="shared" si="12"/>
        <v>2.722</v>
      </c>
      <c r="N30">
        <f t="shared" si="12"/>
        <v>-68.564999999999998</v>
      </c>
      <c r="O30">
        <f t="shared" si="12"/>
        <v>0</v>
      </c>
    </row>
    <row r="31" spans="1:15" x14ac:dyDescent="0.25">
      <c r="A31" t="s">
        <v>33</v>
      </c>
      <c r="B31">
        <f t="shared" ref="B31:O31" si="13">ROUND(B15,3)</f>
        <v>3.2589999999999999</v>
      </c>
      <c r="C31">
        <f t="shared" si="13"/>
        <v>1.921</v>
      </c>
      <c r="D31">
        <f t="shared" si="13"/>
        <v>2.34</v>
      </c>
      <c r="E31">
        <f t="shared" si="13"/>
        <v>0</v>
      </c>
      <c r="F31">
        <f t="shared" si="13"/>
        <v>0</v>
      </c>
      <c r="G31">
        <f t="shared" si="13"/>
        <v>2.7509999999999999</v>
      </c>
      <c r="H31">
        <f t="shared" si="13"/>
        <v>0.69</v>
      </c>
      <c r="I31">
        <f t="shared" si="13"/>
        <v>0</v>
      </c>
      <c r="J31">
        <f t="shared" si="13"/>
        <v>1E-3</v>
      </c>
      <c r="K31">
        <f t="shared" si="13"/>
        <v>0</v>
      </c>
      <c r="L31">
        <f t="shared" si="13"/>
        <v>1E-3</v>
      </c>
      <c r="M31">
        <f t="shared" si="13"/>
        <v>1E-3</v>
      </c>
      <c r="N31">
        <f t="shared" si="13"/>
        <v>1E-3</v>
      </c>
      <c r="O31">
        <f t="shared" si="13"/>
        <v>-82.754999999999995</v>
      </c>
    </row>
  </sheetData>
  <conditionalFormatting sqref="B2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Elasticity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2020-11-13T20:46:27Z</dcterms:created>
  <dcterms:modified xsi:type="dcterms:W3CDTF">2020-11-20T22:39:39Z</dcterms:modified>
</cp:coreProperties>
</file>