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Masters Essay\Data and Code\Antitrust-Divestitures\"/>
    </mc:Choice>
  </mc:AlternateContent>
  <xr:revisionPtr revIDLastSave="0" documentId="13_ncr:1_{A55B0350-FD6C-4F0E-B8C3-33BC0551C58A}" xr6:coauthVersionLast="45" xr6:coauthVersionMax="45" xr10:uidLastSave="{00000000-0000-0000-0000-000000000000}"/>
  <bookViews>
    <workbookView xWindow="-120" yWindow="-120" windowWidth="19440" windowHeight="15000" xr2:uid="{1EB32AFC-094A-42B9-B45B-CC02E40A3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AB33" i="1"/>
  <c r="W34" i="1"/>
  <c r="X34" i="1"/>
  <c r="Y34" i="1"/>
  <c r="Z34" i="1"/>
  <c r="V34" i="1"/>
  <c r="T34" i="1"/>
  <c r="Q34" i="1"/>
  <c r="K34" i="1"/>
  <c r="H34" i="1"/>
  <c r="E34" i="1"/>
  <c r="C34" i="1"/>
  <c r="C33" i="1"/>
  <c r="Z33" i="1"/>
  <c r="W33" i="1"/>
  <c r="X33" i="1"/>
  <c r="Y33" i="1"/>
  <c r="Z22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22" i="1"/>
  <c r="D19" i="1"/>
  <c r="D20" i="1"/>
  <c r="D21" i="1"/>
  <c r="D23" i="1"/>
  <c r="D24" i="1"/>
  <c r="D25" i="1"/>
  <c r="D26" i="1"/>
  <c r="D27" i="1"/>
  <c r="D28" i="1"/>
  <c r="D29" i="1"/>
  <c r="D30" i="1"/>
  <c r="D31" i="1"/>
  <c r="D18" i="1"/>
  <c r="C18" i="1"/>
  <c r="C19" i="1"/>
  <c r="C20" i="1"/>
  <c r="C22" i="1"/>
  <c r="C25" i="1"/>
  <c r="C21" i="1"/>
  <c r="C23" i="1"/>
  <c r="C24" i="1"/>
  <c r="C26" i="1"/>
  <c r="C27" i="1"/>
  <c r="C28" i="1"/>
  <c r="C29" i="1"/>
  <c r="C30" i="1"/>
  <c r="C31" i="1"/>
  <c r="Q33" i="1" l="1"/>
  <c r="V33" i="1"/>
  <c r="K33" i="1"/>
  <c r="H33" i="1"/>
  <c r="E33" i="1"/>
  <c r="T33" i="1"/>
</calcChain>
</file>

<file path=xl/sharedStrings.xml><?xml version="1.0" encoding="utf-8"?>
<sst xmlns="http://schemas.openxmlformats.org/spreadsheetml/2006/main" count="33" uniqueCount="16">
  <si>
    <t>NaN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</si>
  <si>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</si>
  <si>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</si>
  <si>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</si>
  <si>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</si>
  <si>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</si>
  <si>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</si>
  <si>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</si>
  <si>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</si>
  <si>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</si>
  <si>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</si>
  <si>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</si>
  <si>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Prod12</t>
  </si>
  <si>
    <t>Prod13</t>
  </si>
  <si>
    <t>Prod14</t>
  </si>
  <si>
    <t>pre-merger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</si>
</sst>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E9D-21BE-4B2D-824D-7CDDA2B6087A}">
  <dimension ref="A1:AB36"/>
  <sheetViews>
    <sheetView tabSelected="1" topLeftCell="E10" workbookViewId="0">
      <selection activeCell="F36" sqref="F36"/>
    </sheetView>
  </sheetViews>
  <sheetFormatPr defaultRowHeight="15" x14ac:dyDescent="0.25"/>
  <sheetData>
    <row r="1" spans="1:26" s="2" customFormat="1" x14ac:dyDescent="0.25">
      <c r="B1" s="2" t="s">
        <v>15</v>
      </c>
      <c r="C1" s="2">
        <v>1</v>
      </c>
      <c r="D1" s="2">
        <v>13</v>
      </c>
      <c r="E1" s="2">
        <v>14</v>
      </c>
      <c r="F1" s="2">
        <v>15</v>
      </c>
      <c r="G1" s="2">
        <v>23</v>
      </c>
      <c r="H1" s="2">
        <v>24</v>
      </c>
      <c r="I1" s="2">
        <v>25</v>
      </c>
      <c r="J1" s="2">
        <v>33</v>
      </c>
      <c r="K1" s="2">
        <v>34</v>
      </c>
      <c r="L1" s="2">
        <v>35</v>
      </c>
      <c r="M1" s="2">
        <v>123</v>
      </c>
      <c r="N1" s="2">
        <v>124</v>
      </c>
      <c r="O1" s="2">
        <v>125</v>
      </c>
      <c r="P1" s="2">
        <v>133</v>
      </c>
      <c r="Q1" s="2">
        <v>134</v>
      </c>
      <c r="R1" s="2">
        <v>135</v>
      </c>
      <c r="S1" s="2">
        <v>233</v>
      </c>
      <c r="T1" s="2">
        <v>234</v>
      </c>
      <c r="U1" s="2">
        <v>235</v>
      </c>
      <c r="V1" s="2">
        <v>10</v>
      </c>
      <c r="W1" s="2">
        <v>20</v>
      </c>
      <c r="X1" s="2">
        <v>30</v>
      </c>
      <c r="Y1" s="2">
        <v>130</v>
      </c>
      <c r="Z1" s="2">
        <v>230</v>
      </c>
    </row>
    <row r="2" spans="1:26" x14ac:dyDescent="0.25">
      <c r="A2" t="s">
        <v>1</v>
      </c>
      <c r="B2">
        <v>3.3191013022198899</v>
      </c>
      <c r="C2">
        <v>3.4081045407273001</v>
      </c>
      <c r="D2">
        <v>-162250691.59270501</v>
      </c>
      <c r="E2">
        <v>-198560.90702097301</v>
      </c>
      <c r="F2">
        <v>-104519.59881087</v>
      </c>
      <c r="G2">
        <v>3.2950874472128602</v>
      </c>
      <c r="H2">
        <v>3.2950874472128602</v>
      </c>
      <c r="I2">
        <v>3.2950874472128602</v>
      </c>
      <c r="J2">
        <v>3.32148475572999</v>
      </c>
      <c r="K2">
        <v>3.32148475572999</v>
      </c>
      <c r="L2">
        <v>3.32148475572999</v>
      </c>
      <c r="M2" s="1">
        <v>5.0409506726845495E+24</v>
      </c>
      <c r="N2">
        <v>14525740.7334213</v>
      </c>
      <c r="O2">
        <v>-2215106775.20713</v>
      </c>
      <c r="P2" t="s">
        <v>0</v>
      </c>
      <c r="Q2">
        <v>478069362.88442999</v>
      </c>
      <c r="R2">
        <v>2412228685.72223</v>
      </c>
      <c r="S2">
        <v>3.2099584827075902</v>
      </c>
      <c r="T2">
        <v>3.2099584827075902</v>
      </c>
      <c r="U2">
        <v>3.2099584827075902</v>
      </c>
      <c r="V2">
        <v>3.20759590528532</v>
      </c>
      <c r="W2">
        <v>3.2950874472128602</v>
      </c>
      <c r="X2">
        <v>3.32148475572999</v>
      </c>
      <c r="Y2">
        <v>3.29270884793495</v>
      </c>
      <c r="Z2">
        <v>3.2099584827075902</v>
      </c>
    </row>
    <row r="3" spans="1:26" x14ac:dyDescent="0.25">
      <c r="A3" t="s">
        <v>2</v>
      </c>
      <c r="B3">
        <v>2.73374574437665</v>
      </c>
      <c r="C3">
        <v>2.8227489828840602</v>
      </c>
      <c r="D3">
        <v>2.68847520807314</v>
      </c>
      <c r="E3">
        <v>2.68847520807314</v>
      </c>
      <c r="F3">
        <v>2.68847520807314</v>
      </c>
      <c r="G3">
        <v>-226782760.603405</v>
      </c>
      <c r="H3">
        <v>-236346.93565129701</v>
      </c>
      <c r="I3">
        <v>-124385.718362591</v>
      </c>
      <c r="J3">
        <v>2.7361291978867501</v>
      </c>
      <c r="K3">
        <v>2.7361291978867501</v>
      </c>
      <c r="L3">
        <v>2.7361291978867501</v>
      </c>
      <c r="M3" s="1">
        <v>-7.0458912362222397E+24</v>
      </c>
      <c r="N3">
        <v>-17526430.573470399</v>
      </c>
      <c r="O3">
        <v>2636035774.54568</v>
      </c>
      <c r="P3" t="s">
        <v>0</v>
      </c>
      <c r="Q3">
        <v>2.6036252063521301</v>
      </c>
      <c r="R3">
        <v>2.6036252063521301</v>
      </c>
      <c r="S3" s="1">
        <v>3.5082015269736803E+24</v>
      </c>
      <c r="T3">
        <v>553931339.13904202</v>
      </c>
      <c r="U3">
        <v>1374164714.9625299</v>
      </c>
      <c r="V3">
        <v>2.68847520807314</v>
      </c>
      <c r="W3">
        <v>2.6012666247917302</v>
      </c>
      <c r="X3">
        <v>2.7361291978867501</v>
      </c>
      <c r="Y3">
        <v>2.6036252063521301</v>
      </c>
      <c r="Z3">
        <v>2.6861006589501</v>
      </c>
    </row>
    <row r="4" spans="1:26" x14ac:dyDescent="0.25">
      <c r="A4" t="s">
        <v>3</v>
      </c>
      <c r="B4">
        <v>3.2629342867728699</v>
      </c>
      <c r="C4">
        <v>3.5079183420984701</v>
      </c>
      <c r="D4">
        <v>3.3736445672875499</v>
      </c>
      <c r="E4">
        <v>3.3736445672875499</v>
      </c>
      <c r="F4">
        <v>3.3736445672875499</v>
      </c>
      <c r="G4">
        <v>3.3949012485840302</v>
      </c>
      <c r="H4">
        <v>3.3949012485840302</v>
      </c>
      <c r="I4">
        <v>3.3949012485840302</v>
      </c>
      <c r="J4">
        <v>-222133457.88371599</v>
      </c>
      <c r="K4">
        <v>-308868.22509321902</v>
      </c>
      <c r="L4">
        <v>-162609.172918967</v>
      </c>
      <c r="M4">
        <v>3.2629342867728699</v>
      </c>
      <c r="N4">
        <v>3.2629342867728699</v>
      </c>
      <c r="O4">
        <v>3.2629342867728699</v>
      </c>
      <c r="P4" t="s">
        <v>0</v>
      </c>
      <c r="Q4">
        <v>-743975105.92521298</v>
      </c>
      <c r="R4">
        <v>-3753177962.40381</v>
      </c>
      <c r="S4" s="1">
        <v>-3.43627944088643E+24</v>
      </c>
      <c r="T4">
        <v>-724218858.11128497</v>
      </c>
      <c r="U4">
        <v>-1796647334.11428</v>
      </c>
      <c r="V4">
        <v>3.3736445672875499</v>
      </c>
      <c r="W4">
        <v>3.3949012485840302</v>
      </c>
      <c r="X4">
        <v>3.2605804587615999</v>
      </c>
      <c r="Y4">
        <v>3.39252264930612</v>
      </c>
      <c r="Z4">
        <v>3.3712700181645099</v>
      </c>
    </row>
    <row r="5" spans="1:26" x14ac:dyDescent="0.25">
      <c r="A5" t="s">
        <v>4</v>
      </c>
      <c r="B5">
        <v>3.1463866114523702</v>
      </c>
      <c r="C5">
        <v>3.1508817022128102</v>
      </c>
      <c r="D5">
        <v>3.1482434214642199</v>
      </c>
      <c r="E5">
        <v>3.1482434214642199</v>
      </c>
      <c r="F5">
        <v>3.1482434214642199</v>
      </c>
      <c r="G5">
        <v>3.1489828532956499</v>
      </c>
      <c r="H5">
        <v>3.1489828532956499</v>
      </c>
      <c r="I5">
        <v>3.1489828532956499</v>
      </c>
      <c r="J5">
        <v>3.1489532959525102</v>
      </c>
      <c r="K5">
        <v>3.1489532959525102</v>
      </c>
      <c r="L5">
        <v>3.1489532959525102</v>
      </c>
      <c r="M5">
        <v>3.1463866114523702</v>
      </c>
      <c r="N5">
        <v>3.1463866114523702</v>
      </c>
      <c r="O5">
        <v>3.1463866114523702</v>
      </c>
      <c r="P5">
        <v>3.1463521065193998</v>
      </c>
      <c r="Q5">
        <v>3.1463521065193998</v>
      </c>
      <c r="R5">
        <v>3.1463521065193998</v>
      </c>
      <c r="S5">
        <v>3.1470835701309499</v>
      </c>
      <c r="T5">
        <v>3.1470835701309499</v>
      </c>
      <c r="U5">
        <v>3.1470835701309499</v>
      </c>
      <c r="V5">
        <v>3.1482434214642199</v>
      </c>
      <c r="W5">
        <v>3.1489828532956499</v>
      </c>
      <c r="X5">
        <v>3.1489532959525102</v>
      </c>
      <c r="Y5">
        <v>3.1463521065193998</v>
      </c>
      <c r="Z5">
        <v>3.1470835701309499</v>
      </c>
    </row>
    <row r="6" spans="1:26" x14ac:dyDescent="0.25">
      <c r="A6" t="s">
        <v>5</v>
      </c>
      <c r="B6">
        <v>3.0029987711132602</v>
      </c>
      <c r="C6">
        <v>3.0074938618737002</v>
      </c>
      <c r="D6">
        <v>3.0048555811251201</v>
      </c>
      <c r="E6">
        <v>3.0048555811251201</v>
      </c>
      <c r="F6">
        <v>3.0048555811251201</v>
      </c>
      <c r="G6">
        <v>3.0055950129565501</v>
      </c>
      <c r="H6">
        <v>3.0055950129565501</v>
      </c>
      <c r="I6">
        <v>3.0055950129565501</v>
      </c>
      <c r="J6">
        <v>3.0055654556134002</v>
      </c>
      <c r="K6">
        <v>3.0055654556134002</v>
      </c>
      <c r="L6">
        <v>3.0055654556134002</v>
      </c>
      <c r="M6">
        <v>3.0029987711132602</v>
      </c>
      <c r="N6">
        <v>3.0029987711132602</v>
      </c>
      <c r="O6">
        <v>3.0029987711132602</v>
      </c>
      <c r="P6">
        <v>3.0029642661802902</v>
      </c>
      <c r="Q6">
        <v>3.0029642661802902</v>
      </c>
      <c r="R6">
        <v>3.0029642661802902</v>
      </c>
      <c r="S6">
        <v>3.0036957297918399</v>
      </c>
      <c r="T6">
        <v>3.0036957297918399</v>
      </c>
      <c r="U6">
        <v>3.0036957297918399</v>
      </c>
      <c r="V6">
        <v>3.0048555811251201</v>
      </c>
      <c r="W6">
        <v>3.0055950129565501</v>
      </c>
      <c r="X6">
        <v>3.0055654556134002</v>
      </c>
      <c r="Y6">
        <v>3.0029642661802902</v>
      </c>
      <c r="Z6">
        <v>3.0036957297918399</v>
      </c>
    </row>
    <row r="7" spans="1:26" x14ac:dyDescent="0.25">
      <c r="A7" t="s">
        <v>6</v>
      </c>
      <c r="B7">
        <v>2.27085495642004</v>
      </c>
      <c r="C7">
        <v>2.27085495642004</v>
      </c>
      <c r="D7">
        <v>2.27085495642004</v>
      </c>
      <c r="E7">
        <v>2.27085495642004</v>
      </c>
      <c r="F7">
        <v>-1071.0861289929101</v>
      </c>
      <c r="G7">
        <v>2.27085495642004</v>
      </c>
      <c r="H7">
        <v>2.27085495642004</v>
      </c>
      <c r="I7">
        <v>-1071.12323264216</v>
      </c>
      <c r="J7">
        <v>2.27085495642004</v>
      </c>
      <c r="K7">
        <v>2.27085495642004</v>
      </c>
      <c r="L7">
        <v>-1071.0520604543599</v>
      </c>
      <c r="M7">
        <v>2.27085495642004</v>
      </c>
      <c r="N7">
        <v>2.27085495642004</v>
      </c>
      <c r="O7">
        <v>-284.70504129262201</v>
      </c>
      <c r="P7">
        <v>2.27085495642004</v>
      </c>
      <c r="Q7">
        <v>2.27085495642004</v>
      </c>
      <c r="R7">
        <v>-284.70504129262201</v>
      </c>
      <c r="S7">
        <v>2.27085495642004</v>
      </c>
      <c r="T7">
        <v>2.27085495642004</v>
      </c>
      <c r="U7">
        <v>-284.70504129262201</v>
      </c>
      <c r="V7">
        <v>2.27085495642004</v>
      </c>
      <c r="W7">
        <v>2.27085495642004</v>
      </c>
      <c r="X7">
        <v>2.27085495642004</v>
      </c>
      <c r="Y7">
        <v>2.27085495642004</v>
      </c>
      <c r="Z7">
        <v>2.27085495642004</v>
      </c>
    </row>
    <row r="8" spans="1:26" x14ac:dyDescent="0.25">
      <c r="A8" t="s">
        <v>7</v>
      </c>
      <c r="B8">
        <v>1.8759468415737699</v>
      </c>
      <c r="C8">
        <v>1.8759468415737699</v>
      </c>
      <c r="D8">
        <v>1.8759468415737699</v>
      </c>
      <c r="E8">
        <v>1.8759468415737699</v>
      </c>
      <c r="F8">
        <v>-1071.4810371077499</v>
      </c>
      <c r="G8">
        <v>1.8759468415737699</v>
      </c>
      <c r="H8">
        <v>1.8759468415737699</v>
      </c>
      <c r="I8">
        <v>-1071.5181407570001</v>
      </c>
      <c r="J8">
        <v>1.8759468415737699</v>
      </c>
      <c r="K8">
        <v>1.8759468415737699</v>
      </c>
      <c r="L8">
        <v>-1071.44696856921</v>
      </c>
      <c r="M8">
        <v>1.8759468415737699</v>
      </c>
      <c r="N8">
        <v>1.8759468415737699</v>
      </c>
      <c r="O8">
        <v>-285.09994940746799</v>
      </c>
      <c r="P8">
        <v>1.8759468415737699</v>
      </c>
      <c r="Q8">
        <v>1.8759468415737699</v>
      </c>
      <c r="R8">
        <v>-285.09994940746799</v>
      </c>
      <c r="S8">
        <v>1.8759468415737699</v>
      </c>
      <c r="T8">
        <v>1.8759468415737699</v>
      </c>
      <c r="U8">
        <v>-285.09994940746799</v>
      </c>
      <c r="V8">
        <v>1.8759468415737699</v>
      </c>
      <c r="W8">
        <v>1.8759468415737699</v>
      </c>
      <c r="X8">
        <v>1.8759468415737699</v>
      </c>
      <c r="Y8">
        <v>1.8759468415737699</v>
      </c>
      <c r="Z8">
        <v>1.8759468415737699</v>
      </c>
    </row>
    <row r="9" spans="1:26" x14ac:dyDescent="0.25">
      <c r="A9" t="s">
        <v>8</v>
      </c>
      <c r="B9">
        <v>1.87748256001111</v>
      </c>
      <c r="C9">
        <v>1.87748256001111</v>
      </c>
      <c r="D9">
        <v>1.87748256001111</v>
      </c>
      <c r="E9">
        <v>1.87748256001111</v>
      </c>
      <c r="F9">
        <v>-19.277919579807101</v>
      </c>
      <c r="G9">
        <v>1.87748256001111</v>
      </c>
      <c r="H9">
        <v>1.87748256001111</v>
      </c>
      <c r="I9">
        <v>-16.186142358639401</v>
      </c>
      <c r="J9">
        <v>1.87748256001111</v>
      </c>
      <c r="K9">
        <v>1.87748256001111</v>
      </c>
      <c r="L9">
        <v>-22.1167867411177</v>
      </c>
      <c r="M9">
        <v>1.87748256001111</v>
      </c>
      <c r="N9">
        <v>1.87748256001111</v>
      </c>
      <c r="O9">
        <v>-65546.933099300004</v>
      </c>
      <c r="P9">
        <v>1.87748256001111</v>
      </c>
      <c r="Q9">
        <v>1.87748256001111</v>
      </c>
      <c r="R9">
        <v>-65546.933099300004</v>
      </c>
      <c r="S9">
        <v>1.87748256001111</v>
      </c>
      <c r="T9">
        <v>1.87748256001111</v>
      </c>
      <c r="U9">
        <v>-65546.933099300004</v>
      </c>
      <c r="V9">
        <v>1.87748256001111</v>
      </c>
      <c r="W9">
        <v>1.87748256001111</v>
      </c>
      <c r="X9">
        <v>1.87748256001111</v>
      </c>
      <c r="Y9">
        <v>1.87748256001111</v>
      </c>
      <c r="Z9">
        <v>1.87748256001111</v>
      </c>
    </row>
    <row r="10" spans="1:26" x14ac:dyDescent="0.25">
      <c r="A10" t="s">
        <v>9</v>
      </c>
      <c r="B10">
        <v>3.0802584701137499</v>
      </c>
      <c r="C10">
        <v>3.0802584701137499</v>
      </c>
      <c r="D10">
        <v>-32766.5284472116</v>
      </c>
      <c r="E10">
        <v>3.0802584701137499</v>
      </c>
      <c r="F10">
        <v>3.0802584701137499</v>
      </c>
      <c r="G10">
        <v>-32766.5284472116</v>
      </c>
      <c r="H10">
        <v>3.0802584701137499</v>
      </c>
      <c r="I10">
        <v>3.0802584701137499</v>
      </c>
      <c r="J10">
        <v>-32766.5284472116</v>
      </c>
      <c r="K10">
        <v>3.0802584701137499</v>
      </c>
      <c r="L10">
        <v>3.0802584701137499</v>
      </c>
      <c r="M10">
        <v>-16393.908452062398</v>
      </c>
      <c r="N10">
        <v>3.0802584701137499</v>
      </c>
      <c r="O10">
        <v>3.0802584701137499</v>
      </c>
      <c r="P10">
        <v>-32766.5284472116</v>
      </c>
      <c r="Q10">
        <v>3.0802584701137499</v>
      </c>
      <c r="R10">
        <v>3.0802584701137499</v>
      </c>
      <c r="S10">
        <v>-80291.716250405196</v>
      </c>
      <c r="T10">
        <v>3.0802584701137499</v>
      </c>
      <c r="U10">
        <v>3.0802584701137499</v>
      </c>
      <c r="V10">
        <v>3.0802584701137499</v>
      </c>
      <c r="W10">
        <v>3.0802584701137499</v>
      </c>
      <c r="X10">
        <v>3.0802584701137499</v>
      </c>
      <c r="Y10">
        <v>3.0802584701137499</v>
      </c>
      <c r="Z10">
        <v>3.0802584701137499</v>
      </c>
    </row>
    <row r="11" spans="1:26" x14ac:dyDescent="0.25">
      <c r="A11" t="s">
        <v>10</v>
      </c>
      <c r="B11">
        <v>2.6608247827832399</v>
      </c>
      <c r="C11">
        <v>2.6608247827832399</v>
      </c>
      <c r="D11">
        <v>-32152.951834297099</v>
      </c>
      <c r="E11">
        <v>2.6608247827832399</v>
      </c>
      <c r="F11">
        <v>2.6608247827832399</v>
      </c>
      <c r="G11">
        <v>-32152.951834297099</v>
      </c>
      <c r="H11">
        <v>2.6608247827832399</v>
      </c>
      <c r="I11">
        <v>2.6608247827832399</v>
      </c>
      <c r="J11">
        <v>-32152.951834297099</v>
      </c>
      <c r="K11">
        <v>2.6608247827832399</v>
      </c>
      <c r="L11">
        <v>2.6608247827832399</v>
      </c>
      <c r="M11">
        <v>-145760.06700546201</v>
      </c>
      <c r="N11">
        <v>2.6608247827832399</v>
      </c>
      <c r="O11">
        <v>2.6608247827832399</v>
      </c>
      <c r="P11">
        <v>-32152.951834297099</v>
      </c>
      <c r="Q11">
        <v>2.6608247827832399</v>
      </c>
      <c r="R11">
        <v>2.6608247827832399</v>
      </c>
      <c r="S11">
        <v>-125.264749138121</v>
      </c>
      <c r="T11">
        <v>2.6608247827832399</v>
      </c>
      <c r="U11">
        <v>2.6608247827832399</v>
      </c>
      <c r="V11">
        <v>2.6608247827832399</v>
      </c>
      <c r="W11">
        <v>2.6608247827832399</v>
      </c>
      <c r="X11">
        <v>2.6608247827832399</v>
      </c>
      <c r="Y11">
        <v>2.6608247827832399</v>
      </c>
      <c r="Z11">
        <v>2.6608247827832399</v>
      </c>
    </row>
    <row r="12" spans="1:26" x14ac:dyDescent="0.25">
      <c r="A12" t="s">
        <v>11</v>
      </c>
      <c r="B12">
        <v>3.0921356883942801</v>
      </c>
      <c r="C12">
        <v>3.0921356883942801</v>
      </c>
      <c r="D12">
        <v>-32766.516569993299</v>
      </c>
      <c r="E12">
        <v>3.0921356883942801</v>
      </c>
      <c r="F12">
        <v>3.0921356883942801</v>
      </c>
      <c r="G12">
        <v>-32766.516569993299</v>
      </c>
      <c r="H12">
        <v>3.0921356883942801</v>
      </c>
      <c r="I12">
        <v>3.0921356883942801</v>
      </c>
      <c r="J12">
        <v>-32766.516569993299</v>
      </c>
      <c r="K12">
        <v>3.0921356883942801</v>
      </c>
      <c r="L12">
        <v>3.0921356883942801</v>
      </c>
      <c r="M12">
        <v>-16393.896574844101</v>
      </c>
      <c r="N12">
        <v>3.0921356883942801</v>
      </c>
      <c r="O12">
        <v>3.0921356883942801</v>
      </c>
      <c r="P12">
        <v>-32766.516569993299</v>
      </c>
      <c r="Q12">
        <v>3.0921356883942801</v>
      </c>
      <c r="R12">
        <v>3.0921356883942801</v>
      </c>
      <c r="S12">
        <v>-1033.8965748440701</v>
      </c>
      <c r="T12">
        <v>3.0921356883942801</v>
      </c>
      <c r="U12">
        <v>3.0921356883942801</v>
      </c>
      <c r="V12">
        <v>3.0921356883942801</v>
      </c>
      <c r="W12">
        <v>3.0921356883942801</v>
      </c>
      <c r="X12">
        <v>3.0921356883942801</v>
      </c>
      <c r="Y12">
        <v>3.0921356883942801</v>
      </c>
      <c r="Z12">
        <v>3.0921356883942801</v>
      </c>
    </row>
    <row r="13" spans="1:26" x14ac:dyDescent="0.25">
      <c r="A13" t="s">
        <v>12</v>
      </c>
      <c r="B13">
        <v>2.1859143500765699</v>
      </c>
      <c r="C13">
        <v>2.1859143500765699</v>
      </c>
      <c r="D13">
        <v>2.1859143500765699</v>
      </c>
      <c r="E13">
        <v>-38.253155634989703</v>
      </c>
      <c r="F13">
        <v>2.1859143500765699</v>
      </c>
      <c r="G13">
        <v>2.1859143500765699</v>
      </c>
      <c r="H13">
        <v>-32.289299259370601</v>
      </c>
      <c r="I13">
        <v>2.1859143500765699</v>
      </c>
      <c r="J13">
        <v>2.1859143500765699</v>
      </c>
      <c r="K13">
        <v>-43.727195383085601</v>
      </c>
      <c r="L13">
        <v>2.1859143500765699</v>
      </c>
      <c r="M13">
        <v>2.1859143500765699</v>
      </c>
      <c r="N13">
        <v>404.01858079015898</v>
      </c>
      <c r="O13">
        <v>2.1859143500765699</v>
      </c>
      <c r="P13">
        <v>2.1859143500765699</v>
      </c>
      <c r="Q13">
        <v>-13224.053821510501</v>
      </c>
      <c r="R13">
        <v>2.1859143500765699</v>
      </c>
      <c r="S13">
        <v>2.1859143500765699</v>
      </c>
      <c r="T13">
        <v>-26852.126223811101</v>
      </c>
      <c r="U13">
        <v>2.1859143500765699</v>
      </c>
      <c r="V13">
        <v>2.1859143500765699</v>
      </c>
      <c r="W13">
        <v>2.1859143500765699</v>
      </c>
      <c r="X13">
        <v>2.1859143500765699</v>
      </c>
      <c r="Y13">
        <v>2.1859143500765699</v>
      </c>
      <c r="Z13">
        <v>2.1859143500765699</v>
      </c>
    </row>
    <row r="14" spans="1:26" x14ac:dyDescent="0.25">
      <c r="A14" t="s">
        <v>13</v>
      </c>
      <c r="B14">
        <v>2.2586411991214201</v>
      </c>
      <c r="C14">
        <v>2.2586411991214201</v>
      </c>
      <c r="D14">
        <v>2.2586411991214201</v>
      </c>
      <c r="E14">
        <v>-38.180428785944798</v>
      </c>
      <c r="F14">
        <v>2.2586411991214201</v>
      </c>
      <c r="G14">
        <v>2.2586411991214201</v>
      </c>
      <c r="H14">
        <v>-32.216572410325703</v>
      </c>
      <c r="I14">
        <v>2.2586411991214201</v>
      </c>
      <c r="J14">
        <v>2.2586411991214201</v>
      </c>
      <c r="K14">
        <v>-43.654468534040703</v>
      </c>
      <c r="L14">
        <v>2.2586411991214201</v>
      </c>
      <c r="M14">
        <v>2.2586411991214201</v>
      </c>
      <c r="N14">
        <v>404.09130763920399</v>
      </c>
      <c r="O14">
        <v>2.2586411991214201</v>
      </c>
      <c r="P14">
        <v>2.2586411991214201</v>
      </c>
      <c r="Q14">
        <v>-13223.9810946614</v>
      </c>
      <c r="R14">
        <v>2.2586411991214201</v>
      </c>
      <c r="S14">
        <v>2.2586411991214201</v>
      </c>
      <c r="T14">
        <v>-26852.053496961998</v>
      </c>
      <c r="U14">
        <v>2.2586411991214201</v>
      </c>
      <c r="V14">
        <v>2.2586411991214201</v>
      </c>
      <c r="W14">
        <v>2.2586411991214201</v>
      </c>
      <c r="X14">
        <v>2.2586411991214201</v>
      </c>
      <c r="Y14">
        <v>2.2586411991214201</v>
      </c>
      <c r="Z14">
        <v>2.2586411991214201</v>
      </c>
    </row>
    <row r="15" spans="1:26" x14ac:dyDescent="0.25">
      <c r="A15" t="s">
        <v>14</v>
      </c>
      <c r="B15">
        <v>2.6758348324023902</v>
      </c>
      <c r="C15">
        <v>2.6758348324023902</v>
      </c>
      <c r="D15">
        <v>2.6758348324023902</v>
      </c>
      <c r="E15">
        <v>-2024.8815109561001</v>
      </c>
      <c r="F15">
        <v>2.6758348324023902</v>
      </c>
      <c r="G15">
        <v>2.6758348324023902</v>
      </c>
      <c r="H15">
        <v>-2025.3296292774901</v>
      </c>
      <c r="I15">
        <v>2.6758348324023902</v>
      </c>
      <c r="J15">
        <v>2.6758348324023902</v>
      </c>
      <c r="K15">
        <v>-2024.4701969759201</v>
      </c>
      <c r="L15">
        <v>2.6758348324023902</v>
      </c>
      <c r="M15">
        <v>2.6758348324023902</v>
      </c>
      <c r="N15">
        <v>-2058.1133756490799</v>
      </c>
      <c r="O15">
        <v>2.6758348324023902</v>
      </c>
      <c r="P15">
        <v>2.6758348324023902</v>
      </c>
      <c r="Q15">
        <v>-1034.1133756490799</v>
      </c>
      <c r="R15">
        <v>2.6758348324023902</v>
      </c>
      <c r="S15">
        <v>2.6758348324023902</v>
      </c>
      <c r="T15">
        <v>-10.113375649080099</v>
      </c>
      <c r="U15">
        <v>2.6758348324023902</v>
      </c>
      <c r="V15">
        <v>2.6758348324023902</v>
      </c>
      <c r="W15">
        <v>2.6758348324023902</v>
      </c>
      <c r="X15">
        <v>2.6758348324023902</v>
      </c>
      <c r="Y15">
        <v>2.6758348324023902</v>
      </c>
      <c r="Z15">
        <v>2.6758348324023902</v>
      </c>
    </row>
    <row r="17" spans="1:26" s="2" customFormat="1" x14ac:dyDescent="0.25">
      <c r="B17" s="2" t="s">
        <v>15</v>
      </c>
      <c r="C17" s="2">
        <v>1</v>
      </c>
      <c r="D17" s="2">
        <v>13</v>
      </c>
      <c r="E17" s="2">
        <v>14</v>
      </c>
      <c r="F17" s="2">
        <v>15</v>
      </c>
      <c r="G17" s="2">
        <v>23</v>
      </c>
      <c r="H17" s="2">
        <v>24</v>
      </c>
      <c r="I17" s="2">
        <v>25</v>
      </c>
      <c r="J17" s="2">
        <v>33</v>
      </c>
      <c r="K17" s="2">
        <v>34</v>
      </c>
      <c r="L17" s="2">
        <v>35</v>
      </c>
      <c r="M17" s="2">
        <v>123</v>
      </c>
      <c r="N17" s="2">
        <v>124</v>
      </c>
      <c r="O17" s="2">
        <v>125</v>
      </c>
      <c r="P17" s="2">
        <v>133</v>
      </c>
      <c r="Q17" s="2">
        <v>134</v>
      </c>
      <c r="R17" s="2">
        <v>135</v>
      </c>
      <c r="S17" s="2">
        <v>233</v>
      </c>
      <c r="T17" s="2">
        <v>234</v>
      </c>
      <c r="U17" s="2">
        <v>235</v>
      </c>
      <c r="V17" s="2">
        <v>10</v>
      </c>
      <c r="W17" s="2">
        <v>20</v>
      </c>
      <c r="X17" s="2">
        <v>30</v>
      </c>
      <c r="Y17" s="2">
        <v>130</v>
      </c>
      <c r="Z17" s="2">
        <v>230</v>
      </c>
    </row>
    <row r="18" spans="1:26" x14ac:dyDescent="0.25">
      <c r="A18" t="s">
        <v>1</v>
      </c>
      <c r="C18">
        <f>100*(C2-$B2)/$B2</f>
        <v>2.6815463103787414</v>
      </c>
      <c r="D18">
        <f>100*(D2-$B2)/$B2</f>
        <v>-4888392373.0586166</v>
      </c>
      <c r="E18">
        <f t="shared" ref="E18:Z31" si="0">100*(E2-$B2)/$B2</f>
        <v>-5982469.5916774515</v>
      </c>
      <c r="F18">
        <f t="shared" si="0"/>
        <v>-3149133.1054663779</v>
      </c>
      <c r="G18">
        <f t="shared" si="0"/>
        <v>-0.72350473277114724</v>
      </c>
      <c r="H18">
        <f t="shared" si="0"/>
        <v>-0.72350473277114724</v>
      </c>
      <c r="I18">
        <f t="shared" si="0"/>
        <v>-0.72350473277114724</v>
      </c>
      <c r="J18">
        <f t="shared" si="0"/>
        <v>7.1810206832375281E-2</v>
      </c>
      <c r="K18">
        <f t="shared" si="0"/>
        <v>7.1810206832375281E-2</v>
      </c>
      <c r="L18">
        <f t="shared" si="0"/>
        <v>7.1810206832375281E-2</v>
      </c>
      <c r="M18">
        <f t="shared" si="0"/>
        <v>1.5187697553289644E+26</v>
      </c>
      <c r="N18">
        <f t="shared" si="0"/>
        <v>437640677.14971083</v>
      </c>
      <c r="O18">
        <f t="shared" si="0"/>
        <v>-66738149180.463943</v>
      </c>
      <c r="P18" t="e">
        <f t="shared" si="0"/>
        <v>#VALUE!</v>
      </c>
      <c r="Q18">
        <f t="shared" si="0"/>
        <v>14403578439.910381</v>
      </c>
      <c r="R18">
        <f t="shared" si="0"/>
        <v>72677163568.034988</v>
      </c>
      <c r="S18">
        <f t="shared" si="0"/>
        <v>-3.2883244461174614</v>
      </c>
      <c r="T18">
        <f t="shared" si="0"/>
        <v>-3.2883244461174614</v>
      </c>
      <c r="U18">
        <f t="shared" si="0"/>
        <v>-3.2883244461174614</v>
      </c>
      <c r="V18">
        <f t="shared" si="0"/>
        <v>-3.3595056848669405</v>
      </c>
      <c r="W18">
        <f t="shared" si="0"/>
        <v>-0.72350473277114724</v>
      </c>
      <c r="X18">
        <f t="shared" si="0"/>
        <v>7.1810206832375281E-2</v>
      </c>
      <c r="Y18">
        <f t="shared" si="0"/>
        <v>-0.79516868820147157</v>
      </c>
      <c r="Z18">
        <f t="shared" si="0"/>
        <v>-3.2883244461174614</v>
      </c>
    </row>
    <row r="19" spans="1:26" x14ac:dyDescent="0.25">
      <c r="A19" t="s">
        <v>2</v>
      </c>
      <c r="C19">
        <f>100*(C3-$B3)/$B3</f>
        <v>3.2557248123930695</v>
      </c>
      <c r="D19">
        <f t="shared" ref="D19:S31" si="1">100*(D3-$B3)/$B3</f>
        <v>-1.6559892739341997</v>
      </c>
      <c r="E19">
        <f t="shared" si="1"/>
        <v>-1.6559892739341997</v>
      </c>
      <c r="F19">
        <f t="shared" si="1"/>
        <v>-1.6559892739341997</v>
      </c>
      <c r="G19">
        <f t="shared" si="1"/>
        <v>-8295678696.6617441</v>
      </c>
      <c r="H19">
        <f t="shared" si="1"/>
        <v>-8645634.652864689</v>
      </c>
      <c r="I19">
        <f t="shared" si="1"/>
        <v>-4550110.4981765049</v>
      </c>
      <c r="J19">
        <f t="shared" si="1"/>
        <v>8.7186363801496844E-2</v>
      </c>
      <c r="K19">
        <f t="shared" si="1"/>
        <v>8.7186363801496844E-2</v>
      </c>
      <c r="L19">
        <f t="shared" si="1"/>
        <v>8.7186363801496844E-2</v>
      </c>
      <c r="M19">
        <f t="shared" si="1"/>
        <v>-2.5773762065165454E+26</v>
      </c>
      <c r="N19">
        <f t="shared" si="1"/>
        <v>-641114241.99811697</v>
      </c>
      <c r="O19">
        <f t="shared" si="1"/>
        <v>96425784191.316757</v>
      </c>
      <c r="P19" t="e">
        <f t="shared" si="1"/>
        <v>#VALUE!</v>
      </c>
      <c r="Q19">
        <f t="shared" si="1"/>
        <v>-4.7597893217457932</v>
      </c>
      <c r="R19">
        <f t="shared" si="1"/>
        <v>-4.7597893217457932</v>
      </c>
      <c r="S19">
        <f t="shared" si="1"/>
        <v>1.2832947373361608E+26</v>
      </c>
      <c r="T19">
        <f t="shared" si="0"/>
        <v>20262723318.170322</v>
      </c>
      <c r="U19">
        <f t="shared" si="0"/>
        <v>50266734390.184547</v>
      </c>
      <c r="V19">
        <f t="shared" si="0"/>
        <v>-1.6559892739341997</v>
      </c>
      <c r="W19">
        <f t="shared" si="0"/>
        <v>-4.8460658734423641</v>
      </c>
      <c r="X19">
        <f t="shared" si="0"/>
        <v>8.7186363801496844E-2</v>
      </c>
      <c r="Y19">
        <f t="shared" si="0"/>
        <v>-4.7597893217457932</v>
      </c>
      <c r="Z19">
        <f t="shared" si="0"/>
        <v>-1.7428499166228808</v>
      </c>
    </row>
    <row r="20" spans="1:26" x14ac:dyDescent="0.25">
      <c r="A20" t="s">
        <v>3</v>
      </c>
      <c r="C20">
        <f>100*(C4-$B4)/$B4</f>
        <v>7.5080903810629929</v>
      </c>
      <c r="D20">
        <f t="shared" si="1"/>
        <v>3.3929669059984495</v>
      </c>
      <c r="E20">
        <f t="shared" si="0"/>
        <v>3.3929669059984495</v>
      </c>
      <c r="F20">
        <f t="shared" si="0"/>
        <v>3.3929669059984495</v>
      </c>
      <c r="G20">
        <f t="shared" si="0"/>
        <v>4.0444259740725332</v>
      </c>
      <c r="H20">
        <f t="shared" si="0"/>
        <v>4.0444259740725332</v>
      </c>
      <c r="I20">
        <f t="shared" si="0"/>
        <v>4.0444259740725332</v>
      </c>
      <c r="J20">
        <f t="shared" si="0"/>
        <v>-6807782248.2397051</v>
      </c>
      <c r="K20">
        <f t="shared" si="0"/>
        <v>-9466065.2309056465</v>
      </c>
      <c r="L20">
        <f t="shared" si="0"/>
        <v>-4983625.8276007706</v>
      </c>
      <c r="M20">
        <f t="shared" si="0"/>
        <v>0</v>
      </c>
      <c r="N20">
        <f t="shared" si="0"/>
        <v>0</v>
      </c>
      <c r="O20">
        <f t="shared" si="0"/>
        <v>0</v>
      </c>
      <c r="P20" t="e">
        <f t="shared" si="0"/>
        <v>#VALUE!</v>
      </c>
      <c r="Q20">
        <f t="shared" si="0"/>
        <v>-22800799642.335388</v>
      </c>
      <c r="R20">
        <f t="shared" si="0"/>
        <v>-115024626174.09126</v>
      </c>
      <c r="S20">
        <f t="shared" si="0"/>
        <v>-1.0531255424959854E+26</v>
      </c>
      <c r="T20">
        <f t="shared" si="0"/>
        <v>-22195324751.406239</v>
      </c>
      <c r="U20">
        <f t="shared" si="0"/>
        <v>-55062320582.439522</v>
      </c>
      <c r="V20">
        <f t="shared" si="0"/>
        <v>3.3929669059984495</v>
      </c>
      <c r="W20">
        <f t="shared" si="0"/>
        <v>4.0444259740725332</v>
      </c>
      <c r="X20">
        <f t="shared" si="0"/>
        <v>-7.2138382339230075E-2</v>
      </c>
      <c r="Y20">
        <f t="shared" si="0"/>
        <v>3.9715284202495083</v>
      </c>
      <c r="Z20">
        <f t="shared" si="0"/>
        <v>3.3201934783304186</v>
      </c>
    </row>
    <row r="21" spans="1:26" x14ac:dyDescent="0.25">
      <c r="A21" t="s">
        <v>4</v>
      </c>
      <c r="C21">
        <f t="shared" ref="C21:C31" si="2">100*(C5-$B5)/$B5</f>
        <v>0.1428651756932387</v>
      </c>
      <c r="D21">
        <f t="shared" si="1"/>
        <v>5.9014045034744542E-2</v>
      </c>
      <c r="E21">
        <f t="shared" si="0"/>
        <v>5.9014045034744542E-2</v>
      </c>
      <c r="F21">
        <f t="shared" si="0"/>
        <v>5.9014045034744542E-2</v>
      </c>
      <c r="G21">
        <f t="shared" si="0"/>
        <v>8.2515029584404556E-2</v>
      </c>
      <c r="H21">
        <f t="shared" si="0"/>
        <v>8.2515029584404556E-2</v>
      </c>
      <c r="I21">
        <f t="shared" si="0"/>
        <v>8.2515029584404556E-2</v>
      </c>
      <c r="J21">
        <f t="shared" si="0"/>
        <v>8.1575623631171976E-2</v>
      </c>
      <c r="K21">
        <f t="shared" si="0"/>
        <v>8.1575623631171976E-2</v>
      </c>
      <c r="L21">
        <f t="shared" si="0"/>
        <v>8.1575623631171976E-2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-1.0966526759560056E-3</v>
      </c>
      <c r="Q21">
        <f t="shared" si="0"/>
        <v>-1.0966526759560056E-3</v>
      </c>
      <c r="R21">
        <f t="shared" si="0"/>
        <v>-1.0966526759560056E-3</v>
      </c>
      <c r="S21">
        <f t="shared" si="0"/>
        <v>2.2151082007622277E-2</v>
      </c>
      <c r="T21">
        <f t="shared" si="0"/>
        <v>2.2151082007622277E-2</v>
      </c>
      <c r="U21">
        <f t="shared" si="0"/>
        <v>2.2151082007622277E-2</v>
      </c>
      <c r="V21">
        <f t="shared" si="0"/>
        <v>5.9014045034744542E-2</v>
      </c>
      <c r="W21">
        <f t="shared" si="0"/>
        <v>8.2515029584404556E-2</v>
      </c>
      <c r="X21">
        <f t="shared" si="0"/>
        <v>8.1575623631171976E-2</v>
      </c>
      <c r="Y21">
        <f t="shared" si="0"/>
        <v>-1.0966526759560056E-3</v>
      </c>
      <c r="Z21">
        <f t="shared" si="0"/>
        <v>2.2151082007622277E-2</v>
      </c>
    </row>
    <row r="22" spans="1:26" x14ac:dyDescent="0.25">
      <c r="A22" t="s">
        <v>5</v>
      </c>
      <c r="C22">
        <f>100*(C6-$B6)/$B6</f>
        <v>0.14968673326408208</v>
      </c>
      <c r="D22">
        <f>100*(D6-$B6)/$B6</f>
        <v>6.1831860529584531E-2</v>
      </c>
      <c r="E22">
        <f t="shared" ref="E22:Y22" si="3">100*(E6-$B6)/$B6</f>
        <v>6.1831860529584531E-2</v>
      </c>
      <c r="F22">
        <f t="shared" si="3"/>
        <v>6.1831860529584531E-2</v>
      </c>
      <c r="G22">
        <f t="shared" si="3"/>
        <v>8.6454975215571356E-2</v>
      </c>
      <c r="H22">
        <f t="shared" si="3"/>
        <v>8.6454975215571356E-2</v>
      </c>
      <c r="I22">
        <f t="shared" si="3"/>
        <v>8.6454975215571356E-2</v>
      </c>
      <c r="J22">
        <f t="shared" si="3"/>
        <v>8.5470714301639869E-2</v>
      </c>
      <c r="K22">
        <f t="shared" si="3"/>
        <v>8.5470714301639869E-2</v>
      </c>
      <c r="L22">
        <f t="shared" si="3"/>
        <v>8.5470714301639869E-2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-1.149015887115341E-3</v>
      </c>
      <c r="Q22">
        <f t="shared" si="3"/>
        <v>-1.149015887115341E-3</v>
      </c>
      <c r="R22">
        <f t="shared" si="3"/>
        <v>-1.149015887115341E-3</v>
      </c>
      <c r="S22">
        <f t="shared" si="3"/>
        <v>2.3208756702930263E-2</v>
      </c>
      <c r="T22">
        <f t="shared" si="3"/>
        <v>2.3208756702930263E-2</v>
      </c>
      <c r="U22">
        <f t="shared" si="3"/>
        <v>2.3208756702930263E-2</v>
      </c>
      <c r="V22">
        <f t="shared" si="3"/>
        <v>6.1831860529584531E-2</v>
      </c>
      <c r="W22">
        <f t="shared" si="3"/>
        <v>8.6454975215571356E-2</v>
      </c>
      <c r="X22">
        <f t="shared" si="3"/>
        <v>8.5470714301639869E-2</v>
      </c>
      <c r="Y22">
        <f t="shared" si="3"/>
        <v>-1.149015887115341E-3</v>
      </c>
      <c r="Z22">
        <f>100*(Z6-$B6)/$B6</f>
        <v>2.3208756702930263E-2</v>
      </c>
    </row>
    <row r="23" spans="1:26" x14ac:dyDescent="0.25">
      <c r="A23" t="s">
        <v>6</v>
      </c>
      <c r="C23">
        <f t="shared" si="2"/>
        <v>0</v>
      </c>
      <c r="D23">
        <f t="shared" si="1"/>
        <v>0</v>
      </c>
      <c r="E23">
        <f t="shared" si="0"/>
        <v>0</v>
      </c>
      <c r="F23">
        <f t="shared" si="0"/>
        <v>-47266.646463473699</v>
      </c>
      <c r="G23">
        <f t="shared" si="0"/>
        <v>0</v>
      </c>
      <c r="H23">
        <f t="shared" si="0"/>
        <v>0</v>
      </c>
      <c r="I23">
        <f t="shared" si="0"/>
        <v>-47268.280370084292</v>
      </c>
      <c r="J23">
        <f t="shared" si="0"/>
        <v>0</v>
      </c>
      <c r="K23">
        <f t="shared" si="0"/>
        <v>0</v>
      </c>
      <c r="L23">
        <f t="shared" si="0"/>
        <v>-47265.146211841427</v>
      </c>
      <c r="M23">
        <f t="shared" si="0"/>
        <v>0</v>
      </c>
      <c r="N23">
        <f t="shared" si="0"/>
        <v>0</v>
      </c>
      <c r="O23">
        <f t="shared" si="0"/>
        <v>-12637.350326480304</v>
      </c>
      <c r="P23">
        <f t="shared" si="0"/>
        <v>0</v>
      </c>
      <c r="Q23">
        <f t="shared" si="0"/>
        <v>0</v>
      </c>
      <c r="R23">
        <f t="shared" si="0"/>
        <v>-12637.350326480304</v>
      </c>
      <c r="S23">
        <f t="shared" si="0"/>
        <v>0</v>
      </c>
      <c r="T23">
        <f t="shared" si="0"/>
        <v>0</v>
      </c>
      <c r="U23">
        <f t="shared" si="0"/>
        <v>-12637.350326480304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</row>
    <row r="24" spans="1:26" x14ac:dyDescent="0.25">
      <c r="A24" t="s">
        <v>7</v>
      </c>
      <c r="C24">
        <f t="shared" si="2"/>
        <v>0</v>
      </c>
      <c r="D24">
        <f t="shared" si="1"/>
        <v>0</v>
      </c>
      <c r="E24">
        <f t="shared" si="0"/>
        <v>0</v>
      </c>
      <c r="F24">
        <f t="shared" si="0"/>
        <v>-57216.81234042126</v>
      </c>
      <c r="G24">
        <f t="shared" si="0"/>
        <v>0</v>
      </c>
      <c r="H24">
        <f t="shared" si="0"/>
        <v>0</v>
      </c>
      <c r="I24">
        <f t="shared" si="0"/>
        <v>-57218.790202929296</v>
      </c>
      <c r="J24">
        <f t="shared" si="0"/>
        <v>0</v>
      </c>
      <c r="K24">
        <f t="shared" si="0"/>
        <v>0</v>
      </c>
      <c r="L24">
        <f t="shared" si="0"/>
        <v>-57214.996268782932</v>
      </c>
      <c r="M24">
        <f t="shared" si="0"/>
        <v>0</v>
      </c>
      <c r="N24">
        <f t="shared" si="0"/>
        <v>0</v>
      </c>
      <c r="O24">
        <f t="shared" si="0"/>
        <v>-15297.656089673192</v>
      </c>
      <c r="P24">
        <f t="shared" si="0"/>
        <v>0</v>
      </c>
      <c r="Q24">
        <f t="shared" si="0"/>
        <v>0</v>
      </c>
      <c r="R24">
        <f t="shared" si="0"/>
        <v>-15297.656089673192</v>
      </c>
      <c r="S24">
        <f t="shared" si="0"/>
        <v>0</v>
      </c>
      <c r="T24">
        <f t="shared" si="0"/>
        <v>0</v>
      </c>
      <c r="U24">
        <f t="shared" si="0"/>
        <v>-15297.656089673192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</row>
    <row r="25" spans="1:26" x14ac:dyDescent="0.25">
      <c r="A25" t="s">
        <v>8</v>
      </c>
      <c r="C25">
        <f>100*(C9-$B9)/$B9</f>
        <v>0</v>
      </c>
      <c r="D25">
        <f t="shared" si="1"/>
        <v>0</v>
      </c>
      <c r="E25">
        <f t="shared" si="0"/>
        <v>0</v>
      </c>
      <c r="F25">
        <f t="shared" si="0"/>
        <v>-1126.7961998908274</v>
      </c>
      <c r="G25">
        <f t="shared" si="0"/>
        <v>0</v>
      </c>
      <c r="H25">
        <f t="shared" si="0"/>
        <v>0</v>
      </c>
      <c r="I25">
        <f t="shared" si="0"/>
        <v>-962.11945204666085</v>
      </c>
      <c r="J25">
        <f t="shared" si="0"/>
        <v>0</v>
      </c>
      <c r="K25">
        <f t="shared" si="0"/>
        <v>0</v>
      </c>
      <c r="L25">
        <f t="shared" si="0"/>
        <v>-1278.002246848398</v>
      </c>
      <c r="M25">
        <f t="shared" si="0"/>
        <v>0</v>
      </c>
      <c r="N25">
        <f t="shared" si="0"/>
        <v>0</v>
      </c>
      <c r="O25">
        <f t="shared" si="0"/>
        <v>-3491313.9529494289</v>
      </c>
      <c r="P25">
        <f t="shared" si="0"/>
        <v>0</v>
      </c>
      <c r="Q25">
        <f t="shared" si="0"/>
        <v>0</v>
      </c>
      <c r="R25">
        <f t="shared" si="0"/>
        <v>-3491313.9529494289</v>
      </c>
      <c r="S25">
        <f t="shared" si="0"/>
        <v>0</v>
      </c>
      <c r="T25">
        <f t="shared" si="0"/>
        <v>0</v>
      </c>
      <c r="U25">
        <f t="shared" si="0"/>
        <v>-3491313.9529494289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</row>
    <row r="26" spans="1:26" x14ac:dyDescent="0.25">
      <c r="A26" t="s">
        <v>9</v>
      </c>
      <c r="C26">
        <f t="shared" si="2"/>
        <v>0</v>
      </c>
      <c r="D26">
        <f t="shared" si="1"/>
        <v>-1063859.0567521944</v>
      </c>
      <c r="E26">
        <f t="shared" si="0"/>
        <v>0</v>
      </c>
      <c r="F26">
        <f t="shared" si="0"/>
        <v>0</v>
      </c>
      <c r="G26">
        <f t="shared" si="0"/>
        <v>-1063859.0567521944</v>
      </c>
      <c r="H26">
        <f t="shared" si="0"/>
        <v>0</v>
      </c>
      <c r="I26">
        <f t="shared" si="0"/>
        <v>0</v>
      </c>
      <c r="J26">
        <f t="shared" si="0"/>
        <v>-1063859.0567521944</v>
      </c>
      <c r="K26">
        <f t="shared" si="0"/>
        <v>0</v>
      </c>
      <c r="L26">
        <f t="shared" si="0"/>
        <v>0</v>
      </c>
      <c r="M26">
        <f t="shared" si="0"/>
        <v>-532325.09120986168</v>
      </c>
      <c r="N26">
        <f t="shared" si="0"/>
        <v>0</v>
      </c>
      <c r="O26">
        <f t="shared" si="0"/>
        <v>0</v>
      </c>
      <c r="P26">
        <f t="shared" si="0"/>
        <v>-1063859.0567521944</v>
      </c>
      <c r="Q26">
        <f t="shared" si="0"/>
        <v>0</v>
      </c>
      <c r="R26">
        <f t="shared" si="0"/>
        <v>0</v>
      </c>
      <c r="S26">
        <f t="shared" si="0"/>
        <v>-2606755.1566836573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</row>
    <row r="27" spans="1:26" x14ac:dyDescent="0.25">
      <c r="A27" t="s">
        <v>10</v>
      </c>
      <c r="C27">
        <f t="shared" si="2"/>
        <v>0</v>
      </c>
      <c r="D27">
        <f t="shared" si="1"/>
        <v>-1208482.9060200236</v>
      </c>
      <c r="E27">
        <f t="shared" si="0"/>
        <v>0</v>
      </c>
      <c r="F27">
        <f t="shared" si="0"/>
        <v>0</v>
      </c>
      <c r="G27">
        <f t="shared" si="0"/>
        <v>-1208482.9060200236</v>
      </c>
      <c r="H27">
        <f t="shared" si="0"/>
        <v>0</v>
      </c>
      <c r="I27">
        <f t="shared" si="0"/>
        <v>0</v>
      </c>
      <c r="J27">
        <f t="shared" si="0"/>
        <v>-1208482.9060200236</v>
      </c>
      <c r="K27">
        <f t="shared" si="0"/>
        <v>0</v>
      </c>
      <c r="L27">
        <f t="shared" si="0"/>
        <v>0</v>
      </c>
      <c r="M27">
        <f t="shared" si="0"/>
        <v>-5478103.2097038748</v>
      </c>
      <c r="N27">
        <f t="shared" si="0"/>
        <v>0</v>
      </c>
      <c r="O27">
        <f t="shared" si="0"/>
        <v>0</v>
      </c>
      <c r="P27">
        <f t="shared" si="0"/>
        <v>-1208482.9060200236</v>
      </c>
      <c r="Q27">
        <f t="shared" si="0"/>
        <v>0</v>
      </c>
      <c r="R27">
        <f t="shared" si="0"/>
        <v>0</v>
      </c>
      <c r="S27">
        <f t="shared" si="0"/>
        <v>-4807.741372097913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</row>
    <row r="28" spans="1:26" x14ac:dyDescent="0.25">
      <c r="A28" t="s">
        <v>11</v>
      </c>
      <c r="C28">
        <f t="shared" si="2"/>
        <v>0</v>
      </c>
      <c r="D28">
        <f t="shared" si="1"/>
        <v>-1059772.6622630416</v>
      </c>
      <c r="E28">
        <f t="shared" si="0"/>
        <v>0</v>
      </c>
      <c r="F28">
        <f t="shared" si="0"/>
        <v>0</v>
      </c>
      <c r="G28">
        <f t="shared" si="0"/>
        <v>-1059772.6622630416</v>
      </c>
      <c r="H28">
        <f t="shared" si="0"/>
        <v>0</v>
      </c>
      <c r="I28">
        <f t="shared" si="0"/>
        <v>0</v>
      </c>
      <c r="J28">
        <f t="shared" si="0"/>
        <v>-1059772.6622630416</v>
      </c>
      <c r="K28">
        <f t="shared" si="0"/>
        <v>0</v>
      </c>
      <c r="L28">
        <f t="shared" si="0"/>
        <v>0</v>
      </c>
      <c r="M28">
        <f t="shared" si="0"/>
        <v>-530280.374566852</v>
      </c>
      <c r="N28">
        <f t="shared" si="0"/>
        <v>0</v>
      </c>
      <c r="O28">
        <f t="shared" si="0"/>
        <v>0</v>
      </c>
      <c r="P28">
        <f t="shared" si="0"/>
        <v>-1059772.6622630416</v>
      </c>
      <c r="Q28">
        <f t="shared" si="0"/>
        <v>0</v>
      </c>
      <c r="R28">
        <f t="shared" si="0"/>
        <v>0</v>
      </c>
      <c r="S28">
        <f t="shared" si="0"/>
        <v>-33536.326184668949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</row>
    <row r="29" spans="1:26" x14ac:dyDescent="0.25">
      <c r="A29" t="s">
        <v>12</v>
      </c>
      <c r="C29">
        <f t="shared" si="2"/>
        <v>0</v>
      </c>
      <c r="D29">
        <f t="shared" si="1"/>
        <v>0</v>
      </c>
      <c r="E29">
        <f t="shared" si="0"/>
        <v>-1849.9841946529032</v>
      </c>
      <c r="F29">
        <f t="shared" si="0"/>
        <v>0</v>
      </c>
      <c r="G29">
        <f t="shared" si="0"/>
        <v>0</v>
      </c>
      <c r="H29">
        <f t="shared" si="0"/>
        <v>-1577.1529935854783</v>
      </c>
      <c r="I29">
        <f t="shared" si="0"/>
        <v>0</v>
      </c>
      <c r="J29">
        <f t="shared" si="0"/>
        <v>0</v>
      </c>
      <c r="K29">
        <f t="shared" si="0"/>
        <v>-2100.4075357094339</v>
      </c>
      <c r="L29">
        <f t="shared" si="0"/>
        <v>0</v>
      </c>
      <c r="M29">
        <f t="shared" si="0"/>
        <v>0</v>
      </c>
      <c r="N29">
        <f t="shared" si="0"/>
        <v>18382.818449680184</v>
      </c>
      <c r="O29">
        <f t="shared" si="0"/>
        <v>0</v>
      </c>
      <c r="P29">
        <f t="shared" si="0"/>
        <v>0</v>
      </c>
      <c r="Q29">
        <f t="shared" si="0"/>
        <v>-605066.69602115371</v>
      </c>
      <c r="R29">
        <f t="shared" si="0"/>
        <v>0</v>
      </c>
      <c r="S29">
        <f t="shared" si="0"/>
        <v>0</v>
      </c>
      <c r="T29">
        <f t="shared" si="0"/>
        <v>-1228516.2104919851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</row>
    <row r="30" spans="1:26" x14ac:dyDescent="0.25">
      <c r="A30" t="s">
        <v>13</v>
      </c>
      <c r="C30">
        <f t="shared" si="2"/>
        <v>0</v>
      </c>
      <c r="D30">
        <f t="shared" si="1"/>
        <v>0</v>
      </c>
      <c r="E30">
        <f t="shared" si="0"/>
        <v>-1790.4158482895136</v>
      </c>
      <c r="F30">
        <f t="shared" si="0"/>
        <v>0</v>
      </c>
      <c r="G30">
        <f t="shared" si="0"/>
        <v>0</v>
      </c>
      <c r="H30">
        <f t="shared" si="0"/>
        <v>-1526.3696430782145</v>
      </c>
      <c r="I30">
        <f t="shared" si="0"/>
        <v>0</v>
      </c>
      <c r="J30">
        <f t="shared" si="0"/>
        <v>0</v>
      </c>
      <c r="K30">
        <f t="shared" si="0"/>
        <v>-2032.7757127170835</v>
      </c>
      <c r="L30">
        <f t="shared" si="0"/>
        <v>0</v>
      </c>
      <c r="M30">
        <f t="shared" si="0"/>
        <v>0</v>
      </c>
      <c r="N30">
        <f t="shared" si="0"/>
        <v>17790.903070234875</v>
      </c>
      <c r="O30">
        <f t="shared" si="0"/>
        <v>0</v>
      </c>
      <c r="P30">
        <f t="shared" si="0"/>
        <v>0</v>
      </c>
      <c r="Q30">
        <f t="shared" si="0"/>
        <v>-585583.92280302616</v>
      </c>
      <c r="R30">
        <f t="shared" si="0"/>
        <v>0</v>
      </c>
      <c r="S30">
        <f t="shared" si="0"/>
        <v>0</v>
      </c>
      <c r="T30">
        <f t="shared" si="0"/>
        <v>-1188958.748676287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</row>
    <row r="31" spans="1:26" x14ac:dyDescent="0.25">
      <c r="A31" t="s">
        <v>14</v>
      </c>
      <c r="C31">
        <f t="shared" si="2"/>
        <v>0</v>
      </c>
      <c r="D31">
        <f t="shared" si="1"/>
        <v>0</v>
      </c>
      <c r="E31">
        <f t="shared" si="0"/>
        <v>-75772.888566823167</v>
      </c>
      <c r="F31">
        <f t="shared" si="0"/>
        <v>0</v>
      </c>
      <c r="G31">
        <f t="shared" si="0"/>
        <v>0</v>
      </c>
      <c r="H31">
        <f t="shared" si="0"/>
        <v>-75789.635427128727</v>
      </c>
      <c r="I31">
        <f t="shared" si="0"/>
        <v>0</v>
      </c>
      <c r="J31">
        <f t="shared" si="0"/>
        <v>0</v>
      </c>
      <c r="K31">
        <f t="shared" ref="K31:Z31" si="4">100*(K15-$B15)/$B15</f>
        <v>-75757.517140485521</v>
      </c>
      <c r="L31">
        <f t="shared" si="4"/>
        <v>0</v>
      </c>
      <c r="M31">
        <f t="shared" si="4"/>
        <v>0</v>
      </c>
      <c r="N31">
        <f t="shared" si="4"/>
        <v>-77014.813677094047</v>
      </c>
      <c r="O31">
        <f t="shared" si="4"/>
        <v>0</v>
      </c>
      <c r="P31">
        <f t="shared" si="4"/>
        <v>0</v>
      </c>
      <c r="Q31">
        <f t="shared" si="4"/>
        <v>-38746.382920452641</v>
      </c>
      <c r="R31">
        <f t="shared" si="4"/>
        <v>0</v>
      </c>
      <c r="S31">
        <f t="shared" si="4"/>
        <v>0</v>
      </c>
      <c r="T31">
        <f t="shared" si="4"/>
        <v>-477.95216381125488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</row>
    <row r="33" spans="3:28" x14ac:dyDescent="0.25">
      <c r="C33">
        <f>AVERAGE(C18:C22)</f>
        <v>2.7475826825584244</v>
      </c>
      <c r="E33">
        <f>AVERAGE(D19:F22)</f>
        <v>0.46445588440714464</v>
      </c>
      <c r="H33">
        <f>AVERAGE(G20:I22,G18:I18)</f>
        <v>0.87247281152534084</v>
      </c>
      <c r="K33">
        <f>AVERAGE(J18:L19,J21:L22)</f>
        <v>8.1510727141670999E-2</v>
      </c>
      <c r="Q33">
        <f>AVERAGE(P21:R22,Q19:R19)</f>
        <v>-1.1907894561476</v>
      </c>
      <c r="T33">
        <f>AVERAGE(S21:U22,S18:U18)</f>
        <v>-1.0809882024689697</v>
      </c>
      <c r="V33">
        <f>AVERAGE(V18:V22)</f>
        <v>-0.30033642944767236</v>
      </c>
      <c r="W33">
        <f t="shared" ref="W33:Z33" si="5">AVERAGE(W18:W22)</f>
        <v>-0.27123492546820038</v>
      </c>
      <c r="X33">
        <f t="shared" si="5"/>
        <v>5.0780905245490782E-2</v>
      </c>
      <c r="Y33">
        <f t="shared" si="5"/>
        <v>-0.31713505165216549</v>
      </c>
      <c r="Z33">
        <f>AVERAGE(Z18:Z22)</f>
        <v>-0.33312420913987434</v>
      </c>
      <c r="AB33">
        <f>AVERAGE(V33:Z33)</f>
        <v>-0.23420994209248436</v>
      </c>
    </row>
    <row r="34" spans="3:28" x14ac:dyDescent="0.25">
      <c r="C34">
        <f>_xlfn.STDEV.S(C18:C22)</f>
        <v>3.0190486675447432</v>
      </c>
      <c r="E34">
        <f>_xlfn.STDEV.S(D19:F22)</f>
        <v>1.9116119087992947</v>
      </c>
      <c r="H34">
        <f>_xlfn.STDEV.S(G18:I18,G20:I22)</f>
        <v>1.9435409477318304</v>
      </c>
      <c r="K34">
        <f>_xlfn.STDEV.S(J18:L19,J21:L22)</f>
        <v>6.223094574249995E-3</v>
      </c>
      <c r="Q34">
        <f>_xlfn.STDEV.S(P21:R22,Q19:R19)</f>
        <v>2.2028345412375905</v>
      </c>
      <c r="T34">
        <f>_xlfn.STDEV.S(S18:U18,S21:U22)</f>
        <v>1.6555022460862407</v>
      </c>
      <c r="V34">
        <f>STDEV(V18:V22)</f>
        <v>2.5048502614657493</v>
      </c>
      <c r="W34">
        <f t="shared" ref="W34:Z34" si="6">STDEV(W18:W22)</f>
        <v>3.1627375909453685</v>
      </c>
      <c r="X34">
        <f t="shared" si="6"/>
        <v>6.8971801721874032E-2</v>
      </c>
      <c r="Y34">
        <f t="shared" si="6"/>
        <v>3.1047566305953587</v>
      </c>
      <c r="Z34">
        <f t="shared" si="6"/>
        <v>2.4657888621899691</v>
      </c>
    </row>
    <row r="36" spans="3:28" x14ac:dyDescent="0.25">
      <c r="F36">
        <f>AVERAGE(E33,H33,K33,Q33,T33)</f>
        <v>-0.17066764710848262</v>
      </c>
    </row>
  </sheetData>
  <conditionalFormatting sqref="C2:Z15">
    <cfRule type="cellIs" dxfId="3" priority="3" operator="lessThan">
      <formula>1</formula>
    </cfRule>
    <cfRule type="cellIs" dxfId="2" priority="4" operator="greaterThan">
      <formula>5</formula>
    </cfRule>
  </conditionalFormatting>
  <conditionalFormatting sqref="C18:Z31 C33 E33 H33 K33 T33 Q33 V33:Z33 AB33">
    <cfRule type="cellIs" dxfId="1" priority="1" operator="lessThan">
      <formula>-10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2020-11-13T20:46:27Z</dcterms:created>
  <dcterms:modified xsi:type="dcterms:W3CDTF">2020-11-13T21:51:40Z</dcterms:modified>
</cp:coreProperties>
</file>