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s\WarPilot\RPi-CM-Adapter\"/>
    </mc:Choice>
  </mc:AlternateContent>
  <xr:revisionPtr revIDLastSave="0" documentId="8_{25913E2E-AE10-46B9-8A94-5B2690E9A654}" xr6:coauthVersionLast="47" xr6:coauthVersionMax="47" xr10:uidLastSave="{00000000-0000-0000-0000-000000000000}"/>
  <bookViews>
    <workbookView xWindow="90" yWindow="3945" windowWidth="17160" windowHeight="16620" activeTab="1" xr2:uid="{0ECA5B6D-A704-4727-B0C2-0E554DE74B7D}"/>
  </bookViews>
  <sheets>
    <sheet name="V3RA" sheetId="1" r:id="rId1"/>
    <sheet name="Changes" sheetId="3" r:id="rId2"/>
    <sheet name="Sheet2" sheetId="2" r:id="rId3"/>
    <sheet name="UpdatedStack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I5" i="4"/>
  <c r="G43" i="4"/>
  <c r="G20" i="3"/>
  <c r="G19" i="3"/>
  <c r="G18" i="3"/>
  <c r="G17" i="3"/>
  <c r="G6" i="3"/>
  <c r="G7" i="3"/>
  <c r="G5" i="3"/>
  <c r="G4" i="3"/>
  <c r="D22" i="1"/>
  <c r="D21" i="1"/>
  <c r="D20" i="1"/>
  <c r="D19" i="1"/>
</calcChain>
</file>

<file path=xl/sharedStrings.xml><?xml version="1.0" encoding="utf-8"?>
<sst xmlns="http://schemas.openxmlformats.org/spreadsheetml/2006/main" count="146" uniqueCount="31">
  <si>
    <t>Impedance table</t>
  </si>
  <si>
    <t>Layer</t>
  </si>
  <si>
    <t>Impedance</t>
  </si>
  <si>
    <t>Top, Bottom</t>
  </si>
  <si>
    <t>MIPI</t>
  </si>
  <si>
    <t>PCIe</t>
  </si>
  <si>
    <r>
      <t>100</t>
    </r>
    <r>
      <rPr>
        <sz val="11"/>
        <color theme="1"/>
        <rFont val="Calibri"/>
        <family val="2"/>
      </rPr>
      <t>±15%</t>
    </r>
  </si>
  <si>
    <t>100±15%</t>
  </si>
  <si>
    <t>90±15%</t>
  </si>
  <si>
    <t>Width, mm</t>
  </si>
  <si>
    <t>Space, mm</t>
  </si>
  <si>
    <t>DIFF, Ohm</t>
  </si>
  <si>
    <t>SE, Ohm</t>
  </si>
  <si>
    <t>-</t>
  </si>
  <si>
    <t>Trace width and gap</t>
  </si>
  <si>
    <t>Top</t>
  </si>
  <si>
    <t>L1</t>
  </si>
  <si>
    <t>L2</t>
  </si>
  <si>
    <t>L3</t>
  </si>
  <si>
    <t>L4</t>
  </si>
  <si>
    <t>Bottom</t>
  </si>
  <si>
    <t>Signal</t>
  </si>
  <si>
    <t>Ground</t>
  </si>
  <si>
    <t>Layer order</t>
  </si>
  <si>
    <t>L2, L3</t>
  </si>
  <si>
    <t>new space</t>
  </si>
  <si>
    <t>new width</t>
  </si>
  <si>
    <t>Recommended</t>
  </si>
  <si>
    <t>Inner layers L3, L4</t>
  </si>
  <si>
    <t>mil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</si>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</sst>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/>
    <xf numFmtId="0" fontId="3" fillId="3" borderId="0" xfId="0" applyFont="1" applyFill="1"/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5" borderId="0" xfId="0" applyFont="1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3" fillId="6" borderId="0" xfId="0" applyFont="1" applyFill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3" fillId="7" borderId="0" xfId="0" applyFont="1" applyFill="1"/>
    <xf numFmtId="0" fontId="0" fillId="7" borderId="1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19</xdr:col>
      <xdr:colOff>496972</xdr:colOff>
      <xdr:row>18</xdr:row>
      <xdr:rowOff>152889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2136B-090C-F974-DC19-E24527649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76200"/>
          <a:ext cx="11984122" cy="350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20</xdr:col>
      <xdr:colOff>33322</xdr:colOff>
      <xdr:row>19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1CCEB-7B6C-6A3E-7DE1-1916406B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571500"/>
          <a:ext cx="5519722" cy="3200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13</xdr:col>
      <xdr:colOff>430004</xdr:colOff>
      <xdr:row>38</xdr:row>
      <xdr:rowOff>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CC66E-B98C-907D-E651-43251248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9878804" cy="4763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B37A-573B-4CC7-9F5B-CD4FB2062F0D}">
  <dimension ref="A1:H22"/>
  <sheetViews>
    <sheetView zoomScale="160" zoomScaleNormal="160" workbookViewId="0">
      <selection sqref="A1:E7"/>
    </sheetView>
  </sheetViews>
  <sheetFormatPr defaultRowHeight="15" x14ac:dyDescent="0.25"/>
  <cols>
    <col min="1" max="1" width="14.28515625" customWidth="1"/>
    <col min="2" max="5" width="11.42578125" customWidth="1"/>
  </cols>
  <sheetData>
    <row r="1" spans="1:8" x14ac:dyDescent="0.25">
      <c r="A1" t="s">
        <v>0</v>
      </c>
    </row>
    <row r="2" spans="1:8" x14ac:dyDescent="0.25">
      <c r="A2" s="1"/>
      <c r="B2" s="3" t="s">
        <v>2</v>
      </c>
      <c r="C2" s="4"/>
      <c r="D2" s="3" t="s">
        <v>14</v>
      </c>
      <c r="E2" s="4"/>
    </row>
    <row r="3" spans="1:8" x14ac:dyDescent="0.25">
      <c r="A3" s="1" t="s">
        <v>1</v>
      </c>
      <c r="B3" s="1" t="s">
        <v>12</v>
      </c>
      <c r="C3" s="1" t="s">
        <v>11</v>
      </c>
      <c r="D3" s="1" t="s">
        <v>9</v>
      </c>
      <c r="E3" s="1" t="s">
        <v>10</v>
      </c>
    </row>
    <row r="4" spans="1:8" x14ac:dyDescent="0.25">
      <c r="A4" s="1" t="s">
        <v>3</v>
      </c>
      <c r="B4" s="2" t="s">
        <v>13</v>
      </c>
      <c r="C4" s="2" t="s">
        <v>6</v>
      </c>
      <c r="D4" s="2">
        <v>0.16700000000000001</v>
      </c>
      <c r="E4" s="2">
        <v>0.2</v>
      </c>
      <c r="H4" t="s">
        <v>4</v>
      </c>
    </row>
    <row r="5" spans="1:8" x14ac:dyDescent="0.25">
      <c r="A5" s="1" t="s">
        <v>24</v>
      </c>
      <c r="B5" s="2" t="s">
        <v>13</v>
      </c>
      <c r="C5" s="2" t="s">
        <v>7</v>
      </c>
      <c r="D5" s="2">
        <v>0.16700000000000001</v>
      </c>
      <c r="E5" s="2">
        <v>0.22</v>
      </c>
      <c r="H5" t="s">
        <v>4</v>
      </c>
    </row>
    <row r="6" spans="1:8" x14ac:dyDescent="0.25">
      <c r="A6" s="1" t="s">
        <v>3</v>
      </c>
      <c r="B6" s="2" t="s">
        <v>13</v>
      </c>
      <c r="C6" s="2" t="s">
        <v>8</v>
      </c>
      <c r="D6" s="2">
        <v>0.16</v>
      </c>
      <c r="E6" s="2">
        <v>0.127</v>
      </c>
      <c r="H6" t="s">
        <v>5</v>
      </c>
    </row>
    <row r="7" spans="1:8" x14ac:dyDescent="0.25">
      <c r="A7" s="1" t="s">
        <v>24</v>
      </c>
      <c r="B7" s="2" t="s">
        <v>13</v>
      </c>
      <c r="C7" s="2" t="s">
        <v>8</v>
      </c>
      <c r="D7" s="2">
        <v>0.122</v>
      </c>
      <c r="E7" s="2">
        <v>0.127</v>
      </c>
      <c r="H7" t="s">
        <v>5</v>
      </c>
    </row>
    <row r="10" spans="1:8" x14ac:dyDescent="0.25">
      <c r="A10" s="2"/>
      <c r="B10" s="3" t="s">
        <v>23</v>
      </c>
      <c r="C10" s="4"/>
    </row>
    <row r="11" spans="1:8" x14ac:dyDescent="0.25">
      <c r="A11" s="2">
        <v>1</v>
      </c>
      <c r="B11" s="1" t="s">
        <v>15</v>
      </c>
      <c r="C11" s="1" t="s">
        <v>21</v>
      </c>
    </row>
    <row r="12" spans="1:8" x14ac:dyDescent="0.25">
      <c r="A12" s="2">
        <v>2</v>
      </c>
      <c r="B12" s="1" t="s">
        <v>16</v>
      </c>
      <c r="C12" s="1" t="s">
        <v>22</v>
      </c>
    </row>
    <row r="13" spans="1:8" x14ac:dyDescent="0.25">
      <c r="A13" s="2">
        <v>3</v>
      </c>
      <c r="B13" s="1" t="s">
        <v>17</v>
      </c>
      <c r="C13" s="1" t="s">
        <v>21</v>
      </c>
    </row>
    <row r="14" spans="1:8" x14ac:dyDescent="0.25">
      <c r="A14" s="2">
        <v>4</v>
      </c>
      <c r="B14" s="1" t="s">
        <v>18</v>
      </c>
      <c r="C14" s="1" t="s">
        <v>21</v>
      </c>
    </row>
    <row r="15" spans="1:8" x14ac:dyDescent="0.25">
      <c r="A15" s="2">
        <v>5</v>
      </c>
      <c r="B15" s="1" t="s">
        <v>19</v>
      </c>
      <c r="C15" s="1" t="s">
        <v>22</v>
      </c>
    </row>
    <row r="16" spans="1:8" x14ac:dyDescent="0.25">
      <c r="A16" s="2">
        <v>6</v>
      </c>
      <c r="B16" s="1" t="s">
        <v>20</v>
      </c>
      <c r="C16" s="1" t="s">
        <v>21</v>
      </c>
    </row>
    <row r="19" spans="2:4" x14ac:dyDescent="0.25">
      <c r="B19">
        <v>3.5560000000000001E-2</v>
      </c>
      <c r="C19">
        <v>0.04</v>
      </c>
      <c r="D19" s="5">
        <f>(C19-B19)/B19</f>
        <v>0.12485939257592799</v>
      </c>
    </row>
    <row r="20" spans="2:4" x14ac:dyDescent="0.25">
      <c r="B20">
        <v>9.9400000000000002E-2</v>
      </c>
      <c r="C20">
        <v>0.121</v>
      </c>
      <c r="D20" s="5">
        <f>(C20-B20)/B20</f>
        <v>0.21730382293762568</v>
      </c>
    </row>
    <row r="21" spans="2:4" x14ac:dyDescent="0.25">
      <c r="B21">
        <v>0.35</v>
      </c>
      <c r="C21">
        <v>0.3</v>
      </c>
      <c r="D21" s="5">
        <f>(C21-B21)/B21</f>
        <v>-0.14285714285714282</v>
      </c>
    </row>
    <row r="22" spans="2:4" x14ac:dyDescent="0.25">
      <c r="B22">
        <v>0.10879999999999999</v>
      </c>
      <c r="C22">
        <v>0.14099999999999999</v>
      </c>
      <c r="D22" s="5">
        <f>(C22-B22)/B22</f>
        <v>0.29595588235294112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D0B-2371-462D-AA35-99E8438CC9F4}">
  <dimension ref="A1:H32"/>
  <sheetViews>
    <sheetView tabSelected="1" workbookViewId="0">
      <selection activeCell="E29" sqref="E29"/>
    </sheetView>
  </sheetViews>
  <sheetFormatPr defaultRowHeight="15" x14ac:dyDescent="0.25"/>
  <cols>
    <col min="1" max="1" width="13.140625" customWidth="1"/>
    <col min="2" max="9" width="12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2</v>
      </c>
      <c r="C2" s="4"/>
      <c r="D2" s="3" t="s">
        <v>14</v>
      </c>
      <c r="E2" s="4"/>
    </row>
    <row r="3" spans="1:8" x14ac:dyDescent="0.25">
      <c r="A3" s="1" t="s">
        <v>1</v>
      </c>
      <c r="B3" s="1" t="s">
        <v>12</v>
      </c>
      <c r="C3" s="1" t="s">
        <v>11</v>
      </c>
      <c r="D3" s="1" t="s">
        <v>9</v>
      </c>
      <c r="E3" s="6" t="s">
        <v>26</v>
      </c>
      <c r="F3" s="1" t="s">
        <v>10</v>
      </c>
      <c r="G3" s="6" t="s">
        <v>25</v>
      </c>
    </row>
    <row r="4" spans="1:8" x14ac:dyDescent="0.25">
      <c r="A4" s="1" t="s">
        <v>3</v>
      </c>
      <c r="B4" s="2" t="s">
        <v>13</v>
      </c>
      <c r="C4" s="2" t="s">
        <v>6</v>
      </c>
      <c r="D4" s="2">
        <v>0.16700000000000001</v>
      </c>
      <c r="E4" s="8">
        <v>0.155</v>
      </c>
      <c r="F4" s="2">
        <v>0.2</v>
      </c>
      <c r="G4" s="8">
        <f>F4+(D4-E4)</f>
        <v>0.21200000000000002</v>
      </c>
      <c r="H4" t="s">
        <v>4</v>
      </c>
    </row>
    <row r="5" spans="1:8" x14ac:dyDescent="0.25">
      <c r="A5" s="1" t="s">
        <v>24</v>
      </c>
      <c r="B5" s="2" t="s">
        <v>13</v>
      </c>
      <c r="C5" s="2" t="s">
        <v>7</v>
      </c>
      <c r="D5" s="2">
        <v>0.16700000000000001</v>
      </c>
      <c r="E5" s="8">
        <v>0.13500000000000001</v>
      </c>
      <c r="F5" s="2">
        <v>0.22</v>
      </c>
      <c r="G5" s="8">
        <f>F5+(D5-E5)</f>
        <v>0.252</v>
      </c>
      <c r="H5" t="s">
        <v>4</v>
      </c>
    </row>
    <row r="6" spans="1:8" x14ac:dyDescent="0.25">
      <c r="A6" s="1" t="s">
        <v>3</v>
      </c>
      <c r="B6" s="2" t="s">
        <v>13</v>
      </c>
      <c r="C6" s="2" t="s">
        <v>8</v>
      </c>
      <c r="D6" s="2">
        <v>0.16</v>
      </c>
      <c r="E6" s="8">
        <v>0.159</v>
      </c>
      <c r="F6" s="2">
        <v>0.127</v>
      </c>
      <c r="G6" s="8">
        <f>F6+(D6-E6)</f>
        <v>0.128</v>
      </c>
      <c r="H6" t="s">
        <v>5</v>
      </c>
    </row>
    <row r="7" spans="1:8" x14ac:dyDescent="0.25">
      <c r="A7" s="1" t="s">
        <v>24</v>
      </c>
      <c r="B7" s="2" t="s">
        <v>13</v>
      </c>
      <c r="C7" s="2" t="s">
        <v>8</v>
      </c>
      <c r="D7" s="2">
        <v>0.122</v>
      </c>
      <c r="E7" s="8">
        <v>0.126</v>
      </c>
      <c r="F7" s="2">
        <v>0.127</v>
      </c>
      <c r="G7" s="8">
        <f>F7+(D7-E7)</f>
        <v>0.123</v>
      </c>
      <c r="H7" t="s">
        <v>5</v>
      </c>
    </row>
    <row r="13" spans="1:8" x14ac:dyDescent="0.25">
      <c r="A13" s="7" t="s">
        <v>27</v>
      </c>
    </row>
    <row r="14" spans="1:8" x14ac:dyDescent="0.25">
      <c r="A14" t="s">
        <v>0</v>
      </c>
    </row>
    <row r="15" spans="1:8" x14ac:dyDescent="0.25">
      <c r="A15" s="1"/>
      <c r="B15" s="3" t="s">
        <v>2</v>
      </c>
      <c r="C15" s="4"/>
      <c r="D15" s="3" t="s">
        <v>14</v>
      </c>
      <c r="E15" s="4"/>
    </row>
    <row r="16" spans="1:8" x14ac:dyDescent="0.25">
      <c r="A16" s="10" t="s">
        <v>1</v>
      </c>
      <c r="B16" s="10" t="s">
        <v>12</v>
      </c>
      <c r="C16" s="10" t="s">
        <v>11</v>
      </c>
      <c r="D16" s="10" t="s">
        <v>9</v>
      </c>
      <c r="E16" s="12" t="s">
        <v>26</v>
      </c>
      <c r="F16" s="10" t="s">
        <v>10</v>
      </c>
      <c r="G16" s="12" t="s">
        <v>25</v>
      </c>
    </row>
    <row r="17" spans="1:8" x14ac:dyDescent="0.25">
      <c r="A17" s="1" t="s">
        <v>3</v>
      </c>
      <c r="B17" s="2" t="s">
        <v>13</v>
      </c>
      <c r="C17" s="2" t="s">
        <v>6</v>
      </c>
      <c r="D17" s="2">
        <v>0.16700000000000001</v>
      </c>
      <c r="E17" s="8">
        <v>0.14499999999999999</v>
      </c>
      <c r="F17" s="2">
        <v>0.2</v>
      </c>
      <c r="G17" s="9">
        <f>F17+(D17-E17)</f>
        <v>0.22200000000000003</v>
      </c>
      <c r="H17" t="s">
        <v>4</v>
      </c>
    </row>
    <row r="18" spans="1:8" x14ac:dyDescent="0.25">
      <c r="A18" s="1" t="s">
        <v>24</v>
      </c>
      <c r="B18" s="2" t="s">
        <v>13</v>
      </c>
      <c r="C18" s="2" t="s">
        <v>7</v>
      </c>
      <c r="D18" s="2">
        <v>0.16700000000000001</v>
      </c>
      <c r="E18" s="8">
        <v>0.15</v>
      </c>
      <c r="F18" s="2">
        <v>0.22</v>
      </c>
      <c r="G18" s="9">
        <f>F18+(D18-E18)</f>
        <v>0.23700000000000002</v>
      </c>
      <c r="H18" t="s">
        <v>4</v>
      </c>
    </row>
    <row r="19" spans="1:8" x14ac:dyDescent="0.25">
      <c r="A19" s="10" t="s">
        <v>3</v>
      </c>
      <c r="B19" s="11" t="s">
        <v>13</v>
      </c>
      <c r="C19" s="11" t="s">
        <v>8</v>
      </c>
      <c r="D19" s="11">
        <v>0.16</v>
      </c>
      <c r="E19" s="13">
        <v>0.159</v>
      </c>
      <c r="F19" s="11">
        <v>0.127</v>
      </c>
      <c r="G19" s="9">
        <f>F19+(D19-E19)</f>
        <v>0.128</v>
      </c>
      <c r="H19" s="14" t="s">
        <v>5</v>
      </c>
    </row>
    <row r="20" spans="1:8" x14ac:dyDescent="0.25">
      <c r="A20" s="10" t="s">
        <v>24</v>
      </c>
      <c r="B20" s="11" t="s">
        <v>13</v>
      </c>
      <c r="C20" s="11" t="s">
        <v>8</v>
      </c>
      <c r="D20" s="11">
        <v>0.122</v>
      </c>
      <c r="E20" s="13">
        <v>0.126</v>
      </c>
      <c r="F20" s="11">
        <v>0.127</v>
      </c>
      <c r="G20" s="9">
        <f>F20+(D20-E20)</f>
        <v>0.123</v>
      </c>
      <c r="H20" s="14" t="s">
        <v>5</v>
      </c>
    </row>
    <row r="25" spans="1:8" x14ac:dyDescent="0.25">
      <c r="A25" s="7" t="s">
        <v>27</v>
      </c>
    </row>
    <row r="26" spans="1:8" x14ac:dyDescent="0.25">
      <c r="A26" t="s">
        <v>0</v>
      </c>
    </row>
    <row r="27" spans="1:8" x14ac:dyDescent="0.25">
      <c r="A27" s="1"/>
      <c r="B27" s="3" t="s">
        <v>2</v>
      </c>
      <c r="C27" s="4"/>
      <c r="D27" s="3" t="s">
        <v>14</v>
      </c>
      <c r="E27" s="4"/>
    </row>
    <row r="28" spans="1:8" x14ac:dyDescent="0.25">
      <c r="A28" s="10" t="s">
        <v>1</v>
      </c>
      <c r="B28" s="10" t="s">
        <v>12</v>
      </c>
      <c r="C28" s="10" t="s">
        <v>11</v>
      </c>
      <c r="D28" s="10" t="s">
        <v>9</v>
      </c>
      <c r="E28" s="12" t="s">
        <v>26</v>
      </c>
      <c r="F28" s="10" t="s">
        <v>10</v>
      </c>
      <c r="G28" s="12" t="s">
        <v>25</v>
      </c>
    </row>
    <row r="29" spans="1:8" x14ac:dyDescent="0.25">
      <c r="A29" s="1" t="s">
        <v>3</v>
      </c>
      <c r="B29" s="2" t="s">
        <v>13</v>
      </c>
      <c r="C29" s="2" t="s">
        <v>6</v>
      </c>
      <c r="D29" s="2">
        <v>0.16700000000000001</v>
      </c>
      <c r="E29" s="8">
        <v>0.20499999999999999</v>
      </c>
      <c r="F29" s="2">
        <v>0.2</v>
      </c>
      <c r="G29" s="9">
        <f>F29+(D29-E29)</f>
        <v>0.16200000000000003</v>
      </c>
      <c r="H29" t="s">
        <v>4</v>
      </c>
    </row>
    <row r="30" spans="1:8" x14ac:dyDescent="0.25">
      <c r="A30" s="1" t="s">
        <v>24</v>
      </c>
      <c r="B30" s="2" t="s">
        <v>13</v>
      </c>
      <c r="C30" s="2" t="s">
        <v>7</v>
      </c>
      <c r="D30" s="2">
        <v>0.16700000000000001</v>
      </c>
      <c r="E30" s="8">
        <v>0.15</v>
      </c>
      <c r="F30" s="2">
        <v>0.22</v>
      </c>
      <c r="G30" s="9">
        <f>F30+(D30-E30)</f>
        <v>0.23700000000000002</v>
      </c>
      <c r="H30" t="s">
        <v>4</v>
      </c>
    </row>
    <row r="31" spans="1:8" x14ac:dyDescent="0.25">
      <c r="A31" s="10" t="s">
        <v>3</v>
      </c>
      <c r="B31" s="11" t="s">
        <v>13</v>
      </c>
      <c r="C31" s="11" t="s">
        <v>8</v>
      </c>
      <c r="D31" s="11">
        <v>0.16</v>
      </c>
      <c r="E31" s="13">
        <v>0.159</v>
      </c>
      <c r="F31" s="11">
        <v>0.127</v>
      </c>
      <c r="G31" s="9">
        <f>F31+(D31-E31)</f>
        <v>0.128</v>
      </c>
      <c r="H31" s="14" t="s">
        <v>5</v>
      </c>
    </row>
    <row r="32" spans="1:8" x14ac:dyDescent="0.25">
      <c r="A32" s="10" t="s">
        <v>24</v>
      </c>
      <c r="B32" s="11" t="s">
        <v>13</v>
      </c>
      <c r="C32" s="11" t="s">
        <v>8</v>
      </c>
      <c r="D32" s="11">
        <v>0.122</v>
      </c>
      <c r="E32" s="13">
        <v>0.126</v>
      </c>
      <c r="F32" s="11">
        <v>0.127</v>
      </c>
      <c r="G32" s="9">
        <f>F32+(D32-E32)</f>
        <v>0.123</v>
      </c>
      <c r="H32" s="1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8DC7-BDCF-4FF4-AE41-A34FA1603F92}">
  <dimension ref="A1"/>
  <sheetViews>
    <sheetView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41F2-0684-4EBA-B725-DC7626AF9103}">
  <dimension ref="A1:T43"/>
  <sheetViews>
    <sheetView topLeftCell="A4" zoomScaleNormal="100" workbookViewId="0">
      <selection activeCell="O29" sqref="O29"/>
    </sheetView>
  </sheetViews>
  <sheetFormatPr defaultRowHeight="15" x14ac:dyDescent="0.25"/>
  <cols>
    <col min="1" max="1" width="16" bestFit="1" customWidth="1"/>
    <col min="2" max="5" width="13.140625" customWidth="1"/>
  </cols>
  <sheetData>
    <row r="1" spans="1:10" x14ac:dyDescent="0.25">
      <c r="A1" t="s">
        <v>0</v>
      </c>
    </row>
    <row r="2" spans="1:10" x14ac:dyDescent="0.25">
      <c r="A2" s="1"/>
      <c r="B2" s="3" t="s">
        <v>2</v>
      </c>
      <c r="C2" s="4"/>
      <c r="D2" s="3" t="s">
        <v>14</v>
      </c>
      <c r="E2" s="4"/>
    </row>
    <row r="3" spans="1:10" x14ac:dyDescent="0.25">
      <c r="A3" s="1" t="s">
        <v>1</v>
      </c>
      <c r="B3" s="1" t="s">
        <v>12</v>
      </c>
      <c r="C3" s="1" t="s">
        <v>11</v>
      </c>
      <c r="D3" s="1" t="s">
        <v>9</v>
      </c>
      <c r="E3" s="1" t="s">
        <v>10</v>
      </c>
      <c r="G3" s="6" t="s">
        <v>26</v>
      </c>
      <c r="H3" s="1" t="s">
        <v>10</v>
      </c>
      <c r="I3" s="6" t="s">
        <v>25</v>
      </c>
    </row>
    <row r="4" spans="1:10" x14ac:dyDescent="0.25">
      <c r="A4" s="15" t="s">
        <v>3</v>
      </c>
      <c r="B4" s="16" t="s">
        <v>13</v>
      </c>
      <c r="C4" s="16" t="s">
        <v>6</v>
      </c>
      <c r="D4" s="16">
        <v>0.15</v>
      </c>
      <c r="E4" s="16">
        <v>0.24099999999999999</v>
      </c>
      <c r="G4" s="17">
        <v>0.15</v>
      </c>
      <c r="H4" s="18">
        <v>0.2</v>
      </c>
      <c r="I4" s="17">
        <v>0.24099999999999999</v>
      </c>
      <c r="J4" s="19" t="s">
        <v>4</v>
      </c>
    </row>
    <row r="5" spans="1:10" x14ac:dyDescent="0.25">
      <c r="A5" s="15" t="s">
        <v>28</v>
      </c>
      <c r="B5" s="16" t="s">
        <v>13</v>
      </c>
      <c r="C5" s="16" t="s">
        <v>7</v>
      </c>
      <c r="D5" s="16">
        <v>0.19</v>
      </c>
      <c r="E5" s="16">
        <v>0.19500000000000001</v>
      </c>
      <c r="G5" s="20">
        <v>0.19</v>
      </c>
      <c r="H5" s="21">
        <v>0.22</v>
      </c>
      <c r="I5" s="20">
        <f>0.195</f>
        <v>0.19500000000000001</v>
      </c>
      <c r="J5" s="22" t="s">
        <v>4</v>
      </c>
    </row>
    <row r="6" spans="1:10" x14ac:dyDescent="0.25">
      <c r="A6" s="1" t="s">
        <v>3</v>
      </c>
      <c r="B6" s="2" t="s">
        <v>13</v>
      </c>
      <c r="C6" s="2" t="s">
        <v>8</v>
      </c>
      <c r="D6" s="2">
        <v>0.15</v>
      </c>
      <c r="E6" s="2">
        <v>0.13700000000000001</v>
      </c>
      <c r="G6" s="23">
        <v>0.15</v>
      </c>
      <c r="H6" s="24">
        <v>0.127</v>
      </c>
      <c r="I6" s="23">
        <v>0.13700000000000001</v>
      </c>
      <c r="J6" s="25" t="s">
        <v>5</v>
      </c>
    </row>
    <row r="7" spans="1:10" x14ac:dyDescent="0.25">
      <c r="A7" s="1" t="s">
        <v>28</v>
      </c>
      <c r="B7" s="2" t="s">
        <v>13</v>
      </c>
      <c r="C7" s="2" t="s">
        <v>8</v>
      </c>
      <c r="D7" s="2">
        <v>0.15</v>
      </c>
      <c r="E7" s="2">
        <v>0.1</v>
      </c>
      <c r="G7" s="23">
        <v>0.15</v>
      </c>
      <c r="H7" s="24">
        <v>0.127</v>
      </c>
      <c r="I7" s="23">
        <v>9.9000000000000005E-2</v>
      </c>
      <c r="J7" s="25" t="s">
        <v>5</v>
      </c>
    </row>
    <row r="26" spans="16:20" x14ac:dyDescent="0.25">
      <c r="P26" t="s">
        <v>29</v>
      </c>
      <c r="Q26">
        <v>9.5</v>
      </c>
      <c r="R26">
        <v>5.9</v>
      </c>
      <c r="S26">
        <v>3.9</v>
      </c>
      <c r="T26">
        <v>5.4</v>
      </c>
    </row>
    <row r="27" spans="16:20" x14ac:dyDescent="0.25">
      <c r="P27" t="s">
        <v>30</v>
      </c>
      <c r="Q27">
        <v>0.24099999999999999</v>
      </c>
      <c r="R27">
        <v>0.15</v>
      </c>
      <c r="S27">
        <v>0.1</v>
      </c>
      <c r="T27">
        <v>0.13700000000000001</v>
      </c>
    </row>
    <row r="43" spans="7:7" x14ac:dyDescent="0.25">
      <c r="G43">
        <f>5.74+11.81+0.59</f>
        <v>18.14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V3RA</vt:lpstr>
      <vt:lpstr>Changes</vt:lpstr>
      <vt:lpstr>Sheet2</vt:lpstr>
      <vt:lpstr>UpdatedStack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Lyubomyr L</dc:creator>
  <cp:lastModifiedBy>Lyubomyr L</cp:lastModifiedBy>
  <dcterms:created xsi:type="dcterms:W3CDTF">2025-05-22T12:26:42Z</dcterms:created>
  <dcterms:modified xsi:type="dcterms:W3CDTF">2025-08-14T11:55:07Z</dcterms:modified>
</cp:coreProperties>
</file>